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30" yWindow="-15" windowWidth="12240" windowHeight="11700"/>
  </bookViews>
  <sheets>
    <sheet name="160721_Häufigkeiten_EIPs" sheetId="1" r:id="rId1"/>
    <sheet name="statistische Auswertung_Compl" sheetId="2" r:id="rId2"/>
    <sheet name="Stat Ordnung Compl" sheetId="19" r:id="rId3"/>
    <sheet name="statistische Auswertung_Time" sheetId="20" r:id="rId4"/>
    <sheet name="Stat Ordnung Time" sheetId="21" r:id="rId5"/>
    <sheet name="1_2x2" sheetId="3" r:id="rId6"/>
    <sheet name="2_2x2" sheetId="4" r:id="rId7"/>
    <sheet name="3_2x2" sheetId="5" r:id="rId8"/>
    <sheet name="4_2x2" sheetId="6" r:id="rId9"/>
    <sheet name="1_3x3" sheetId="7" r:id="rId10"/>
    <sheet name="2_3x3" sheetId="8" r:id="rId11"/>
    <sheet name="3_3x3" sheetId="9" r:id="rId12"/>
    <sheet name="4_3x3" sheetId="10" r:id="rId13"/>
    <sheet name="1_4x4" sheetId="11" r:id="rId14"/>
    <sheet name="2_4x4" sheetId="12" r:id="rId15"/>
    <sheet name="3_4x4" sheetId="13" r:id="rId16"/>
    <sheet name="4_4x4" sheetId="14" r:id="rId17"/>
    <sheet name="1_5x5" sheetId="15" r:id="rId18"/>
    <sheet name="2_5x5" sheetId="16" r:id="rId19"/>
    <sheet name="3_5x5" sheetId="17" r:id="rId20"/>
    <sheet name="4_5x5" sheetId="18" r:id="rId21"/>
  </sheets>
  <definedNames>
    <definedName name="_xlnm._FilterDatabase" localSheetId="5" hidden="1">'1_2x2'!$A$1:$Z$68</definedName>
    <definedName name="_xlnm._FilterDatabase" localSheetId="0" hidden="1">'160721_Häufigkeiten_EIPs'!$A$1:$AM$665</definedName>
    <definedName name="_xlnm._FilterDatabase" localSheetId="2" hidden="1">'Stat Ordnung Compl'!$A$3:$X$19</definedName>
    <definedName name="_xlnm._FilterDatabase" localSheetId="4" hidden="1">'Stat Ordnung Time'!$A$3:$X$19</definedName>
    <definedName name="_xlnm._FilterDatabase" localSheetId="1" hidden="1">'statistische Auswertung_Compl'!$A$3:$X$19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2" i="1"/>
  <c r="AA4" i="2"/>
  <c r="AB4" i="2" s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W19" i="20" l="1"/>
  <c r="V19" i="20"/>
  <c r="X19" i="20" s="1"/>
  <c r="U19" i="20"/>
  <c r="W18" i="20"/>
  <c r="V18" i="20"/>
  <c r="X18" i="20" s="1"/>
  <c r="U18" i="20"/>
  <c r="W17" i="20"/>
  <c r="V17" i="20"/>
  <c r="X17" i="20" s="1"/>
  <c r="U17" i="20"/>
  <c r="W15" i="20"/>
  <c r="V15" i="20"/>
  <c r="X15" i="20" s="1"/>
  <c r="U15" i="20"/>
  <c r="W14" i="20"/>
  <c r="V14" i="20"/>
  <c r="X14" i="20" s="1"/>
  <c r="U14" i="20"/>
  <c r="W13" i="20"/>
  <c r="V13" i="20"/>
  <c r="X13" i="20" s="1"/>
  <c r="U13" i="20"/>
  <c r="W11" i="20"/>
  <c r="V11" i="20"/>
  <c r="X11" i="20" s="1"/>
  <c r="U11" i="20"/>
  <c r="W10" i="20"/>
  <c r="V10" i="20"/>
  <c r="X10" i="20" s="1"/>
  <c r="U10" i="20"/>
  <c r="W9" i="20"/>
  <c r="V9" i="20"/>
  <c r="X9" i="20" s="1"/>
  <c r="U9" i="20"/>
  <c r="O19" i="20"/>
  <c r="Q19" i="20" s="1"/>
  <c r="O18" i="20"/>
  <c r="Q18" i="20" s="1"/>
  <c r="O17" i="20"/>
  <c r="Q17" i="20" s="1"/>
  <c r="O15" i="20"/>
  <c r="Q15" i="20" s="1"/>
  <c r="O14" i="20"/>
  <c r="Q14" i="20" s="1"/>
  <c r="O13" i="20"/>
  <c r="Q13" i="20" s="1"/>
  <c r="O11" i="20"/>
  <c r="Q11" i="20" s="1"/>
  <c r="O10" i="20"/>
  <c r="Q10" i="20" s="1"/>
  <c r="O9" i="20"/>
  <c r="Q9" i="20" s="1"/>
  <c r="I19" i="20"/>
  <c r="I18" i="20"/>
  <c r="I17" i="20"/>
  <c r="I15" i="20"/>
  <c r="I14" i="20"/>
  <c r="K14" i="20" s="1"/>
  <c r="I13" i="20"/>
  <c r="I11" i="20"/>
  <c r="K11" i="20" s="1"/>
  <c r="I10" i="20"/>
  <c r="K10" i="20" s="1"/>
  <c r="I9" i="20"/>
  <c r="K9" i="20" s="1"/>
  <c r="K18" i="20"/>
  <c r="K19" i="20"/>
  <c r="K17" i="20"/>
  <c r="K15" i="20"/>
  <c r="K13" i="20"/>
  <c r="T19" i="20"/>
  <c r="S19" i="20"/>
  <c r="N19" i="20"/>
  <c r="M19" i="20"/>
  <c r="H19" i="20"/>
  <c r="G19" i="20"/>
  <c r="E19" i="20"/>
  <c r="T18" i="20"/>
  <c r="S18" i="20"/>
  <c r="N18" i="20"/>
  <c r="M18" i="20"/>
  <c r="H18" i="20"/>
  <c r="G18" i="20"/>
  <c r="E18" i="20"/>
  <c r="T17" i="20"/>
  <c r="S17" i="20"/>
  <c r="N17" i="20"/>
  <c r="M17" i="20"/>
  <c r="H17" i="20"/>
  <c r="G17" i="20"/>
  <c r="E17" i="20"/>
  <c r="T16" i="20"/>
  <c r="S16" i="20"/>
  <c r="N16" i="20"/>
  <c r="M16" i="20"/>
  <c r="H16" i="20"/>
  <c r="G16" i="20"/>
  <c r="E16" i="20"/>
  <c r="T15" i="20"/>
  <c r="S15" i="20"/>
  <c r="N15" i="20"/>
  <c r="M15" i="20"/>
  <c r="H15" i="20"/>
  <c r="G15" i="20"/>
  <c r="E15" i="20"/>
  <c r="T14" i="20"/>
  <c r="S14" i="20"/>
  <c r="N14" i="20"/>
  <c r="M14" i="20"/>
  <c r="H14" i="20"/>
  <c r="G14" i="20"/>
  <c r="E14" i="20"/>
  <c r="T13" i="20"/>
  <c r="S13" i="20"/>
  <c r="N13" i="20"/>
  <c r="M13" i="20"/>
  <c r="H13" i="20"/>
  <c r="G13" i="20"/>
  <c r="E13" i="20"/>
  <c r="T12" i="20"/>
  <c r="S12" i="20"/>
  <c r="N12" i="20"/>
  <c r="M12" i="20"/>
  <c r="H12" i="20"/>
  <c r="G12" i="20"/>
  <c r="E12" i="20"/>
  <c r="T11" i="20"/>
  <c r="S11" i="20"/>
  <c r="N11" i="20"/>
  <c r="M11" i="20"/>
  <c r="H11" i="20"/>
  <c r="G11" i="20"/>
  <c r="E11" i="20"/>
  <c r="T10" i="20"/>
  <c r="S10" i="20"/>
  <c r="N10" i="20"/>
  <c r="M10" i="20"/>
  <c r="H10" i="20"/>
  <c r="G10" i="20"/>
  <c r="E10" i="20"/>
  <c r="T9" i="20"/>
  <c r="S9" i="20"/>
  <c r="N9" i="20"/>
  <c r="M9" i="20"/>
  <c r="H9" i="20"/>
  <c r="G9" i="20"/>
  <c r="E9" i="20"/>
  <c r="T8" i="20"/>
  <c r="S8" i="20"/>
  <c r="N8" i="20"/>
  <c r="M8" i="20"/>
  <c r="H8" i="20"/>
  <c r="G8" i="20"/>
  <c r="E8" i="20"/>
  <c r="T7" i="20"/>
  <c r="S7" i="20"/>
  <c r="N7" i="20"/>
  <c r="M7" i="20"/>
  <c r="H7" i="20"/>
  <c r="G7" i="20"/>
  <c r="E7" i="20"/>
  <c r="T6" i="20"/>
  <c r="S6" i="20"/>
  <c r="N6" i="20"/>
  <c r="M6" i="20"/>
  <c r="H6" i="20"/>
  <c r="G6" i="20"/>
  <c r="E6" i="20"/>
  <c r="T5" i="20"/>
  <c r="S5" i="20"/>
  <c r="N5" i="20"/>
  <c r="M5" i="20"/>
  <c r="H5" i="20"/>
  <c r="G5" i="20"/>
  <c r="E5" i="20"/>
  <c r="T4" i="20"/>
  <c r="S4" i="20"/>
  <c r="N4" i="20"/>
  <c r="M4" i="20"/>
  <c r="O7" i="20" s="1"/>
  <c r="Q7" i="20" s="1"/>
  <c r="H4" i="20"/>
  <c r="G4" i="20"/>
  <c r="E4" i="20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1" i="2"/>
  <c r="G10" i="2"/>
  <c r="G9" i="2"/>
  <c r="G19" i="2"/>
  <c r="G18" i="2"/>
  <c r="G17" i="2"/>
  <c r="G16" i="2"/>
  <c r="G15" i="2"/>
  <c r="G14" i="2"/>
  <c r="G13" i="2"/>
  <c r="G12" i="2"/>
  <c r="G8" i="2"/>
  <c r="G7" i="2"/>
  <c r="G6" i="2"/>
  <c r="G5" i="2"/>
  <c r="G4" i="2"/>
  <c r="I8" i="2" s="1"/>
  <c r="I5" i="20" l="1"/>
  <c r="K5" i="20" s="1"/>
  <c r="I6" i="20"/>
  <c r="U6" i="20"/>
  <c r="W6" i="20" s="1"/>
  <c r="I7" i="20"/>
  <c r="K7" i="20" s="1"/>
  <c r="U7" i="20"/>
  <c r="V7" i="20" s="1"/>
  <c r="X7" i="20" s="1"/>
  <c r="J6" i="20"/>
  <c r="L6" i="20" s="1"/>
  <c r="K6" i="20"/>
  <c r="O6" i="20"/>
  <c r="Q6" i="20" s="1"/>
  <c r="O12" i="2"/>
  <c r="P12" i="2" s="1"/>
  <c r="R12" i="2" s="1"/>
  <c r="J7" i="20"/>
  <c r="L7" i="20" s="1"/>
  <c r="J5" i="20"/>
  <c r="L5" i="20" s="1"/>
  <c r="O5" i="20"/>
  <c r="Q5" i="20" s="1"/>
  <c r="U5" i="20"/>
  <c r="W7" i="20"/>
  <c r="P7" i="20"/>
  <c r="R7" i="20" s="1"/>
  <c r="P9" i="20"/>
  <c r="R9" i="20" s="1"/>
  <c r="P10" i="20"/>
  <c r="R10" i="20" s="1"/>
  <c r="P11" i="20"/>
  <c r="R11" i="20" s="1"/>
  <c r="P13" i="20"/>
  <c r="R13" i="20" s="1"/>
  <c r="P14" i="20"/>
  <c r="R14" i="20" s="1"/>
  <c r="P15" i="20"/>
  <c r="R15" i="20" s="1"/>
  <c r="P17" i="20"/>
  <c r="R17" i="20" s="1"/>
  <c r="P18" i="20"/>
  <c r="R18" i="20" s="1"/>
  <c r="P19" i="20"/>
  <c r="R19" i="20" s="1"/>
  <c r="J17" i="20"/>
  <c r="L17" i="20" s="1"/>
  <c r="J19" i="20"/>
  <c r="L19" i="20" s="1"/>
  <c r="J14" i="20"/>
  <c r="L14" i="20" s="1"/>
  <c r="J18" i="20"/>
  <c r="L18" i="20" s="1"/>
  <c r="J10" i="20"/>
  <c r="L10" i="20" s="1"/>
  <c r="O16" i="2"/>
  <c r="P16" i="2" s="1"/>
  <c r="R16" i="2" s="1"/>
  <c r="O9" i="2"/>
  <c r="I10" i="2"/>
  <c r="K10" i="2" s="1"/>
  <c r="O10" i="2"/>
  <c r="P10" i="2" s="1"/>
  <c r="R10" i="2" s="1"/>
  <c r="O19" i="2"/>
  <c r="P19" i="2" s="1"/>
  <c r="R19" i="2" s="1"/>
  <c r="O8" i="2"/>
  <c r="P8" i="2" s="1"/>
  <c r="R8" i="2" s="1"/>
  <c r="O15" i="2"/>
  <c r="P15" i="2" s="1"/>
  <c r="R15" i="2" s="1"/>
  <c r="I17" i="2"/>
  <c r="K17" i="2" s="1"/>
  <c r="U16" i="2"/>
  <c r="W16" i="2" s="1"/>
  <c r="U18" i="2"/>
  <c r="W18" i="2" s="1"/>
  <c r="O11" i="2"/>
  <c r="Q11" i="2" s="1"/>
  <c r="O18" i="2"/>
  <c r="P18" i="2" s="1"/>
  <c r="R18" i="2" s="1"/>
  <c r="U17" i="2"/>
  <c r="W17" i="2" s="1"/>
  <c r="U19" i="2"/>
  <c r="W19" i="2" s="1"/>
  <c r="P9" i="2"/>
  <c r="R9" i="2" s="1"/>
  <c r="Q9" i="2"/>
  <c r="K8" i="2"/>
  <c r="J8" i="2"/>
  <c r="L8" i="2" s="1"/>
  <c r="Q10" i="2"/>
  <c r="O14" i="2"/>
  <c r="P14" i="2" s="1"/>
  <c r="R14" i="2" s="1"/>
  <c r="O17" i="2"/>
  <c r="P17" i="2" s="1"/>
  <c r="R17" i="2" s="1"/>
  <c r="J17" i="2"/>
  <c r="L17" i="2" s="1"/>
  <c r="U11" i="2"/>
  <c r="W11" i="2" s="1"/>
  <c r="U15" i="2"/>
  <c r="W15" i="2" s="1"/>
  <c r="O13" i="2"/>
  <c r="P13" i="2" s="1"/>
  <c r="R13" i="2" s="1"/>
  <c r="U8" i="2"/>
  <c r="W8" i="2" s="1"/>
  <c r="U12" i="2"/>
  <c r="W12" i="2" s="1"/>
  <c r="U9" i="2"/>
  <c r="W9" i="2" s="1"/>
  <c r="U13" i="2"/>
  <c r="W13" i="2" s="1"/>
  <c r="U10" i="2"/>
  <c r="W10" i="2" s="1"/>
  <c r="U14" i="2"/>
  <c r="W14" i="2" s="1"/>
  <c r="V9" i="2"/>
  <c r="X9" i="2" s="1"/>
  <c r="V11" i="2"/>
  <c r="X11" i="2" s="1"/>
  <c r="V18" i="2"/>
  <c r="X18" i="2" s="1"/>
  <c r="V19" i="2"/>
  <c r="X19" i="2" s="1"/>
  <c r="Q19" i="2"/>
  <c r="Q14" i="2"/>
  <c r="I19" i="2"/>
  <c r="J19" i="2" s="1"/>
  <c r="I16" i="2"/>
  <c r="J16" i="2" s="1"/>
  <c r="I11" i="2"/>
  <c r="J11" i="2" s="1"/>
  <c r="I15" i="2"/>
  <c r="J15" i="2" s="1"/>
  <c r="I14" i="2"/>
  <c r="J14" i="2" s="1"/>
  <c r="I18" i="2"/>
  <c r="J18" i="2" s="1"/>
  <c r="I12" i="2"/>
  <c r="J12" i="2" s="1"/>
  <c r="I9" i="2"/>
  <c r="J9" i="2" s="1"/>
  <c r="I13" i="2"/>
  <c r="J13" i="2" s="1"/>
  <c r="Q16" i="2" l="1"/>
  <c r="V6" i="20"/>
  <c r="X6" i="20" s="1"/>
  <c r="Q8" i="2"/>
  <c r="P6" i="20"/>
  <c r="R6" i="20" s="1"/>
  <c r="W5" i="20"/>
  <c r="V5" i="20"/>
  <c r="X5" i="20" s="1"/>
  <c r="Q12" i="2"/>
  <c r="P5" i="20"/>
  <c r="R5" i="20" s="1"/>
  <c r="J13" i="20"/>
  <c r="L13" i="20" s="1"/>
  <c r="J11" i="20"/>
  <c r="L11" i="20" s="1"/>
  <c r="J15" i="20"/>
  <c r="L15" i="20" s="1"/>
  <c r="J9" i="20"/>
  <c r="L9" i="20" s="1"/>
  <c r="J10" i="2"/>
  <c r="L10" i="2" s="1"/>
  <c r="Q15" i="2"/>
  <c r="V14" i="2"/>
  <c r="X14" i="2" s="1"/>
  <c r="P11" i="2"/>
  <c r="R11" i="2" s="1"/>
  <c r="V10" i="2"/>
  <c r="X10" i="2" s="1"/>
  <c r="V13" i="2"/>
  <c r="X13" i="2" s="1"/>
  <c r="Q18" i="2"/>
  <c r="V17" i="2"/>
  <c r="X17" i="2" s="1"/>
  <c r="V12" i="2"/>
  <c r="X12" i="2" s="1"/>
  <c r="V8" i="2"/>
  <c r="X8" i="2" s="1"/>
  <c r="Q13" i="2"/>
  <c r="V16" i="2"/>
  <c r="X16" i="2" s="1"/>
  <c r="V15" i="2"/>
  <c r="X15" i="2" s="1"/>
  <c r="Q17" i="2"/>
  <c r="K19" i="2"/>
  <c r="L19" i="2"/>
  <c r="K13" i="2"/>
  <c r="L13" i="2"/>
  <c r="K18" i="2"/>
  <c r="L18" i="2"/>
  <c r="K16" i="2"/>
  <c r="L16" i="2"/>
  <c r="K9" i="2"/>
  <c r="L9" i="2"/>
  <c r="K14" i="2"/>
  <c r="L14" i="2"/>
  <c r="K11" i="2"/>
  <c r="L11" i="2"/>
  <c r="K12" i="2"/>
  <c r="L12" i="2"/>
  <c r="K15" i="2"/>
  <c r="L15" i="2"/>
</calcChain>
</file>

<file path=xl/sharedStrings.xml><?xml version="1.0" encoding="utf-8"?>
<sst xmlns="http://schemas.openxmlformats.org/spreadsheetml/2006/main" count="9924" uniqueCount="986">
  <si>
    <t>ID</t>
  </si>
  <si>
    <t>ExpVers</t>
  </si>
  <si>
    <t>Transf</t>
  </si>
  <si>
    <t>ExpName</t>
  </si>
  <si>
    <t>Spieltyp</t>
  </si>
  <si>
    <t>Zufallszahl</t>
  </si>
  <si>
    <t>Zeit (s)</t>
  </si>
  <si>
    <t>Spielername</t>
  </si>
  <si>
    <t>IP</t>
  </si>
  <si>
    <t>Ergebnis absolut</t>
  </si>
  <si>
    <t>Ergebnis relativ</t>
  </si>
  <si>
    <t>MOVE</t>
  </si>
  <si>
    <t>OPEN</t>
  </si>
  <si>
    <t>ELIMINATE</t>
  </si>
  <si>
    <t>READ</t>
  </si>
  <si>
    <t>FOCUS</t>
  </si>
  <si>
    <t>CHOOSE_I</t>
  </si>
  <si>
    <t>CHOOSE_II</t>
  </si>
  <si>
    <t>END</t>
  </si>
  <si>
    <t>COMPARE_I</t>
  </si>
  <si>
    <t>COMPARE_II</t>
  </si>
  <si>
    <t>ADD_I</t>
  </si>
  <si>
    <t>ADD_II</t>
  </si>
  <si>
    <t>STORE</t>
  </si>
  <si>
    <t>sum_EIPs</t>
  </si>
  <si>
    <t>sum_soph_EIPs</t>
  </si>
  <si>
    <t>v1</t>
  </si>
  <si>
    <t>Z</t>
  </si>
  <si>
    <t>1_2x2_2.php</t>
  </si>
  <si>
    <t>Costa 2A</t>
  </si>
  <si>
    <t>Toady</t>
  </si>
  <si>
    <t/>
  </si>
  <si>
    <t>Knorke</t>
  </si>
  <si>
    <t>S</t>
  </si>
  <si>
    <t>PiLo</t>
  </si>
  <si>
    <t>kino</t>
  </si>
  <si>
    <t>Benno_3</t>
  </si>
  <si>
    <t>Alex</t>
  </si>
  <si>
    <t>FreshKamil</t>
  </si>
  <si>
    <t>Recon</t>
  </si>
  <si>
    <t>Püscher</t>
  </si>
  <si>
    <t>heisenberg</t>
  </si>
  <si>
    <t>Minka</t>
  </si>
  <si>
    <t>Pili</t>
  </si>
  <si>
    <t>Shlomo</t>
  </si>
  <si>
    <t>Kenny</t>
  </si>
  <si>
    <t>NiSs</t>
  </si>
  <si>
    <t>Eagle_bene</t>
  </si>
  <si>
    <t>Furlinger</t>
  </si>
  <si>
    <t>Asus32</t>
  </si>
  <si>
    <t>Teilnehmer</t>
  </si>
  <si>
    <t>Charlie</t>
  </si>
  <si>
    <t>Müller</t>
  </si>
  <si>
    <t>ColdPriest</t>
  </si>
  <si>
    <t>Josefine</t>
  </si>
  <si>
    <t>PowerPuffGirl</t>
  </si>
  <si>
    <t>Nik</t>
  </si>
  <si>
    <t>lottakuchen</t>
  </si>
  <si>
    <t>malicious</t>
  </si>
  <si>
    <t>1,0100011101e+013</t>
  </si>
  <si>
    <t>Anastasia</t>
  </si>
  <si>
    <t>TinkerBell</t>
  </si>
  <si>
    <t>Dorothee</t>
  </si>
  <si>
    <t>1</t>
  </si>
  <si>
    <t>barelybreath</t>
  </si>
  <si>
    <t>JK1991</t>
  </si>
  <si>
    <t>hansdieter</t>
  </si>
  <si>
    <t>Mürmeli</t>
  </si>
  <si>
    <t>ARosa</t>
  </si>
  <si>
    <t>Matthias</t>
  </si>
  <si>
    <t>Derbolt</t>
  </si>
  <si>
    <t>Trombidu</t>
  </si>
  <si>
    <t>bjo94</t>
  </si>
  <si>
    <t>Rini</t>
  </si>
  <si>
    <t>Nidhoeggr</t>
  </si>
  <si>
    <t>wachowboy</t>
  </si>
  <si>
    <t>schwarzes Schaf</t>
  </si>
  <si>
    <t>TSykes</t>
  </si>
  <si>
    <t>Marillion</t>
  </si>
  <si>
    <t>Fronti_1</t>
  </si>
  <si>
    <t>Merle</t>
  </si>
  <si>
    <t>tess</t>
  </si>
  <si>
    <t>michelle</t>
  </si>
  <si>
    <t>animus</t>
  </si>
  <si>
    <t>Horst-Kevin</t>
  </si>
  <si>
    <t>Genie</t>
  </si>
  <si>
    <t>Momo</t>
  </si>
  <si>
    <t>Scholin</t>
  </si>
  <si>
    <t>in</t>
  </si>
  <si>
    <t>LucaG</t>
  </si>
  <si>
    <t>V.123</t>
  </si>
  <si>
    <t>K</t>
  </si>
  <si>
    <t>Yuca</t>
  </si>
  <si>
    <t>Alcedo</t>
  </si>
  <si>
    <t>frida.gieskanne</t>
  </si>
  <si>
    <t>1_3x3_2.php</t>
  </si>
  <si>
    <t>Chicken</t>
  </si>
  <si>
    <t>1_4x4_2.php</t>
  </si>
  <si>
    <t>Falke-Taube</t>
  </si>
  <si>
    <t>1_5x5_2.php</t>
  </si>
  <si>
    <t>Prisoners Dilemma</t>
  </si>
  <si>
    <t>2_2x2_2.php</t>
  </si>
  <si>
    <t>Costa 3A</t>
  </si>
  <si>
    <t>2_3x3_2.php</t>
  </si>
  <si>
    <t>2_4x4_2.php</t>
  </si>
  <si>
    <t>2_5x5_2.php</t>
  </si>
  <si>
    <t>3_2x2_2.php</t>
  </si>
  <si>
    <t>Costa 2B</t>
  </si>
  <si>
    <t>3_3x3_2.php</t>
  </si>
  <si>
    <t>3_4x4_2.php</t>
  </si>
  <si>
    <t>3_5x5_2.php</t>
  </si>
  <si>
    <t>4_2x2_2.php</t>
  </si>
  <si>
    <t>Costa 3B</t>
  </si>
  <si>
    <t>4_3x3_2.php</t>
  </si>
  <si>
    <t>4_4x4_2.php</t>
  </si>
  <si>
    <t>4_5x5_2.php</t>
  </si>
  <si>
    <t>Statistische Auswertung</t>
  </si>
  <si>
    <t>n</t>
  </si>
  <si>
    <t>MW</t>
  </si>
  <si>
    <t>SA</t>
  </si>
  <si>
    <t>Teststatistik</t>
  </si>
  <si>
    <t>p</t>
  </si>
  <si>
    <t>time limit</t>
  </si>
  <si>
    <t>complexity</t>
  </si>
  <si>
    <t>Goal 2 Reduction of Alternatives</t>
  </si>
  <si>
    <t>Goal 3 Payoff</t>
  </si>
  <si>
    <t>Goal 4 Minimize EIPs</t>
  </si>
  <si>
    <t>p_2s</t>
  </si>
  <si>
    <t>Betrag Teststatistik</t>
  </si>
  <si>
    <t>H0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</si>
  <si>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</si>
  <si>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Ordnung Compl</t>
  </si>
  <si>
    <t>Ordnung Zeit</t>
  </si>
  <si>
    <t>time per cell</t>
  </si>
  <si>
    <t>Einfluss complexity</t>
  </si>
  <si>
    <t>Entscheidungstyp</t>
  </si>
  <si>
    <t>Status 1: Abbrecher 2: Schnellrater 3: Rater</t>
  </si>
  <si>
    <t>Anzahl Innerstrategische Wechsel</t>
  </si>
  <si>
    <t>Anzahl Interstrate-gische Wechsel</t>
  </si>
  <si>
    <t>Anzahl Quer-wechsel</t>
  </si>
  <si>
    <t>Mauspfadlänge ohne bnt</t>
  </si>
  <si>
    <t>am Ende offene Felder</t>
  </si>
  <si>
    <t>Anzahl am Ende offene Felder</t>
  </si>
  <si>
    <t>zuerst alle Felder geöffnet? 1…ja
0…nein</t>
  </si>
  <si>
    <t>D1,D2,L2,E,S</t>
  </si>
  <si>
    <t>A,P,N</t>
  </si>
  <si>
    <t>a0-a1-b0-b1</t>
  </si>
  <si>
    <t>a1-b0</t>
  </si>
  <si>
    <t>a0-a1</t>
  </si>
  <si>
    <t>a0-b0-b1</t>
  </si>
  <si>
    <t>a0</t>
  </si>
  <si>
    <t>a1-b0-b1</t>
  </si>
  <si>
    <t>a0-a1-b1</t>
  </si>
  <si>
    <t>A</t>
  </si>
  <si>
    <t>D</t>
  </si>
  <si>
    <t>a0-b1</t>
  </si>
  <si>
    <t>a1-b1</t>
  </si>
  <si>
    <t>a0-a1-b0</t>
  </si>
  <si>
    <t>b1</t>
  </si>
  <si>
    <t>a1</t>
  </si>
  <si>
    <t>b0</t>
  </si>
  <si>
    <t>O, E</t>
  </si>
  <si>
    <t>a0-a1-a2-b0-b1-b2-c0-c1-c2</t>
  </si>
  <si>
    <t>E,A</t>
  </si>
  <si>
    <t>P,N, E,L2</t>
  </si>
  <si>
    <t>a0-b0-c0-c2</t>
  </si>
  <si>
    <t>a0-a1-a2-b0-b1-b2-c1-c2</t>
  </si>
  <si>
    <t>a1-b0-b1-b2-c0-c1-c2</t>
  </si>
  <si>
    <t>a1-a2-b0-b1-b2-c0-c1-c2</t>
  </si>
  <si>
    <t>b2-c0-c1-c2</t>
  </si>
  <si>
    <t>a0-a2-b0-b1-b2-c0-c1-c2</t>
  </si>
  <si>
    <t>a0-c2</t>
  </si>
  <si>
    <t>a1-b0-b2-c0-c2</t>
  </si>
  <si>
    <t>c0-c1-c2</t>
  </si>
  <si>
    <t>a1-a2-b0-c0-c2</t>
  </si>
  <si>
    <t>a0-a1-a2</t>
  </si>
  <si>
    <t>a0-a2-b0-b2-c0-c2</t>
  </si>
  <si>
    <t>a0-a1-a2-b2-c0-c1-c2</t>
  </si>
  <si>
    <t>a2-b2-c2</t>
  </si>
  <si>
    <t>a0-a2-b0-b1-b2-c2</t>
  </si>
  <si>
    <t>a0-a1-a2-b0-b2-c0-c1-c2</t>
  </si>
  <si>
    <t>a0-a1-a2-b1-b2-c0-c1-c2</t>
  </si>
  <si>
    <t>a1-b1-c2</t>
  </si>
  <si>
    <t>a0-a1-a2-b1-b2-c2</t>
  </si>
  <si>
    <t>a0-b0-c0-c1-c2</t>
  </si>
  <si>
    <t>c1-c2</t>
  </si>
  <si>
    <t>a1-b2-c0-c2</t>
  </si>
  <si>
    <t>a0-a1-a2-b0-b1-b2-c0-c2</t>
  </si>
  <si>
    <t>a0-a1-a2-b0-b1-b2-c0-c1</t>
  </si>
  <si>
    <t>a1-b0-b1-b2-c1</t>
  </si>
  <si>
    <t>a0-a1-b0-b1-b2-c0-c1-c2</t>
  </si>
  <si>
    <t>a0-a2</t>
  </si>
  <si>
    <t>N,O,P,A,D,E,L2</t>
  </si>
  <si>
    <t>a0-a1-a2-a3-b0-b1-b2-b3-c0-c1-c2-c3-d0-d1-d2-d3</t>
  </si>
  <si>
    <t>a3-b1-b3-c2-c3-d0-d1-d2-d3</t>
  </si>
  <si>
    <t>O,P,L2</t>
  </si>
  <si>
    <t>a0-a1-a2-a3-b1-b3-c0-c1-c2-c3-d0-d1-d2-d3</t>
  </si>
  <si>
    <t>d0-d1-d2-d3</t>
  </si>
  <si>
    <t>a0-a1-a3-b1-b2-c0-c1-c2-c3-d0-d1-d3</t>
  </si>
  <si>
    <t>a0-a1-a2-a3-b0-b1-b2-b3-c0-c1-c3-d0-d1-d2-d3</t>
  </si>
  <si>
    <t>kA</t>
  </si>
  <si>
    <t>b1-b2-c0-c2-d0</t>
  </si>
  <si>
    <t>a0-a1-a3-b0-b1-b2-b3-c0-c1-c2-c3-d0-d1-d2-d3</t>
  </si>
  <si>
    <t>a0-a2-a3-b0-b1-b2-b3-c0-c1-c2-c3-d0-d1-d2-d3</t>
  </si>
  <si>
    <t>a0-a1-a2-a3-b0-b1-b2-c0-c1-c2-c3-d0-d1-d2-d3</t>
  </si>
  <si>
    <t>a0-a1-a2-a3-b0-b1-b3-c0-c1-c2-c3-d0-d1-d2-d3</t>
  </si>
  <si>
    <t>a0-a1-a2-a3-b0-b1-b2-b3-c0-c1-d0-d1-d2-d3</t>
  </si>
  <si>
    <t>a0-a2-b0-b2-b3-c0-c1-d1-d2</t>
  </si>
  <si>
    <t>c0-c1-c2-c3</t>
  </si>
  <si>
    <t>a0-a2-b0-b3-c1-d0-d1-d2-d3</t>
  </si>
  <si>
    <t>a0-a3-b1-b2-c1-c2-d0-d3</t>
  </si>
  <si>
    <t>a0-a1-a2-a3-b0-b3-c0-c1-c2-c3-d0-d1-d2-d3</t>
  </si>
  <si>
    <t>a1-a2-c0-c1-c2-c3-d0-d2-d3</t>
  </si>
  <si>
    <t>c0-c1-c2-c3-d0-d1-d2-d3</t>
  </si>
  <si>
    <t>b0-b1-b2-b3</t>
  </si>
  <si>
    <t>b2-b3-c0-c1-c2-d0-d1-d2-d3</t>
  </si>
  <si>
    <t>a0-a1-a2-a3-b0-b1-b2-b3-c0-c1-c2-c3</t>
  </si>
  <si>
    <t>a0-a2-a3-b1-b2-b3-c0-c1-c2-c3-d0-d1-d2-d3</t>
  </si>
  <si>
    <t>a0-a1-a2-a3-b0-b1-b2-b3-c0-c2-c3-d0-d1-d2-d3</t>
  </si>
  <si>
    <t>a0-a2-b2-c1-c3-d0-d2-d3</t>
  </si>
  <si>
    <t>a3-b0-b1-b2-b3-c0-c2-c3-d1-d3</t>
  </si>
  <si>
    <t>a2-c1-c3-d0-d1-d2-d3</t>
  </si>
  <si>
    <t>d0-d2</t>
  </si>
  <si>
    <t>b0-c0-c1-c2-c3-d0-d1-d2-d3</t>
  </si>
  <si>
    <t>a0-a1-a2-a3-b0-b1-b2-b3-c0-c1-c2-c3-d1-d3</t>
  </si>
  <si>
    <t>a0-a1-a2-b0-b1-b2-b3-c0-c1-c2-c3-d1-d2-d3</t>
  </si>
  <si>
    <t>a0-a1-a2-a3-b0-b1-b2-b3-c0</t>
  </si>
  <si>
    <t>a2-a3-b2-b3-c2-c3-d1-d2-d3</t>
  </si>
  <si>
    <t>a0-b0-c0-c1-c2-c3-d0</t>
  </si>
  <si>
    <t>a2-b0-b1-b2-b3</t>
  </si>
  <si>
    <t>a0-a2-a3-b0-b1-b2-b3-c0-c1-c2-c3-d1-d2-d3</t>
  </si>
  <si>
    <t>a0-b1-c2-c3-d2-d3</t>
  </si>
  <si>
    <t>b1-b2-b3-c2</t>
  </si>
  <si>
    <t>a0-a2-b0-b3-c1-d0-d2-d3</t>
  </si>
  <si>
    <t>a0-a3-c1-d0-d2-d3</t>
  </si>
  <si>
    <t>c2-c3-d0-d1-d2-d3</t>
  </si>
  <si>
    <t>a0-a1-a2-a3-b0-b1-b2-b3-c0-c1-c2</t>
  </si>
  <si>
    <t>b2-c0-c1-c2-c3-d0-d1-d2-d3</t>
  </si>
  <si>
    <t>d2</t>
  </si>
  <si>
    <t>a0-b2-b3-c0-c3-d0-d2-d3</t>
  </si>
  <si>
    <t>a1-a2-a3-c1-c2-c3-d2-d3</t>
  </si>
  <si>
    <t>a0-a1-a2-a3-b0-b1-b2-b3</t>
  </si>
  <si>
    <t>a0-a1-a2-a3-b0-b1-b2-b3-c3</t>
  </si>
  <si>
    <t>a0-a3-b0-b1-c0-d0-d1</t>
  </si>
  <si>
    <t>c0-c1-c2-c3-d2-d3</t>
  </si>
  <si>
    <t>a0-a1-a2-b0-b1-b2-c0-c1-d0-d1</t>
  </si>
  <si>
    <t>a0-a1-a2-a3-b0-b1-b2-c0-c1-c2-d0-d1-d2-d3</t>
  </si>
  <si>
    <t>a2-a3-b2-b3-c2-c3-d2-d3</t>
  </si>
  <si>
    <t>b1-c1-c2-c3-d1-d2-d3</t>
  </si>
  <si>
    <t>a0-a1-b0-b1-b2-b3</t>
  </si>
  <si>
    <t>a0-a1-a2-a3-b0-b1-b2-b3-c0-c1-c2-c3-d2-d3</t>
  </si>
  <si>
    <t>a0-c1-c2</t>
  </si>
  <si>
    <t>a0-a1-a2-b0-b1-b2-b3-c0-c1-c2-c3-d0-d1-d2-d3</t>
  </si>
  <si>
    <t>a0-b0-b1-b2-b3</t>
  </si>
  <si>
    <t>a0-a1-a2-a3-b2-b3-c2-c3-d2</t>
  </si>
  <si>
    <t>a0-b0-c0-c1-c2-d0</t>
  </si>
  <si>
    <t>a0-a1-a2-a3-c0-c1-c2-c3-d0-d1-d2-d3</t>
  </si>
  <si>
    <t>a0-b0-b1-c0-c1-c2-d1-d2</t>
  </si>
  <si>
    <t>a0-a1-a2-b0-b2-c0-c1-d0-d1-d2</t>
  </si>
  <si>
    <t>a0-a1-a2-a3-a4-b0-b1-b2-b3-b4-c1-c2-c3-c4-d0-d1-d2-d3-d4-e0-e1-e2-e3</t>
  </si>
  <si>
    <t>a0-a1-a2-a3-b0-b1-b2-b3-c0-c1-c2-c3-d0-d1-d2-d3-e0-e1-e2-e3-e4</t>
  </si>
  <si>
    <t>P,O</t>
  </si>
  <si>
    <t>a0-a1-a2-a3-a4-b0-b1-b2-b3-b4-c0-c1-c2-c3-c4-d0-d1-d2-d3-d4-e0-e1-e2-e3-e4</t>
  </si>
  <si>
    <t>P</t>
  </si>
  <si>
    <t>a1-a3-b0-b4-c2-d1-d3-e0-e4</t>
  </si>
  <si>
    <t>a0-a2-b1-b3-c0-c2-d2-d4-e0-e1-e2-e3-e4</t>
  </si>
  <si>
    <t>a1-a2-a4-b2-b3-c0-c1-c2-c3-d0-d1-d2-d3-e0-e1-e2-e3-e4</t>
  </si>
  <si>
    <t>d0-d1-d2-d3-d4</t>
  </si>
  <si>
    <t>a0-a1-a2-b0-b1-b2-b3-c0-c1-c2-d0-d1-d2-d3-e0-e1-e2-e3</t>
  </si>
  <si>
    <t>a0-a1-a2-a3-a4-b3-b4-c0-c1-c2-c3-c4-d0-d1-d2-d3-d4-e0-e1-e2-e3-e4</t>
  </si>
  <si>
    <t>a0-a2-a4-b1-b4-c0-c2-c3-d4-e0-e1-e2-e4</t>
  </si>
  <si>
    <t>e0-e1-e2-e3-e4</t>
  </si>
  <si>
    <t>b3-c2-c3-c4-e0-e1-e2-e3-e4</t>
  </si>
  <si>
    <t>a0-a1-b1-c0-c1-c2-c3-d0-d1-d2-d3-e0-e1-e2-e3-e4</t>
  </si>
  <si>
    <t>a2-b2-c2-d2-e2</t>
  </si>
  <si>
    <t>a0-a1-a2-a3-b0-b1-b2-b3-c0-c1-c2-c3-d0-d1-d2-d3-d4-e2-e4</t>
  </si>
  <si>
    <t>e1</t>
  </si>
  <si>
    <t>a3-b0-c0-c3-d2-d3-e0-e1-e3-e4</t>
  </si>
  <si>
    <t>a2-b2-c1-d3-e1-e2</t>
  </si>
  <si>
    <t>a0-a4-b0-b4-c0-c1-c4-d0-d4-e0-e1-e2-e3-e4</t>
  </si>
  <si>
    <t>d0-d1-d2-d3-d4-e0-e1-e2-e3-e4</t>
  </si>
  <si>
    <t>a0-a1-a2-a3-a4-b0-b1-b2-b3-e0-e1-e2-e3-e4</t>
  </si>
  <si>
    <t>a0-a1-a2-a3-a4-b0-b1-b2-b3-b4-c0-c1-c2-c3-c4</t>
  </si>
  <si>
    <t>a0-b0-b1-b2-b3-b4</t>
  </si>
  <si>
    <t>a2-a3-b1-c0-c2-c3-c4-d1-d2-d4-e0-e1-e2-e3-e4</t>
  </si>
  <si>
    <t>a2-b2-c0-d4-e0-e1-e2-e3-e4</t>
  </si>
  <si>
    <t>d3-e0-e1-e2-e3-e4</t>
  </si>
  <si>
    <t>P,E,N,L2,D1,D2</t>
  </si>
  <si>
    <t>c0-c1-c2-c3-c4</t>
  </si>
  <si>
    <t>a3-a4-b3-b4-c3-c4-d1-d2-d3-d4-e0-e1-e2-e3-e4</t>
  </si>
  <si>
    <t>a0-b0-c0-d0-e0-e1-e2-e3</t>
  </si>
  <si>
    <t>a0-a1-b0-c1-d1-e1-e2-e3</t>
  </si>
  <si>
    <t>a3-a4-b3-b4-c3-c4-d3-d4-e0-e1-e2-e3-e4</t>
  </si>
  <si>
    <t>a0-a2-a3-a4-b0-b1-b3-b4-c0-c1-c2-c3-c4-d0-d1-d2-d3-d4-e0-e1-e2-e3-e4</t>
  </si>
  <si>
    <t>a1-a3-a4-b0-b2-b4-c0-c1-c2-c3-c4-d0-d1-d2-d3-d4-e0-e1-e2-e3-e4</t>
  </si>
  <si>
    <t>a0-a1-a2-a3-a4-b0-b3-c0-c1-c2-d1-d2-d3-d4-e0-e1-e2-e3-e4</t>
  </si>
  <si>
    <t>a2-b2-c2-d3-e3</t>
  </si>
  <si>
    <t>a1-a2-a3-a4-c1-c2-c3-c4-d1-d2-d3-d4-e0-e1-e2-e3-e4</t>
  </si>
  <si>
    <t>c2-c3-d0-d1-d2-d3-d4</t>
  </si>
  <si>
    <t>a3-a4-b0-b1-b2-b3-b4-c3-c4-d3-d4-e4</t>
  </si>
  <si>
    <t>c2-d1</t>
  </si>
  <si>
    <t>a3-b2-b4-e0-e1-e2-e3-e4</t>
  </si>
  <si>
    <t>a3-b1-b3-c0-c1-c2-c3-d1-d2-d3-e1-e2-e3</t>
  </si>
  <si>
    <t>a0-b0-c0-d0-e0-e1-e2-e3-e4</t>
  </si>
  <si>
    <t>a3-b2-c3-d1-d2-e1-e2-e3</t>
  </si>
  <si>
    <t>a1-a4-b0-b4-c2-c4-d4-e0-e1-e2-e3-e4</t>
  </si>
  <si>
    <t>e4</t>
  </si>
  <si>
    <t>a0-a1-b0-b1-c0-c1-d0-d1-e0-e1-e2-e3-e4</t>
  </si>
  <si>
    <t>a0-a1-a4-b0-b1-b2-b4-c0-c1-c4-d0-d1-d4-e0-e1-e2-e3-e4</t>
  </si>
  <si>
    <t>a0-a1-b0-c1-c2-d0-d1-e0-e1</t>
  </si>
  <si>
    <t>a0-a1-a2-a3-a4-c2-c3-c4</t>
  </si>
  <si>
    <t>a1-a3-b0-c0-c2-c4-e0-e1-e2-e3-e4</t>
  </si>
  <si>
    <t>a0-b1-c2-d3-e0-e1-e2-e3-e4</t>
  </si>
  <si>
    <t>a2-a3-b2-c1-c2-c3-c4-d2-e2-e3-e4</t>
  </si>
  <si>
    <t>a0-a1-a2-b0-b1-b2-c0-c1-d0-d1-e0-e1</t>
  </si>
  <si>
    <t>b0-b1-b2-b3-b4</t>
  </si>
  <si>
    <t>a0-b0-c0-d0-e0-e2-e3-e4</t>
  </si>
  <si>
    <t>a0-a1-a2-a4-b0-b1-b2-c0-c1-c2-c3-d0-d1-e0</t>
  </si>
  <si>
    <t>a0-a1-b0-c1-d1-e1-e2</t>
  </si>
  <si>
    <t>a0-a1-b0-b1-b2-b4-c0-c1-d0-d1-e0-e1-e2-e4</t>
  </si>
  <si>
    <t>a0-a1-b0-b1-c0-c1-d0-d1-d3-d4-e0-e1</t>
  </si>
  <si>
    <t>a0-a1-a2-a3-a4-c2-d0-d1-d2-d3-e3-e4</t>
  </si>
  <si>
    <t>a3-a4-b3-b4-c1-c4-d2-d4-e1-e2-e4</t>
  </si>
  <si>
    <t>b3-c1-c2-c3-d1-e0-e1-e2-e3-e4</t>
  </si>
  <si>
    <t>a0-a1-a2-a3-a4-b0-c0-d0-e0-e1-e2-e3-e4</t>
  </si>
  <si>
    <t>a0-a4-b0-b4-c0-c4-d0-d4-e0-e4</t>
  </si>
  <si>
    <t>b2</t>
  </si>
  <si>
    <t>a1-a3-b0-c2-d1-e0-e3-e4</t>
  </si>
  <si>
    <t>a3-c2-d2-d3-e3</t>
  </si>
  <si>
    <t>a2-a3-c1-c2-d2-e2</t>
  </si>
  <si>
    <t>d4-e0-e1-e2-e4</t>
  </si>
  <si>
    <t>c4-d3-d4-e0-e1-e2-e3-e4</t>
  </si>
  <si>
    <t>a4-b2-b3-b4-e2-e3-e4</t>
  </si>
  <si>
    <t>c0-c1-c2-c3-d0-d1-d2-e0-e1-e2</t>
  </si>
  <si>
    <t>a0-a3-a4-d0-e0-e1-e2-e3-e4</t>
  </si>
  <si>
    <t>a1-b0-c2-d3-d4-e0-e1-e2-e3</t>
  </si>
  <si>
    <t>a2-c2-d2-e2-e3-e4</t>
  </si>
  <si>
    <t>c1-d1-d2-d4-e0-e3-e4</t>
  </si>
  <si>
    <t>d0-d1-d2-d3-e0-e1-e2-e3-e4</t>
  </si>
  <si>
    <t>a0-e0-e1-e2-e3-e4</t>
  </si>
  <si>
    <t>a2-a3-b2-b3-c2-c3-d2-d3-e2-e3</t>
  </si>
  <si>
    <t>a0-b0-c0-d0-e0</t>
  </si>
  <si>
    <t>a4-b4-c4-d4-e0-e1-e2-e3-e4</t>
  </si>
  <si>
    <t>Hypotheses:</t>
  </si>
  <si>
    <t>I, II</t>
  </si>
  <si>
    <t>III</t>
  </si>
  <si>
    <t xml:space="preserve">Number of player with Random Choice or EIP ADD or COMPARE </t>
  </si>
  <si>
    <t>Hypothesis III</t>
  </si>
  <si>
    <t xml:space="preserve">Mauspfad </t>
  </si>
  <si>
    <t>-b1-a1-btn1-btn2-btn1-BTN2-btn1-btn1</t>
  </si>
  <si>
    <t>-BTN2</t>
  </si>
  <si>
    <t>-btn1-btn1-BTN1</t>
  </si>
  <si>
    <t>-btn2</t>
  </si>
  <si>
    <t>-a1-btn1-btn2</t>
  </si>
  <si>
    <t>-a1-A0-a1-A1-B1-B0-btn2-BTN1</t>
  </si>
  <si>
    <t>-b1-A0-A1-B1-B0-btn2</t>
  </si>
  <si>
    <t>-btn2-btn1-btn1-A1-A0-B0-B1-b0-a0-b1-b0-b0-a1-BTN1</t>
  </si>
  <si>
    <t>-b1-a0-b0-A0-A1-B1-B0-b1-b1-b0-a0-a1-btn1-btn1-btn2-BTN1</t>
  </si>
  <si>
    <t>-btn1-b1-b0-a0-a0-a0-b0-b0-b1-b1-btn1-a1-a1-b1-btn1-BTN2-BTN2</t>
  </si>
  <si>
    <t>-b1-a1-a0-a0-b0-b0-b1-b1-a1-a1-BTN1</t>
  </si>
  <si>
    <t>-b1-a1-a1-b1-b0-b0-b1-b0-b1-btn1-BTN1</t>
  </si>
  <si>
    <t>-btn2-a1-b1-c1-c2-c1-B1-C2-c1-C0-c1-b1-a1-A2-a1-A0-B0-b1-b1-B2-C1-b1-A1-b1-b2-BTN2</t>
  </si>
  <si>
    <t>-btn3-c2-b2-b1-a1-a0-a0-a1-b1-b2-b2-b1-c1-C0-c1-C2-b2-a2-a2-a1-a1-b1-b1-b0-b0-C1-b1-b2-btn2-BTN2</t>
  </si>
  <si>
    <t>-btn3-c2-b2-b1-a1-a0-a0-b0-b1-b1-C1-C0-b0-b0-b1-c1-C2-b2-b2-a2-a2-a1-a1-a2-BTN2</t>
  </si>
  <si>
    <t>-c2-c1-b1-b1-a0-a0-b1-b0-b0-c0-c1-C2-c1-b1-c1-c2-btn1-b2-a2-a1-a2-a2-a1-a1-a2-b2-b2-btn1-BTN2</t>
  </si>
  <si>
    <t>-btn1-a3-a2-A0-a1-B1-B2-b1-A1-A2-A3-b3-C3-B3-c2-C1-C0-B0-c0-d0-D1-D2-C2-d2-D3-d2-d1-D0-d1-d2-c2-c3-btn3-C3-BTN3</t>
  </si>
  <si>
    <t>-b1-a1-a1-a0-a0-b0-b0-b1-b1-a1-b1-b0-b1-BTN1</t>
  </si>
  <si>
    <t>-btn1-b1-b1-a1-a1-a0-a0-b0-b0-b1-btn1-btn1-btn2-a1-BTN2-btn1</t>
  </si>
  <si>
    <t>-btn2-btn1-A1-b1-B0-A0-a1-B1-b0-a0-a1-b1-b0-a0-a1-BTN1</t>
  </si>
  <si>
    <t>-btn1-a1-a1-b1-b1-b0-b0-a0-a0-a1-btn1-b1-a0-BTN2</t>
  </si>
  <si>
    <t>-btn1-A2-B2-C2-C1-B1-a1-a0-A1-a0-B0-c0-b0-A0-b1-b0-C0-c1-b1-b2-a2-BTN1</t>
  </si>
  <si>
    <t>-c2-c1-b1-b0-A0-B0-c0-c1-B1-a1-A2-B2-C2-c1-C0-b1-A1-b1-c1-C1-c2-btn3-btn2-BTN1</t>
  </si>
  <si>
    <t>-a2-A0-B0-C0-C1-B1-A1-a2-B2-C2-b2-A2-b1-b0-c1-b0-a0-a1-a2-BTN1</t>
  </si>
  <si>
    <t>-b1-a1-a0-a1-btn1-btn1-a1-btn1</t>
  </si>
  <si>
    <t>-b1-b0-A0-B0-c0-c1-b1-A1-a2-B2-c2-C2-C1-C0-b1-b2-A2-a1-a0-a1-a2-BTN1</t>
  </si>
  <si>
    <t>-btn1-b1-a1-a1-a0-a0-b0-b0-b1-b1-b0-btn1-b1-a1-a0-b0-b1-btn1-b1-b0-b1-BTN1</t>
  </si>
  <si>
    <t>-btn2-b3-a2-a1-A0-b0-c0-D0-d1-C1-b1-A1-A2-B2-c2-D2-c2-C3-d3-c3-B3-A3-b3-b2-c2-c1-B1-B0-C0-c1-C2-D3-d2-D1-d2-d3-btn4-d3-c2-c3-BTN3</t>
  </si>
  <si>
    <t>-btn4-d3-d2-C2-d2-d1-C1-D1-D0-C0-B0-A0-a1-B1-A1-A2-B2-c2-D2-d3-c3-b3-A3-B3-c3-C3-D3-btn4-d3-d2-C2-c3-btn3-c3-C2-c3-BTN3</t>
  </si>
  <si>
    <t>-d3-C3-b3-A3-A2-B2-C2-D2-D3-c3-b3-b2-c2-c1-c1-D1-c1-b1-A1-A0-B0-C0-D0-d1-d1-C1-B1-b2-c2-c3-BTN3</t>
  </si>
  <si>
    <t>-D3-C3-B3-A3-A2-B2-C2-D2-D1-C1-B1-a1-A0-B0-C0-d0-d1-d2-c2-c3-BTN3</t>
  </si>
  <si>
    <t>-b1-a0-A0-B0-B1-A1-btn1-btn2-BTN1</t>
  </si>
  <si>
    <t>-a2-a1-b1-b1-b2-c2-c3-d3-C3-D3-D2-C2-C1-D1-e1-D0-c0-B0-B1-b2-b3-B4-c4-D4-e4-E3-E2-E1-E0-d0-c0-b0-c0-b0-A0-A1-A2-B2-A3-A4-b4-B3-b4-C4-d4-e4</t>
  </si>
  <si>
    <t>-btn1-a1-a1-b1-b1-btn1-BTN1</t>
  </si>
  <si>
    <t>-E4-E3-e2-e1-E2-E1-E0-D0-d1-D2-D3-D4-C4-C3-C2-c1-C0-d0-d1-C1-b1-c1-D1-c0-b0-b0-b1-b1-b2-b2-b3-b3-b4-b4-a4-a4-a3-a3-a2-a1</t>
  </si>
  <si>
    <t>-btn2-a2-a1-a0-a1-a2-a1-a0-a0-a1-b1-b1-a1-a1-a2-a2-b2-b2-C2-c1-C0-C1-c0-b0-b0-a0-a1-a1-b1-b1-C1-b1-b2-b2-a2-a2-b1-b0-c0-b0-c1-c2-BTN3-btn3</t>
  </si>
  <si>
    <t>-E4-E3-E2-E1-E0-D0-D1-D2-D3-D4-C4-C3-C2-C1-C0-b0-B1-B0-b1-B2-B3-B4-A4-A3-A2-A1-A0-b1-b2-c2-d3-e3-e4-BTN5</t>
  </si>
  <si>
    <t>-A0-B0-C0-D0-E0-E1-D1-C1-B1-A1-b2-c3-d3-d4-e4-BTN5-d4-e4-D4-D3-d2-e2-e3-e4-btn5</t>
  </si>
  <si>
    <t>-c2-b2-b1-a0-a0-b1-b1-C2-btn3-b2-a1-a1-a2-b2-b2-b1-b0-b0-C0-C1-b1-a1-a1-b1-b0-C0-C1-b1-b2-a2-a2-b2-b2-a2-a1-a1-b1-a1-a1-b1-b1-b0-a0-a0-a1-a2-a2-BTN1</t>
  </si>
  <si>
    <t>-btn1-a2-a1-A0-A1-A2-B2-B1-B0-C0-C1-C2-c1-c0-b0-c1-b1-a1-A0-a1-b2-btn2-btn2-BTN1</t>
  </si>
  <si>
    <t>-b1-a0-a1-b1-b1-a0-a1-btn2-a1-a0-a0-a1-b1-b1-b1-BTN1</t>
  </si>
  <si>
    <t>-btn1-btn2-a1-a1-b0-b0-b0-b1-btn1-btn1-BTN2</t>
  </si>
  <si>
    <t>-btn1-b1-b1-a0-a0-a1-b1-b0-b1-b1-btn1-btn1-b1-btn1-btn1-b1-a1-btn2-BTN2</t>
  </si>
  <si>
    <t>-btn1-a2-a1-a0-a0-b1-b1-b1-b2-a2-a2-a1-a1-b1-b1-b1-b2-b2-C2-C1-C0-b0-b1-b2-btn1-BTN1</t>
  </si>
  <si>
    <t>-btn1-a1-A0-a1-B1-BTN1</t>
  </si>
  <si>
    <t>-btn1-a3-a2-a1-a0-b0-A0-B1-A1-A2-A3-B3-B2-A2-B2-b1-a1-A0-A1-B0-C0-B0-C0-C1-C2-c1-d1-C1-D1-D0-d1-D2-D3-C3-d3-btn3-c3-c2-c1-b2-b3-c3-BTN3-btn3</t>
  </si>
  <si>
    <t>-btn4-btn3</t>
  </si>
  <si>
    <t>-btn2-b2-B0-B1-C1-C2-B2-A2-A1-A0-b0-C0-c1-c0-b0-a0-a1-a2-BTN1-a2-a1-A0-a1-b2-btn2-b2-b1-b0-A0-btn1</t>
  </si>
  <si>
    <t>-c3-c2-b2-b1-a1-A0-B1-C2-c3-D3-D2-C3-B3-B2-A2-A3-b2-C1-D1-D0-C0-c1-c2-c3-BTN3</t>
  </si>
  <si>
    <t>-btn3-d3-c3-c2-b1-a1-A0-a1-B1-C2-c3-D3-D2-c2-C3-btn3-BTN3</t>
  </si>
  <si>
    <t>-b4-a3-a2-a1-a0-a0-b1-b1-b2-C2-C3-D3-d4-E4-E3-D4-e3-E2-E1-E0-D0-D1-D2-d1-C1-d1-d0-E0-E1-E2-E3-E4-D4-C4-b4-b4-b4-a4-a4-a4-a4-a3-a3-b3-b3-b2-b2-a2-a2-a1-a1-b1-b0-b0-C0-c1-c2-c3-d3-d2-d1-d0-c0-b0-a0-b0-c1-d1-c1-b1-a1-a2-b2-c2-d2-d3-c3-b3-b4-a4-btn2-btn2-btn1-btn3-btn4-btn5-e4-E4-E3-E2-E1-E0-e1-e2-btn5-btn5-BTN5</t>
  </si>
  <si>
    <t>-btn5-e4-e3-e2-e1-E0-E1-E2-E3-E4-D4-D3-D2-D1-D0-C0-C1-C2-C3-C4-b4-b4-b3-b3-b2-b2-b1-b1-b0-b0-a0-a0-a0-a1-a1-a0-a0-a1-a2-a2-a3-a3-a4-a4-btn2-btn1-btn3-btn4-BTN5-btn4</t>
  </si>
  <si>
    <t>-d4-c3-b2-a1-a2-a3-a4-a4-b4-b4-C4-D4-E4-E3-E2-E1-E0-D0-D1-D2-D3-C3-C2-C1-c0-c0-b0-b0-C0-b0-a0-a0-a0-a1-a1-a2-a3-a3-b3-b3-b2-b2-b1-b2-a2-a3-b3-b4-c4-btn3-btn3-btn4-BTN5</t>
  </si>
  <si>
    <t>-btn4-e4-BTN5-btn4</t>
  </si>
  <si>
    <t>-b1-a1-a0-a1-A0-A1-a1-b1-B0-B1-BTN1</t>
  </si>
  <si>
    <t>-b0-a0-a0-a1-a1-b1-b0-b0-b1-b1-b0-b1-BTN1</t>
  </si>
  <si>
    <t>-b0-A0-A1-B0-B1-b1-BTN1</t>
  </si>
  <si>
    <t>-a0-a0-a1-a1-b1-b1-b0-b0-b1-btn1-btn1-btn1-btn2-BTN1</t>
  </si>
  <si>
    <t>-b0-a0-a0-a1-b1-a1-a1-b1-b1-b0-b0-BTN1</t>
  </si>
  <si>
    <t>-c1-b1-a0-a0-a0-b0-b0-C0-C1-b1-b1-a1-a1-a2-a2-b2-b2-C2-c1-c2-c1-c2-b2-b1-b0-b1-a0-a1-a2-BTN1-btn3</t>
  </si>
  <si>
    <t>-a1-BTN1-btn2</t>
  </si>
  <si>
    <t>-btn1-BTN2-a1</t>
  </si>
  <si>
    <t>-b1-BTN1</t>
  </si>
  <si>
    <t>-btn2-BTN2</t>
  </si>
  <si>
    <t>-BTN1</t>
  </si>
  <si>
    <t>-BTN3</t>
  </si>
  <si>
    <t>-btn3-BTN3</t>
  </si>
  <si>
    <t>-btn1-btn3-btn4-btn4-btn3-btn1-btn2-btn1-btn3-BTN4</t>
  </si>
  <si>
    <t>-btn3-BTN2</t>
  </si>
  <si>
    <t>-btn3-BTN4</t>
  </si>
  <si>
    <t>-BTN5-btn3-btn2-BTN1</t>
  </si>
  <si>
    <t>-btn3-btn2-BTN1</t>
  </si>
  <si>
    <t>-btn2-BTN1</t>
  </si>
  <si>
    <t>-btn4-BTN5</t>
  </si>
  <si>
    <t>-a1-a1-b1-b1-a0-a0-b0-b0-BTN1</t>
  </si>
  <si>
    <t>-b1-b1-b0-b0-a0-a0-a1-a1-b1-b1-b1-BTN1-btn1</t>
  </si>
  <si>
    <t>-b1-b1-btn1-btn2-BTN1</t>
  </si>
  <si>
    <t>-b1-b0-A0-A1-b1-b0-b0-b1-B1-B0-b1-b1-a1-b1-btn1-BTN1-btn2-BTN1</t>
  </si>
  <si>
    <t>-b1-a1-a0-a0-a1-b1-a1-b1-a1-a1-b1-b1-b0-b0-b0-b1-btn1-btn1-btn1-btn2-btn2</t>
  </si>
  <si>
    <t>-btn2-a1-a0-a0-a1-B1-B0-A0-A1-BTN1</t>
  </si>
  <si>
    <t>-b1-b0-b0-A0-b0-b1-a1-b1-B0-b1-btn2-B1-BTN2</t>
  </si>
  <si>
    <t>-b1-btn1-BTN1</t>
  </si>
  <si>
    <t>-btn1-b1-b0-b0-b0-a1-a1-b1-btn1-BTN1</t>
  </si>
  <si>
    <t>-btn2-b1-b1-a1-a0-a0-b0-b0-a1-BTN2</t>
  </si>
  <si>
    <t>-btn1-b2-b1-a0-a1-a2-a2-b2-b2-b1-b1-b0-b0-a0-a0-a1-a1-b1-C1-C0-c1-c2-C2-b2-btn1-btn1-b2-c2-BTN3-btn3-btn3</t>
  </si>
  <si>
    <t>-btn1-BTN2-BTN2</t>
  </si>
  <si>
    <t>-btn3-c2-c1-b1-b0-a0-a1-A2-a1-A0-B0-B1-A1-b1-C1-c2-B2-c2-C2-c1-C0-c1-c2-BTN3-btn2</t>
  </si>
  <si>
    <t>-btn3-c2-b2-b1-a1-A0-A1-A2-B2-b1-B0-C0-C1-B1-C2-btn3-btn3-btn2-btn1-btn2-BTN3</t>
  </si>
  <si>
    <t>-btn3-c2-c1-C0-b0-B1-b2-b1-b0-A0-b1-b2-C2-b2-A2-b2-c2-c1-b1-c1-c1-C0-c1-C0-c1-C0-b0-b1-A1-b1-C1-c2-b2-btn2-b2-b1-B0-b1-B2-BTN2</t>
  </si>
  <si>
    <t>-c2-b1-a0-a0-a1-a2-a2-b2-b1-a1-a1-b1-b1-b2-b2-C2-c1-c0-b0-b0-C0-C1-c2-BTN3</t>
  </si>
  <si>
    <t>-c2-c1-C0-c1-b1-b1-a1-a0-a0-a0-a1-a2-a2-btn2-btn2-btn1-btn3-C2-btn3-btn1-BTN2</t>
  </si>
  <si>
    <t>-b3-b2-b1-A0-a1-a2-A3-A2-A1-b1-B0-b1-b2-B1-B2-B3-C3-C2-C1-C0-D0-d1-D2-D1-d2-D3-c3-c2-b2-b3-a3-b3-c2-c2-d2-d3-c3-btn3-BTN4</t>
  </si>
  <si>
    <t>-b2-b1-b1-c1-c0-b0-b1-b2-C2-B2-A2-b2-c2-c2-c1-C0-c1-b1-B0-a0-A0-b1-c1-c2-b2-BTN2-btn2</t>
  </si>
  <si>
    <t>-a2-b2-c2-c1-C0-C1-C2-b2-b2-b1-b1-b0-b0-a0-a1-a1-a2-a2-b2-b1-a1-a0-a1-b2-BTN1</t>
  </si>
  <si>
    <t>-btn4-c3-c2-b2-b1-a0-a0-a1-a2-a2-a1-a1-a2-a3-a3-b3-b3-c3-D3-c3-D2-C2-b2-b2-b3-C3-c2-b2-b1-b1-c1-D1-C1-c0-D0-C0-b0-b0-b1-c1-c2-c3-btn3-btn4-btn3-btn1-btn1-BTN3</t>
  </si>
  <si>
    <t>-btn4-btn3-btn2-btn1-btn1-a3-A2-A1-A0-a0-B0-B1-b2-B3-A3-b3-B2-C2-C3-D3-d2-D2-D1-c1-C0-D0-d1-c1-c2-c3-btn3-c3-c2-c1-c2-c3-c3-c2-c1-c2-d2-d3-btn4-btn4-d3-btn4</t>
  </si>
  <si>
    <t>-a0-a0-a1-a1-b1-b1-b0-b0-BTN1</t>
  </si>
  <si>
    <t>-btn4-d3-c2-c1-b1-b0-a0-a1-B1-B2-B3-b2-B1-b0-b1-B2-C2-c3-c2-c1-c0-b0-c0-c1-d2-d3-btn2-btn2-BTN3</t>
  </si>
  <si>
    <t>-a0-a0-a1-a1-b0-b0-b1-b1</t>
  </si>
  <si>
    <t>-c2-c3-b3-c3-d3-d3-d2-c2-c1-C1-B1-A1-b1-c1-D1-d2-C2-C3-d3-c2-c1-C0-d0-d1-d1-c1-c2-b2-B3-A3-b3-c3-D3-d2-c2-b2-b1-c1-c0-D0-c0-b0-A0-a1-a2-a2-b2-b1-a1-A2-b2-c2-d2-c3-btn3-btn3-c3-d3-D2-d3-c3-BTN4</t>
  </si>
  <si>
    <t>-a2-b2-b1-b0-a0-a0-a1-a1-a2-a2-a3-a3-a4-b4-b4-a4-a4-a3-b3-b3-b2-b2-b1-b1-b0-b0-C0-c1-C2-C1-c2-C3-C4-D4-d3-D2-D3-E3-E4-e3-E2-E1-d1-D0-E0-d0-D1-c1-c0-b0-a0-a1-a2-a3-a4-b4-b3-b2-c1-c0-c1-d1-d2-e2-e2-e3-e4-BTN5</t>
  </si>
  <si>
    <t>-b1-a1-btn1-A1-b1-A0-b0-B0-B1-b1-b0-a0-b1-BTN2</t>
  </si>
  <si>
    <t>-btn4-d3-c3-c2-b1-c1-C0-C1-b1-a1-a2-a2-a3-a3-b3-c3-d3-d2-d1-d0-D1-D2-d3-d3-d2-c2-b1-a1-a0-a0-a1-b1-b2-c2-c2-b2-b1-b2-b3-btn1-btn1-b3-b2-b2-b3-b2-b1-b0-b0-b1-c2-c3-b3-BTN1</t>
  </si>
  <si>
    <t>-btn4-c4-c3-b3-b2-b1-a1-a0-a0-a1-a1-a2-a3-a4-a4-a3-a2-a2-a3-a3-b3-b3-b4-b4-c3-b2-b1-b1-b0-b0-b1-b2-b2-C2-C1-C0-c1-c2-C3-C4-d4-D3-D2-d1-D0-E0-e1-D1-E1-E2-e3-E4-D4-e4-E3-e4-d4-d3-d4-btn5-BTN5</t>
  </si>
  <si>
    <t>-A0-A1-B1-B0</t>
  </si>
  <si>
    <t>-b3-C3-b3-b2-b1-b0-b0-c0-D0-d1-c1-b1-a1-a2-a2-b2-c2-D2-d2-c2-C1-c2-d3-c3-c2-b2-b2-c2-c3-btn1-btn3-d3-D3-btn4-BTN3</t>
  </si>
  <si>
    <t>-d3-c2-b1-b0-a0-A1-A0-a1-a2-a3-A2-a3-A4-A3-B3-B4-b3-b2-B1-B2-b1-B0-C0-C1-c2-C3-C2-c3-C4-D4-d3-D2-D3-d2-d1-D0-D1-E1-E0-e1-E2-E3-E4-BTN5</t>
  </si>
  <si>
    <t>-b1-btn1-b1-b1-b0-b0-b0-a0-a0-a1-a1-b1-btn1-BTN2-btn1</t>
  </si>
  <si>
    <t>-btn4-d4-c4-c3-b3-b2-a1-a0-A1-A0-a1-A2-A3-A4-b4-c4-d4-E4-E3-D3-d2-D1-D0-d1-D2-C2-c3-d3-d4-BTN5</t>
  </si>
  <si>
    <t>-a3-a2-a1-b1-b0-c0-D0-c0-c1-b2-b2-a3-a3-b2-b1-C1-d2-D2-D3-c3-c2-b2-b1-a1-a0-b0-b0-a0-a0-a1-a1-a0-b0-c0-d0-d1-d2-d3-btn4-btn3-BTN3-btn4-BTN4</t>
  </si>
  <si>
    <t>-btn2-a1-A1-A0-B0-B1-BTN2</t>
  </si>
  <si>
    <t>-btn2-b1-btn2-a1-a0-a1-b1-B1-B0-a0-A1-A0-a1-BTN1-btn1</t>
  </si>
  <si>
    <t>-c2-b2-a2-a2-a1-a1-a0-a0-b0-c0-c0-b0-b0-b1-b1-c2-b2-b2-c2-C2-C1-C0-c2-BTN3</t>
  </si>
  <si>
    <t>-btn3-c2-C1-C0-c1-C2-BTN3</t>
  </si>
  <si>
    <t>-btn4-e3-d3-c3-b2-b3-b4-c4-d4-d3-d2-d1-d0-d1-e1-d1-c1-b1-b0-A0-A1-A2-a3-a4-a3-a4-A3-A4-b4-c4-d4-d3-e3-E3-D3-C3-B3-c2-d1-d0-e0-D0-D1-d2-e2-D2-e2-e2-E1-e2-d2-d1-C1-B1-b0-b1-c1-d2-d3-e3-d3-D4-e4-d4-c4-c3-d3-d2-e2-e1-d0-C0-d0-d1-e1-e2-e2-d2-C2-d2-E2-E4-e3-e2-e1-E0-e1-d2-d3-C4-B4-b3-B2-b1-B0-c1-d1-d2-e2-e3-e4-d4-BTN4</t>
  </si>
  <si>
    <t>-C2-C1-C0-btn3</t>
  </si>
  <si>
    <t>-btn3-c2-C2-C1-C0-c1-c2</t>
  </si>
  <si>
    <t>-btn4-d4-d3-e3-e3-d4-c4-b3-b2-b1-b0-C0-c1-C2-C3-c4-B4-a3-A2-b2-c2-d2-E2-e1-E0-e1-e2-e3-E4-d4-d3-d2-c2-b1-a1-A0-a1-b1-b2-c2-c3-c4-btn2-A4-b4-c4-D4-d3-d2-d1-E1-d1-d2-e3-d4-d3-c3-c2-b2-b1-c1-c2-b2-B1-b2-c2-c3-d3-d4-e4-BTN5</t>
  </si>
  <si>
    <t>-e4-E3-D3-D2-D1-d0-C0-c1-C2-c3-d3-c3-c2-b2-b1-a1-a0-a0-a1-b1-b2-b3-a3-a4-a4-a4-b4-c4-b3-b2-a2-a2-b2-b3-c3-c4-D4-d4-C4-b4-b4-c4-d4-E4-E2-E1-E0-D0-d1-C1-c2-C3-b3-b3-b2-b1-b1-b2-c2-c3-c4-BTN1</t>
  </si>
  <si>
    <t>-btn4-D3-D2-D1-D0-d0-C0-C1-C2-c3-C3-d3-d2-c2-c3-b3-a3-b3-b3-b2-b2-b1-b1-b0-b0-c0-b0-a0-a0-a1-a1-a2-a2-a3-a3-b3-btn3-btn4-d0-d1-d2-d1-d2-d1-d0-c0-c1-d2-c2-c3-b3-a3-a2-a1-a0-a1-a2-b2-c2-d2-d3-btn3-BTN3</t>
  </si>
  <si>
    <t>-btn3-C3-C2-c1-C1-C0-d0-d1-btn4</t>
  </si>
  <si>
    <t>-b1-b1-b1-a1-a1-b1-b0-b0-a0-a0-b0-BTN1</t>
  </si>
  <si>
    <t>-c1-d2-d3-C3-C2-C1-C0-d0-d1-d3-btn4-BTN3</t>
  </si>
  <si>
    <t>-btn2-b1-b1-b0-b0-a0-a0-a1-a1-b1-a1-b1-btn1-BTN1</t>
  </si>
  <si>
    <t>-btn4-d3-C3-C2-C1-C0-c1-d1-d2-d3-BTN3</t>
  </si>
  <si>
    <t>-b1-a0-btn1-b1-b1-b1-a1-a1-b1-b0-b0-a0-a0-b0-btn1-BTN2</t>
  </si>
  <si>
    <t>-E4-E3-E2-E1-E0-e0-D0-d1-d2-D1-D2-D3-D4-C4-C3-C2-C1-C0-B0-B1-b2-B3-B2-b3-B4-A4-A3-A2-A1-A0-a1-b1-c1-d1-e1-e1-d1-c1-b1-a1-b1-b0-a0-b0-c0-d0-e0-e0-e1-e2-e3-e4-e3-e2-e1-e0-d0-e0-btn5-e4-d4-d3-d2-d1-e1-e0-BTN5</t>
  </si>
  <si>
    <t>-btn4-d4-e4-e3-E4-e3-E2-E1-E0-e1-e2-E3-e4-btn5-BTN5</t>
  </si>
  <si>
    <t>-btn5-E4-E3-e2-E1-E0-e1-E2-e3-e4-BTN5</t>
  </si>
  <si>
    <t>-BTN5</t>
  </si>
  <si>
    <t>-A0-B1-A1-B0-BTN1</t>
  </si>
  <si>
    <t>-A0-A1-B1-B0-BTN1</t>
  </si>
  <si>
    <t>-B1-A0-B0-A1-BTN1</t>
  </si>
  <si>
    <t>-a0-a0-a2-a2-b1-b1-a1-a1-C2-C0-C1-BTN3</t>
  </si>
  <si>
    <t>-a2-a2-b0-b0-C1-b2-b2-a1-a1-b1-b1-C0-C2-a0-a0-BTN1</t>
  </si>
  <si>
    <t>-C1-b0-b0-a2-a2-b2-b2-C2-C0-b1-b1-BTN1</t>
  </si>
  <si>
    <t>-A1-B1-C2-BTN3</t>
  </si>
  <si>
    <t>-C3-B1-D0-D2-A0-B2-C0-C2-D3-C1-A3-A1-B3-D1-A2-B0-BTN3</t>
  </si>
  <si>
    <t>-B0-A2-D3-D1-C1-D0-D2-B3-A0-BTN4</t>
  </si>
  <si>
    <t>-B3-C0-C3-D3-A3-B1-C2-D1-B0-B2-BTN2</t>
  </si>
  <si>
    <t>-A0-A3-C1-D2-D0-D3-BTN4</t>
  </si>
  <si>
    <t>-C4-b2-b2-a0-a0-D1-E0-C0-D4-C2-a1-a1-E2-E3-D3-C3-a2-a2-a4-a4-b4-b4-b3-b3-a3-a3-E4-b1-b1-b0-b0-D0-C1-D2-E1-BTN5</t>
  </si>
  <si>
    <t>-C4-C2-E2-E4-C3-a3-a3-E3-E1-E0-BTN5</t>
  </si>
  <si>
    <t>-E4-E3-E2-E0-E1-BTN5</t>
  </si>
  <si>
    <t>-a1-a1-b1-b1-b0-b0-a0-a0-BTN2</t>
  </si>
  <si>
    <t>-a1-a1-a1-a0-a0-b0-b0-b1-b1-BTN1</t>
  </si>
  <si>
    <t>-b1-A1-B1-b0-A0-B0-b1-a1-a0-b0-BTN2</t>
  </si>
  <si>
    <t>-b1-b0-a0-a0-b0-a1-b1-b1-b1-a1-a1-b1-b1-b0-b0-btn1-a0-b0-a0-b0-b1-BTN1</t>
  </si>
  <si>
    <t>-btn1-b1-a0-a1-a1-a1-b1-b1-b0-b0-a0-a0-b0-b1-a1-a0-a1-BTN2-BTN1</t>
  </si>
  <si>
    <t>-B1-a1-A1-A0-B0-b1-b0-b1-BTN1</t>
  </si>
  <si>
    <t>-b1-b1-a1-a1-b1-b1-a0-a0-a0-b0-b0-b1-BTN1</t>
  </si>
  <si>
    <t>-b1-a1-a1-a0-a0-b0-b1-b1-b0-b0-b1-BTN1</t>
  </si>
  <si>
    <t>-b1-b1-a1-a0-a0-b0-b0-a1-a1-b1-b0-b0-b1-BTN1</t>
  </si>
  <si>
    <t>-c2-c2-C1-C0-c1-C2-b2-B1-B0-a0-a1-A2-B2-A1-A0-b1-c2-c0-c1-c2-c1-b0-c0-b0-b1-b2-c2-c1-c0-c1-c2-BTN3</t>
  </si>
  <si>
    <t>-btn3-C2-b2-b2-a2-a2-a1-b1-b1-C1-c0-b0-b0-a0-a1-a0-a0-a1-a1-b1-C0-c1-c2-btn3-btn1-BTN1</t>
  </si>
  <si>
    <t>-btn3-c2-b2-b2-a2-a2-a1-a1-b1-b1-c1-C2-C1-c0-b0-a0-a0-b0-b0-C0-b1-b2-a2-btn2-BTN2-btn1</t>
  </si>
  <si>
    <t>-c0-b0-a0-a1-a1-a2-a2-b2-b1-b2-b2-b1-b1-c1-c1-C2-b2-b2-b1-b0-b0-b1-b2-b1-c1-c1-c2-b2-BTN1</t>
  </si>
  <si>
    <t>-c3-c3-d3-d3-btn4-D3-C3-B3-A3-A2-B2-C2-D2-D1-D0-C0-C1-B1-A1-a0-B0-A0-a1-b2-b3-btn4-d3-c2-c1-c0-c1-c2-c3-c2-c1-c2-c3-b3-c3-c2-c3-b3-a3-b2-b3-btn3-d0-d1-d0-d1-d2-d3-c3-c2-c1-c0-c1-c2-c3-BTN3</t>
  </si>
  <si>
    <t>-d3-D2-D3-C3-C2-b2-b2-a2-a2-a3-b3-b2-b1-a1-a1-b1-b1-C1-D1-d0-c0-b0-b0-a0-a0-b0-C0-D0-d1-c1-b2-a2-a3-a3-b3-b3-d2-d1-d0-d1-d2-d3-d2-d1-d0-c0-c1-c2-c3-btn3-BTN3</t>
  </si>
  <si>
    <t>-btn4-d3-c2-b2-c1-d1-d2-d2-d3-c3-b3-C2-b2-a2-b2-b2-b1-C1-d1-D2-D1-d0-d1-d2-D3-d2-d1-d0-c0-c1-c2-c3-C3-d2-d1-D0-d1-d2-d3-btn4-btn4</t>
  </si>
  <si>
    <t>-BTN4</t>
  </si>
  <si>
    <t>-e4-e4-E3-d3-C3-b3-b3-a3-a3-b3-c3-D3-d4-c4-b4-b4-a4-a4-b4-C4-D4-E4-e3-e2-E1-e0-d0-D1-d2-e2-d2-C2-C1-b1-b1-b2-b2-a2-a2-a1-a1-a0-a0-b0-b0-c0-D0-C0-d0-E0-e1-e3-E2-D2-d3-e4-e4-e3-e1-e1-e2-e3-BTN5</t>
  </si>
  <si>
    <t>-e3-e4-E3-E2-E1-e0-e1-e2-e3-e4-e3-e2-e1-E0-D0-C0-b0-b0-a0-a1-a1-b1-b1-c1-c1-c2-c3-C2-d2-d3-d4-E4-d4-D3-D4-c4-C3-c4-D4-d3-d4-d3-D2-d1-C1-D1-c1-c2-b2-b3-c3-c4-btn4-d4-BTN5</t>
  </si>
  <si>
    <t>-btn4-e4-E3-E4-e3-e2-e1-E0-e1-D1-C1-b2-C2-b2-b2-b1-b1-a1-a0-a0-b0-b0-C0-d0-d1-c1-c2-b2-b3-b3-b4-b4-a4-a3-a3-b3-b4-c4-D4-D3-d2-e2-D2-E2-E1-e2-e3-e4-btn5-BTN5</t>
  </si>
  <si>
    <t>-b0-A0-B0-A1-B1-b1-b0-a0-a1-b0-b1-b0-a0-a1-a1-a1-btn1-BTN1</t>
  </si>
  <si>
    <t>-btn5-e4-E4-D4-d3-C4-B4-A4-b3-A3-B3-c2-C1-d1-D2-E2-e1-e1-e0-E1-d1-d2-e4-btn5-BTN5</t>
  </si>
  <si>
    <t>-b1-b0-a0-b1-b0-b1-A1-A0-B0-B1-a0-btn1-btn2-BTN2</t>
  </si>
  <si>
    <t>-b1-a1-a1-a0-a0-b0-b0-b1-b1-btn1-BTN2</t>
  </si>
  <si>
    <t>-a1-b1-b1-a1-a1-a0-a0-b0-b0-b1-a1-a1-btn2-btn1-BTN2</t>
  </si>
  <si>
    <t>-C2-b2-A2-A1-B1-B2-C1-C0-b0-A0-B0-b1-b2-a2-btn1-btn2-btn3-btn2-BTN1</t>
  </si>
  <si>
    <t>-btn1-b2-a1-b1-a1-a0-b0-b0-C0-C1-b1-a1-a1-a0-a1-a2-b2-b2-b1-b2-C2-b2-a2-a2-b1-b1-a0-a0-a1-a2-btn2-BTN1</t>
  </si>
  <si>
    <t>-btn1-b2-C2-C1-C0-b0-b0-a0-a0-a1-b1-b1-a1-a1-a2-a2-b2-b2-btn1-btn1-BTN3</t>
  </si>
  <si>
    <t>-c2-b2-b1-b0-a0-B0-C0-b0-A0-A1-B1-c1-C2-B2-A2-b2-C1-c2-b2-BTN1</t>
  </si>
  <si>
    <t>-btn3-d3-C3-B3-a3-a2-B2-A2-A3-b3-c3-C2-C1-b1-a1-B1-b0-C0-b0-B1-a1-A0-B0-b1-A1-b1-c1-d0-D1-d2-D3-D2-d1-D0-d1-d0-c0-b0-a0-a1-a2-a3-b3-btn2-BTN3</t>
  </si>
  <si>
    <t>-c3-d2-D3-d2-C2-c1-B1-A0-b0-c0-D0-c0-c1-c2-B2-b3-A3-b2-C1-c2-c3-d3-btn4-BTN3</t>
  </si>
  <si>
    <t>-btn3-d3-d2-d1-D0-d1-c1-b2-a2-A3-b3-b2-c2-C1-c2-B2-c2-c3-D3-d2-C2-c1-B1-b0-A0-b1-b2-b3-c3-btn4-btn3-BTN2</t>
  </si>
  <si>
    <t>-c3-d3-d2-c2-c1-b1-A0-B1-b2-c2-D3-c3-C2-c1-d1-D0-c1-B2-A3-a2-b2-b1-C1-c2-c1-d1-d2-d3-BTN3</t>
  </si>
  <si>
    <t>-btn3-d4-d3-e3-E4-d4-d3-C2-b1-b0-a0-a0-b1-b2-c2-c3-D3-c2-c1-b1-b1-c1-d1-E0-d1-d2-c2-c3-b3-b3-c2-c1-D1-d2-c2-b3-a3-a3-b3-b4-a4-a4-a3-b3-c2-d2-D1-d2-d3-d4-btn3-btn1-btn3-BTN4</t>
  </si>
  <si>
    <t>-c1-d1-d0-e0-d0-d1-c1-c2-d2-E2-D2-c2-B2-A2-b2-C2-c3-b3-b4-btn1-BTN2</t>
  </si>
  <si>
    <t>-btn1-b4-b3-c3-d3-E3-D3-c3-c2-b2-b1-a2-b2-b2-a2-a2-b2-C2-c3-c4-btn1-BTN2</t>
  </si>
  <si>
    <t>-btn2-b4-b3-b2-A2-B2-c2-D2-E2-d2-C2-c3-b4-BTN2</t>
  </si>
  <si>
    <t>-btn2-b1-A0-A1-B1-B0-b1-btn2-b1-btn2-BTN1</t>
  </si>
  <si>
    <t>-b1-b0-A0-A1-B1-B0-btn2-BTN1</t>
  </si>
  <si>
    <t>-btn1-b1-a0-a0-a1-a1-b1-b0-b0-b1-b1-b1-BTN1</t>
  </si>
  <si>
    <t>-b0-A0-a1-B1-b1-A1-B0-b1-btn2-BTN1</t>
  </si>
  <si>
    <t>-btn2-b2-b1-A0-A1-A2-B2-C2-C1-B1-B0-C0-c1-btn3-btn2-btn1-btn2-BTN3</t>
  </si>
  <si>
    <t>-btn1-btn3-c2-b2-b2-a2-a2-a1-a1-b1-b1-c2-C1-C0-b0-b0-a0-a0-a1-b1-C2-btn3-btn1-btn2-btn1-BTN3</t>
  </si>
  <si>
    <t>-C2-B2-A2-A1-B1-C1-C0-B0-A0-b0-b1-c1-BTN3</t>
  </si>
  <si>
    <t>-btn3-c2-C2-b2-b2-a2-a2-a1-a1-b1-b1-C1-c0-b0-b0-a0-a0-b0-C0-c1-c2-btn3-btn1-BTN3</t>
  </si>
  <si>
    <t>-btn3-D3-c3-b3-b3-a3-a3-b3-C3-C2-b2-b2-a2-a2-b2-c2-D2-D1-c1-b1-b1-a1-a1-a0-a0-b0-b0-C0-D0-C1-d1-d3-d2-c2-d2-d3-BTN4</t>
  </si>
  <si>
    <t>-d3-b2-a2-a3-a3-a2-a2-a1-a1-b1-b1-b0-b0-a0-a0-b0-C0-D0-d1-c1-c2-b2-b2-c2-D2-D1-C1-C2-D3-C3-b3-b3-btn3-BTN4-btn4</t>
  </si>
  <si>
    <t>-d3-c2-c1-b0-A0-B0-C0-D0-D1-C1-B1-A1-A2-B2-C2-D2-D3-C3-B3-A3-b3-btn3-BTN4</t>
  </si>
  <si>
    <t>-D0-D1-D2-D3-C3-C2-d2-d3-btn4-d3-c3-c2-c1-c2-c3-d3-BTN4</t>
  </si>
  <si>
    <t>-btn2-b4-c4-c3-d3-d2-d1-e0-d0-c0-b0-A0-B0-C0-D0-e0-E1-E2-E3-E4-D4-D3-D2-D1-C1-C2-C3-C4-B4-A4-A3-b3-B2-A2-A1-B1-b2-B3-b2-c2-d2-d1-d1-E0-d0-e0-e1-e2-e3-e4-e3-e4-BTN5</t>
  </si>
  <si>
    <t>-E4-E3-E2-E1-E0-D0-D1-D2-D3-C3-C2-b2-b2-a2-a2-a1-a1-b1-b1-b0-b0-C0-C1-c2-d2-d3-e3-e4-e4-D4-C4-b4-b4-a4-a3-a3-b3-b3-c4-d4-e4-e4-d4-d3-c3-c2-b2-b1-a1-a0-a1-a2-a3-a3-a4-a3-a2-a1-a0-a0-a1-a2-a3-a4-a4-b4-c4-d4-btn4-BTN5</t>
  </si>
  <si>
    <t>-E4-E3-E2-e1-E0-E1-D1-C1-b1-b1-b2-b3-b3-b4-b4-c4-D4-D3-D2-d3-d4-e4-BTN5-e4-e3-d3-d2-C2-b2-b2-C3-C4-d4-btn5-btn5</t>
  </si>
  <si>
    <t>-btn5-e4-E4-E3-E2-e1-E0-E1-D1-C1-C2-C3-B3-c3-c4-d4-btn4-BTN5</t>
  </si>
  <si>
    <t>-btn1-btn2-btn1-b1-a1-a1-b1-b1-b0-b0-a0-a0-BTN1</t>
  </si>
  <si>
    <t>-btn1-b1-b1-a1-b1-BTN1-a1-a1-a1-b1-b1-b0-b0-a0-a0-b1-b1-BTN1</t>
  </si>
  <si>
    <t>-btn2-b1-a1-B1-b0-A0-B0-A1-b1-btn2-BTN1</t>
  </si>
  <si>
    <t>-btn2-b1-A1-B1-A0-B0-b1-btn2-btn1-BTN1-btn2</t>
  </si>
  <si>
    <t>-B1-B0-A0-A1-btn2-BTN2-btn2</t>
  </si>
  <si>
    <t>-btn1-b1-btn2-BTN1</t>
  </si>
  <si>
    <t>-btn1-BTN1</t>
  </si>
  <si>
    <t>-btn1-btn1-BTN2</t>
  </si>
  <si>
    <t>-BTN1-btn1</t>
  </si>
  <si>
    <t>-btn1-btn2-btn1-BTN3</t>
  </si>
  <si>
    <t>-b1-a1-a1-a0-a0-b0-b0-b1-b1-BTN1-btn1</t>
  </si>
  <si>
    <t>-A1-A0-B0-B1-b1-btn1-a1-BTN1</t>
  </si>
  <si>
    <t>-b1-btn1-a1-A0-A1-B0-B1-btn2-b1-b0-b1-a1-a1-BTN1-b1-a1-btn1</t>
  </si>
  <si>
    <t>-A0-A1-B1-B0-b1-a1-b1-BTN1</t>
  </si>
  <si>
    <t>-btn2-b1-a1-A0-A1-B1-b0-B0-b1-b1-B0-b1-a1-BTN1</t>
  </si>
  <si>
    <t>-a1-A0-B0-A1-B1-b0-b1-BTN2</t>
  </si>
  <si>
    <t>-a2-a1-A0-A1-A2-B2-B1-B0-C0-C1-C2-c1-b1-b2-c2-b2-b1-b0-c0-c1-c2-c1-b1-a1-a0-a1-b1-c1-c2-BTN3-btn3</t>
  </si>
  <si>
    <t>-btn3-c2-b2-btn2-btn1-A2-A1-A0-B0-B1-b0-A0-a1-b1-B2-C2-C1-C0-b0-a0-b0-b1-c1-b1-a1-a2-BTN1-btn2</t>
  </si>
  <si>
    <t>-btn1-b2-c2-btn1-a2-b1-a0-a0-a1-a1-a2-a2-b2-b2-b1-b0-b1-b1-b0-b0-C0-C1-C2-c1-c1-c2-b2-a2-btn2-BTN1</t>
  </si>
  <si>
    <t>-btn2-a2-a1-a0-a0-a0-a1-a1-a2-a2-b2-b2-b1-b1-b0-b0-C0-C1-C2-c2-BTN3-BTN1-btn2</t>
  </si>
  <si>
    <t>-a3-a2-a1-A0-B0-C0-D0-D1-C1-B1-A1-A2-B2-C2-D2-D3-C3-B3-A3-a2-b2-b1-b1-b2-b3-c3-d3-BTN4</t>
  </si>
  <si>
    <t>-btn3-c3-d3-d2-c2-c1-c0-b0-A0-B0-C0-D0-D1-C1-B1-A1-A2-B2-c2-D2-C2-D3-C3-B3-A3-a2-b2-b1-c0-c0-b0-b1-c1-c2-c3-d3-BTN3</t>
  </si>
  <si>
    <t>-c3-b2-a2-a1-a0-a0-b0-b0-C0-D0-D1-C1-b1-a1-a1-b1-b1-b2-a2-a2-b2-b2-C2-D2-D3-C3-b3-b3-a3-a3-BTN2</t>
  </si>
  <si>
    <t>-a3-a2-a1-A0-A1-A2-A3-B3-B2-B1-B0-C0-C1-C2-B2-c2-c3-d3-d3-c3-d3-c3-btn3-btn2-btn3-btn3-BTN2-btn3</t>
  </si>
  <si>
    <t>-b4-b3-b2-a1-a0-A0-A1-A2-A3-a4-btn1-A4-B4-b3-B2-B3-C3-D3-E3-E4-d4-C4-c3-C2-D2-E2-e3-D4-d3-d2-d1-e0-e0-E0-E1-D1-d0-C0-D0-C1-B1-B0-c0-d0-d1-d2-d3-d4-BTN5-btn5</t>
  </si>
  <si>
    <t>-btn3-btn2-A4-B4-C4-D4-E4-E3-D3-C3-B3-A3-A2-B2-C2-D2-E2-E1-D1-C1-B1-A1-A0-B0-C0-D0-E0-e1-e2-e3-d3-d2-c2-c1-b1-a1-a2-a3-a4-btn1-btn1-btn2-btn3-btn4-BTN5</t>
  </si>
  <si>
    <t>-b4-b3-b2-b1-b0-a0-a0-b0-b0-C0-D0-E0-E1-D1-C1-b1-b1-a1-a1-a2-a2-b2-b2-C2-D2-E2-E3-D3-c3-b3-b3-a3-a3-b3-C3-c4-b4-b4-a4-a4-b4-C4-D4-E4-BTN5</t>
  </si>
  <si>
    <t>-btn2-b4-b3-b2-a1-A0-A1-A2-A3-A4-b4-c4-d4-e4-E4-E3-E2-E1-E0-D0-C0-B0-b1-c1-c2-c1-b1-c1-d1-d2-d3-d4-btn4-BTN5</t>
  </si>
  <si>
    <t>-b1-a1-a1-A0-B0-B1-A1-a0-a1-btn1-BTN2</t>
  </si>
  <si>
    <t>-b0-A0-b0-A1-b1-B0-B1-b1-a1-BTN1</t>
  </si>
  <si>
    <t>-btn2-A1-B1-B0-A0-a1-b1-btn2-BTN1</t>
  </si>
  <si>
    <t>-btn2-btn1-a1-b1-b0-A0-B0-A1-B1-btn2-BTN2</t>
  </si>
  <si>
    <t>-BTN1-BTN2-BTN3-b2-a1-A0-a1-A2-b2-B1-A1-B0-C0-C1-c2-B2-C2-c2-c1-c0-b0-a0-b0-a0-a1-b1-c1-c2-BTN3</t>
  </si>
  <si>
    <t>-c1-b0-A0-A1-a2-B2-b1-B0-B1-a1-A2-b2-C2-C1-C0-c1-c2-c1-c2-btn3-BTN3</t>
  </si>
  <si>
    <t>-btn2-b1-b0-A0-A1-a2-B2-B1-a2-A2-b2-C2-C1-C0-B0-b1-b2-c2-btn3-BTN3</t>
  </si>
  <si>
    <t>-c1-b0-A0-b0-C0-B0-C1-C2-BTN3</t>
  </si>
  <si>
    <t>-a3-a2-a1-A0-B0-C0-D0-d1-d2-D1-D2-D3-C3-C2-C1-B1-A1-A2-B2-B3-A3-a2-a1-a2-b3-c3-btn4-d3-d2-c2-c3-c3-d3-BTN4</t>
  </si>
  <si>
    <t>-d2-d1-c1-c0-d0-c0-b0-b0-a0-a0-a1-b1-c1-d1-d1-D0-c1-d2-D3-c3-b3-a3-a3-a3-b3-b2-C2-C1-d1-D2-c2-c2-D1-c2-C3-b3-b2-c1-C0-b0-b1-b1-b2-b2-b3-b3-c3-c2-b1-b0-b0-b1-b2-b3-BTN3</t>
  </si>
  <si>
    <t>-D0-D1-D2-D3-c3-C2-C3-c2-C1-C0-c1-c2-d2-btn4-btn3-BTN4</t>
  </si>
  <si>
    <t>-d3-d2-d1-D0-D1-d2-d3-D2-D3-C3-C2-c1-B2-b3-c3-c2-C1-C0-c1-c2-c3-d3-BTN4</t>
  </si>
  <si>
    <t>-a1-A0-b0-C0-D0-E0-d0-c0-B0-B1-A1-A2-a3-a4-A3-B3-C3-D3-E3-E2-D2-C2-B2-c2-c1-d1-C1-D1-E1-d1-d2-d3-d4-E4-D4-C4-B4-A4-b4-c4-d4-e4-e3-d3-d2-d1-d0-d0-c0-c1-c1-c2-c3-d3-d2-c2-b1-b0-b1-b2-b3-b2-b1-a1-a2-b3-b4-c4-BTN4</t>
  </si>
  <si>
    <t>-btn5-e4-e3-c1-b1-a1-b0-c0-D0-D1-D2-D3-D4-E4-e3-E2-d2-C2-C3-b3-b3-a3-a3-b2-b2-a2-a2-b1-c1-C0-C1-c2-c3-d3-d4-e4-e2-d2-b1-a1-a2-b1-b1-a1-a1-a0-a0-b0-b1-c1-c0-b0-b0-c1-d1-d2-e2-btn5-btn4-BTN4</t>
  </si>
  <si>
    <t>-btn5-e3-d1-D0-D1-D2-D3-D4-c4-C3-c2-C2-c3-c4-BTN4</t>
  </si>
  <si>
    <t>-e4-e2-e1-e0-D0-D1-D2-D3-D4-BTN4</t>
  </si>
  <si>
    <t>-b1-A1-B1-A0-B0-btn2-BTN1</t>
  </si>
  <si>
    <t>-a0-a0-b0-b0-b1-a1-a1-b1-b1-btn1-BTN2</t>
  </si>
  <si>
    <t>-a0-a0-b0-b0-b1-b1-a1-a1-BTN2</t>
  </si>
  <si>
    <t>-a1-A0-B0-B1-A1-btn1-BTN2</t>
  </si>
  <si>
    <t>-a2-a1-a0-a1-A0-A1-A2-B2-B1-B0-C0-C1-C2-btn2-BTN3</t>
  </si>
  <si>
    <t>-a1-a0-a0-b0-b0-C0-b0-b1-a1-a1-a2-a2-b2-b2-b1-b1-C1-C2-BTN3</t>
  </si>
  <si>
    <t>-a1-a0-a0-a1-a1-a2-a2-a1-b1-b0-b0-b1-b1-b2-b2-b1-c1-C0-C1-C2-BTN3</t>
  </si>
  <si>
    <t>-a1-a0-a1-a0-a0-a1-a1-a2-a2-b1-b0-b0-b1-b1-b2-b2-c1-C0-C1-C2-BTN3</t>
  </si>
  <si>
    <t>-a3-a2-a1-a0-a0-a1-a1-a1-a2-a2-a3-a3-a2-a1-a0-b0-b0-b1-b1-b2-b2-b3-b3-b2-c2-c1-C0-C1-C2-C3-c2-c1-d1-D0-D1-D2-D3-d2-d3-BTN4</t>
  </si>
  <si>
    <t>-a2-b1-c1-c0-b0-a0-a0-a1-a1-a2-a2-a3-b3-b3-a3-a3-a3-a2-b1-b0-b0-b1-b1-b2-b2-b1-c1-C0-C1-C2-C3-c2-c1-d1-D0-D1-D2-D3-btn3-btn4-btn3-BTN4</t>
  </si>
  <si>
    <t>-a2-a1-A0-A1-A2-A3-a2-b2-b1-b0-B1-b2-B3-b2-b1-B0-C0-C1-c2-B2-C2-C3-c2-c1-d1-D0-D1-D2-D3-BTN3</t>
  </si>
  <si>
    <t>-a1-a0-a0-a1-a1-a2-a2-a3-a3-a2-b1-b0-b0-b1-b1-b2-b2-b3-b3-b2-b1-c1-C0-C1-C2-C3-c2-d1-d0-d1-d2-d3-d3-btn4-btn4-d3-d3</t>
  </si>
  <si>
    <t>-a3-a2-a1-a0-A1-A2-a1-A0-a1-a2-A3-A4-a3-b2-b1-B0-B1-B2-b3-B4-B3-b2-c2-c1-C0-C1-C2-C3-C4-c3-c2-c1-c0-D0-D1-D2-D3-D4-d3-d2-e2-e1-E0-e1-E2-e1-e2-E3-E4-e3-e2-E1-e2-e3-E4-btn5-e4-BTN5</t>
  </si>
  <si>
    <t>-a1-a0-a0-a1-a2-a2-a1-a1-a2-a3-a3-a4-a4-a3-a2-a1-b0-b0-b1-b1-b2-b3-b3-b4-b4-b3-b2-b2-b1-c0-C1-C2-C3-C4-D4-d3-D2-D1-d0-C0-D0-E0-E1-E2-E3-D3-e3-E4-btn5-btn4-btn3-btn1-BTN1</t>
  </si>
  <si>
    <t>-a1-a0-a0-a1-a1-a2-a2-a3-a4-a3-a3-a4-b4-b4-b3-b3-c4-btn3-btn4-D4-C4-d4-E4-d4-c4-b4-a4-a4-b4-b3-C3-D3-d4-BTN3</t>
  </si>
  <si>
    <t>-a1-b0-A0-B0-c0-D0-C0-d0-E0-e1-d1-d2-c3-c4-btn3-c4-b4-b3-a3-A4-B4-C4-D4-E4-d4-btn3-btn2-BTN2</t>
  </si>
  <si>
    <t>-a0-A0-A1-B1-B0-a1-btn1-BTN1</t>
  </si>
  <si>
    <t>-A0-A1-a0-B0-B1-BTN2</t>
  </si>
  <si>
    <t>-A1-B0-B1-A0-B1-A0-A0-B1-a1-b0-A0-A0-B0-BTN1-BTN1</t>
  </si>
  <si>
    <t>-a1-a1-b0-b0-b0-BTN2-BTN2-b1-b1-BTN1</t>
  </si>
  <si>
    <t>-b1-b1</t>
  </si>
  <si>
    <t>-A0</t>
  </si>
  <si>
    <t>-BTN3-C1-b0-b0-b2-b2-BTN1-BTN3-a1-a1-C0-a1-a1-b2-b2-b1-b1-C1-BTN1-b2-b2-b2-C0</t>
  </si>
  <si>
    <t>-BTN3-C0-C1-C2</t>
  </si>
  <si>
    <t>-BTN1-A0-B2-A1-A2</t>
  </si>
  <si>
    <t>-C2-C1-BTN3</t>
  </si>
  <si>
    <t>-b0-b0-b1-b1-b0-b0-b1-b1-C1-C2-C1-C2-D1-D2-D3-D0-a1-a1-a2-a2-a3-a3-a3-a2-a2-a1-a1-BTN4</t>
  </si>
  <si>
    <t>-D2-D3-D1-D0-C3-C1-C2-C1-BTN4</t>
  </si>
  <si>
    <t>-B1-D2-B2-B1-D0-D2-A1-A2-A1-A2</t>
  </si>
  <si>
    <t>-C1-D2-BTN4</t>
  </si>
  <si>
    <t>-D0-D2-D0-C0-C2-C0-b0-b0-b2-b2-b2-b0-b0-E0-E2-E3-E4-E3-E2-E0-a4-a4-a2-a2-a1-a1-a2-a2-a4-a4-a0-a0-a0-C2-C4-BTN5</t>
  </si>
  <si>
    <t>-E2-E3-E4-E3-C2-E4-E2-B1-C2-B4-C1-E2-E1-E2-BTN5</t>
  </si>
  <si>
    <t>-D4-D3-b3-b3-C2-E2-E1-e2-e1-D1-e2-e1-E2-E1-a2-a2-a2-b3-b3-c2-d1-D3-D4-BTN4</t>
  </si>
  <si>
    <t>-A2-B4-D3-B0-B2-a2-BTN2</t>
  </si>
  <si>
    <t>-a1-a0-a0-a1-a1-b0-b0-b1-b1-b0-b0-b1-BTN1</t>
  </si>
  <si>
    <t>-a1-a0-b0-a0-b0-b0-b1-b1-btn1-BTN2</t>
  </si>
  <si>
    <t>-b1-b0-a0-a0-b0-b1-b1-BTN1</t>
  </si>
  <si>
    <t>-btn2-a2-a1-a0-a0-a1-b1-a1-b1-b1-C2-c1-b1-C1-C0-c1-b1-b0-b1-a1-a1-a1-a2-a2-b2-b1-b0-b1-b2-btn1-b2-b2-b1-b0-b1-b2-btn1-BTN3</t>
  </si>
  <si>
    <t>-b1-b0-b0-C0-c1-c2-c2-b2-b2-b1-c1-b1-b1-c1-b1-a1-b1-c1-C2-c2-b1-a1-a0-a0-a1-a2-BTN2</t>
  </si>
  <si>
    <t>-c0-b0-C0-c1-c2-b2-a2-a2-b2-b1-b2-b1-b1-b2-b2-c2-c1-b0-b0-c1-c2-b2-C2-C1-c2-BTN3</t>
  </si>
  <si>
    <t>-b2-b1-b0-C0-c1-b1-B2-b1-A1-b1-c1-C2-c1-b1-b0-a0-b1-b2-c2-BTN3</t>
  </si>
  <si>
    <t>-b0-c0-c0-c0-b0-A0-a1-b1-b1-B2-b1-c1-C0-d1-c1-c2-c3-d3-C3-d3-c3-c2-B1-c1-d2-D3-d2-D1-d2-c2-b3-A3-b3-b2-c2-b2-b3-a3-b2-c2-d2-d2-d1-c1-b1-b2-a2-b2-C2-d2-d1-D0-d2-d3-d2-c2-c1-b1-A1-a2-b2-b1-c1-b1-b0-c0-C1-d1-d2-d3-btn4-BTN3</t>
  </si>
  <si>
    <t>-d1-d0-c0-c0-b0-c0-d0-d1-c1-b1-b1-b2-b2-c2-c1-C1-c2-D2-d1-D0-d1-d2-D3-d2-d1-c0-b0-c0-b0-C0-c1-c2-C3-C2-c3-BTN3</t>
  </si>
  <si>
    <t>-btn4-c3-c2-c1-c0-b0-a0-a0-a1-a2-a3-b3-C3-c2-C1-d1-d2-D2-d1-D0-D1-d2-D3-d2-c2-c1-C0-c1-c2-d3-c3-C2-c3-BTN3</t>
  </si>
  <si>
    <t>-btn3-b3-b2-b1-A0-a1-b1-B2-c1-C0-d0-d1-D2-D3-d2-d1-D0-d1-d2-c2-c3-B3-C3-BTN4</t>
  </si>
  <si>
    <t>-b4-b3-b2-b1-a0-a0-b0-A0-a1-B1-C2-c3-B3-b4-c4-D4-d3-d2-d1-E1-e2-E3-E2-e3-E4-e3-e2-e1-E0-d0-C0-c1-c2-c3-d3-D2-d3-c3-c2-b2-A2-a3-b3-c3-d3-e3-e4-BTN5</t>
  </si>
  <si>
    <t>-btn4-d4-d3-e3-e2-e1-e0-d0-c0-b0-a0-a0-b1-b0-C0-c1-c2-c3-b3-b3-c3-d3-D2-d3-d4-E4-e3-e2-E1-e2-d2-d3-C3-D3-e3-e2-e1-E0-e1-e2-E3-e4-BTN5</t>
  </si>
  <si>
    <t>-btn5-e4-d3-d2-d1-c0-d0-E0-e1-d1-d2-c2-c3-b3-a4-a4-a3-b3-b3-c2-b1-b2-a2-a2-b2-c2-c3-c3-d3-e3-E2-e3-E4-e3-d3-d2-c2-d2-d1-E1-e2-E3-e4-BTN5</t>
  </si>
  <si>
    <t>-d4-d3-c2-c1-b1-b0-a0-B0-c0-c1-C2-d2-d1-D1-d2-e2-e3-E3-d3-c3-b3-A3-a2-A1-b1-c1-d1-e1-e2-e3-E4-e3-e1-E0-e1-e2-e3-e4-d4-btn3-btn2-btn1-b4-c4-d3-e3-e2-e1-e2-e3-e4-btn5-btn4-btn3-btn2-BTN1-btn2</t>
  </si>
  <si>
    <t>-b1-a1-btn1-btn1-BTN1</t>
  </si>
  <si>
    <t>-btn1-b1-a1-BTN2</t>
  </si>
  <si>
    <t>-b1-BTN1-btn2</t>
  </si>
  <si>
    <t>-a1-btn2-BTN1-b1</t>
  </si>
  <si>
    <t>-btn1-a1-a1-b1-b1-a1-b1-b1-b0-b0-a0-a0-b0-a0-a0-b0-b0-b1-BTN1-b0-b1-btn1-b0-b0-b1-btn1-b1-b1-b0-a1-btn2</t>
  </si>
  <si>
    <t>-btn1-BTN2-btn1</t>
  </si>
  <si>
    <t>-b0-b0-b1-b1-a1-a1-a0-a0-a1-b1-a1-b1-btn1-BTN1</t>
  </si>
  <si>
    <t>-a2-b2-btn1-BTN2</t>
  </si>
  <si>
    <t>-btn2-a2-btn1-btn3-BTN3-c2-btn3</t>
  </si>
  <si>
    <t>-b1-b0-a0-a1-b1-b1-a1-b0-b0-a0-a0-a1-a1-b1-btn1-btn1-btn1-b1-b0-b1-btn1-btn2</t>
  </si>
  <si>
    <t>-A0-A1-B1-B0-BTN2-btn2</t>
  </si>
  <si>
    <t>-b1-a1-a1-a0-b0-b0-b0-a0-a0-a1-b1-b1-btn1-BTN2</t>
  </si>
  <si>
    <t>-b1-a1-a1-a0-a0-b0-b0-b1-b1-b1-BTN1</t>
  </si>
  <si>
    <t>-b1-a1-A1-A0-B0-B1-a1-BTN1</t>
  </si>
  <si>
    <t>-c1-b1-b0-a0-a0-a1-a1-a2-a2-b2-b2-b1-b1-b0-C0-C1-b0-b0-b1-c2-C2-btn3-btn3-c2-c1-c2-btn3-btn1-btn3-c2-BTN3-btn3</t>
  </si>
  <si>
    <t>-a1-a0-a0-a1-a1-a2-a2-b2-b1-b1-b0-b0-C0-C1-C2-b2-b2-b2-btn3-btn1-b2-c2-btn3-BTN3</t>
  </si>
  <si>
    <t>-btn1-b2-a1-a2-a2-a1-a0-b0-b0-a0-a0-a1-b1-b1-b1-a1-a1-a2-b2-b2-C2-C1-C0-btn3-BTN1</t>
  </si>
  <si>
    <t>-c1-b1-a1-a0-a0-a1-a1-a2-b2-b2-b1-b1-b0-b0-C0-c1-C2-b2-a2-a2-b2-c2-C1-c2-b2-btn1-btn1-BTN3</t>
  </si>
  <si>
    <t>-c0-d0-c0-b0-A0-A1-A2-A3-B3-B2-B1-b0-C0-c1-c0-B0-b1-c1-C2-C3-c2-c1-D1-D0-d1-C1-c2-D2-D3-c3-btn3-btn2-btn3-d3-d2-c3-b3-c3-d3-d2-d1-d0-c0-d0-d1-d0-c0-b0-a0-a1-a2-a3-b3-c3-d3-d2-c2-c3-btn4-d3-d2-c2-c3-BTN3</t>
  </si>
  <si>
    <t>-b2-c2-c3-c2-b0-A0-a1-A2-A1-a2-A3-b3-B2-b1-B0-B1-b2-B3-C3-C2-C1-c0-D0-C0-D1-d2-D3-D2-d2-d3-c3-btn4-BTN3</t>
  </si>
  <si>
    <t>-c1-c2-c3-c3-b1-b0-a0-b0-A0-B0-A1-A0-a1-A2-A3-B3-B2-B1-C1-C0-c1-C2-C3-D3-d2-D1-d0-d1-d2-c3-btn2-BTN2</t>
  </si>
  <si>
    <t>-d0-c0-b0-a0-b1-b2-c2-c3-b3-b3-b2-b2-b1-b1-C1-c2-D2-C2-c3-D3-C3-BTN3</t>
  </si>
  <si>
    <t>-e0-e1-E0-D0-C0-B0-A0-A1-B1-C1-D1-E1-E2-D2-C2-B2-A2-A3-B3-C3-D3-E3-E4-D4-C4-B4-A4-b4-c4-c4-d4-e4-e1-d1-e1-e0-e1-e2-d2-c2-b2-a2-a1-b1-b2-c2-c3-d3-d4-e4-BTN5</t>
  </si>
  <si>
    <t>-e2-E3-D2-C2-C1-c0-d0-E0-e1-E2-E1-D1-D0-C0-B0-b1-B2-B3-C3-D3-D4-C4-B4-a4-A3-a2-A1-a2-b3-b4-c4-d4-e4-E4-d4-c4-b4-a4-btn1-btn2-btn5-btn5-e4-c1-b0-A1-B1-A2-A1-A0-a3-A4-b4-btn3-btn4-btn4-BTN5</t>
  </si>
  <si>
    <t>-e2-d2-c2-b1-c1-d1-e1-E3-D3-D2-C2-C1-D1-E1-E2-d3-C3-b3-b3-a3-a3-a2-a1-a1-b0-C0-d0-d1-e2-e3-BTN5</t>
  </si>
  <si>
    <t>-c4-c3-c2-d2-d1-d0-e1-e0-e1-e2-E3-D3-d2-C2-c1-b1-b0-c0-d0-d1-d2-D2-c2-b2-b3-b3-a3-a4-b4-c4-d4-btn4-btn5-BTN5</t>
  </si>
  <si>
    <t>-btn2-btn1-BTN1</t>
  </si>
  <si>
    <t>-btn1-btn2-btn2-a1-a0-a0-a1-b1-b1-a1-a1-b1-b0-b0-b1-BTN1</t>
  </si>
  <si>
    <t>-btn2-b1-a1-A0-A1-B0-B1-a1-BTN1</t>
  </si>
  <si>
    <t>-btn2-b1-a1-A0-A1-B0-B1-BTN1-btn1</t>
  </si>
  <si>
    <t>-b1-a0-a0-a1-a1-b0-b0-b1-b1-BTN1</t>
  </si>
  <si>
    <t>-a2-a1-A0-A1-A2-b1-B0-b1-b2-B1-B2-b1-c1-C0-C1-C2-btn2-btn3-BTN3</t>
  </si>
  <si>
    <t>-b2-b1-A0-A1-A2-a1-b1-B0-B1-B2-b1-C0-C1-C2-btn3-btn2-btn2-btn1-btn3-c2-c1-c2-BTN3-btn3</t>
  </si>
  <si>
    <t>-a2-a1-a0-a0-a1-a2-a2-a1-a1-b0-b0-b1-b1-b2-b2-b1-C0-C1-C2-btn3-BTN3</t>
  </si>
  <si>
    <t>-btn3-c2-b2-b1-a0-a0-a1-a1-a2-a2-a1-b1-b0-b0-b1-b1-b2-b2-b1-c1-C0-C1-C2-BTN3</t>
  </si>
  <si>
    <t>-a1-A0-A1-A2-A3-b2-b1-B0-B1-B2-b3-b2-c1-c0-C0-C1-C2-C3-B3-c2-c1-D0-D1-D2-D3-c3-BTN3</t>
  </si>
  <si>
    <t>-btn2-b3-b2-b1-a1-A0-a1-A1-A2-A3-a2-b1-B0-B1-B2-B3-b2-c1-C0-c1-C1-C2-C3-c2-d2-d1-D0-D1-D2-D3-BTN3</t>
  </si>
  <si>
    <t>-b3-b2-b1-A0-A1-A2-A3-a2-b1-b0-B0-B1-b2-b3-B2-B3-b2-c1-c0-C0-C1-C2-C3-c2-d2-d1-D0-D1-D2-D3-BTN3</t>
  </si>
  <si>
    <t>-b3-b2-b1-b0-A0-A1-A2-a3-b2-b1-b2-a2-A3-a2-b2-b1-B0-B1-b2-B2-B3-b2-c2-c1-c0-c1-c2-c3-btn3-c3-c2-c3-b3-btn3-btn2</t>
  </si>
  <si>
    <t>-a4-b4-a4-a2-b2-b1-a1-A0-A1-A2-A3-A4-a3-a2-a1-b1-B0-B1-B2-B3-B4-b3-c2-c1-C0-C1-C2-C3-C4-c3-c2-d1-D0-D1-D2-D3-d4-d3-d2-e2-e1-E0-e1-e2-E1-E2-E3-E4-D4-BTN5</t>
  </si>
  <si>
    <t>-btn2-b4-a4-a3-a2-a1-A0-B0-c0-d0-C0-D0-E0-E1-D1-C1-B1-A1-b1-b2-A2-b2-c2-B2-C2-D2-E2-E3-D3-C3-B3-A3-A4-b4-B4-C4-D4-E4-btn4-btn5-BTN5</t>
  </si>
  <si>
    <t>-a4-a3-a2-a1-a2-a1-A0-B0-c0-d0-C0-D0-e0-d0-E0-E1-E2-E3-E4-BTN5</t>
  </si>
  <si>
    <t>-c4-c3-c2-b1-b0-a0-a0-b0-b0-C0-D0-E0-E1-E2-E3-E4-BTN5</t>
  </si>
  <si>
    <t>-b0-A0-b1-a1-A0</t>
  </si>
  <si>
    <t>-b1-A0-A1-b1-B0-B1-btn2</t>
  </si>
  <si>
    <t>-a0-a0-a1-a1-b0-b0-b1-b1-a1-a1-btn2</t>
  </si>
  <si>
    <t>-a0-a0-a0-a1-a1-a0-b0-b0-b1-b1-b1</t>
  </si>
  <si>
    <t>-b1-a1-a1-b1-B0-B1-B2-b1-B0-A0-A1-A2-b1-c1-C0-C1-C2-c1-b1-b0-a0-b0-A0-B0-a1-a2-btn1-a2-a1-A0-a1-a2-btn2-b2-a2-a1-A0-a1-a2</t>
  </si>
  <si>
    <t>-a0-a0-a1-a1-a2-a2-b0-b0-b1-b0-b0-b1-b1-b2-b2-c1-C0-C1-C2-b1-b0-b0-b0-b1-b2-btn1</t>
  </si>
  <si>
    <t>-c1-b0-a0-a0-a1-a1-a2-a2-a1-b0-b0-b1-b1-b2-b2-b1-b0-C0-C1-C2-b1-b0-b0-b1-b2-btn1</t>
  </si>
  <si>
    <t>-a0-a0-a1-a1-a2-a2-b0-b0-b1-b1-b2-b2-b1-c1-C0-C1-C2</t>
  </si>
  <si>
    <t>-c2-c1-c0-b0-A0-A0-A1-A2-A3-a2-a1-a0-B0-C0-D0-D1-C1-B1-B2-C2-D2-c2-b3-a3-B3-C3-D3-C2-c3-btn3</t>
  </si>
  <si>
    <t>-a0-a0-a2-b3-btn1-BTN1-b3-b2-a2-a1-a2</t>
  </si>
  <si>
    <t>-A0-a1-A1-A2-A3-B3-C3-D3-D2-C2-B2-B1-C1-D1-D0-C0-B0-b1-c3-btn3-btn3-BTN3</t>
  </si>
  <si>
    <t>-b3-a2-a1-a0-a0-a1-a1-a2-a2-a3-a3-b0-b0-b1-b1-b2-b2-b3-b3-C3-btn1-btn2-b3-b2-c2-c3-btn4-btn3-btn3-btn1-btn1</t>
  </si>
  <si>
    <t>-btn4-d4-A0-b1-c1-b1-a2-B2-B3-C3-D3-D2-C2-C1-C0-D0-E0-E1-D1-d2-E2-E3-E4-c4-b4-A4-a3-A2-A1-btn2-BTN5</t>
  </si>
  <si>
    <t>-b3-a3-a2-a2-b2-b2-C1-D3-e3-E2-E1-e2-e3-e4-btn5-e4-BTN5</t>
  </si>
  <si>
    <t>-btn4-d4-A3-B2-a2-C3-D2-D1-E1-E2-E3-e4-BTN5-btn2</t>
  </si>
  <si>
    <t>-btn4-c4-b4-b3-b3-C2-C1-d2-d2-b2-c2-d2-d2-E2-D2-b0-a0-a1-a2-BTN5</t>
  </si>
  <si>
    <t>-b0-a0-btn2-btn1-a1-a0-a1-BTN1-btn2</t>
  </si>
  <si>
    <t>-btn1-b1-b1-A1-B1-B0-A0-a1-b1-a1-b1-a1-BTN1</t>
  </si>
  <si>
    <t>-b1-a1-a1-a0-a0-a1-a1-b1-b0-b0-b1-b1-a0-b0-a0-a1-b1-a1</t>
  </si>
  <si>
    <t>-btn1-a1-A0-b1-A1-b1-B0-B1-btn2-BTN1-btn2</t>
  </si>
  <si>
    <t>-a1-a0-a0-a1-b0-b0-C0-C1-b1-b1-a1-a1-a2-a2-b2-b2-C2-b1-a2-b2-c2-c1-b1-a1-a0-a0-b0-c0-b0-a0-b0-a0-b0-b1-b2-BTN1-btn1</t>
  </si>
  <si>
    <t>-c2-c1-c2-b1-b0-A0-B0-C0-C1-B1-A1-A2-B2-C2-c1-c0-b0-a0-b0-c0-b0-a0-a1-a2-BTN1-btn2</t>
  </si>
  <si>
    <t>-btn2-b2-b1-a1-A0-B0-C0-C1-b1-A1-a2-a1-B1-A2-B2-C2-c1-b1-b0-b1-b0-b1-b2-a2-btn1-BTN2-btn2</t>
  </si>
  <si>
    <t>-c2-c1-b1-b0-A0-B0-C0-C1-b1-A1-B1-b2-C2-B2-A2-a2-BTN1</t>
  </si>
  <si>
    <t>-b3-b2-a2-a1-a0-a0-b0-b0-C0-D0-D1-C1-b1-a1-a1-a2-a2-b2-b2-b1-b1-c1-C2-D2-D3-C3-b3-b3-b3-a3-a3-a2-b2-b3-b3-b2-b1-b0-a0-b0-c0-d0-d1-c1-b1-a1-b1-c1-c1-b1-b2-a2-a1-a1-a2-a3-btn2-BTN2-btn1</t>
  </si>
  <si>
    <t>-btn4-d3-c3-c2-b1-b0-A0-B0-C0-D0-D1-C1-B1-A1-A2-B2-C2-D2-D3-C3-B3-A3-b3-c3-d3-d2-c2-b2-a2-b2-b3-BTN2</t>
  </si>
  <si>
    <t>-btn4-c3-c2-b2-b1-b0-A0-B0-C0-D0-D1-c1-b1-C1-B1-A1-A2-B2-C2-D2-D3-C3-B3-A3-a2-a1-b1-b2-b3-BTN2</t>
  </si>
  <si>
    <t>-a2-a1-b1-A0-B0-B1-c1-C0-D0-D1-c1-c2-d2-c2-b2-a2-A3-b3-c3-c2-b2-c3-BTN2-btn3-btn3</t>
  </si>
  <si>
    <t>-b4-b3-a3-b2-b1-a1-A0-B0-c0-D0-E0-e0-d0-C0-b0-b1-a1-b1-B1-A1-b1-c1-d1-C1-D1-E1-E2-d2-c2-D2-C2-B2-A2-A3-B3-C3-D3-E3-E4-D4-C4-B4-A4-a4-b4-c4-d4-e4-btn5-BTN5-btn4</t>
  </si>
  <si>
    <t>-btn5-e4-e3-e1-d1-d0-c0-b0-A0-B0-C0-D0-E0-E1-d1-C1-b1-c1-d1-e1-E2-e3-e4-E3-E4-d4-c4-D4-C4-B4-A4-b4-c4-d4-e4-BTN5</t>
  </si>
  <si>
    <t>-d4-d3-c3-d3-E3-e2-e1-E2-e1-E0-E1-e2-e3-E4-D4-C4-b4-b4-a4-a4-b4-c4-btn4-btn5-BTN5-e4-d3-d2-C2-c1-b1-b1-a0-a0-b0-c0-d1-d2-e3-e4-BTN5-btn4-btn4</t>
  </si>
  <si>
    <t>-btn4-d4-d3-e3-e2-e1-E0-E1-E2-e3-E4-e3-d3-D4-c4-b4-a4-b4-c4-d4-BTN5</t>
  </si>
  <si>
    <t>-b1-A1-B1-B0-A0-a1-b1-a1-a1-BTN1-btn2</t>
  </si>
  <si>
    <t>-btn1-a1-b1-a1-b1-a1-a1-a0-b0-b0-a0-a0-b1-b1-a1-BTN1</t>
  </si>
  <si>
    <t>-b1-A1-B1-b0-A0-a1-btn1</t>
  </si>
  <si>
    <t>-btn2-b1-a1-a0-a1-b1-btn2-btn2-a1-A1-B1-btn1-a1-B0-A0-b1-btn2-BTN1</t>
  </si>
  <si>
    <t>-btn1-b2-a2-a2-b1-b1-b2-b2-C2-C1-b1-a1-a1-b1-b0-C0-b0-b0-a0-a0-a1-b1-b2-c2-btn1-btn2-btn1-BTN1</t>
  </si>
  <si>
    <t>-btn3-b2-b2-b1-b1-b0-b0-b1-b2-b2-BTN1</t>
  </si>
  <si>
    <t>-b2-b1-b0-b0-b0-b1-b1-b2-b2-btn1-BTN1</t>
  </si>
  <si>
    <t>-btn3-c2-btn1-btn1-b2-b1-b0-b0-b0-b1-b2-BTN1</t>
  </si>
  <si>
    <t>-btn2-b3-b2-b1-c1-C0-D0-c0-c1-B1-B2-b3-btn2-btn4-btn3-c3-C2-c3-BTN3</t>
  </si>
  <si>
    <t>-a1-D3-C2-B2-b1-C1-B1-A1-A0-B0-C0-D0-D1-D2-C3-B3-A3-A2-B1-BTN2</t>
  </si>
  <si>
    <t>-btn3-c3-C2-C3-B3-B2-D2-D3-D1-C1-B1-A1-A2-A3-B0-A0-C0-D0-c0-b0-b1-b2-a3-b3-btn2-BTN3</t>
  </si>
  <si>
    <t>-d3-C3-c2-C1-C0-C1-C2-D2-D3-BTN3</t>
  </si>
  <si>
    <t>-btn3-c4-d4-d3-d2-e2-e3-D0-D1-D2-D3-D4-E4-E3-E2-E1-E0-C1-C2-C3-C4-C0-b0-b0-b1-b1-b2-b2-b3-b3-b4-b4-a4-a4-a3-a3-a2-a2-a1-a1-a0-a0-E2-BTN5</t>
  </si>
  <si>
    <t>-E4-E3-E2-E1-E0-D1-D2-D3-D4-D0-C0-C1-C3-D4-C2-C4-D4-B4-B3-A4-A3-A2-B2-A1-A0-B0-B1-BTN5</t>
  </si>
  <si>
    <t>-e4-BTN5-E4-btn5-btn5</t>
  </si>
  <si>
    <t>-btn5-E4-btn5-BTN5</t>
  </si>
  <si>
    <t>-btn1-btn1-btn1-A1-A0-B0-B1-btn2-BTN1-btn2-btn2</t>
  </si>
  <si>
    <t>-btn1-b1-a1-a0-a0-b0-b0-a1-a1-b1-b1-b1-b1-btn1-btn1-btn1-b1</t>
  </si>
  <si>
    <t>-b1-a0-a0-b0-b0-b1-b1-a1-a1-a1-BTN1</t>
  </si>
  <si>
    <t>-b1-b0-A0-B0-A1-B1-btn2-BTN1</t>
  </si>
  <si>
    <t>-b2-b1-b0-b0-a0-a0-b0-b0-C0-C1-b1-b1-a1-a1-a2-a2-b2-b2-C2-c2-btn3-BTN1-c2-c1-b1-b0-b1-b2-c2-BTN3-btn3</t>
  </si>
  <si>
    <t>-c2-b1-a0-A0-b0-C0-B0-C1-B1-A1-A2-B2-C2-BTN3-btn3-c2-c1-c2-c2</t>
  </si>
  <si>
    <t>-c2-c1-b1-a1-a0-a0-a0-b0-b0-C0-C1-b1-b1-a1-a1-a2-a2-b2-b2-C2-BTN3</t>
  </si>
  <si>
    <t>-c1-b0-A0-B0-C0-C1-B1-A1-A2-B2-C2-BTN3</t>
  </si>
  <si>
    <t>-c3-c2-c1-b1-a0-a0-b0-b0-C0-D0-D1-C1-b1-b1-a1-a1-a2-a2-b2-b2-C2-D2-D3-C3-b3-b3-a3-a3-d3-btn4-btn3-BTN4-btn4</t>
  </si>
  <si>
    <t>-d2-c2-b1-a1-a0-a0-b0-b0-C0-D0-D1-C1-b1-b1-a1-a1-a2-a2-b2-b2-C2-D2-D3-C3-b3-b3-a3-a3-D0-BTN4-btn4</t>
  </si>
  <si>
    <t>-d2-c2-b1-a1-a0-a0-a1-a1-a3-a3-b3-b3-b2-b2-b1-b1-b0-b0-C0-C1-C2-C3-D3-D2-D1-D0-a2-a2-b3-c3-d3-BTN4-d3-btn4-d3</t>
  </si>
  <si>
    <t>-d3-d2-c2-c1-b1-A0-B0-C0-D0-D1-C1-B1-A1-A2-B2-c2-d2-d3-c3-b3-a3-b3-btn3-d2-d3-BTN4</t>
  </si>
  <si>
    <t>-btn4-e4-d3-d2-d1-e0-d0-c0-b0-A0-A1-A2-A3-A4-B4-B3-B2-B1-B0-C0-C1-C2-c1-c2-d2-d3-d4-d3-C3-C4-D4-D3-D2-D1-D0-E0-E1-E2-E3-E4-a0-b0-B0-BTN5-btn5</t>
  </si>
  <si>
    <t>-e2-e1-E0-E1-E2-E3-E4-D0-D1-D2-D3-D4-c4-BTN5</t>
  </si>
  <si>
    <t>-e1-E0-E1-E2-E3-E4-A0-A1-B1-B0-C0-C1-D1-D0-BTN5</t>
  </si>
  <si>
    <t>-e1-E0-E1-E2-E3-E4-BTN5</t>
  </si>
  <si>
    <t>-b1-btn1</t>
  </si>
  <si>
    <t>-b1-b1-A1-A0-B0-B1-b1-a1-b1-BTN2</t>
  </si>
  <si>
    <t>-b1-a1-a1-a0-a0-b0-b0-b1-b1-BTN1</t>
  </si>
  <si>
    <t>-B1-B0-A0-A1-b1-btn2-BTN1-btn2</t>
  </si>
  <si>
    <t>-c1-b1-a0-A0-B0-C0-C1-B1-A1-A2-B2-C2-c2-c1-b1-a0-a1-a2-btn1-btn1-btn2-btn3-BTN3-btn3-btn2-BTN1</t>
  </si>
  <si>
    <t>-btn1-b2-a2-a2-a1-a1-a0-a0-b0-b0-C0-C1-b1-b1-b2-b2-C2-btn3-btn1-BTN3</t>
  </si>
  <si>
    <t>-c2-c1-b1-a1-a0-a0-b0-b0-C1-C0-b1-b1-a1-a1-a2-a2-b2-b2-C2-btn3-BTN1-btn3-c2-btn1</t>
  </si>
  <si>
    <t>-b2-a2-a1-a0-a0-a0-b0-b0-b0-C0-C1-b1-b1-a1-a1-a2-a2-b2-b2-C2-btn3-BTN1-btn3</t>
  </si>
  <si>
    <t>-a3-a2-a1-a0-b0-b0-a0-a0-a1-a1-b1-C1-C0-d0-d1-c1-D1-c1-b1-b1-b2-a2-a2-a2-b2-b2-C2-D2-D3-C3-b3-b3-a3-a3-a2-a2-b1-c0-D0-btn4-btn3-btn1-BTN2</t>
  </si>
  <si>
    <t>-btn3-c3-b2-b1-a1-a0-a0-b0-b0-C0-D0-D1-C1-b1-b1-a1-a1-a2-a2-b2-b2-C2-D2-D3-C3-b3-b3-a3-a3-b3-c3-d3-btn4-BTN3-btn4</t>
  </si>
  <si>
    <t>-btn3-c3-b3-b2-b1-a1-A0-B0-C0-D0-D1-C1-B1-A1-A2-B2-C2-D2-D3-C3-B3-A3-a2-A1-b1-b2-c2-d2-btn4-btn3-btn2-btn3-BTN3</t>
  </si>
  <si>
    <t>-btn3-b3-b2-a1-a0-a0-b0-b0-C0-D0-D1-C1-b1-b1-a1-a1-a2-a2-b2-C2-b2-b2-c2-D2-D3-c3-b3-b3-a3-b3-c3-b3-a3-b3-c3-btn4-btn4-btn3-btn1-btn1-BTN3</t>
  </si>
  <si>
    <t>-btn4-d4-c3-c2-c1-c0-b0-A0-B0-C0-D0-E0-E1-D1-C1-B1-A1-A2-B2-C2-D2-E2-E3-D3-C3-B3-A3-A4-B4-C4-D4-E4-BTN5</t>
  </si>
  <si>
    <t>-btn2-btn3-d4-c3-b3-A4-B4-C4-D4-E4-E3-d3-C4-C3-D3-c3-B3-A3-A2-B2-C2-B2-c2-D2-E2-E1-D1-C1-B1-A1-A0-B0-C0-D0-E0-btn5-btn5-BTN5</t>
  </si>
  <si>
    <t>-btn4-c4-b4-a4-a4-b4-b4-b4-C4-D4-c4-b4-b4-c4-d4-E4-E3-E2-E1-e0-D0-C0-b0-b0-b0-a0-a0-b0-c0-b0-b0-c0-d0-E0-d0-D1-C1-b1-b1-a1-a1-a2-a2-b2-b2-b2-c2-d2-d3-e3-e4-btn5-BTN5</t>
  </si>
  <si>
    <t>-e2-e3-E4-E3-E2-e1-E0-e1-e2-d3-d2-d1-E1-e2-D3-D4-C4-b4-c4-btn4-BTN5</t>
  </si>
  <si>
    <t>-btn1-btn2-a1-a0-a0-a1-a1-b1-b1-b0-b0-b1-btn1-BTN1-btn1</t>
  </si>
  <si>
    <t>-b1-b1-b0-b0-a0-a1-a1-a1-a0-a0-a1-btn2-BTN1</t>
  </si>
  <si>
    <t>-btn2-B1-B0-a0-A1-A0-a1-BTN1-btn2</t>
  </si>
  <si>
    <t>-b1-A1-a0-B0-B1-b0-A0-b1-BTN1</t>
  </si>
  <si>
    <t>-b2-b1-a1-A2-A1-A0-b0-B1-B2-C2-C1-C0-B0-c1-c2-BTN3</t>
  </si>
  <si>
    <t>-btn3-c2-b1-a1-a2-a2-a1-a1-a0-a0-b0-b0-b1-b1-b2-b2-C2-C1-C0-c1-c2-btn3-btn3-BTN1</t>
  </si>
  <si>
    <t>-c2-c1-b1-A2-A1-A0-B0-B1-B2-C2-C1-C0-c2-btn2-BTN1</t>
  </si>
  <si>
    <t>-b2-a1-A2-B2-C2-C1-B1-A1-A0-B0-C0-c2-BTN3</t>
  </si>
  <si>
    <t>-b3-b2-b3-A3-B3-c3-D3-d3-C3-c2-D2-C2-B2-a2-A1-B1-C1-D1-D0-c0-B0-A0-a1-a2-a1-b1-b0-C0-d1-d2-d3-d3-BTN4</t>
  </si>
  <si>
    <t>-D3-D2-D1-D0-C0-C1-C2-C3-b3-b3-b2-b2-b1-b0-b0-b1-b1-a1-a1-a0-a0-a1-a2-a2-a3-a3-b3-c3-d3-btn4-btn4-BTN4</t>
  </si>
  <si>
    <t>-btn4-d3-c3-c2-c1-d1-d2-D3-D2-D1-D0-C0-C1-C2-C3-b3-b3-b2-b2-b1-b1-b0-b0-a0-a1-a2-a3-a3-a2-a2-a1-a1-a0-a0-b1-c1-c2-c3-d3-BTN4</t>
  </si>
  <si>
    <t>-d3-d2-d2-D3-C3-B3-A3-A2-B2-C2-D2-d3-BTN4</t>
  </si>
  <si>
    <t>-btn1-a4-b4-b4-C4-D4-E4-d4-C4-b4-a4-a4-a3-a3-b3-b3-C3-D3-E3-E2-d2-C2-b2-b2-a2-a2-b2-c2-D2-d1-E1-D1-C1-b1-b1-a1-a1-a0-b0-b0-C0-D0-E0-d0-c0-b0-a0-a0-b1-c2-c3-d4-btn4-btn5-BTN5</t>
  </si>
  <si>
    <t>-btn4-d4-e4-e3-d3-d3-c3-b2-b0-c0-d0-E0-E1-E2-E3-E4-d4-c3-c2-b1-b0-A0-A1-A2-A3-A4-b4-B3-B2-B1-B0-c0-c1-c2-d2-d3-e3-e4-BTN5</t>
  </si>
  <si>
    <t>-E4-E3-E2-E1-E0-d0-c0-b0-A0-A1-A2-A3-A4-B4-B3-B2-b3-c3-C4-C3-C2-C1-C0-d0-D1-D2-D3-D4-B1-b0-B0-c0-D0-d1-e1-e2-e3-e4-btn5-BTN5</t>
  </si>
  <si>
    <t>-e3-e4-BTN5-btn5-E4-E3-E2-e1-d3-c3-c4-b4-b4-a4-a4-a3-a3-a2-a2-b2-b3-c3-d4-e4-btn5</t>
  </si>
  <si>
    <t>-btn2-BTN1-BTN2-btn1</t>
  </si>
  <si>
    <t>-btn1-BTN2-BTN1-BTN2</t>
  </si>
  <si>
    <t>-btn2-a1-a0-a0-a1-a1-b1-b1-b0-b0-b1-BTN1</t>
  </si>
  <si>
    <t>-a2-a1-a0-a0-a0-a1-a1-a2-a2-a2-b2-b2-a2-a2-b2-c1-C2-C1-b1-b1-b0-b0-C0-b0-b1-b2-btn1</t>
  </si>
  <si>
    <t>-BTN3-c2-c1-c2-btn3-btn3-c2</t>
  </si>
  <si>
    <t>-btn2-btn1-A2-a1-a0-a1-B1-C1-C0-B0-A0-a1-a0-A1-b2-btn2-B2-C2-BTN1</t>
  </si>
  <si>
    <t>-a2-a1-A0-A1-A2-B2-B1-B0-C0-C1-C2-btn2-BTN1</t>
  </si>
  <si>
    <t>-btn2-btn2-BTN1</t>
  </si>
  <si>
    <t>-b1-a1-a1-b1-b1-b0-b0-a0-a0-b1-b1-btn1</t>
  </si>
  <si>
    <t>-btn1-b1-b1-b0-b0-a0-a0-a1-a1-b0-b0-b1-b1-a0-a0-a1-a1-btn2-btn2-BTN2-a1-a1-btn2</t>
  </si>
  <si>
    <t>-b0-b0-b1-b1-a1-a1-a0-a0-b0-BTN1-btn1-b1-b0-b0-b1-btn1</t>
  </si>
  <si>
    <t>-B1-B0-A0-A1-A0-B0-b1-BTN2</t>
  </si>
  <si>
    <t>-c2-b2-a2-a2-a1-a1-a0-a0-b0-b0-b1-b2-b2-c2-b1-b1-c1-C0-C1-C2-b2-a2-btn2-btn2-a2-a1-a0-a1-a1-a2-a1-a0-a0-b0-b0-b1-b1-b2-c2-b1-b2-btn1-b2-b1-b2-b2-b1-b1-c1-b1-b1-b1-b2-BTN1</t>
  </si>
  <si>
    <t>-A2-B2-C2-C1-b1-A1-B1-b0-A0-B0-C0-b0-A0-A1-B1-c1-b1-B0-b1-C2-b2-b1-C1-b1-b2-A2-B2-a2-BTN1-a2-a1-a2</t>
  </si>
  <si>
    <t>-btn1-A2-B2-C2-c1-b1-a1-a2-b2-c2-c1-c2-b2-a2-btn1-BTN1</t>
  </si>
  <si>
    <t>-a1-a0-A0-B0-C0-C1-b1-b0-a0-a1-b1-b2-btn1-btn1-BTN1</t>
  </si>
  <si>
    <t>-btn2-a3-a2-b1-b1-b2-C2-c3-C3-D3-c3-b3-b3-a3-a3-b2-b2-a2-a2-b2-c2-D2-D1-C1-C0-D0-c0-b0-b0-a0-a1-a1-a0-a0-a1-b2-b3-BTN1-btn3-c3-c2-b2-b1-b1-b2-c2-c3-btn3</t>
  </si>
  <si>
    <t>-b3-b3-a3-a3-b3-C3-C2-b2-b2-a2-a2-b1-a1-a1-b1-c1-d1-c1-b1-b1-C1-D1-d2-D3-D2-d1-D0-C0-b0-a0-a0-a1-a0-b0-b0-b1-b2-b3-a3-btn2-BTN2</t>
  </si>
  <si>
    <t>-btn4-D3-c3-b3-b3-b3-C3-b3-a3-a3-a3-a2-a2-b2-C2-b2-b2-c2-D2-d1-C1-b1-b1-c1-D1-D0-C0-b0-b0-a0-a0-a1-a1-a2-b2-b3-BTN1</t>
  </si>
  <si>
    <t>-btn2-c3-c2-c1-B1-c1-C2-C1-D1-d2-D3-C3-d3-D2-d3-c3-BTN3</t>
  </si>
  <si>
    <t>-btn2-btn3-btn3-d4-c4-c3-b3-b2-b2-b1-a1-a0-a0-b0-b0-C0-D0-E0-E1-E2-D2-D1-e1-e2-E3-D3-E4-d4-C4-D4-d3-C3-C2-C1-b1-b1-b2-b2-b3-b3-b4-b4-a4-a4-a3-a3-a2-a1-a1-b1-a1-a2-a2-b2-c2-c1-c2-b2-b3-b4-btn1-BTN2</t>
  </si>
  <si>
    <t>-e4-e3-e2-d1-c1-b1-c1-d1-e1-e2-e2-d2-c2-b2-b3-b3-b2-b2-b1-b1-b0-b0-c1-C0-C1-C2-C3-C4-b4-b4-a4-a4-a3-a2-a2-a3-a3-a2-a1-a1-a0-a0-b0-c0-c1-d1-d1-c2-c3-b3-b4-btn1-BTN2</t>
  </si>
  <si>
    <t>-btn4-d4-d3-c3-c2-c1-d0-D0-E0-E1-D1-d2-C2-C1-b1-b1-b0-b0-b0-a0-a0-b0-c0-c0-b0-a0-b1-b2-b3-a4-btn2-BTN2-btn1</t>
  </si>
  <si>
    <t>-b4-c4-d3-C3-c2-c1-C2-C1-D1-D2-E2-E1-d0-E0-D0-C0-c1-d1-e2-e3-e4-BTN5</t>
  </si>
  <si>
    <t>-btn2-btn1-btn1-btn2-BTN1</t>
  </si>
  <si>
    <t>-btn1-btn3-btn1-btn2-BTN2</t>
  </si>
  <si>
    <t>-c2-b2-BTN2</t>
  </si>
  <si>
    <t>-btn3-btn1-btn2-btn1-BTN3</t>
  </si>
  <si>
    <t>-btn3-c2-b2-BTN1</t>
  </si>
  <si>
    <t>-btn2-BTN3</t>
  </si>
  <si>
    <t>-btn3-btn2-BTN1-btn2</t>
  </si>
  <si>
    <t>-D2-d1-c1-b1-b1-b2-a2-a3-a3-b3-b3-b2-a2-a2-b2-b2-a1-a1-a0-a0-b0-b0-C0-D0-D1-C1-C2-C3-D3-btn3-btn1-btn2-btn1-BTN3</t>
  </si>
  <si>
    <t>-d3-c2-b1-a1-a0-a0-a1-a1-a2-a2-a3-a3-b3-b2-b1-b0-b0-b1-b1-b2-a3-btn2-BTN1</t>
  </si>
  <si>
    <t>-btn1-b4-b3-a3-a3-a2-b2-b1-C1-d2-d3-c3-d3-E3-D3-C3-C4-D4-E4-e3-E2-D2-C2-b2-b2-a2-a2-a1-a1-b1-b1-b0-a0-a0-b0-b0-C0-D0-E0-E1-D1-c2-b2-b3-b3-b4-b4-a4-a4-b4-c3-d3-d2-d3-d4-BTN2</t>
  </si>
  <si>
    <t>-d4-c2-c1-b1-b0-a0-a0-a0-a1-a1-a2-a2-a3-a3-a4-a4-b4-b3-b2-b1-b0-b0-c0-c1-b2-b3-b4-a4-btn2-BTN2</t>
  </si>
  <si>
    <t>-btn5-e4-e3-e2-d1-d0-c0-b0-A0-A1-A2-A3-A4-B4-C4-C3-C2-c3-c4-btn4-BTN4</t>
  </si>
  <si>
    <t>-btn4-d4-c3-c2-c2-c1-c2-c1-d1-e1-e2-e3-btn4-BTN4</t>
  </si>
  <si>
    <t>-b0-A0-A1-B1-B0-b1-BTN1</t>
  </si>
  <si>
    <t>-a0-a0-a1-a1-b1-b1-b0-b0-b0-b1-btn1-BTN1</t>
  </si>
  <si>
    <t>-btn1-btn2-a0-a0-a1-a1-b1-b1-b0-b0-b1-btn1-btn2-btn2</t>
  </si>
  <si>
    <t>-a1-A0-A1-btn1-B1-BTN1</t>
  </si>
  <si>
    <t>-a2-a1-A0-A1-a2-btn1-A2-B2-B1-B0-C0-C1-C2-b2-b1-a1-a0-a0-a1-a2-btn1-btn2-btn1-BTN1-btn2-btn3-BTN3</t>
  </si>
  <si>
    <t>-btn3-btn3-a2-A0-A1-A2-B2-B1-B0-C0-C1-C2-btn2-btn1-btn2-btn3-BTN3</t>
  </si>
  <si>
    <t>-c2-c1-b0-a0-b0-C0-C1-C2-BTN3</t>
  </si>
  <si>
    <t>-b2-c2-b1-b0-C0-C1-C2-BTN3</t>
  </si>
  <si>
    <t>-b2-b1-b0-a0-a0-b0-b0-C0-D0-D1-c1-d1-D2-D3-C3-C2-C1-c2-b2-c2-c1-b1-b1-b2-b2-b3-b3-a3-a2-a2-a1-a1-a2-a3-btn2-BTN3</t>
  </si>
  <si>
    <t>-btn3-c3-d2-d1-c0-C0-C1-C2-C3-d3-d2-d1-D0-D1-D2-D3-BTN3</t>
  </si>
  <si>
    <t>-d3-c3-c2-c1-C0-c1-C2-C1-c2-C3-d2-d1-d0-d1-c3-btn3-BTN3</t>
  </si>
  <si>
    <t>-c3-c2-d2-d1-c1-C0-C1-C2-C3-BTN3</t>
  </si>
  <si>
    <t>-btn2-b3-b2-b1-b0-d0-e0-D0-D1-D2-D3-d4-d3-d2-e1-E0-E1-E2-d1-c1-C0-C1-C2-C3-c2-b1-B0-B1-B2-B3-B4-b3-a3-a2-a1-a0-A1-A0-a1-A2-A3-A4-b4-c4-d4-e4-e3-E3-E4-D4-C4-d4-e4-e3-e2-d2-d1-e1-e2-e3-e4-btn5-BTN5</t>
  </si>
  <si>
    <t>-btn4-e3-e2-E0-E1-E2-E3-E2-D2-D1-d0-C0-B1-b2-A2-A3-b3-b4-C4-D4-d3-C3-C2-c1-b1-b0-b2-c4-btn4-btn5-E4-BTN5</t>
  </si>
  <si>
    <t>-e1-E0-E1-E2-E3-E4-d4-d3-d2-d1-e1-d0-C0-c1-C2-c3-b3-b3-b2-a2-a1-a0-a0-a1-b3-c3-C4-c3-c2-b2-b1-b1-a2-a3-b4-btn3-btn4-BTN5</t>
  </si>
  <si>
    <t>-btn5-E4-E3-E2-E1-E0-D0-d1-d2-c2-c3-b3-b3-b2-b1-b0-b0-b1-b2-b3-b4-b4-b4-c4-d4-btn5-BTN5-btn4</t>
  </si>
  <si>
    <t>-b1-a1-b0-a0-a0-a1-a1-b1-b0-b0-b1-b1-b1-BTN1</t>
  </si>
  <si>
    <t>-b1-b0-a0-b0-b0-A0-A1-B0-B1-b1-BTN1</t>
  </si>
  <si>
    <t>-btn2-a1-b1-B1-B0-A0-A1-b1-A1-BTN1</t>
  </si>
  <si>
    <t>-btn2-a1-btn1-a1-A0-A1-B0-B1-b1-b1-btn2-b1-BTN2-B1-btn2</t>
  </si>
  <si>
    <t>-b1-a0-A0-A1-B0-B1-A0-a1-BTN1</t>
  </si>
  <si>
    <t>-b1-a0-a0-b0-b0-a1-a1-b1-b1-b0-a0-a0-a1-BTN2</t>
  </si>
  <si>
    <t>-btn3-b2-b2-a1-A0-A1-A2-B2-B1-B0-C0-C1-C2-c1-b1-A1-a2-BTN1</t>
  </si>
  <si>
    <t>-btn1-b2-a1-a0-a0-a1-a1-a2-a2-b1-b0-b0-b1-b1-b2-b2-c1-C0-C1-C2-b1-b1-b2-BTN1</t>
  </si>
  <si>
    <t>-btn1-a1-a0-a0-a1-a1-a2-a2-b2-b2-b1-b1-b0-b0-C0-C1-C2-b1-b1-b2-BTN1</t>
  </si>
  <si>
    <t>-a1-a0-a0-a1-a1-a2-a2-b2-b2-b1-b1-b1-b0-b1-b1-b0-b0-C0-C1-c2-c1-b1-c2-b1-c1-c2-b1-c2-b1-c2-btn3-btn1</t>
  </si>
  <si>
    <t>-a1-A0-A1-A2-A3-B3-B2-B1-B0-C0-C1-C2-C3-D3-D2-D1-D0-c1-B2-b3-BTN2</t>
  </si>
  <si>
    <t>-b3-b2-a1-a0-a0-a1-a1-a2-a2-a3-a3-b3-b3-b2-b2-b1-b1-b0-b0-C0-C1-C2-C3-D3-D2-D1-D0-c1-b1-b2-a2-a2-a3-btn2-BTN2</t>
  </si>
  <si>
    <t>-d3-c3-b3-b2-b1-b0-A0-A1-A2-A3-B3-B2-B1-B0-C0-C1-C2-C3-D3-D2-D1-D0-d1-c1-b2-A2-a3-BTN1</t>
  </si>
  <si>
    <t>-d3-b2-a1-A0-A1-A2-A3-B3-B2-B1-B0-C0-C1-C2-C3-D3-D2-d1-d0-c1-b1-b2-b1-c1-d0-c1-d0-d1-c1-c2-b2-c2-d3-d3-d3-btn4</t>
  </si>
  <si>
    <t>-b4-b3-a2-a1-A0-A1-A2-A3-A4-B4-B3-B2-B1-B0-C0-C1-C2-C3-C4-d4-D3-D4-d3-D2-D1-D0-E0-E1-E2-E3-E4-BTN5</t>
  </si>
  <si>
    <t>-d4-d3-E2-E3-E4-E3-e2-E1-E0-e1-e2-d2-c3-b3-b2-a2-a2-b2-b2-b1-C0-c1-c2-d3-D4-BTN5</t>
  </si>
  <si>
    <t>-b2-b1-a1-A0-a1-B1-C2-c3-D3-d4-E4-E3-E2-E1-E0-e1-e2-e3-e4-BTN5-btn4</t>
  </si>
  <si>
    <t>-btn4-b1-a0-a0-a1-b1-b1-b2-C2-c3-D3-D4-E4-E3-e2-E1-E0-e1-e2-e4-e4-e3-e4-btn5-e4-e3-E2-e3-e4-btn5-E4-BTN5</t>
  </si>
  <si>
    <t>-btn1-b1-a1-A0-A1-B0-B1-a1-BTN1</t>
  </si>
  <si>
    <t>-b1-A0-A1-B1-B0-b1-btn2-BTN1</t>
  </si>
  <si>
    <t>-b1-a0-a0-a0-a1-a1-b1-b1-b0-b0-b1-btn2-BTN2</t>
  </si>
  <si>
    <t>-a1-a0-a0-a1-a1-b1-b1-b0-b0-b1-btn2-BTN2</t>
  </si>
  <si>
    <t>-btn2-a2-a1-a0-a1-a1-a0-a0-b0-b0-b1-b1-b2-b2-a2-a2-b2-C2-C1-C0-c1-btn1-btn2-btn1-BTN3</t>
  </si>
  <si>
    <t>-c2-c1-C0-B0-a0-A0-A1-A2-B2-C2-C1-B1-b2-b2-btn2-BTN1</t>
  </si>
  <si>
    <t>-c2-c1-c0-b0-a0-b0-A0-B0-C0-C1-B1-A1-A2-B2-C2-b2-a2-BTN1</t>
  </si>
  <si>
    <t>-b2-b1-a1-a2-a1-a1-b1-b1-C1-c2-b2-b2-b2-a2-a2-a2-a1-a0-a0-b0-c0-c0-c1-b2-btn1</t>
  </si>
  <si>
    <t>-btn1-b3-b2-b1-b0-a0-a0-a1-a1-a2-a2-a3-a3-b3-b3-b2-b2-b1-b1-b0-b0-C0-C1-C2-C3-D3-D2-D1-D0-d1-d2-c3-c3-b3-a3-a2-b2-c2-c3-btn3-BTN3</t>
  </si>
  <si>
    <t>-d3-d3-c3-D3-C3-b3-b3-a3-a3-a2-a2-b2-b2-C2-d2-d1-D2-D1-C1-b1-a1-a1-b1-b1-a1-a1-a0-a0-b0-b0-C0-D0-c1-b2-c3-btn3-c3-C2-c3-BTN3-c3-c2-c3</t>
  </si>
  <si>
    <t>-c2-D3-C3-b3-B3-a3-B2-A2-a1-B1-B0-A0-A1-b1-C1-c0-C0-c1-b1-b2-C2-D1-D2-c2-c3-btn3-btn3</t>
  </si>
  <si>
    <t>-btn4-d3-d2-d1-c1-c0-b0-a0-b0-c0-b0-b0-c0-C1-C2-b2-b3-b2-b3-c3-BTN3</t>
  </si>
  <si>
    <t>-a4-a3-a2-b1-a1-a0-a1-a1-a2-a2-a3-a3-a4-a4-b4-b4-c3-c2-b3-b3-b2-b2-b1-b1-b0-b0-a0-a0-b0-c0-C0-C1-C2-C3-C4-d4-d3-D4-D3-D2-D1-D0-E0-E1-E2-E3-E4-btn5-e4-btn5-btn4-btn4-BTN5</t>
  </si>
  <si>
    <t>-e4-E4-d3-D3-E3-E2-E1-E0-e1-e2-e3-e4-BTN5</t>
  </si>
  <si>
    <t>-d4-E4-E3-E2-D2-c2-b2-C2-b2-b2-a2-a2-b2-b3-b3-C3-C4-c2-c0-C1-c2-d2-d3-e4-e4-btn5-BTN5</t>
  </si>
  <si>
    <t>-btn4-d4-E4-E3-E2-D2-C2-b2-b2-b3-c3-c4-btn3-BTN5</t>
  </si>
  <si>
    <t>-b1-b0-A0-a0-A1-B0-B1-b0-A0-a1-b1-a1-a1-btn1-a1-a0-A1-B1-B0-A0-a1-BTN1-btn2</t>
  </si>
  <si>
    <t>-btn2-a1-A0-a1-b1-b1-A1-B1-B0-A0-B1-btn2-BTN2</t>
  </si>
  <si>
    <t>-b1-A0-B0-b1-A1-B1-b1-b0-b0-b1-b1-b0-a0-a1-b1</t>
  </si>
  <si>
    <t>-b1</t>
  </si>
  <si>
    <t>-a0-a0-b0-b0-b1-b1-a1-a1-b1-b0-b0-a0-a0-a1-b1-b0-b1-btn1-btn1-b1-b0</t>
  </si>
  <si>
    <t>-b2-b1-a1-a0-A0-b0-C0-B0-C1-B1-a1-a1-A1-a2-btn1-A2-B2-C2-c2-b2-b1-a1-a0-B0-A0-A1-B1-c1-btn2-b2-b1-B0-C0-C1-C2-B2-A2-b2-BTN3</t>
  </si>
  <si>
    <t>-c2-b2-a1-a0-a0-b0-b0-C0-C1-b1-b1-a1-a1-a2-a2-b2-b2-C2-b1-b2-btn1-btn3-btn3-btn1-BTN2</t>
  </si>
  <si>
    <t>-a0-a0-b0-C0-a1-b1-b0-b0-C1-b1-b1-a1-a1-a2-a2-b2-b2-C2-c2-btn3-BTN3</t>
  </si>
  <si>
    <t>-btn1-b2-b1-A0-B0-C0-C1-B1-A1-A2-B2-C2-btn3-BTN3</t>
  </si>
  <si>
    <t>-A0-A1-A2-A3-B3-B2-B1-B0-C0-C1-d1-D0-D1-D2-C2-C3-D3-d3-d3-btn4-BTN3</t>
  </si>
  <si>
    <t>-A0-B0-C0-D0-D1-C1-B1-A1-A2-b2-c2-D2-C2-B2-A3-B3-C3-D3-BTN3-c3</t>
  </si>
  <si>
    <t>-b3-a0-a0-b0-b0-C0-D0-D1-C1-b1-b1-a1-a1-a2-a2-b2-b2-C2-D2-D3-C3-b3-b3-a3-a3-btn1-btn3-BTN4-btn3</t>
  </si>
  <si>
    <t>-a3-a2-a1-A0-B0-C0-D0-D1-C1-B1-A1-A2-B2-C2-D2-D3-C3-B3-a3-BTN2</t>
  </si>
  <si>
    <t>-btn3-b0-a0-a0-b0-C0-D0-E0-E1-d1-C1-b1-b1-b0-b0-b0-a1-a1-b1-c1-D1-d2-e2-d2-c2-b2-b2-a2-a2-a3-b3-c3-d3-C2-D2-E2-E3-D3-C3-b3-b3-a3-a3-a4-a4-b4-b4-C4-D4-E4-d4-c4-b3-a3-a2-a1-b0-c0-d0-d0-c0-b0-b1-c1-c2-c3-d4-e4-btn5-BTN5-btn4</t>
  </si>
  <si>
    <t>-a0-a0-b0-b0-c0-D0-E0-d0-C0-b0-b1-a1-a1-b1-b1-C1-D1-e1-d1-c2-b2-a2-a2-b2-b2-C2-D2-E2-E1-e2-E3-d3-C3-C4-b4-a3-a3-a4-b4-b4-a4-a4-b4-b3-b3-a3-b3-c3-D3-D4-E4-d4-e4-e4-d4-c4-btn3-btn5-BTN5</t>
  </si>
  <si>
    <t>-a0-a0-b0-b0-C0-D0-E0-E1-D1-C1-b1-b1-a1-a1-a2-a2-b2-b2-c2-d2-e2-e3-d4-c4-a4-btn3-btn4-BTN5-btn4</t>
  </si>
  <si>
    <t>-b2-b1-c0-d0-E0-e1-d1-C1-d2-D4-e4-e2-d2-c2-b2-b4-c4-d4-E4-D3-d2-D1-D2-e2-E3-e4-BTN5-btn4</t>
  </si>
  <si>
    <t>-btn1-a1-b1-btn2-btn2-a1-A0-A1-a1-B0-B1-a1-BTN1-btn2</t>
  </si>
  <si>
    <t>-a1-a0-a0-a1-a1-b0-b0-b1-b1-BTN1-btn1</t>
  </si>
  <si>
    <t>-btn2-a1-a0-a1-b1-BTN2</t>
  </si>
  <si>
    <t>-b2-b1-b0-c0-c1-c0-b0-a0-b0-a0-b0-a0-a0-b0-b1-b1-C2-C1-C0-b0-b0-a0-a1-a2-a2-b2-b2-a1-a1-b1-b2-c2-btn1-BTN1</t>
  </si>
  <si>
    <t>-a2-a1-a0-a1-a1-a2-b1-a0-b0-b0-C0-C1-C2-b2-b2-b1-a1-a0-a0-a1-a2-btn2-a2-a2-b2-b1-b1-b2-b1-b0-b1-b2-btn1-BTN1</t>
  </si>
  <si>
    <t>-btn2-a2-a1-a0-b1-c2-BTN3</t>
  </si>
  <si>
    <t>-btn2-b2-b1-b0-b1-b2-BTN2</t>
  </si>
  <si>
    <t>-b3-b2-b1-b0-c0-d0-c0-b0-A0-a1-A1-A2-A3-b3-b2-b1-B0-B1-B2-b3-C3-C2-C1-c0-c1-b2-B3-b2-c1-C0-D0-D1-D2-D3-d2-d2-d1-c2-c3-BTN3-btn3</t>
  </si>
  <si>
    <t>-btn1-a3-a2-a1-a0-b0-b1-b0-a0-a0-a1-a1-a2-a3-a3-a2-a2-a3-a2-b2-b1-b0-b1-b2-a2-a3-BTN2</t>
  </si>
  <si>
    <t>-btn3-c3-c2-b1-a0-B0-B1-B2-B3-a3-A2-A3-a2-A1-A0-a1-b1-C0-c1-c2-c3-BTN3</t>
  </si>
  <si>
    <t>-a3-a2-a1-a0-a0-a1-a1-a2-a2-a3-a3-b3-b3-b2-b1-b0-b0-b1-b2-a3-BTN1</t>
  </si>
  <si>
    <t>-btn2-b4-c2-d2-d1-D0-D1-D2-D3-D4-c4-c3-d3-d4-BTN4</t>
  </si>
  <si>
    <t>-c4-C4-C3-C2-C1-C0-c1-d2-d3-c3-c4-btn3-BTN3</t>
  </si>
  <si>
    <t>-b4-b3-b2-b1-B0-B1-B2-b3-B4-B3-b4-c4-b4-BTN2</t>
  </si>
  <si>
    <t>-C0-C1-C2-C3-C4-BTN3</t>
  </si>
  <si>
    <t>-btn2-a1-a1-a0-a0-b0-b0-b1-btn1-b1-b1-BTN1</t>
  </si>
  <si>
    <t>-btn1-a1-a0-a0-a1-a1-b1-b1-b0-b0-b1-btn1-btn2-btn1-btn2-BTN1</t>
  </si>
  <si>
    <t>-btn2-A1-b1-B0-B1-A0-a1-b1-BTN2</t>
  </si>
  <si>
    <t>-btn1-btn1-b1-a1-A0-a1-B1-B0-A1-btn2-BTN1</t>
  </si>
  <si>
    <t>-b2-b1-c1-c2-btn3-c2-b2-a2-b2-c2-b1-b1-b0-a0-b0-b1-c1-c2-c1-c0-b0-a0-a1-b1-b2-a2-a2-b2-C2-b2-b2-a2-a2-a1-a1-b1-c1-b1-b1-C1-C0-b0-b0-a0-a0-a1-a2-b2-btn1-btn3-c2-BTN3-btn3-c2-btn3-BTN1</t>
  </si>
  <si>
    <t>-C2-b2-a2-a2-B2-A2-A1-B1-C1-C0-B0-A0-a1-a2-BTN1-BTN2</t>
  </si>
  <si>
    <t>-c2-c1-c2-b2-C2-B2-A2-A1-b1-C1-C0-B0-A0-a1-B1-b2-btn1-btn2-BTN3</t>
  </si>
  <si>
    <t>-btn3-C2-b2-b2-a2-a2-a1-a1-b1-b1-C1-C0-b0-a0-a0-b0-b0-b1-b2-BTN2</t>
  </si>
  <si>
    <t>-btn1-b3-c3-c3-D3-c3-b3-b3-C3-b3-a3-a3-a2-a2-b2-b2-C2-D2-D1-C1-b1-b1-a1-a1-a0-a0-b0-b0-C0-D0-d1-d2-d3-btn4-btn4-btn3-btn1-btn2-btn1-btn3-btn4-btn4-BTN3</t>
  </si>
  <si>
    <t>-btn4-d3-d2-d2-D3-C3-B3-A3-A2-B2-C2-D2-D1-C1-B1-A1-A0-B0-C0-D0-d1-d2-d3-d2-d2-btn3-BTN3</t>
  </si>
  <si>
    <t>-btn4-D3-C3-B3-A3-a2-b2-A2-B2-c2-D2-D1-C2-c3-BTN3</t>
  </si>
  <si>
    <t>-btn3-d3-c2-b2-b1-a0-b0-c0-d0-c0-a0-A0-A1-a2-A3-A2-B2-B3-c3-C2-C3-D2-d3-BTN3</t>
  </si>
  <si>
    <t>-btn3-c4-d4-E4-D4-C4-B4-A4-A3-B3-c3-d3-C3-D3-E3-E2-D2-C2-B2-A2-A1-b1-c1-b1-c1-B1-C1-D1-E1-E0-d0-c0-D0-C0-B0-A0-b1-b2-b3-b4-btn2-btn1-a4-b4-c4-d4-btn4-btn5-BTN5</t>
  </si>
  <si>
    <t>-btn4-E4-D4-C4-B4-A4-A3-B3-C3-D3-E3-E2-E1-E0-D0-D1-d2-D2-e3-e4-btn5-BTN5</t>
  </si>
  <si>
    <t>-d4-E4-E3-E2-E1-E0-d0-c0-D0-D1-d2-D3-D2-d3-D4-c4-btn4-BTN5-btn5</t>
  </si>
  <si>
    <t>-btn5-E4-E3-E2-E1-E0-D0-D1-D2-D3-d4-e4-BTN5</t>
  </si>
  <si>
    <t>-b1-a1-A0-A1-B1-B0-A0-a1-BTN1</t>
  </si>
  <si>
    <t>-a1-a0-b0-b0-A0-B0-A1-B1-b1-A1-btn1-BTN2</t>
  </si>
  <si>
    <t>-a1-a1-A0-B0-A1-B1-A1-btn1-btn1-a1-btn1-btn2</t>
  </si>
  <si>
    <t>-btn1-b1-b0-a0-a0-b0-b0-a0-a1-b1-b1-a1-a1-btn2-b1-b0-b0-b0-b1-BTN1</t>
  </si>
  <si>
    <t>-c0-b0-a0-a0-a1-a1-a2-a2-b2-b1-b2-b2-b1-b1-b0-b0-C0-C1-C2-btn3-BTN3</t>
  </si>
  <si>
    <t>-c2-c1-b1-b0-a0-A0-A1-A2-b2-b1-B0-B1-B2-C2-C1-C0-c2-BTN3</t>
  </si>
  <si>
    <t>-a2-a1-A0-A1-A2-b2-b1-B0-B1-b2-B2-c2-c1-c0-c1-C2-C1-c0-c1-c2-btn3-BTN3</t>
  </si>
  <si>
    <t>-btn2-b2-c2-c1-b0-a0-a0-b0-b0-C0-C1-b1-b1-a1-a1-a2-a2-b2-C2-BTN3</t>
  </si>
  <si>
    <t>-d0-c0-b0-a0-a0-b0-b0-C0-D0-D1-C1-b1-b1-a1-a1-a2-a2-b2-C2-b2-b2-c2-d2-D2-D3-C3-b3-b3-a3-a3-b3-c3-d3-BTN3</t>
  </si>
  <si>
    <t>-a3-b3-c3-d3-d1-D0-d1-c1-c2-b2-C1-b1-b2-b2-b3-a3-a3-b3-b3-C3-D3-d2-D1-C0-b0-b0-a0-a0-a1-b1-b1-b2-a2-a1-a1-a2-a2-b2-c2-d2-C2-D2-d3-c3-BTN3</t>
  </si>
  <si>
    <t>-a3-b3-c3-d3-d1-d0-D0-C0-b0-a0-a0-b0-b0-b1-C1-C2-C3-BTN3</t>
  </si>
  <si>
    <t>-a1-b1-b0-A0-b0-C0-B0-c0-D0-d1-c2-d3-BTN3-c3-c2-C1-C2-c3-btn3</t>
  </si>
  <si>
    <t>-btn3-d4-e3-e1-e0-d0-c0-b0-A0-B0-C0-D0-E0-E1-D1-C1-B1-A1-A2-B2-C2-D2-E2-E3-D3-c3-B3-c3-d3-e3-BTN5</t>
  </si>
  <si>
    <t>-a2-a1-b1-c1-c2-d2-d3-e3-e2-e1-d1-d0-c0-b0-A0-B0-C0-D0-E0-E1-E2-E3-e4-BTN5</t>
  </si>
  <si>
    <t>-a1-A0-B0-C0-D0-E0-e1-e2-e3-E4-E3-E2-e3-e4-BTN5</t>
  </si>
  <si>
    <t>-a3-b3-c3-e2-d2-d1-c1-c0-b0-A0-b0-c0-d0-E0-e1-E2-E1-e2-e3-E4-E3-e4-BTN5</t>
  </si>
  <si>
    <t>-b1-A1-B1-A0-B0-a0-a1-btn1-BTN2-btn2-b1</t>
  </si>
  <si>
    <t>-a1</t>
  </si>
  <si>
    <t>-btn2-btn2-b1-A1-a0-B0-b1-BTN1</t>
  </si>
  <si>
    <t>-btn1-btn1-a1-A0-a1-B1-a1-b0-a1-BTN1-b1</t>
  </si>
  <si>
    <t>-btn1-b2-b1-a1-a1-a0-a0-b0-b0-b1-b2-b2-b1-b1-a2-a2-b2-C2-C1-C0-c2-b2-a2-b2-c2-c1-c2-c2-BTN3</t>
  </si>
  <si>
    <t>-BTN1-btn2-btn1-btn2-BTN2-b1-b0-b1-a1-BTN1-a1-A0-b0-A1-b1-B0-B1-BTN2</t>
  </si>
  <si>
    <t>-btn1-A1-b1-A0-B0-B1-b1-b1-A1-BTN1</t>
  </si>
  <si>
    <t>-btn1-btn2-btn2-a1-a1-a0-a0-b0-b0-b1-b1-b1-btn1-BTN1-btn1-btn2</t>
  </si>
  <si>
    <t>-b1-a1-A0-B0-B1-A1-BTN1-btn2-btn2-btn1</t>
  </si>
  <si>
    <t>-a2-A2-A1-A0-B0-B1-B2-c2-C1-C0-c1-c2-C2-btn3-BTN2-btn3-btn3-btn2</t>
  </si>
  <si>
    <t>-c2-b1-a1-a0-a1-a2-a1-a0-b0-b0-b1-b1-b2-a2-a2-a1-a1-a0-a0-b0-C0-C1-C2-b2-b2-c2-btn1-btn2-btn1-BTN3</t>
  </si>
  <si>
    <t>-btn1-A0-A1-a2-B2-A2-b2-b1-B0-C0-c1-C2-C1-B1-c1-C2-c2-btn3</t>
  </si>
  <si>
    <t>-btn3-btn2-btn2-b2-A2-A1-A0-b0-b1-a2-A1-a2-b2-btn1-a2-btn1-BTN1-btn2-btn2-a2-b2-btn2</t>
  </si>
  <si>
    <t>-a3-a1-a0-b0-b1-a1-b1-d2-d3-d3-btn4-a3-a2-a1-a0-B0-C0-D0-d1-c1-b1-b0-A0-a1-b1-c1-D1-D2-D3-d2-d1-c1-C0-B0-A0-b0-b1-C1-C2-C3-c2-C3-c2-c1-C0-d0-c1-d2-C2-d2-d3-c3-btn3-c3-c3-btn3-c3-B3-B2-B1-B0-b0-b1-a1-A0-A1-A2-A3-b3-c3-BTN3-btn4-d3-d3-btn3-c3-c3-c2-c1-b2-b1-b2-c3-btn3</t>
  </si>
  <si>
    <t>-btn4-btn3-d3-d2-c3-b3-btn1-btn2-btn3-c3-b3-b2-b1-a1-a0-a0-b0-c0-d0-C0-c1-c2-C1-C2-C3-d3-C3-c2-d2-d1-D0-d1-D1-D2-D3-d2-d1-c0-B0-B1-B2-b1-B0-B1-b2-b2-B3-btn3-d3-BTN4-a3</t>
  </si>
  <si>
    <t>-d1-d0-b0-A0-A1-A2-A3-a2-a1-a0-b0-B0-B1-B2-B3-C0-c1-C1-C2-C3-btn3-c3-d3-d2-d1-d0-d1-c2-c3-BTN3</t>
  </si>
  <si>
    <t>-btn4-c3-c2-b2-b1-b0-a0-b0-c0-D0-D1-D2-D3-C3-C2-C1-C0-b0-b0-b1-b1-b2-b2-b3-b3-BTN1</t>
  </si>
  <si>
    <t>-btn2-b4-b3-b2-a2-a1-a0-b0-b1-b2-b3-b2-B0-B1-B2-b3-c3-B3-b4-b4-c4-B4-C4-C3-C2-C1-C0-D0-D1-D2-e3-e4-D3-d4-D4-e3-e2-e1-E0-E1-E2-E3-E4-d4-c3-b3-a3-a1-A0-a1-A2-A1-a2-A3-a4-b4-A4-b4-btn2-btn1-BTN1-btn2</t>
  </si>
  <si>
    <t>-btn5-d4-c4-b4-a4-a3-a3-a2-a2-a1-a1-a0-a0-a0-a1-a1-a2-a3-a4-a4-b4-C4-D4-E4-E3-D3-c3-b3-b2-c2-C2-d2-E2-E1-D1-C1-b1-b1-b0-C0-d0-E0-d1-D2-d3-C3-b3-b2-b2-b3-b4-b4-b3-b2-b1-b0-b0-c0-D0-d1-d2-c2-c3-b3-b3-c3-d3-e3-e4-btn4-BTN4</t>
  </si>
  <si>
    <t>-btn5-e4-d4-d3-c2-b3-a3-b3-b2-a1-a0-a0-b0-b0-C0-D0-E0-e1-D0-d1-c1-b1-a1-a1-a2-a2-b2-C2-b2-b2-C1-b1-b1-c1-D1-e1-e2-d2-d3-C3-c4-b4-b4-btn1-btn1-BTN1</t>
  </si>
  <si>
    <t>-btn5-e4-d4-d3-c3-b3-b2-a2-a1-a0-b0-a0-a1-a2-a2-b2-b2-c2-C2-D2-E2-E3-d3-c3-b3-b3-a3-b3-c3-d3-C3-D3-c3-b3-a3-a3-b4-BTN1</t>
  </si>
  <si>
    <t>-btn2-b1-a1-btn1-a1-A0-a1-b1-b1-a1-A1-b1-B0-B1-btn2-BTN1</t>
  </si>
  <si>
    <t>-a0-a1-btn1-btn1-a1-A0-A1-b1-B0-B1-BTN2</t>
  </si>
  <si>
    <t>-btn2-a1-a0-a0-a1-a1-b0-b0-b1-b1-btn1-BTN2</t>
  </si>
  <si>
    <t>-b1-b0-a0-a0-a1-a1-b1-b0-b0-b1-b1-btn1-BTN2</t>
  </si>
  <si>
    <t>-btn2-a2-a1-A0-A1-A2-a1-b1-B0-B1-B2-b1-C0-C1-c2-C2-btn3-btn2-BTN1</t>
  </si>
  <si>
    <t>-c2-c1-b1-a1-a0-a0-a1-a1-a2-a2-a1-b1-b0-b0-b1-b1-b2-b2-c1-C0-C1-C2-btn3-BTN1</t>
  </si>
  <si>
    <t>-b2-a2-a1-A0-A1-A2-a1-b1-B0-B1-B2-b1-C0-C1-C2-btn2-BTN1</t>
  </si>
  <si>
    <t>-c1-b1-a1-A0-A1-A2-b1-B0-b1-B2-b1-c1-c0-C1-C2-b2-B1-b2-BTN2</t>
  </si>
  <si>
    <t>-c3-b2-b1-a1-A0-A1-A2-A3-a2-b1-B0-B1-b2-B3-C3-C2-B2-c2-C1-C0-D0-D1-D2-D3-BTN4</t>
  </si>
  <si>
    <t>-d3-c2-c1-b1-a1-A0-A1-A2-A3-B3-B2-B1-B0-C0-C1-C2-C3-BTN3</t>
  </si>
  <si>
    <t>-d1-c1-b1-a0-a0-a1-a1-a2-a3-a3-a2-b2-b2-a2-a2-b3-btn1-BTN2</t>
  </si>
  <si>
    <t>-d1-c1-b1-a1-A0-a1-a2-a1-B1-B0-C0-C1-D1-D2-C2-d2-d3-BTN4</t>
  </si>
  <si>
    <t>-b4-b3-a2-a1-A0-A1-A2-b2-B1-C1-c0-B0-C0-D0-E0-E1-d1-e1-E2-E3-E4-D4-D3-D2-D1-d2-C2-c3-C4-C3-B3-B2-A3-A4-B4-c4-d4-BTN5</t>
  </si>
  <si>
    <t>-btn5-e4-e3-d3-d2-d1-c1-c0-b0-a0-a0-b0-b0-b1-b1-a1-b1-C1-D1-d2-e2-e1-e2-E1-e2-e1-E2-E3-e4-BTN5</t>
  </si>
  <si>
    <t>-e3-e2-d2-d1-c1-b1-b0-a0-a0-b0-b0-c1-b1-b1-C1-D1-E1-E2-BTN5</t>
  </si>
  <si>
    <t>-btn5-e4-d2-c1-b1-b0-a0-a0-a0-b0-b0-C0-D0-E0-e3-e4-BTN5</t>
  </si>
  <si>
    <t>-btn2-a1-btn2-a1-a0-a1-b1-b0-b0-b1-btn2-btn2-btn2-BTN1</t>
  </si>
  <si>
    <t>-a0-a1-a0-a0-a1-a1-b0-b0-b1-b1-b0-b1-b0-a0-a1-b1-BTN1</t>
  </si>
  <si>
    <t>-b1-a0-A0-A1-B1-B0-b0-a0-b0-a0-b1-a1-BTN2</t>
  </si>
  <si>
    <t>-b1-b0-a0-a0-a1-a1-b1-b1-b0-b0-a0-b0-b1-BTN1</t>
  </si>
  <si>
    <t>-b2-b1-a1-a0-a0-a1-a1-a2-a2-b2-b2-b1-b1-b0-b0-C0-C1-C2-c1-c0-c1-c2-BTN3-c2-c1-c0-c1-c2-b2-a2-a1-a2-b2-a2-b2-c2-b2-a2-a1-b1-c1-b1-b0-a0-b0-c0-btn1</t>
  </si>
  <si>
    <t>-b2-a1-a0-a0-a1-a2-a2-a1-a1-b1-b0-b0-b1-b1-b2-b2-C2-C1-C0-c0-b0-b1-b2-btn1-btn3-c2-b1-b0-b1-b2-btn1-BTN2</t>
  </si>
  <si>
    <t>-c2-b1-A0-A1-A2-B2-B1-B0-C0-C1-C2-BTN3-c1-b1-a0-a0-b0-c0-c1-b1-a1-b1-c1-b2-a2-b2-c2-b2-a2-b2-c2-b2-a2-b2-c2</t>
  </si>
  <si>
    <t>-btn3-btn3-c2-b1-a1-a0-a0-a1-a1-a2-a2-b2-b2-b1-b1-b0-b0-C0-C1-C2-c2-c1-c0-c2-BTN3</t>
  </si>
  <si>
    <t>-b1-a0-a0-a1-a1-a2-a2-a3-a3-b3-b3-b2-b2-c2-C3-D3-D2-C2-c1-b1-b1-C1-D1-D0-C0-b0-b0-c0-d0-d1-d0-d1-d2-d3-c3-c2-c1-c0-c1-c2-c3-BTN3-btn4</t>
  </si>
  <si>
    <t>-d3-c2-b1-a1-A0-A1-A2-A3-B3-B2-B1-B0-C0-C1-C2-C3-C2-d2-d1-D0-D1-D2-D3-btn4-BTN3</t>
  </si>
  <si>
    <t>-c3-b2-a2-a1-A0-A1-a2-A3-A2-a1-b1-B0-b0-C0-D0-D1-C1-B1-b2-B2-c2-D2-d3-C2-C3-B3-c3-D3-BTN3</t>
  </si>
  <si>
    <t>-c3-a1-a0-a0-b0-b0-c0-D0-C0-c1-D1-C1-b1-b1-a1-b2-a2-a2-b2-b2-c2-D2-d3-c3-d3-btn4-btn3-btn3-btn1-btn2-btn2-b3-c3-c2-d2-d3-d3-d2-d1-d0-c0-b0-a0-b0-c0-d0-d1-d2-d3</t>
  </si>
  <si>
    <t>-b1-a0-a0-a1-a1-a2-a2-a3-a3-a4-a4-b4-b4-b3-b3-b2-b2-b1-b1-b0-b0-C0-b0-c0-C1-c2-C3-C4-C2-D0-D1-D2-D3-D4-E4-E3-E2-E1-E0-e4-btn5-BTN5-e4-d4-c4-b4-a4-b4-c4-d4-e4-e3-d3-c3-b3-a3-a2-b2-c2-d2-e2-e1-d1-c1-b1-a1-a0-b0-c0-d0-e0-d0-c0-b0-a0-b0-b1-a0-b1-b2-a2-a1-b1-c1-d1-e1-btn5</t>
  </si>
  <si>
    <t>-e4-d3-c2-b2-b1-b0-c0-d0-E0-E1-E2-E3-E4-D4-C4-B4-a4-a3-A4-A3-B3-C3-D3-e4-BTN5</t>
  </si>
  <si>
    <t>-e2-d3-c3-b3-a3-a2-a1-a0-a0-b0-b0-C0-D0-E0-E1-D1-C1-b1-b1-a1-a2-a2-a1-a1-a2-b2-a3-a3-a3-a4-a4-b4-c4-d4-E4-btn5-BTN5-e4-e3-E2-e3-e4-btn5</t>
  </si>
  <si>
    <t>-e2-d1-d0-E0-E1-E2-E3-E4-BTN5-D4-C4-B4-a4-b4-btn2-btn2-btn1-A4-b4-b3-c3-d2-e1-e2-e3-d3</t>
  </si>
  <si>
    <t>-b0-b1-a1-a1-b1-b1-b0-b0-a0-a0-b0-b1-BTN1</t>
  </si>
  <si>
    <t>p^</t>
  </si>
  <si>
    <t>p0</t>
  </si>
  <si>
    <t>Anz Alternativen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</si>
</sst>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</cellStyleXfs>
  <cellXfs count="3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center"/>
    </xf>
    <xf numFmtId="0" fontId="7" fillId="6" borderId="0" xfId="1" applyFont="1" applyFill="1" applyBorder="1" applyAlignment="1">
      <alignment wrapText="1"/>
    </xf>
    <xf numFmtId="0" fontId="3" fillId="9" borderId="3" xfId="0" applyFont="1" applyFill="1" applyBorder="1" applyAlignment="1" applyProtection="1">
      <alignment vertical="center" wrapText="1"/>
    </xf>
    <xf numFmtId="0" fontId="0" fillId="0" borderId="4" xfId="0" applyBorder="1"/>
    <xf numFmtId="0" fontId="4" fillId="5" borderId="0" xfId="0" applyFont="1" applyFill="1" applyBorder="1" applyAlignment="1" applyProtection="1">
      <alignment horizontal="right" vertical="center" wrapText="1"/>
    </xf>
    <xf numFmtId="0" fontId="6" fillId="5" borderId="0" xfId="7"/>
    <xf numFmtId="0" fontId="7" fillId="6" borderId="5" xfId="7" applyFont="1" applyFill="1" applyBorder="1" applyAlignment="1">
      <alignment wrapText="1"/>
    </xf>
    <xf numFmtId="0" fontId="7" fillId="7" borderId="5" xfId="7" applyFont="1" applyFill="1" applyBorder="1" applyAlignment="1">
      <alignment wrapText="1"/>
    </xf>
    <xf numFmtId="0" fontId="7" fillId="6" borderId="10" xfId="7" applyFont="1" applyFill="1" applyBorder="1" applyAlignment="1">
      <alignment wrapText="1"/>
    </xf>
    <xf numFmtId="0" fontId="7" fillId="6" borderId="0" xfId="7" applyFont="1" applyFill="1" applyBorder="1" applyAlignment="1">
      <alignment wrapText="1"/>
    </xf>
    <xf numFmtId="0" fontId="6" fillId="10" borderId="1" xfId="7" applyFill="1" applyBorder="1" applyAlignment="1">
      <alignment wrapText="1"/>
    </xf>
    <xf numFmtId="0" fontId="7" fillId="8" borderId="11" xfId="7" applyFont="1" applyFill="1" applyBorder="1" applyAlignment="1">
      <alignment wrapText="1"/>
    </xf>
    <xf numFmtId="0" fontId="7" fillId="5" borderId="11" xfId="7" applyFont="1" applyFill="1" applyBorder="1" applyAlignment="1">
      <alignment wrapText="1"/>
    </xf>
    <xf numFmtId="0" fontId="7" fillId="8" borderId="12" xfId="7" applyFont="1" applyFill="1" applyBorder="1" applyAlignment="1">
      <alignment wrapText="1"/>
    </xf>
    <xf numFmtId="0" fontId="7" fillId="8" borderId="13" xfId="7" applyFont="1" applyFill="1" applyBorder="1" applyAlignment="1">
      <alignment wrapText="1"/>
    </xf>
    <xf numFmtId="0" fontId="6" fillId="11" borderId="1" xfId="7" applyFill="1" applyBorder="1" applyAlignment="1">
      <alignment wrapText="1"/>
    </xf>
    <xf numFmtId="0" fontId="7" fillId="8" borderId="1" xfId="7" applyFont="1" applyFill="1" applyBorder="1" applyAlignment="1">
      <alignment wrapText="1"/>
    </xf>
    <xf numFmtId="0" fontId="7" fillId="5" borderId="1" xfId="7" applyFont="1" applyFill="1" applyBorder="1" applyAlignment="1">
      <alignment wrapText="1"/>
    </xf>
    <xf numFmtId="0" fontId="7" fillId="8" borderId="6" xfId="7" applyFont="1" applyFill="1" applyBorder="1" applyAlignment="1">
      <alignment wrapText="1"/>
    </xf>
    <xf numFmtId="0" fontId="7" fillId="8" borderId="9" xfId="7" applyFont="1" applyFill="1" applyBorder="1" applyAlignment="1">
      <alignment wrapText="1"/>
    </xf>
    <xf numFmtId="0" fontId="8" fillId="11" borderId="1" xfId="7" applyFont="1" applyFill="1" applyBorder="1" applyAlignment="1">
      <alignment wrapText="1"/>
    </xf>
    <xf numFmtId="0" fontId="7" fillId="5" borderId="7" xfId="7" applyFont="1" applyFill="1" applyBorder="1" applyAlignment="1">
      <alignment wrapText="1"/>
    </xf>
    <xf numFmtId="0" fontId="7" fillId="8" borderId="14" xfId="7" applyFont="1" applyFill="1" applyBorder="1" applyAlignment="1">
      <alignment wrapText="1"/>
    </xf>
    <xf numFmtId="0" fontId="7" fillId="8" borderId="7" xfId="7" applyFont="1" applyFill="1" applyBorder="1" applyAlignment="1">
      <alignment wrapText="1"/>
    </xf>
    <xf numFmtId="0" fontId="7" fillId="8" borderId="8" xfId="7" applyFont="1" applyFill="1" applyBorder="1" applyAlignment="1">
      <alignment wrapText="1"/>
    </xf>
    <xf numFmtId="0" fontId="0" fillId="0" borderId="0" xfId="0" applyAlignment="1">
      <alignment wrapText="1"/>
    </xf>
    <xf numFmtId="0" fontId="3" fillId="4" borderId="4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3" fillId="12" borderId="3" xfId="0" applyFont="1" applyFill="1" applyBorder="1" applyAlignment="1" applyProtection="1">
      <alignment vertical="center" wrapText="1"/>
    </xf>
    <xf numFmtId="0" fontId="6" fillId="7" borderId="5" xfId="8" applyFill="1" applyBorder="1" applyAlignment="1">
      <alignment wrapText="1"/>
    </xf>
    <xf numFmtId="0" fontId="6" fillId="5" borderId="11" xfId="8" applyBorder="1" applyAlignment="1">
      <alignment wrapText="1"/>
    </xf>
    <xf numFmtId="0" fontId="6" fillId="5" borderId="1" xfId="8" applyBorder="1" applyAlignment="1">
      <alignment wrapText="1"/>
    </xf>
    <xf numFmtId="0" fontId="6" fillId="5" borderId="7" xfId="8" applyBorder="1" applyAlignment="1">
      <alignment wrapText="1"/>
    </xf>
  </cellXfs>
  <cellStyles count="9">
    <cellStyle name="Standard" xfId="0" builtinId="0"/>
    <cellStyle name="Standard 2" xfId="1"/>
    <cellStyle name="Standard 3" xfId="3"/>
    <cellStyle name="Standard 3 3" xfId="4"/>
    <cellStyle name="Standard 4" xfId="2"/>
    <cellStyle name="Standard 5" xfId="5"/>
    <cellStyle name="Standard 6" xfId="6"/>
    <cellStyle name="Standard 7" xfId="7"/>
    <cellStyle name="Standard 8" xfId="8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M1153"/>
  <sheetViews>
    <sheetView tabSelected="1" topLeftCell="Q1" zoomScale="85" zoomScaleNormal="85" workbookViewId="0">
      <pane ySplit="1" topLeftCell="A2" activePane="bottomLeft" state="frozen"/>
      <selection pane="bottomLeft" activeCell="AB1" sqref="AB1:AB1153"/>
    </sheetView>
  </sheetViews>
  <sheetFormatPr baseColWidth="10" defaultColWidth="9.140625" defaultRowHeight="21.75" customHeight="1" x14ac:dyDescent="0.25"/>
  <cols>
    <col min="1" max="1" width="7.42578125" bestFit="1" customWidth="1"/>
    <col min="2" max="2" width="12.7109375" bestFit="1" customWidth="1"/>
    <col min="3" max="3" width="11" bestFit="1" customWidth="1"/>
    <col min="4" max="4" width="14" bestFit="1" customWidth="1"/>
    <col min="5" max="5" width="14" customWidth="1"/>
    <col min="6" max="6" width="12.85546875" bestFit="1" customWidth="1"/>
    <col min="7" max="7" width="15" bestFit="1" customWidth="1"/>
    <col min="8" max="8" width="11.7109375" bestFit="1" customWidth="1"/>
    <col min="9" max="9" width="16.85546875" bestFit="1" customWidth="1"/>
    <col min="10" max="10" width="12" bestFit="1" customWidth="1"/>
    <col min="11" max="11" width="20.140625" bestFit="1" customWidth="1"/>
    <col min="12" max="12" width="19.28515625" bestFit="1" customWidth="1"/>
    <col min="13" max="13" width="11.140625" bestFit="1" customWidth="1"/>
    <col min="14" max="14" width="10.5703125" bestFit="1" customWidth="1"/>
    <col min="15" max="15" width="15.140625" bestFit="1" customWidth="1"/>
    <col min="16" max="16" width="10.28515625" bestFit="1" customWidth="1"/>
    <col min="17" max="17" width="11.5703125" bestFit="1" customWidth="1"/>
    <col min="18" max="18" width="14.42578125" bestFit="1" customWidth="1"/>
    <col min="19" max="19" width="15" bestFit="1" customWidth="1"/>
    <col min="20" max="20" width="9.28515625" bestFit="1" customWidth="1"/>
    <col min="21" max="21" width="16.140625" bestFit="1" customWidth="1"/>
    <col min="22" max="22" width="16.7109375" bestFit="1" customWidth="1"/>
    <col min="23" max="23" width="11" bestFit="1" customWidth="1"/>
    <col min="24" max="24" width="11.5703125" bestFit="1" customWidth="1"/>
    <col min="25" max="25" width="11.140625" bestFit="1" customWidth="1"/>
    <col min="26" max="26" width="13.85546875" customWidth="1"/>
    <col min="27" max="27" width="19.140625" bestFit="1" customWidth="1"/>
    <col min="28" max="28" width="11.85546875" customWidth="1"/>
    <col min="29" max="29" width="11.42578125" bestFit="1" customWidth="1"/>
    <col min="30" max="30" width="11.28515625" bestFit="1" customWidth="1"/>
    <col min="31" max="31" width="11.42578125" bestFit="1" customWidth="1"/>
    <col min="32" max="32" width="10.5703125" bestFit="1" customWidth="1"/>
    <col min="33" max="33" width="11.28515625" bestFit="1" customWidth="1"/>
    <col min="34" max="35" width="10.85546875" bestFit="1" customWidth="1"/>
    <col min="36" max="36" width="11" bestFit="1" customWidth="1"/>
    <col min="37" max="37" width="18.5703125" customWidth="1"/>
    <col min="38" max="38" width="8.5703125" bestFit="1" customWidth="1"/>
    <col min="39" max="39" width="11.28515625" customWidth="1"/>
  </cols>
  <sheetData>
    <row r="1" spans="1:39" ht="27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32" t="s">
        <v>985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4" t="s">
        <v>135</v>
      </c>
      <c r="AC1" s="11" t="s">
        <v>136</v>
      </c>
      <c r="AD1" s="12" t="s">
        <v>137</v>
      </c>
      <c r="AE1" s="13" t="s">
        <v>138</v>
      </c>
      <c r="AF1" s="12" t="s">
        <v>139</v>
      </c>
      <c r="AG1" s="13" t="s">
        <v>140</v>
      </c>
      <c r="AH1" s="12" t="s">
        <v>141</v>
      </c>
      <c r="AI1" s="14" t="s">
        <v>142</v>
      </c>
      <c r="AJ1" s="12" t="s">
        <v>143</v>
      </c>
      <c r="AK1" s="15" t="s">
        <v>348</v>
      </c>
      <c r="AL1" s="6" t="s">
        <v>347</v>
      </c>
      <c r="AM1" s="30"/>
    </row>
    <row r="2" spans="1:39" ht="21.75" customHeight="1" x14ac:dyDescent="0.25">
      <c r="A2" s="2">
        <v>13</v>
      </c>
      <c r="B2" s="3" t="s">
        <v>26</v>
      </c>
      <c r="C2" s="3" t="s">
        <v>27</v>
      </c>
      <c r="D2" s="3" t="s">
        <v>28</v>
      </c>
      <c r="E2" s="31" t="str">
        <f>MID(D2,3,1)</f>
        <v>2</v>
      </c>
      <c r="F2" s="3" t="s">
        <v>29</v>
      </c>
      <c r="G2" s="4">
        <v>1</v>
      </c>
      <c r="H2" s="4">
        <v>30</v>
      </c>
      <c r="I2" s="3" t="s">
        <v>30</v>
      </c>
      <c r="J2" s="4">
        <v>158181920</v>
      </c>
      <c r="K2" s="4">
        <v>78.2</v>
      </c>
      <c r="L2" s="4">
        <v>0.89056603773584897</v>
      </c>
      <c r="M2" s="4">
        <v>2</v>
      </c>
      <c r="R2" s="4">
        <v>1</v>
      </c>
      <c r="T2" s="4">
        <v>1</v>
      </c>
      <c r="W2" s="3"/>
      <c r="Z2" s="4">
        <v>4</v>
      </c>
      <c r="AA2" s="4">
        <v>0</v>
      </c>
      <c r="AB2" s="35" t="s">
        <v>154</v>
      </c>
      <c r="AC2" s="16">
        <v>3</v>
      </c>
      <c r="AD2" s="17">
        <v>17</v>
      </c>
      <c r="AE2" s="18">
        <v>6</v>
      </c>
      <c r="AF2" s="17">
        <v>2</v>
      </c>
      <c r="AG2" s="18">
        <v>2</v>
      </c>
      <c r="AH2" s="17"/>
      <c r="AI2" s="19">
        <v>0</v>
      </c>
      <c r="AJ2" s="17"/>
      <c r="AK2" s="20" t="s">
        <v>349</v>
      </c>
      <c r="AL2">
        <f>IF(OR(NOT(ISBLANK(U2)),NOT(ISBLANK(V2)),NOT(ISBLANK(W2)),NOT(ISBLANK(X2)),AC2=2,AC2=3),1,0)</f>
        <v>1</v>
      </c>
    </row>
    <row r="3" spans="1:39" ht="21.75" customHeight="1" x14ac:dyDescent="0.25">
      <c r="A3" s="2">
        <v>14</v>
      </c>
      <c r="B3" s="3" t="s">
        <v>26</v>
      </c>
      <c r="C3" s="3" t="s">
        <v>27</v>
      </c>
      <c r="D3" s="3" t="s">
        <v>101</v>
      </c>
      <c r="E3" s="31" t="str">
        <f>MID(D3,3,1)</f>
        <v>2</v>
      </c>
      <c r="F3" s="3" t="s">
        <v>102</v>
      </c>
      <c r="G3" s="4">
        <v>1</v>
      </c>
      <c r="H3" s="4">
        <v>13</v>
      </c>
      <c r="I3" s="3" t="s">
        <v>30</v>
      </c>
      <c r="J3" s="4">
        <v>158181920</v>
      </c>
      <c r="K3" s="4">
        <v>67.680000000000007</v>
      </c>
      <c r="L3" s="4">
        <v>0.54638297872340402</v>
      </c>
      <c r="M3" s="8"/>
      <c r="T3" s="8"/>
      <c r="W3" s="3"/>
      <c r="Z3" s="8"/>
      <c r="AA3" s="8"/>
      <c r="AB3" s="36" t="s">
        <v>145</v>
      </c>
      <c r="AC3" s="21">
        <v>3</v>
      </c>
      <c r="AD3" s="22">
        <v>0</v>
      </c>
      <c r="AE3" s="23">
        <v>0</v>
      </c>
      <c r="AF3" s="22">
        <v>0</v>
      </c>
      <c r="AG3" s="23">
        <v>0</v>
      </c>
      <c r="AH3" s="22"/>
      <c r="AI3" s="24">
        <v>0</v>
      </c>
      <c r="AJ3" s="22"/>
      <c r="AK3" s="20" t="s">
        <v>350</v>
      </c>
      <c r="AL3">
        <f>IF(OR(NOT(ISBLANK(U3)),NOT(ISBLANK(V3)),NOT(ISBLANK(W3)),NOT(ISBLANK(X3)),AC3=2,AC3=3),1,0)</f>
        <v>1</v>
      </c>
    </row>
    <row r="4" spans="1:39" ht="21.75" customHeight="1" x14ac:dyDescent="0.25">
      <c r="A4" s="2">
        <v>15</v>
      </c>
      <c r="B4" s="3" t="s">
        <v>26</v>
      </c>
      <c r="C4" s="3" t="s">
        <v>27</v>
      </c>
      <c r="D4" s="3" t="s">
        <v>106</v>
      </c>
      <c r="E4" s="31" t="str">
        <f>MID(D4,3,1)</f>
        <v>2</v>
      </c>
      <c r="F4" s="3" t="s">
        <v>107</v>
      </c>
      <c r="G4" s="4">
        <v>1</v>
      </c>
      <c r="H4" s="4">
        <v>7</v>
      </c>
      <c r="I4" s="3" t="s">
        <v>30</v>
      </c>
      <c r="J4" s="4">
        <v>158181920</v>
      </c>
      <c r="K4" s="4">
        <v>62.1666666666667</v>
      </c>
      <c r="L4" s="4">
        <v>0.42907801418439701</v>
      </c>
      <c r="M4" s="8"/>
      <c r="N4" s="8"/>
      <c r="P4" s="8"/>
      <c r="Q4" s="8"/>
      <c r="R4" s="8"/>
      <c r="S4" s="8"/>
      <c r="T4" s="8"/>
      <c r="U4" s="8"/>
      <c r="V4" s="8"/>
      <c r="W4" s="3"/>
      <c r="X4" s="8"/>
      <c r="Y4" s="8"/>
      <c r="Z4" s="8"/>
      <c r="AA4" s="8"/>
      <c r="AB4" s="36" t="s">
        <v>154</v>
      </c>
      <c r="AC4" s="21">
        <v>3</v>
      </c>
      <c r="AD4" s="22">
        <v>0</v>
      </c>
      <c r="AE4" s="23">
        <v>0</v>
      </c>
      <c r="AF4" s="22">
        <v>0</v>
      </c>
      <c r="AG4" s="23">
        <v>0</v>
      </c>
      <c r="AH4" s="22"/>
      <c r="AI4" s="24">
        <v>0</v>
      </c>
      <c r="AJ4" s="22"/>
      <c r="AK4" s="20" t="s">
        <v>351</v>
      </c>
      <c r="AL4">
        <f>IF(OR(NOT(ISBLANK(U4)),NOT(ISBLANK(V4)),NOT(ISBLANK(W4)),NOT(ISBLANK(X4)),AC4=2,AC4=3),1,0)</f>
        <v>1</v>
      </c>
    </row>
    <row r="5" spans="1:39" ht="21.75" customHeight="1" x14ac:dyDescent="0.25">
      <c r="A5" s="2">
        <v>16</v>
      </c>
      <c r="B5" s="3" t="s">
        <v>26</v>
      </c>
      <c r="C5" s="3" t="s">
        <v>27</v>
      </c>
      <c r="D5" s="3" t="s">
        <v>111</v>
      </c>
      <c r="E5" s="31" t="str">
        <f>MID(D5,3,1)</f>
        <v>2</v>
      </c>
      <c r="F5" s="3" t="s">
        <v>112</v>
      </c>
      <c r="G5" s="4">
        <v>1</v>
      </c>
      <c r="H5" s="4">
        <v>6</v>
      </c>
      <c r="I5" s="3" t="s">
        <v>30</v>
      </c>
      <c r="J5" s="4">
        <v>158181920</v>
      </c>
      <c r="K5" s="4">
        <v>0</v>
      </c>
      <c r="L5" s="4">
        <v>0</v>
      </c>
      <c r="M5" s="8"/>
      <c r="N5" s="8"/>
      <c r="P5" s="8"/>
      <c r="Q5" s="8"/>
      <c r="R5" s="8"/>
      <c r="S5" s="8"/>
      <c r="T5" s="8"/>
      <c r="U5" s="8"/>
      <c r="V5" s="8"/>
      <c r="W5" s="3"/>
      <c r="Y5" s="8"/>
      <c r="Z5" s="8"/>
      <c r="AA5" s="8"/>
      <c r="AB5" s="36"/>
      <c r="AC5" s="21"/>
      <c r="AD5" s="22">
        <v>0</v>
      </c>
      <c r="AE5" s="23">
        <v>0</v>
      </c>
      <c r="AF5" s="22">
        <v>0</v>
      </c>
      <c r="AG5" s="23">
        <v>0</v>
      </c>
      <c r="AH5" s="22"/>
      <c r="AI5" s="24">
        <v>0</v>
      </c>
      <c r="AJ5" s="22"/>
      <c r="AK5" s="20" t="s">
        <v>352</v>
      </c>
      <c r="AL5">
        <f>IF(OR(NOT(ISBLANK(U5)),NOT(ISBLANK(V5)),NOT(ISBLANK(W5)),NOT(ISBLANK(X5)),AC5=2,AC5=3),1,0)</f>
        <v>0</v>
      </c>
    </row>
    <row r="6" spans="1:39" ht="21.75" customHeight="1" x14ac:dyDescent="0.25">
      <c r="A6" s="2">
        <v>34</v>
      </c>
      <c r="B6" s="3" t="s">
        <v>26</v>
      </c>
      <c r="C6" s="3" t="s">
        <v>27</v>
      </c>
      <c r="D6" s="3" t="s">
        <v>28</v>
      </c>
      <c r="E6" s="31" t="str">
        <f>MID(D6,3,1)</f>
        <v>2</v>
      </c>
      <c r="F6" s="3" t="s">
        <v>29</v>
      </c>
      <c r="G6" s="4">
        <v>1</v>
      </c>
      <c r="H6" s="4">
        <v>30</v>
      </c>
      <c r="I6" s="3" t="s">
        <v>32</v>
      </c>
      <c r="J6" s="4">
        <v>771222794</v>
      </c>
      <c r="K6" s="4">
        <v>0</v>
      </c>
      <c r="L6" s="4">
        <v>0</v>
      </c>
      <c r="M6" s="9">
        <v>1</v>
      </c>
      <c r="T6" s="9">
        <v>1</v>
      </c>
      <c r="W6" s="3"/>
      <c r="Z6" s="9">
        <v>2</v>
      </c>
      <c r="AA6" s="9">
        <v>0</v>
      </c>
      <c r="AB6" s="36"/>
      <c r="AC6" s="21"/>
      <c r="AD6" s="22">
        <v>0</v>
      </c>
      <c r="AE6" s="23">
        <v>0</v>
      </c>
      <c r="AF6" s="22">
        <v>0</v>
      </c>
      <c r="AG6" s="23">
        <v>1</v>
      </c>
      <c r="AH6" s="22"/>
      <c r="AI6" s="24">
        <v>0</v>
      </c>
      <c r="AJ6" s="22"/>
      <c r="AK6" s="20" t="s">
        <v>353</v>
      </c>
      <c r="AL6">
        <f>IF(OR(NOT(ISBLANK(U6)),NOT(ISBLANK(V6)),NOT(ISBLANK(W6)),NOT(ISBLANK(X6)),AC6=2,AC6=3),1,0)</f>
        <v>0</v>
      </c>
    </row>
    <row r="7" spans="1:39" ht="21.75" customHeight="1" x14ac:dyDescent="0.25">
      <c r="A7" s="2">
        <v>35</v>
      </c>
      <c r="B7" s="3" t="s">
        <v>26</v>
      </c>
      <c r="C7" s="3" t="s">
        <v>27</v>
      </c>
      <c r="D7" s="3" t="s">
        <v>101</v>
      </c>
      <c r="E7" s="31" t="str">
        <f>MID(D7,3,1)</f>
        <v>2</v>
      </c>
      <c r="F7" s="3" t="s">
        <v>102</v>
      </c>
      <c r="G7" s="4">
        <v>1</v>
      </c>
      <c r="H7" s="4">
        <v>13</v>
      </c>
      <c r="I7" s="3" t="s">
        <v>32</v>
      </c>
      <c r="J7" s="4">
        <v>771222794</v>
      </c>
      <c r="K7" s="4">
        <v>59.16</v>
      </c>
      <c r="L7" s="4">
        <v>0.365106382978723</v>
      </c>
      <c r="M7" s="4">
        <v>9</v>
      </c>
      <c r="N7" s="4">
        <v>4</v>
      </c>
      <c r="O7" s="9">
        <v>1</v>
      </c>
      <c r="P7" s="4">
        <v>6</v>
      </c>
      <c r="Q7" s="4">
        <v>5</v>
      </c>
      <c r="R7" s="4">
        <v>1</v>
      </c>
      <c r="S7" s="4">
        <v>5</v>
      </c>
      <c r="T7" s="4">
        <v>1</v>
      </c>
      <c r="U7" s="4">
        <v>1</v>
      </c>
      <c r="V7" s="4">
        <v>3.5</v>
      </c>
      <c r="W7" s="3"/>
      <c r="X7" s="9">
        <v>0.5</v>
      </c>
      <c r="Y7" s="4">
        <v>5</v>
      </c>
      <c r="Z7" s="4">
        <v>42</v>
      </c>
      <c r="AA7" s="4">
        <v>5</v>
      </c>
      <c r="AB7" s="36" t="s">
        <v>144</v>
      </c>
      <c r="AC7" s="21"/>
      <c r="AD7" s="22">
        <v>3</v>
      </c>
      <c r="AE7" s="23">
        <v>1</v>
      </c>
      <c r="AF7" s="22">
        <v>0</v>
      </c>
      <c r="AG7" s="23">
        <v>6</v>
      </c>
      <c r="AH7" s="22" t="s">
        <v>146</v>
      </c>
      <c r="AI7" s="24">
        <v>4</v>
      </c>
      <c r="AJ7" s="22">
        <v>1</v>
      </c>
      <c r="AK7" s="20" t="s">
        <v>354</v>
      </c>
      <c r="AL7">
        <f>IF(OR(NOT(ISBLANK(U7)),NOT(ISBLANK(V7)),NOT(ISBLANK(W7)),NOT(ISBLANK(X7)),AC7=2,AC7=3),1,0)</f>
        <v>1</v>
      </c>
    </row>
    <row r="8" spans="1:39" ht="21.75" customHeight="1" x14ac:dyDescent="0.25">
      <c r="A8" s="2">
        <v>36</v>
      </c>
      <c r="B8" s="3" t="s">
        <v>26</v>
      </c>
      <c r="C8" s="3" t="s">
        <v>27</v>
      </c>
      <c r="D8" s="3" t="s">
        <v>106</v>
      </c>
      <c r="E8" s="31" t="str">
        <f>MID(D8,3,1)</f>
        <v>2</v>
      </c>
      <c r="F8" s="3" t="s">
        <v>107</v>
      </c>
      <c r="G8" s="4">
        <v>1</v>
      </c>
      <c r="H8" s="4">
        <v>7</v>
      </c>
      <c r="I8" s="3" t="s">
        <v>32</v>
      </c>
      <c r="J8" s="4">
        <v>771222794</v>
      </c>
      <c r="K8" s="4">
        <v>0</v>
      </c>
      <c r="L8" s="4">
        <v>0</v>
      </c>
      <c r="M8" s="4">
        <v>6</v>
      </c>
      <c r="N8" s="9">
        <v>3</v>
      </c>
      <c r="O8" s="9">
        <v>2</v>
      </c>
      <c r="P8" s="9">
        <v>3</v>
      </c>
      <c r="Q8" s="9">
        <v>3</v>
      </c>
      <c r="S8" s="9">
        <v>3</v>
      </c>
      <c r="T8" s="4">
        <v>1</v>
      </c>
      <c r="V8" s="9">
        <v>3.5</v>
      </c>
      <c r="W8" s="3"/>
      <c r="X8" s="9">
        <v>1.5</v>
      </c>
      <c r="Y8" s="9">
        <v>5</v>
      </c>
      <c r="Z8" s="4">
        <v>31</v>
      </c>
      <c r="AA8" s="4">
        <v>5</v>
      </c>
      <c r="AB8" s="36"/>
      <c r="AC8" s="21"/>
      <c r="AD8" s="22">
        <v>2</v>
      </c>
      <c r="AE8" s="23">
        <v>1</v>
      </c>
      <c r="AF8" s="22">
        <v>1</v>
      </c>
      <c r="AG8" s="23">
        <v>5</v>
      </c>
      <c r="AH8" s="22" t="s">
        <v>146</v>
      </c>
      <c r="AI8" s="24">
        <v>4</v>
      </c>
      <c r="AJ8" s="22">
        <v>1</v>
      </c>
      <c r="AK8" s="20" t="s">
        <v>355</v>
      </c>
      <c r="AL8">
        <f>IF(OR(NOT(ISBLANK(U8)),NOT(ISBLANK(V8)),NOT(ISBLANK(W8)),NOT(ISBLANK(X8)),AC8=2,AC8=3),1,0)</f>
        <v>1</v>
      </c>
    </row>
    <row r="9" spans="1:39" ht="21.75" customHeight="1" x14ac:dyDescent="0.25">
      <c r="A9" s="2">
        <v>62</v>
      </c>
      <c r="B9" s="3" t="s">
        <v>26</v>
      </c>
      <c r="C9" s="3" t="s">
        <v>27</v>
      </c>
      <c r="D9" s="3" t="s">
        <v>28</v>
      </c>
      <c r="E9" s="31" t="str">
        <f>MID(D9,3,1)</f>
        <v>2</v>
      </c>
      <c r="F9" s="3" t="s">
        <v>29</v>
      </c>
      <c r="G9" s="4">
        <v>1</v>
      </c>
      <c r="H9" s="4">
        <v>30</v>
      </c>
      <c r="I9" s="3" t="s">
        <v>32</v>
      </c>
      <c r="J9" s="4">
        <v>771222794</v>
      </c>
      <c r="K9" s="4">
        <v>63.8</v>
      </c>
      <c r="L9" s="4">
        <v>0.61886792452830197</v>
      </c>
      <c r="M9" s="4">
        <v>8</v>
      </c>
      <c r="N9" s="9">
        <v>4</v>
      </c>
      <c r="P9" s="9">
        <v>12</v>
      </c>
      <c r="Q9" s="9">
        <v>11</v>
      </c>
      <c r="R9" s="4">
        <v>1</v>
      </c>
      <c r="S9" s="9">
        <v>11</v>
      </c>
      <c r="T9" s="4">
        <v>1</v>
      </c>
      <c r="U9" s="9">
        <v>3</v>
      </c>
      <c r="V9" s="9">
        <v>2.5</v>
      </c>
      <c r="W9" s="3"/>
      <c r="X9" s="9">
        <v>0.5</v>
      </c>
      <c r="Y9" s="9">
        <v>6</v>
      </c>
      <c r="Z9" s="4">
        <v>60</v>
      </c>
      <c r="AA9" s="4">
        <v>6</v>
      </c>
      <c r="AB9" s="36" t="s">
        <v>153</v>
      </c>
      <c r="AC9" s="21"/>
      <c r="AD9" s="22">
        <v>4</v>
      </c>
      <c r="AE9" s="23">
        <v>2</v>
      </c>
      <c r="AF9" s="22">
        <v>2</v>
      </c>
      <c r="AG9" s="23">
        <v>10</v>
      </c>
      <c r="AH9" s="22" t="s">
        <v>146</v>
      </c>
      <c r="AI9" s="24">
        <v>4</v>
      </c>
      <c r="AJ9" s="22">
        <v>1</v>
      </c>
      <c r="AK9" s="20" t="s">
        <v>356</v>
      </c>
      <c r="AL9">
        <f>IF(OR(NOT(ISBLANK(U9)),NOT(ISBLANK(V9)),NOT(ISBLANK(W9)),NOT(ISBLANK(X9)),AC9=2,AC9=3),1,0)</f>
        <v>1</v>
      </c>
    </row>
    <row r="10" spans="1:39" ht="21.75" customHeight="1" x14ac:dyDescent="0.25">
      <c r="A10" s="2">
        <v>63</v>
      </c>
      <c r="B10" s="3" t="s">
        <v>26</v>
      </c>
      <c r="C10" s="3" t="s">
        <v>33</v>
      </c>
      <c r="D10" s="3" t="s">
        <v>28</v>
      </c>
      <c r="E10" s="31" t="str">
        <f>MID(D10,3,1)</f>
        <v>2</v>
      </c>
      <c r="F10" s="3" t="s">
        <v>29</v>
      </c>
      <c r="G10" s="4">
        <v>1</v>
      </c>
      <c r="H10" s="4">
        <v>30</v>
      </c>
      <c r="I10" s="3" t="s">
        <v>34</v>
      </c>
      <c r="J10" s="4">
        <v>828216235</v>
      </c>
      <c r="K10" s="4">
        <v>84.8</v>
      </c>
      <c r="L10" s="4">
        <v>0.82553191489361699</v>
      </c>
      <c r="M10" s="4">
        <v>3</v>
      </c>
      <c r="N10" s="4">
        <v>4</v>
      </c>
      <c r="O10" s="8"/>
      <c r="P10" s="4">
        <v>6</v>
      </c>
      <c r="Q10" s="4">
        <v>5</v>
      </c>
      <c r="R10" s="4">
        <v>1</v>
      </c>
      <c r="S10" s="4">
        <v>5</v>
      </c>
      <c r="T10" s="4">
        <v>1</v>
      </c>
      <c r="U10" s="4">
        <v>1</v>
      </c>
      <c r="V10" s="4">
        <v>2</v>
      </c>
      <c r="W10" s="3"/>
      <c r="X10" s="8"/>
      <c r="Y10" s="4">
        <v>3</v>
      </c>
      <c r="Z10" s="4">
        <v>31</v>
      </c>
      <c r="AA10" s="4">
        <v>3</v>
      </c>
      <c r="AB10" s="36" t="s">
        <v>145</v>
      </c>
      <c r="AC10" s="21"/>
      <c r="AD10" s="22">
        <v>5</v>
      </c>
      <c r="AE10" s="23">
        <v>4</v>
      </c>
      <c r="AF10" s="22">
        <v>1</v>
      </c>
      <c r="AG10" s="23">
        <v>12</v>
      </c>
      <c r="AH10" s="22" t="s">
        <v>146</v>
      </c>
      <c r="AI10" s="24">
        <v>4</v>
      </c>
      <c r="AJ10" s="22">
        <v>1</v>
      </c>
      <c r="AK10" s="20" t="s">
        <v>357</v>
      </c>
      <c r="AL10">
        <f>IF(OR(NOT(ISBLANK(U10)),NOT(ISBLANK(V10)),NOT(ISBLANK(W10)),NOT(ISBLANK(X10)),AC10=2,AC10=3),1,0)</f>
        <v>1</v>
      </c>
    </row>
    <row r="11" spans="1:39" ht="21.75" customHeight="1" x14ac:dyDescent="0.25">
      <c r="A11" s="2">
        <v>64</v>
      </c>
      <c r="B11" s="3" t="s">
        <v>26</v>
      </c>
      <c r="C11" s="3" t="s">
        <v>33</v>
      </c>
      <c r="D11" s="3" t="s">
        <v>101</v>
      </c>
      <c r="E11" s="31" t="str">
        <f>MID(D11,3,1)</f>
        <v>2</v>
      </c>
      <c r="F11" s="3" t="s">
        <v>102</v>
      </c>
      <c r="G11" s="4">
        <v>1</v>
      </c>
      <c r="H11" s="4">
        <v>13</v>
      </c>
      <c r="I11" s="3" t="s">
        <v>34</v>
      </c>
      <c r="J11" s="4">
        <v>828216235</v>
      </c>
      <c r="K11" s="4">
        <v>46.133333333333297</v>
      </c>
      <c r="L11" s="4">
        <v>0.36100628930817602</v>
      </c>
      <c r="M11" s="4">
        <v>5</v>
      </c>
      <c r="N11" s="4">
        <v>3</v>
      </c>
      <c r="P11" s="4">
        <v>4</v>
      </c>
      <c r="Q11" s="4">
        <v>4</v>
      </c>
      <c r="R11" s="4">
        <v>2</v>
      </c>
      <c r="S11" s="4">
        <v>4</v>
      </c>
      <c r="T11" s="4">
        <v>3</v>
      </c>
      <c r="U11" s="4">
        <v>1</v>
      </c>
      <c r="V11" s="9">
        <v>3.5</v>
      </c>
      <c r="W11" s="3"/>
      <c r="X11" s="9">
        <v>0.5</v>
      </c>
      <c r="Y11" s="4">
        <v>5</v>
      </c>
      <c r="Z11" s="4">
        <v>35</v>
      </c>
      <c r="AA11" s="4">
        <v>5</v>
      </c>
      <c r="AB11" s="36" t="s">
        <v>153</v>
      </c>
      <c r="AC11" s="21">
        <v>3</v>
      </c>
      <c r="AD11" s="22">
        <v>2</v>
      </c>
      <c r="AE11" s="23">
        <v>3</v>
      </c>
      <c r="AF11" s="22">
        <v>0</v>
      </c>
      <c r="AG11" s="23">
        <v>12</v>
      </c>
      <c r="AH11" s="22" t="s">
        <v>146</v>
      </c>
      <c r="AI11" s="24">
        <v>4</v>
      </c>
      <c r="AJ11" s="22">
        <v>1</v>
      </c>
      <c r="AK11" s="20" t="s">
        <v>358</v>
      </c>
      <c r="AL11">
        <f>IF(OR(NOT(ISBLANK(U11)),NOT(ISBLANK(V11)),NOT(ISBLANK(W11)),NOT(ISBLANK(X11)),AC11=2,AC11=3),1,0)</f>
        <v>1</v>
      </c>
    </row>
    <row r="12" spans="1:39" ht="21.75" customHeight="1" x14ac:dyDescent="0.25">
      <c r="A12" s="2">
        <v>65</v>
      </c>
      <c r="B12" s="3" t="s">
        <v>26</v>
      </c>
      <c r="C12" s="3" t="s">
        <v>33</v>
      </c>
      <c r="D12" s="3" t="s">
        <v>106</v>
      </c>
      <c r="E12" s="31" t="str">
        <f>MID(D12,3,1)</f>
        <v>2</v>
      </c>
      <c r="F12" s="3" t="s">
        <v>107</v>
      </c>
      <c r="G12" s="4">
        <v>1</v>
      </c>
      <c r="H12" s="4">
        <v>7</v>
      </c>
      <c r="I12" s="3" t="s">
        <v>34</v>
      </c>
      <c r="J12" s="4">
        <v>828216235</v>
      </c>
      <c r="K12" s="4">
        <v>58.909090909090899</v>
      </c>
      <c r="L12" s="4">
        <v>0.60205831903945095</v>
      </c>
      <c r="M12" s="4">
        <v>3</v>
      </c>
      <c r="N12" s="9">
        <v>3</v>
      </c>
      <c r="P12" s="9">
        <v>4</v>
      </c>
      <c r="Q12" s="9">
        <v>4</v>
      </c>
      <c r="R12" s="4">
        <v>1</v>
      </c>
      <c r="S12" s="9">
        <v>4</v>
      </c>
      <c r="T12" s="4">
        <v>2</v>
      </c>
      <c r="U12" s="9">
        <v>1</v>
      </c>
      <c r="V12" s="9">
        <v>2.5</v>
      </c>
      <c r="W12" s="3"/>
      <c r="X12" s="9">
        <v>0.5</v>
      </c>
      <c r="Y12" s="9">
        <v>4</v>
      </c>
      <c r="Z12" s="4">
        <v>29</v>
      </c>
      <c r="AA12" s="4">
        <v>4</v>
      </c>
      <c r="AB12" s="36" t="s">
        <v>145</v>
      </c>
      <c r="AC12" s="21">
        <v>3</v>
      </c>
      <c r="AD12" s="22">
        <v>2</v>
      </c>
      <c r="AE12" s="23">
        <v>3</v>
      </c>
      <c r="AF12" s="22">
        <v>0</v>
      </c>
      <c r="AG12" s="23">
        <v>10</v>
      </c>
      <c r="AH12" s="22" t="s">
        <v>146</v>
      </c>
      <c r="AI12" s="24">
        <v>4</v>
      </c>
      <c r="AJ12" s="22">
        <v>1</v>
      </c>
      <c r="AK12" s="20" t="s">
        <v>359</v>
      </c>
      <c r="AL12">
        <f>IF(OR(NOT(ISBLANK(U12)),NOT(ISBLANK(V12)),NOT(ISBLANK(W12)),NOT(ISBLANK(X12)),AC12=2,AC12=3),1,0)</f>
        <v>1</v>
      </c>
    </row>
    <row r="13" spans="1:39" ht="21.75" customHeight="1" x14ac:dyDescent="0.25">
      <c r="A13" s="2">
        <v>66</v>
      </c>
      <c r="B13" s="3" t="s">
        <v>26</v>
      </c>
      <c r="C13" s="3" t="s">
        <v>33</v>
      </c>
      <c r="D13" s="3" t="s">
        <v>111</v>
      </c>
      <c r="E13" s="31" t="str">
        <f>MID(D13,3,1)</f>
        <v>2</v>
      </c>
      <c r="F13" s="3" t="s">
        <v>112</v>
      </c>
      <c r="G13" s="4">
        <v>1</v>
      </c>
      <c r="H13" s="4">
        <v>6</v>
      </c>
      <c r="I13" s="3" t="s">
        <v>34</v>
      </c>
      <c r="J13" s="4">
        <v>828216235</v>
      </c>
      <c r="K13" s="4">
        <v>69.090909090909093</v>
      </c>
      <c r="L13" s="4">
        <v>0.71363636363636396</v>
      </c>
      <c r="M13" s="4">
        <v>4</v>
      </c>
      <c r="R13" s="4">
        <v>1</v>
      </c>
      <c r="T13" s="4">
        <v>2</v>
      </c>
      <c r="W13" s="3"/>
      <c r="Z13" s="4">
        <v>7</v>
      </c>
      <c r="AA13" s="4">
        <v>0</v>
      </c>
      <c r="AB13" s="36" t="s">
        <v>154</v>
      </c>
      <c r="AC13" s="21">
        <v>3</v>
      </c>
      <c r="AD13" s="22">
        <v>4</v>
      </c>
      <c r="AE13" s="23">
        <v>2</v>
      </c>
      <c r="AF13" s="22">
        <v>0</v>
      </c>
      <c r="AG13" s="23">
        <v>9</v>
      </c>
      <c r="AH13" s="22" t="s">
        <v>155</v>
      </c>
      <c r="AI13" s="24">
        <v>2</v>
      </c>
      <c r="AJ13" s="22"/>
      <c r="AK13" s="20" t="s">
        <v>360</v>
      </c>
      <c r="AL13">
        <f>IF(OR(NOT(ISBLANK(U13)),NOT(ISBLANK(V13)),NOT(ISBLANK(W13)),NOT(ISBLANK(X13)),AC13=2,AC13=3),1,0)</f>
        <v>1</v>
      </c>
    </row>
    <row r="14" spans="1:39" ht="21.75" customHeight="1" x14ac:dyDescent="0.25">
      <c r="A14" s="2">
        <v>67</v>
      </c>
      <c r="B14" s="3" t="s">
        <v>26</v>
      </c>
      <c r="C14" s="3" t="s">
        <v>33</v>
      </c>
      <c r="D14" s="3" t="s">
        <v>95</v>
      </c>
      <c r="E14" s="31" t="str">
        <f>MID(D14,3,1)</f>
        <v>3</v>
      </c>
      <c r="F14" s="3" t="s">
        <v>96</v>
      </c>
      <c r="G14" s="4">
        <v>36</v>
      </c>
      <c r="H14" s="4">
        <v>75</v>
      </c>
      <c r="I14" s="3" t="s">
        <v>34</v>
      </c>
      <c r="J14" s="4">
        <v>828216235</v>
      </c>
      <c r="K14" s="4">
        <v>2.8571428571428599</v>
      </c>
      <c r="L14" s="4">
        <v>0.476190476190476</v>
      </c>
      <c r="M14" s="4">
        <v>11</v>
      </c>
      <c r="N14" s="4">
        <v>8</v>
      </c>
      <c r="O14" s="9">
        <v>2</v>
      </c>
      <c r="P14" s="4">
        <v>8</v>
      </c>
      <c r="Q14" s="4">
        <v>8</v>
      </c>
      <c r="R14" s="4">
        <v>1</v>
      </c>
      <c r="S14" s="4">
        <v>8</v>
      </c>
      <c r="T14" s="4">
        <v>1</v>
      </c>
      <c r="U14" s="9">
        <v>6</v>
      </c>
      <c r="V14" s="4">
        <v>3</v>
      </c>
      <c r="W14" s="3"/>
      <c r="X14" s="4">
        <v>2</v>
      </c>
      <c r="Y14" s="4">
        <v>11</v>
      </c>
      <c r="Z14" s="4">
        <v>69</v>
      </c>
      <c r="AA14" s="4">
        <v>11</v>
      </c>
      <c r="AB14" s="36" t="s">
        <v>161</v>
      </c>
      <c r="AC14" s="21"/>
      <c r="AD14" s="22">
        <v>11</v>
      </c>
      <c r="AE14" s="23">
        <v>9</v>
      </c>
      <c r="AF14" s="22">
        <v>2</v>
      </c>
      <c r="AG14" s="23">
        <v>24</v>
      </c>
      <c r="AH14" s="22" t="s">
        <v>162</v>
      </c>
      <c r="AI14" s="24">
        <v>9</v>
      </c>
      <c r="AJ14" s="22">
        <v>1</v>
      </c>
      <c r="AK14" s="20" t="s">
        <v>361</v>
      </c>
      <c r="AL14">
        <f>IF(OR(NOT(ISBLANK(U14)),NOT(ISBLANK(V14)),NOT(ISBLANK(W14)),NOT(ISBLANK(X14)),AC14=2,AC14=3),1,0)</f>
        <v>1</v>
      </c>
    </row>
    <row r="15" spans="1:39" ht="21.75" customHeight="1" x14ac:dyDescent="0.25">
      <c r="A15" s="2">
        <v>68</v>
      </c>
      <c r="B15" s="3" t="s">
        <v>26</v>
      </c>
      <c r="C15" s="3" t="s">
        <v>33</v>
      </c>
      <c r="D15" s="3" t="s">
        <v>103</v>
      </c>
      <c r="E15" s="31" t="str">
        <f>MID(D15,3,1)</f>
        <v>3</v>
      </c>
      <c r="F15" s="3" t="s">
        <v>96</v>
      </c>
      <c r="G15" s="4">
        <v>32</v>
      </c>
      <c r="H15" s="4">
        <v>35</v>
      </c>
      <c r="I15" s="3" t="s">
        <v>34</v>
      </c>
      <c r="J15" s="4">
        <v>828216235</v>
      </c>
      <c r="K15" s="4">
        <v>2.8421052631578898</v>
      </c>
      <c r="L15" s="4">
        <v>0.47368421052631599</v>
      </c>
      <c r="M15" s="4">
        <v>4</v>
      </c>
      <c r="N15" s="9">
        <v>5</v>
      </c>
      <c r="O15" s="9">
        <v>1</v>
      </c>
      <c r="P15" s="9">
        <v>5</v>
      </c>
      <c r="Q15" s="9">
        <v>5</v>
      </c>
      <c r="R15" s="4">
        <v>1</v>
      </c>
      <c r="S15" s="9">
        <v>5</v>
      </c>
      <c r="T15" s="4">
        <v>1</v>
      </c>
      <c r="U15" s="9">
        <v>1</v>
      </c>
      <c r="V15" s="9">
        <v>2.5</v>
      </c>
      <c r="W15" s="3"/>
      <c r="X15" s="9">
        <v>1.5</v>
      </c>
      <c r="Y15" s="9">
        <v>5</v>
      </c>
      <c r="Z15" s="4">
        <v>37</v>
      </c>
      <c r="AA15" s="4">
        <v>5</v>
      </c>
      <c r="AB15" s="36" t="s">
        <v>161</v>
      </c>
      <c r="AC15" s="21">
        <v>3</v>
      </c>
      <c r="AD15" s="22">
        <v>11</v>
      </c>
      <c r="AE15" s="23">
        <v>8</v>
      </c>
      <c r="AF15" s="22">
        <v>1</v>
      </c>
      <c r="AG15" s="23">
        <v>27</v>
      </c>
      <c r="AH15" s="22" t="s">
        <v>162</v>
      </c>
      <c r="AI15" s="24">
        <v>9</v>
      </c>
      <c r="AJ15" s="22">
        <v>1</v>
      </c>
      <c r="AK15" s="20" t="s">
        <v>362</v>
      </c>
      <c r="AL15">
        <f>IF(OR(NOT(ISBLANK(U15)),NOT(ISBLANK(V15)),NOT(ISBLANK(W15)),NOT(ISBLANK(X15)),AC15=2,AC15=3),1,0)</f>
        <v>1</v>
      </c>
    </row>
    <row r="16" spans="1:39" ht="21.75" customHeight="1" x14ac:dyDescent="0.25">
      <c r="A16" s="2">
        <v>69</v>
      </c>
      <c r="B16" s="3" t="s">
        <v>26</v>
      </c>
      <c r="C16" s="3" t="s">
        <v>33</v>
      </c>
      <c r="D16" s="3" t="s">
        <v>108</v>
      </c>
      <c r="E16" s="31" t="str">
        <f>MID(D16,3,1)</f>
        <v>3</v>
      </c>
      <c r="F16" s="3" t="s">
        <v>96</v>
      </c>
      <c r="G16" s="4">
        <v>95</v>
      </c>
      <c r="H16" s="4">
        <v>20</v>
      </c>
      <c r="I16" s="3" t="s">
        <v>34</v>
      </c>
      <c r="J16" s="4">
        <v>828216235</v>
      </c>
      <c r="K16" s="4">
        <v>2.6666666666666701</v>
      </c>
      <c r="L16" s="4">
        <v>0.44444444444444398</v>
      </c>
      <c r="M16" s="4">
        <v>5</v>
      </c>
      <c r="N16" s="9">
        <v>5</v>
      </c>
      <c r="O16" s="9">
        <v>1</v>
      </c>
      <c r="P16" s="9">
        <v>4</v>
      </c>
      <c r="Q16" s="9">
        <v>4</v>
      </c>
      <c r="R16" s="4">
        <v>1</v>
      </c>
      <c r="S16" s="9">
        <v>4</v>
      </c>
      <c r="T16" s="4">
        <v>1</v>
      </c>
      <c r="U16" s="9">
        <v>1</v>
      </c>
      <c r="V16" s="9">
        <v>2.5</v>
      </c>
      <c r="W16" s="3"/>
      <c r="X16" s="9">
        <v>0.5</v>
      </c>
      <c r="Y16" s="9">
        <v>4</v>
      </c>
      <c r="Z16" s="4">
        <v>33</v>
      </c>
      <c r="AA16" s="4">
        <v>4</v>
      </c>
      <c r="AB16" s="36" t="s">
        <v>161</v>
      </c>
      <c r="AC16" s="21">
        <v>3</v>
      </c>
      <c r="AD16" s="22">
        <v>8</v>
      </c>
      <c r="AE16" s="23">
        <v>8</v>
      </c>
      <c r="AF16" s="22">
        <v>0</v>
      </c>
      <c r="AG16" s="23">
        <v>23</v>
      </c>
      <c r="AH16" s="22" t="s">
        <v>162</v>
      </c>
      <c r="AI16" s="24">
        <v>9</v>
      </c>
      <c r="AJ16" s="22">
        <v>1</v>
      </c>
      <c r="AK16" s="20" t="s">
        <v>363</v>
      </c>
      <c r="AL16">
        <f>IF(OR(NOT(ISBLANK(U16)),NOT(ISBLANK(V16)),NOT(ISBLANK(W16)),NOT(ISBLANK(X16)),AC16=2,AC16=3),1,0)</f>
        <v>1</v>
      </c>
    </row>
    <row r="17" spans="1:38" ht="21.75" customHeight="1" x14ac:dyDescent="0.25">
      <c r="A17" s="2">
        <v>70</v>
      </c>
      <c r="B17" s="3" t="s">
        <v>26</v>
      </c>
      <c r="C17" s="3" t="s">
        <v>33</v>
      </c>
      <c r="D17" s="3" t="s">
        <v>113</v>
      </c>
      <c r="E17" s="31" t="str">
        <f>MID(D17,3,1)</f>
        <v>3</v>
      </c>
      <c r="F17" s="3" t="s">
        <v>96</v>
      </c>
      <c r="G17" s="4">
        <v>85</v>
      </c>
      <c r="H17" s="4">
        <v>10</v>
      </c>
      <c r="I17" s="3" t="s">
        <v>34</v>
      </c>
      <c r="J17" s="4">
        <v>828216235</v>
      </c>
      <c r="K17" s="4">
        <v>3.375</v>
      </c>
      <c r="L17" s="4">
        <v>0.5625</v>
      </c>
      <c r="M17" s="9">
        <v>4</v>
      </c>
      <c r="N17" s="9">
        <v>4</v>
      </c>
      <c r="P17" s="9">
        <v>4</v>
      </c>
      <c r="Q17" s="9">
        <v>4</v>
      </c>
      <c r="R17" s="9">
        <v>1</v>
      </c>
      <c r="S17" s="9">
        <v>4</v>
      </c>
      <c r="T17" s="9">
        <v>1</v>
      </c>
      <c r="U17" s="9">
        <v>2</v>
      </c>
      <c r="V17" s="9">
        <v>1.5</v>
      </c>
      <c r="W17" s="3"/>
      <c r="X17" s="9">
        <v>0.5</v>
      </c>
      <c r="Y17" s="9">
        <v>4</v>
      </c>
      <c r="Z17" s="9">
        <v>30</v>
      </c>
      <c r="AA17" s="9">
        <v>4</v>
      </c>
      <c r="AB17" s="36" t="s">
        <v>161</v>
      </c>
      <c r="AC17" s="21">
        <v>3</v>
      </c>
      <c r="AD17" s="22">
        <v>10</v>
      </c>
      <c r="AE17" s="23">
        <v>6</v>
      </c>
      <c r="AF17" s="22">
        <v>2</v>
      </c>
      <c r="AG17" s="23">
        <v>26</v>
      </c>
      <c r="AH17" s="22" t="s">
        <v>179</v>
      </c>
      <c r="AI17" s="24">
        <v>6</v>
      </c>
      <c r="AJ17" s="22"/>
      <c r="AK17" s="20" t="s">
        <v>364</v>
      </c>
      <c r="AL17">
        <f>IF(OR(NOT(ISBLANK(U17)),NOT(ISBLANK(V17)),NOT(ISBLANK(W17)),NOT(ISBLANK(X17)),AC17=2,AC17=3),1,0)</f>
        <v>1</v>
      </c>
    </row>
    <row r="18" spans="1:38" ht="21.75" customHeight="1" x14ac:dyDescent="0.25">
      <c r="A18" s="2">
        <v>71</v>
      </c>
      <c r="B18" s="3" t="s">
        <v>26</v>
      </c>
      <c r="C18" s="3" t="s">
        <v>33</v>
      </c>
      <c r="D18" s="3" t="s">
        <v>97</v>
      </c>
      <c r="E18" s="31" t="str">
        <f>MID(D18,3,1)</f>
        <v>4</v>
      </c>
      <c r="F18" s="3" t="s">
        <v>98</v>
      </c>
      <c r="G18" s="4">
        <v>54</v>
      </c>
      <c r="H18" s="4">
        <v>150</v>
      </c>
      <c r="I18" s="3" t="s">
        <v>34</v>
      </c>
      <c r="J18" s="4">
        <v>828216235</v>
      </c>
      <c r="K18" s="4">
        <v>1.7222222222222201</v>
      </c>
      <c r="L18" s="4">
        <v>0.86111111111111105</v>
      </c>
      <c r="M18" s="9">
        <v>6</v>
      </c>
      <c r="N18" s="9">
        <v>14</v>
      </c>
      <c r="O18" s="9">
        <v>6</v>
      </c>
      <c r="P18" s="9">
        <v>16</v>
      </c>
      <c r="Q18" s="9">
        <v>16</v>
      </c>
      <c r="R18" s="9">
        <v>1</v>
      </c>
      <c r="S18" s="9">
        <v>16</v>
      </c>
      <c r="T18" s="9">
        <v>1</v>
      </c>
      <c r="U18" s="9">
        <v>3</v>
      </c>
      <c r="V18" s="9">
        <v>3.5</v>
      </c>
      <c r="W18" s="3"/>
      <c r="X18" s="9">
        <v>1.5</v>
      </c>
      <c r="Y18" s="9">
        <v>8</v>
      </c>
      <c r="Z18" s="9">
        <v>92</v>
      </c>
      <c r="AA18" s="9">
        <v>8</v>
      </c>
      <c r="AB18" s="36" t="s">
        <v>192</v>
      </c>
      <c r="AC18" s="21"/>
      <c r="AD18" s="22">
        <v>18</v>
      </c>
      <c r="AE18" s="23">
        <v>11</v>
      </c>
      <c r="AF18" s="22">
        <v>1</v>
      </c>
      <c r="AG18" s="23">
        <v>32</v>
      </c>
      <c r="AH18" s="22" t="s">
        <v>193</v>
      </c>
      <c r="AI18" s="24">
        <v>16</v>
      </c>
      <c r="AJ18" s="22">
        <v>1</v>
      </c>
      <c r="AK18" s="20" t="s">
        <v>365</v>
      </c>
      <c r="AL18">
        <f>IF(OR(NOT(ISBLANK(U18)),NOT(ISBLANK(V18)),NOT(ISBLANK(W18)),NOT(ISBLANK(X18)),AC18=2,AC18=3),1,0)</f>
        <v>1</v>
      </c>
    </row>
    <row r="19" spans="1:38" ht="21.75" customHeight="1" x14ac:dyDescent="0.25">
      <c r="A19" s="2">
        <v>76</v>
      </c>
      <c r="B19" s="3" t="s">
        <v>26</v>
      </c>
      <c r="C19" s="3" t="s">
        <v>27</v>
      </c>
      <c r="D19" s="3" t="s">
        <v>28</v>
      </c>
      <c r="E19" s="31" t="str">
        <f>MID(D19,3,1)</f>
        <v>2</v>
      </c>
      <c r="F19" s="3" t="s">
        <v>29</v>
      </c>
      <c r="G19" s="4">
        <v>1</v>
      </c>
      <c r="H19" s="4">
        <v>30</v>
      </c>
      <c r="I19" s="33" t="s">
        <v>35</v>
      </c>
      <c r="J19" s="4">
        <v>9520824864</v>
      </c>
      <c r="K19" s="4">
        <v>78.2</v>
      </c>
      <c r="L19" s="4">
        <v>0.89056603773584897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3"/>
      <c r="Y19" s="8"/>
      <c r="Z19" s="8"/>
      <c r="AA19" s="8"/>
      <c r="AB19" s="36" t="s">
        <v>154</v>
      </c>
      <c r="AC19" s="21">
        <v>3</v>
      </c>
      <c r="AD19" s="22">
        <v>0</v>
      </c>
      <c r="AE19" s="23">
        <v>0</v>
      </c>
      <c r="AF19" s="22">
        <v>0</v>
      </c>
      <c r="AG19" s="23">
        <v>0</v>
      </c>
      <c r="AH19" s="22"/>
      <c r="AI19" s="24">
        <v>0</v>
      </c>
      <c r="AJ19" s="22"/>
      <c r="AK19" s="20" t="s">
        <v>350</v>
      </c>
      <c r="AL19">
        <f>IF(OR(NOT(ISBLANK(U19)),NOT(ISBLANK(V19)),NOT(ISBLANK(W19)),NOT(ISBLANK(X19)),AC19=2,AC19=3),1,0)</f>
        <v>1</v>
      </c>
    </row>
    <row r="20" spans="1:38" ht="21.75" customHeight="1" x14ac:dyDescent="0.25">
      <c r="A20" s="2">
        <v>77</v>
      </c>
      <c r="B20" s="3" t="s">
        <v>26</v>
      </c>
      <c r="C20" s="3" t="s">
        <v>27</v>
      </c>
      <c r="D20" s="3" t="s">
        <v>28</v>
      </c>
      <c r="E20" s="31" t="str">
        <f>MID(D20,3,1)</f>
        <v>2</v>
      </c>
      <c r="F20" s="3" t="s">
        <v>29</v>
      </c>
      <c r="G20" s="4">
        <v>1</v>
      </c>
      <c r="H20" s="4">
        <v>30</v>
      </c>
      <c r="I20" s="3" t="s">
        <v>36</v>
      </c>
      <c r="J20" s="4">
        <v>17888854</v>
      </c>
      <c r="K20" s="4">
        <v>63.8</v>
      </c>
      <c r="L20" s="4">
        <v>0.61886792452830197</v>
      </c>
      <c r="M20" s="4">
        <v>4</v>
      </c>
      <c r="N20" s="4">
        <v>1</v>
      </c>
      <c r="P20" s="4">
        <v>2</v>
      </c>
      <c r="Q20" s="4">
        <v>2</v>
      </c>
      <c r="R20" s="4">
        <v>1</v>
      </c>
      <c r="S20" s="4">
        <v>2</v>
      </c>
      <c r="T20" s="4">
        <v>1</v>
      </c>
      <c r="U20" s="9">
        <v>2</v>
      </c>
      <c r="V20" s="9">
        <v>1</v>
      </c>
      <c r="W20" s="3"/>
      <c r="Y20" s="9">
        <v>3</v>
      </c>
      <c r="Z20" s="4">
        <v>19</v>
      </c>
      <c r="AA20" s="4">
        <v>3</v>
      </c>
      <c r="AB20" s="36" t="s">
        <v>153</v>
      </c>
      <c r="AC20" s="21">
        <v>3</v>
      </c>
      <c r="AD20" s="22">
        <v>4</v>
      </c>
      <c r="AE20" s="23">
        <v>4</v>
      </c>
      <c r="AF20" s="22">
        <v>0</v>
      </c>
      <c r="AG20" s="23">
        <v>13</v>
      </c>
      <c r="AH20" s="22" t="s">
        <v>146</v>
      </c>
      <c r="AI20" s="24">
        <v>4</v>
      </c>
      <c r="AJ20" s="22">
        <v>1</v>
      </c>
      <c r="AK20" s="20" t="s">
        <v>366</v>
      </c>
      <c r="AL20">
        <f>IF(OR(NOT(ISBLANK(U20)),NOT(ISBLANK(V20)),NOT(ISBLANK(W20)),NOT(ISBLANK(X20)),AC20=2,AC20=3),1,0)</f>
        <v>1</v>
      </c>
    </row>
    <row r="21" spans="1:38" ht="21.75" customHeight="1" x14ac:dyDescent="0.25">
      <c r="A21" s="2">
        <v>78</v>
      </c>
      <c r="B21" s="3" t="s">
        <v>26</v>
      </c>
      <c r="C21" s="3" t="s">
        <v>27</v>
      </c>
      <c r="D21" s="3" t="s">
        <v>101</v>
      </c>
      <c r="E21" s="31" t="str">
        <f>MID(D21,3,1)</f>
        <v>2</v>
      </c>
      <c r="F21" s="3" t="s">
        <v>102</v>
      </c>
      <c r="G21" s="4">
        <v>1</v>
      </c>
      <c r="H21" s="4">
        <v>13</v>
      </c>
      <c r="I21" s="3" t="s">
        <v>36</v>
      </c>
      <c r="J21" s="4">
        <v>17888854</v>
      </c>
      <c r="K21" s="4">
        <v>67.680000000000007</v>
      </c>
      <c r="L21" s="4">
        <v>0.54638297872340402</v>
      </c>
      <c r="M21" s="4">
        <v>4</v>
      </c>
      <c r="N21" s="9">
        <v>3</v>
      </c>
      <c r="P21" s="9">
        <v>3</v>
      </c>
      <c r="Q21" s="9">
        <v>3</v>
      </c>
      <c r="R21" s="4">
        <v>1</v>
      </c>
      <c r="S21" s="9">
        <v>3</v>
      </c>
      <c r="T21" s="4">
        <v>1</v>
      </c>
      <c r="U21" s="9">
        <v>2</v>
      </c>
      <c r="V21" s="9">
        <v>1.5</v>
      </c>
      <c r="W21" s="3"/>
      <c r="X21" s="9">
        <v>0.5</v>
      </c>
      <c r="Y21" s="9">
        <v>4</v>
      </c>
      <c r="Z21" s="4">
        <v>26</v>
      </c>
      <c r="AA21" s="4">
        <v>4</v>
      </c>
      <c r="AB21" s="36" t="s">
        <v>145</v>
      </c>
      <c r="AC21" s="21">
        <v>3</v>
      </c>
      <c r="AD21" s="22">
        <v>2</v>
      </c>
      <c r="AE21" s="23">
        <v>2</v>
      </c>
      <c r="AF21" s="22">
        <v>0</v>
      </c>
      <c r="AG21" s="23">
        <v>10</v>
      </c>
      <c r="AH21" s="22" t="s">
        <v>146</v>
      </c>
      <c r="AI21" s="24">
        <v>4</v>
      </c>
      <c r="AJ21" s="22">
        <v>1</v>
      </c>
      <c r="AK21" s="20" t="s">
        <v>367</v>
      </c>
      <c r="AL21">
        <f>IF(OR(NOT(ISBLANK(U21)),NOT(ISBLANK(V21)),NOT(ISBLANK(W21)),NOT(ISBLANK(X21)),AC21=2,AC21=3),1,0)</f>
        <v>1</v>
      </c>
    </row>
    <row r="22" spans="1:38" ht="21.75" customHeight="1" x14ac:dyDescent="0.25">
      <c r="A22" s="2">
        <v>79</v>
      </c>
      <c r="B22" s="3" t="s">
        <v>26</v>
      </c>
      <c r="C22" s="3" t="s">
        <v>27</v>
      </c>
      <c r="D22" s="3" t="s">
        <v>106</v>
      </c>
      <c r="E22" s="31" t="str">
        <f>MID(D22,3,1)</f>
        <v>2</v>
      </c>
      <c r="F22" s="3" t="s">
        <v>107</v>
      </c>
      <c r="G22" s="4">
        <v>1</v>
      </c>
      <c r="H22" s="4">
        <v>7</v>
      </c>
      <c r="I22" s="3" t="s">
        <v>36</v>
      </c>
      <c r="J22" s="4">
        <v>17888854</v>
      </c>
      <c r="K22" s="4">
        <v>62.1666666666667</v>
      </c>
      <c r="L22" s="4">
        <v>0.42907801418439701</v>
      </c>
      <c r="M22" s="4">
        <v>2</v>
      </c>
      <c r="N22" s="9">
        <v>4</v>
      </c>
      <c r="O22" s="9">
        <v>1</v>
      </c>
      <c r="P22" s="9">
        <v>8</v>
      </c>
      <c r="Q22" s="9">
        <v>6</v>
      </c>
      <c r="R22" s="4">
        <v>1</v>
      </c>
      <c r="S22" s="9">
        <v>6</v>
      </c>
      <c r="T22" s="4">
        <v>2</v>
      </c>
      <c r="U22" s="9">
        <v>1</v>
      </c>
      <c r="V22" s="9">
        <v>1</v>
      </c>
      <c r="W22" s="3"/>
      <c r="X22" s="9">
        <v>1</v>
      </c>
      <c r="Y22" s="9">
        <v>3</v>
      </c>
      <c r="Z22" s="4">
        <v>36</v>
      </c>
      <c r="AA22" s="4">
        <v>3</v>
      </c>
      <c r="AB22" s="36" t="s">
        <v>154</v>
      </c>
      <c r="AC22" s="21"/>
      <c r="AD22" s="22">
        <v>6</v>
      </c>
      <c r="AE22" s="23">
        <v>6</v>
      </c>
      <c r="AF22" s="22">
        <v>0</v>
      </c>
      <c r="AG22" s="23">
        <v>13</v>
      </c>
      <c r="AH22" s="22" t="s">
        <v>146</v>
      </c>
      <c r="AI22" s="24">
        <v>4</v>
      </c>
      <c r="AJ22" s="22">
        <v>1</v>
      </c>
      <c r="AK22" s="20" t="s">
        <v>368</v>
      </c>
      <c r="AL22">
        <f>IF(OR(NOT(ISBLANK(U22)),NOT(ISBLANK(V22)),NOT(ISBLANK(W22)),NOT(ISBLANK(X22)),AC22=2,AC22=3),1,0)</f>
        <v>1</v>
      </c>
    </row>
    <row r="23" spans="1:38" ht="21.75" customHeight="1" x14ac:dyDescent="0.25">
      <c r="A23" s="2">
        <v>80</v>
      </c>
      <c r="B23" s="3" t="s">
        <v>26</v>
      </c>
      <c r="C23" s="3" t="s">
        <v>27</v>
      </c>
      <c r="D23" s="3" t="s">
        <v>111</v>
      </c>
      <c r="E23" s="31" t="str">
        <f>MID(D23,3,1)</f>
        <v>2</v>
      </c>
      <c r="F23" s="3" t="s">
        <v>112</v>
      </c>
      <c r="G23" s="4">
        <v>1</v>
      </c>
      <c r="H23" s="4">
        <v>6</v>
      </c>
      <c r="I23" s="3" t="s">
        <v>36</v>
      </c>
      <c r="J23" s="4">
        <v>17888854</v>
      </c>
      <c r="K23" s="4">
        <v>49.15</v>
      </c>
      <c r="L23" s="4">
        <v>0.46690140845070399</v>
      </c>
      <c r="M23" s="4">
        <v>2</v>
      </c>
      <c r="N23" s="4">
        <v>3</v>
      </c>
      <c r="P23" s="4">
        <v>3</v>
      </c>
      <c r="Q23" s="4">
        <v>3</v>
      </c>
      <c r="R23" s="4">
        <v>1</v>
      </c>
      <c r="S23" s="4">
        <v>3</v>
      </c>
      <c r="T23" s="4">
        <v>1</v>
      </c>
      <c r="V23" s="4">
        <v>4.5</v>
      </c>
      <c r="W23" s="3"/>
      <c r="X23" s="9">
        <v>0.5</v>
      </c>
      <c r="Y23" s="4">
        <v>5</v>
      </c>
      <c r="Z23" s="4">
        <v>26</v>
      </c>
      <c r="AA23" s="4">
        <v>5</v>
      </c>
      <c r="AB23" s="36" t="s">
        <v>144</v>
      </c>
      <c r="AC23" s="21">
        <v>3</v>
      </c>
      <c r="AD23" s="22">
        <v>2</v>
      </c>
      <c r="AE23" s="23">
        <v>2</v>
      </c>
      <c r="AF23" s="22">
        <v>1</v>
      </c>
      <c r="AG23" s="23">
        <v>11</v>
      </c>
      <c r="AH23" s="22" t="s">
        <v>146</v>
      </c>
      <c r="AI23" s="24">
        <v>4</v>
      </c>
      <c r="AJ23" s="22">
        <v>1</v>
      </c>
      <c r="AK23" s="20" t="s">
        <v>369</v>
      </c>
      <c r="AL23">
        <f>IF(OR(NOT(ISBLANK(U23)),NOT(ISBLANK(V23)),NOT(ISBLANK(W23)),NOT(ISBLANK(X23)),AC23=2,AC23=3),1,0)</f>
        <v>1</v>
      </c>
    </row>
    <row r="24" spans="1:38" ht="21.75" customHeight="1" x14ac:dyDescent="0.25">
      <c r="A24" s="2">
        <v>81</v>
      </c>
      <c r="B24" s="3" t="s">
        <v>26</v>
      </c>
      <c r="C24" s="3" t="s">
        <v>27</v>
      </c>
      <c r="D24" s="3" t="s">
        <v>95</v>
      </c>
      <c r="E24" s="31" t="str">
        <f>MID(D24,3,1)</f>
        <v>3</v>
      </c>
      <c r="F24" s="3" t="s">
        <v>96</v>
      </c>
      <c r="G24" s="4">
        <v>36</v>
      </c>
      <c r="H24" s="4">
        <v>75</v>
      </c>
      <c r="I24" s="3" t="s">
        <v>36</v>
      </c>
      <c r="J24" s="4">
        <v>17888854</v>
      </c>
      <c r="K24" s="4">
        <v>1.0526315789473699</v>
      </c>
      <c r="L24" s="4">
        <v>0.175438596491228</v>
      </c>
      <c r="M24" s="4">
        <v>1</v>
      </c>
      <c r="N24" s="4">
        <v>8</v>
      </c>
      <c r="O24" s="9">
        <v>2</v>
      </c>
      <c r="P24" s="4">
        <v>5</v>
      </c>
      <c r="Q24" s="4">
        <v>3</v>
      </c>
      <c r="R24" s="4">
        <v>1</v>
      </c>
      <c r="S24" s="4">
        <v>3</v>
      </c>
      <c r="T24" s="4">
        <v>1</v>
      </c>
      <c r="U24" s="4">
        <v>1</v>
      </c>
      <c r="V24" s="4">
        <v>2</v>
      </c>
      <c r="W24" s="3"/>
      <c r="X24" s="8"/>
      <c r="Y24" s="4">
        <v>3</v>
      </c>
      <c r="Z24" s="4">
        <v>30</v>
      </c>
      <c r="AA24" s="4">
        <v>3</v>
      </c>
      <c r="AB24" s="36" t="s">
        <v>163</v>
      </c>
      <c r="AC24" s="21"/>
      <c r="AD24" s="22">
        <v>7</v>
      </c>
      <c r="AE24" s="23">
        <v>11</v>
      </c>
      <c r="AF24" s="22">
        <v>1</v>
      </c>
      <c r="AG24" s="23">
        <v>20</v>
      </c>
      <c r="AH24" s="22" t="s">
        <v>162</v>
      </c>
      <c r="AI24" s="24">
        <v>9</v>
      </c>
      <c r="AJ24" s="22">
        <v>1</v>
      </c>
      <c r="AK24" s="20" t="s">
        <v>370</v>
      </c>
      <c r="AL24">
        <f>IF(OR(NOT(ISBLANK(U24)),NOT(ISBLANK(V24)),NOT(ISBLANK(W24)),NOT(ISBLANK(X24)),AC24=2,AC24=3),1,0)</f>
        <v>1</v>
      </c>
    </row>
    <row r="25" spans="1:38" ht="21.75" customHeight="1" x14ac:dyDescent="0.25">
      <c r="A25" s="2">
        <v>82</v>
      </c>
      <c r="B25" s="3" t="s">
        <v>26</v>
      </c>
      <c r="C25" s="3" t="s">
        <v>27</v>
      </c>
      <c r="D25" s="3" t="s">
        <v>103</v>
      </c>
      <c r="E25" s="31" t="str">
        <f>MID(D25,3,1)</f>
        <v>3</v>
      </c>
      <c r="F25" s="3" t="s">
        <v>96</v>
      </c>
      <c r="G25" s="4">
        <v>32</v>
      </c>
      <c r="H25" s="4">
        <v>35</v>
      </c>
      <c r="I25" s="3" t="s">
        <v>36</v>
      </c>
      <c r="J25" s="4">
        <v>17888854</v>
      </c>
      <c r="K25" s="4">
        <v>1.57894736842105</v>
      </c>
      <c r="L25" s="4">
        <v>0.26315789473684198</v>
      </c>
      <c r="M25" s="4">
        <v>1</v>
      </c>
      <c r="N25" s="4">
        <v>9</v>
      </c>
      <c r="O25" s="4">
        <v>1</v>
      </c>
      <c r="P25" s="4">
        <v>8</v>
      </c>
      <c r="Q25" s="4">
        <v>7</v>
      </c>
      <c r="R25" s="4">
        <v>1</v>
      </c>
      <c r="S25" s="4">
        <v>7</v>
      </c>
      <c r="T25" s="4">
        <v>1</v>
      </c>
      <c r="U25" s="4">
        <v>1</v>
      </c>
      <c r="V25" s="4">
        <v>2</v>
      </c>
      <c r="W25" s="3"/>
      <c r="Y25" s="4">
        <v>3</v>
      </c>
      <c r="Z25" s="4">
        <v>41</v>
      </c>
      <c r="AA25" s="4">
        <v>3</v>
      </c>
      <c r="AB25" s="36" t="s">
        <v>163</v>
      </c>
      <c r="AC25" s="21"/>
      <c r="AD25" s="22">
        <v>7</v>
      </c>
      <c r="AE25" s="23">
        <v>11</v>
      </c>
      <c r="AF25" s="22">
        <v>1</v>
      </c>
      <c r="AG25" s="23">
        <v>21</v>
      </c>
      <c r="AH25" s="22" t="s">
        <v>162</v>
      </c>
      <c r="AI25" s="24">
        <v>9</v>
      </c>
      <c r="AJ25" s="22">
        <v>1</v>
      </c>
      <c r="AK25" s="20" t="s">
        <v>371</v>
      </c>
      <c r="AL25">
        <f>IF(OR(NOT(ISBLANK(U25)),NOT(ISBLANK(V25)),NOT(ISBLANK(W25)),NOT(ISBLANK(X25)),AC25=2,AC25=3),1,0)</f>
        <v>1</v>
      </c>
    </row>
    <row r="26" spans="1:38" ht="21.75" customHeight="1" x14ac:dyDescent="0.25">
      <c r="A26" s="2">
        <v>83</v>
      </c>
      <c r="B26" s="3" t="s">
        <v>26</v>
      </c>
      <c r="C26" s="3" t="s">
        <v>27</v>
      </c>
      <c r="D26" s="3" t="s">
        <v>108</v>
      </c>
      <c r="E26" s="31" t="str">
        <f>MID(D26,3,1)</f>
        <v>3</v>
      </c>
      <c r="F26" s="3" t="s">
        <v>96</v>
      </c>
      <c r="G26" s="4">
        <v>95</v>
      </c>
      <c r="H26" s="4">
        <v>20</v>
      </c>
      <c r="I26" s="3" t="s">
        <v>36</v>
      </c>
      <c r="J26" s="4">
        <v>17888854</v>
      </c>
      <c r="K26" s="4">
        <v>1.52941176470588</v>
      </c>
      <c r="L26" s="4">
        <v>0.25490196078431399</v>
      </c>
      <c r="M26" s="4">
        <v>1</v>
      </c>
      <c r="N26" s="4">
        <v>8</v>
      </c>
      <c r="O26" s="9">
        <v>2</v>
      </c>
      <c r="P26" s="4">
        <v>8</v>
      </c>
      <c r="Q26" s="4">
        <v>8</v>
      </c>
      <c r="R26" s="4">
        <v>1</v>
      </c>
      <c r="S26" s="4">
        <v>8</v>
      </c>
      <c r="T26" s="4">
        <v>1</v>
      </c>
      <c r="U26" s="8"/>
      <c r="V26" s="4">
        <v>2.5</v>
      </c>
      <c r="W26" s="3"/>
      <c r="X26" s="4">
        <v>0.5</v>
      </c>
      <c r="Y26" s="4">
        <v>3</v>
      </c>
      <c r="Z26" s="4">
        <v>43</v>
      </c>
      <c r="AA26" s="4">
        <v>3</v>
      </c>
      <c r="AB26" s="36" t="s">
        <v>163</v>
      </c>
      <c r="AC26" s="21"/>
      <c r="AD26" s="22">
        <v>6</v>
      </c>
      <c r="AE26" s="23">
        <v>9</v>
      </c>
      <c r="AF26" s="22">
        <v>3</v>
      </c>
      <c r="AG26" s="23">
        <v>19</v>
      </c>
      <c r="AH26" s="22" t="s">
        <v>162</v>
      </c>
      <c r="AI26" s="24">
        <v>9</v>
      </c>
      <c r="AJ26" s="22">
        <v>1</v>
      </c>
      <c r="AK26" s="20" t="s">
        <v>372</v>
      </c>
      <c r="AL26">
        <f>IF(OR(NOT(ISBLANK(U26)),NOT(ISBLANK(V26)),NOT(ISBLANK(W26)),NOT(ISBLANK(X26)),AC26=2,AC26=3),1,0)</f>
        <v>1</v>
      </c>
    </row>
    <row r="27" spans="1:38" ht="21.75" customHeight="1" x14ac:dyDescent="0.25">
      <c r="A27" s="2">
        <v>84</v>
      </c>
      <c r="B27" s="3" t="s">
        <v>26</v>
      </c>
      <c r="C27" s="3" t="s">
        <v>27</v>
      </c>
      <c r="D27" s="3" t="s">
        <v>28</v>
      </c>
      <c r="E27" s="31" t="str">
        <f>MID(D27,3,1)</f>
        <v>2</v>
      </c>
      <c r="F27" s="3" t="s">
        <v>29</v>
      </c>
      <c r="G27" s="4">
        <v>1</v>
      </c>
      <c r="H27" s="4">
        <v>30</v>
      </c>
      <c r="I27" s="3" t="s">
        <v>37</v>
      </c>
      <c r="J27" s="4">
        <v>91211494</v>
      </c>
      <c r="K27" s="4">
        <v>0</v>
      </c>
      <c r="L27" s="4">
        <v>0</v>
      </c>
      <c r="M27" s="9">
        <v>1</v>
      </c>
      <c r="T27" s="9">
        <v>1</v>
      </c>
      <c r="W27" s="3"/>
      <c r="Z27" s="9">
        <v>2</v>
      </c>
      <c r="AA27" s="9">
        <v>0</v>
      </c>
      <c r="AB27" s="36"/>
      <c r="AC27" s="21"/>
      <c r="AD27" s="22">
        <v>2</v>
      </c>
      <c r="AE27" s="23">
        <v>1</v>
      </c>
      <c r="AF27" s="22">
        <v>0</v>
      </c>
      <c r="AG27" s="23">
        <v>5</v>
      </c>
      <c r="AH27" s="22"/>
      <c r="AI27" s="24">
        <v>0</v>
      </c>
      <c r="AJ27" s="22"/>
      <c r="AK27" s="20" t="s">
        <v>373</v>
      </c>
      <c r="AL27">
        <f>IF(OR(NOT(ISBLANK(U27)),NOT(ISBLANK(V27)),NOT(ISBLANK(W27)),NOT(ISBLANK(X27)),AC27=2,AC27=3),1,0)</f>
        <v>0</v>
      </c>
    </row>
    <row r="28" spans="1:38" ht="21.75" customHeight="1" x14ac:dyDescent="0.25">
      <c r="A28" s="2">
        <v>85</v>
      </c>
      <c r="B28" s="3" t="s">
        <v>26</v>
      </c>
      <c r="C28" s="3" t="s">
        <v>27</v>
      </c>
      <c r="D28" s="3" t="s">
        <v>113</v>
      </c>
      <c r="E28" s="31" t="str">
        <f>MID(D28,3,1)</f>
        <v>3</v>
      </c>
      <c r="F28" s="3" t="s">
        <v>96</v>
      </c>
      <c r="G28" s="4">
        <v>85</v>
      </c>
      <c r="H28" s="4">
        <v>10</v>
      </c>
      <c r="I28" s="3" t="s">
        <v>36</v>
      </c>
      <c r="J28" s="4">
        <v>17888854</v>
      </c>
      <c r="K28" s="4">
        <v>1.29411764705882</v>
      </c>
      <c r="L28" s="4">
        <v>0.21568627450980399</v>
      </c>
      <c r="M28" s="4">
        <v>1</v>
      </c>
      <c r="N28" s="4">
        <v>8</v>
      </c>
      <c r="O28" s="9">
        <v>1</v>
      </c>
      <c r="P28" s="4">
        <v>7</v>
      </c>
      <c r="Q28" s="4">
        <v>7</v>
      </c>
      <c r="R28" s="4">
        <v>1</v>
      </c>
      <c r="S28" s="4">
        <v>7</v>
      </c>
      <c r="T28" s="4">
        <v>1</v>
      </c>
      <c r="U28" s="4">
        <v>1</v>
      </c>
      <c r="V28" s="4">
        <v>1</v>
      </c>
      <c r="W28" s="3"/>
      <c r="X28" s="4">
        <v>1</v>
      </c>
      <c r="Y28" s="4">
        <v>3</v>
      </c>
      <c r="Z28" s="4">
        <v>39</v>
      </c>
      <c r="AA28" s="4">
        <v>3</v>
      </c>
      <c r="AB28" s="36" t="s">
        <v>163</v>
      </c>
      <c r="AC28" s="21">
        <v>3</v>
      </c>
      <c r="AD28" s="22">
        <v>10</v>
      </c>
      <c r="AE28" s="23">
        <v>8</v>
      </c>
      <c r="AF28" s="22">
        <v>1</v>
      </c>
      <c r="AG28" s="23">
        <v>21</v>
      </c>
      <c r="AH28" s="22" t="s">
        <v>180</v>
      </c>
      <c r="AI28" s="24">
        <v>8</v>
      </c>
      <c r="AJ28" s="22"/>
      <c r="AK28" s="20" t="s">
        <v>374</v>
      </c>
      <c r="AL28">
        <f>IF(OR(NOT(ISBLANK(U28)),NOT(ISBLANK(V28)),NOT(ISBLANK(W28)),NOT(ISBLANK(X28)),AC28=2,AC28=3),1,0)</f>
        <v>1</v>
      </c>
    </row>
    <row r="29" spans="1:38" ht="21.75" customHeight="1" x14ac:dyDescent="0.25">
      <c r="A29" s="2">
        <v>86</v>
      </c>
      <c r="B29" s="3" t="s">
        <v>26</v>
      </c>
      <c r="C29" s="3" t="s">
        <v>27</v>
      </c>
      <c r="D29" s="3" t="s">
        <v>101</v>
      </c>
      <c r="E29" s="31" t="str">
        <f>MID(D29,3,1)</f>
        <v>2</v>
      </c>
      <c r="F29" s="3" t="s">
        <v>102</v>
      </c>
      <c r="G29" s="4">
        <v>1</v>
      </c>
      <c r="H29" s="4">
        <v>13</v>
      </c>
      <c r="I29" s="3" t="s">
        <v>37</v>
      </c>
      <c r="J29" s="4">
        <v>91211494</v>
      </c>
      <c r="K29" s="4">
        <v>59.16</v>
      </c>
      <c r="L29" s="4">
        <v>0.365106382978723</v>
      </c>
      <c r="M29" s="4">
        <v>2</v>
      </c>
      <c r="N29" s="4">
        <v>1</v>
      </c>
      <c r="P29" s="4">
        <v>3</v>
      </c>
      <c r="Q29" s="4">
        <v>2</v>
      </c>
      <c r="R29" s="4">
        <v>1</v>
      </c>
      <c r="S29" s="4">
        <v>2</v>
      </c>
      <c r="T29" s="4">
        <v>1</v>
      </c>
      <c r="U29" s="9">
        <v>3</v>
      </c>
      <c r="V29" s="4">
        <v>1</v>
      </c>
      <c r="W29" s="3"/>
      <c r="X29" s="4">
        <v>1</v>
      </c>
      <c r="Y29" s="4">
        <v>5</v>
      </c>
      <c r="Z29" s="4">
        <v>22</v>
      </c>
      <c r="AA29" s="4">
        <v>5</v>
      </c>
      <c r="AB29" s="36" t="s">
        <v>144</v>
      </c>
      <c r="AC29" s="21">
        <v>3</v>
      </c>
      <c r="AD29" s="22">
        <v>7</v>
      </c>
      <c r="AE29" s="23">
        <v>4</v>
      </c>
      <c r="AF29" s="22">
        <v>0</v>
      </c>
      <c r="AG29" s="23">
        <v>18</v>
      </c>
      <c r="AH29" s="22" t="s">
        <v>146</v>
      </c>
      <c r="AI29" s="24">
        <v>4</v>
      </c>
      <c r="AJ29" s="22">
        <v>1</v>
      </c>
      <c r="AK29" s="20" t="s">
        <v>375</v>
      </c>
      <c r="AL29">
        <f>IF(OR(NOT(ISBLANK(U29)),NOT(ISBLANK(V29)),NOT(ISBLANK(W29)),NOT(ISBLANK(X29)),AC29=2,AC29=3),1,0)</f>
        <v>1</v>
      </c>
    </row>
    <row r="30" spans="1:38" ht="21.75" customHeight="1" x14ac:dyDescent="0.25">
      <c r="A30" s="2">
        <v>87</v>
      </c>
      <c r="B30" s="3" t="s">
        <v>26</v>
      </c>
      <c r="C30" s="3" t="s">
        <v>27</v>
      </c>
      <c r="D30" s="3" t="s">
        <v>97</v>
      </c>
      <c r="E30" s="31" t="str">
        <f>MID(D30,3,1)</f>
        <v>4</v>
      </c>
      <c r="F30" s="3" t="s">
        <v>98</v>
      </c>
      <c r="G30" s="4">
        <v>54</v>
      </c>
      <c r="H30" s="4">
        <v>150</v>
      </c>
      <c r="I30" s="3" t="s">
        <v>36</v>
      </c>
      <c r="J30" s="4">
        <v>17888854</v>
      </c>
      <c r="K30" s="4">
        <v>1.6470588235294099</v>
      </c>
      <c r="L30" s="4">
        <v>0.82352941176470595</v>
      </c>
      <c r="M30" s="4">
        <v>1</v>
      </c>
      <c r="N30" s="9">
        <v>11</v>
      </c>
      <c r="O30" s="9">
        <v>6</v>
      </c>
      <c r="P30" s="9">
        <v>9</v>
      </c>
      <c r="Q30" s="9">
        <v>8</v>
      </c>
      <c r="R30" s="4">
        <v>1</v>
      </c>
      <c r="S30" s="9">
        <v>8</v>
      </c>
      <c r="T30" s="4">
        <v>1</v>
      </c>
      <c r="V30" s="9">
        <v>4</v>
      </c>
      <c r="W30" s="3"/>
      <c r="Y30" s="9">
        <v>4</v>
      </c>
      <c r="Z30" s="4">
        <v>53</v>
      </c>
      <c r="AA30" s="4">
        <v>4</v>
      </c>
      <c r="AB30" s="36" t="s">
        <v>192</v>
      </c>
      <c r="AC30" s="21"/>
      <c r="AD30" s="22">
        <v>15</v>
      </c>
      <c r="AE30" s="23">
        <v>18</v>
      </c>
      <c r="AF30" s="22">
        <v>3</v>
      </c>
      <c r="AG30" s="23">
        <v>38</v>
      </c>
      <c r="AH30" s="22" t="s">
        <v>193</v>
      </c>
      <c r="AI30" s="24">
        <v>16</v>
      </c>
      <c r="AJ30" s="22">
        <v>1</v>
      </c>
      <c r="AK30" s="20" t="s">
        <v>376</v>
      </c>
      <c r="AL30">
        <f>IF(OR(NOT(ISBLANK(U30)),NOT(ISBLANK(V30)),NOT(ISBLANK(W30)),NOT(ISBLANK(X30)),AC30=2,AC30=3),1,0)</f>
        <v>1</v>
      </c>
    </row>
    <row r="31" spans="1:38" ht="21.75" customHeight="1" x14ac:dyDescent="0.25">
      <c r="A31" s="2">
        <v>88</v>
      </c>
      <c r="B31" s="3" t="s">
        <v>26</v>
      </c>
      <c r="C31" s="3" t="s">
        <v>27</v>
      </c>
      <c r="D31" s="3" t="s">
        <v>104</v>
      </c>
      <c r="E31" s="31" t="str">
        <f>MID(D31,3,1)</f>
        <v>4</v>
      </c>
      <c r="F31" s="3" t="s">
        <v>98</v>
      </c>
      <c r="G31" s="4">
        <v>53</v>
      </c>
      <c r="H31" s="4">
        <v>54</v>
      </c>
      <c r="I31" s="3" t="s">
        <v>36</v>
      </c>
      <c r="J31" s="4">
        <v>17888854</v>
      </c>
      <c r="K31" s="4">
        <v>1.8125</v>
      </c>
      <c r="L31" s="4">
        <v>0.90625</v>
      </c>
      <c r="M31" s="4">
        <v>2</v>
      </c>
      <c r="N31" s="4">
        <v>16</v>
      </c>
      <c r="O31" s="9">
        <v>5</v>
      </c>
      <c r="P31" s="4">
        <v>15</v>
      </c>
      <c r="Q31" s="4">
        <v>15</v>
      </c>
      <c r="R31" s="4">
        <v>1</v>
      </c>
      <c r="S31" s="4">
        <v>15</v>
      </c>
      <c r="T31" s="4">
        <v>1</v>
      </c>
      <c r="U31" s="9">
        <v>1</v>
      </c>
      <c r="V31" s="4">
        <v>4.5</v>
      </c>
      <c r="W31" s="3"/>
      <c r="X31" s="4">
        <v>0.5</v>
      </c>
      <c r="Y31" s="4">
        <v>6</v>
      </c>
      <c r="Z31" s="4">
        <v>82</v>
      </c>
      <c r="AA31" s="4">
        <v>6</v>
      </c>
      <c r="AB31" s="36" t="s">
        <v>192</v>
      </c>
      <c r="AC31" s="21"/>
      <c r="AD31" s="22">
        <v>10</v>
      </c>
      <c r="AE31" s="23">
        <v>19</v>
      </c>
      <c r="AF31" s="22">
        <v>0</v>
      </c>
      <c r="AG31" s="23">
        <v>33</v>
      </c>
      <c r="AH31" s="22" t="s">
        <v>193</v>
      </c>
      <c r="AI31" s="24">
        <v>16</v>
      </c>
      <c r="AJ31" s="22">
        <v>1</v>
      </c>
      <c r="AK31" s="20" t="s">
        <v>377</v>
      </c>
      <c r="AL31">
        <f>IF(OR(NOT(ISBLANK(U31)),NOT(ISBLANK(V31)),NOT(ISBLANK(W31)),NOT(ISBLANK(X31)),AC31=2,AC31=3),1,0)</f>
        <v>1</v>
      </c>
    </row>
    <row r="32" spans="1:38" ht="21.75" customHeight="1" x14ac:dyDescent="0.25">
      <c r="A32" s="2">
        <v>89</v>
      </c>
      <c r="B32" s="3" t="s">
        <v>26</v>
      </c>
      <c r="C32" s="3" t="s">
        <v>27</v>
      </c>
      <c r="D32" s="3" t="s">
        <v>109</v>
      </c>
      <c r="E32" s="31" t="str">
        <f>MID(D32,3,1)</f>
        <v>4</v>
      </c>
      <c r="F32" s="3" t="s">
        <v>98</v>
      </c>
      <c r="G32" s="4">
        <v>93</v>
      </c>
      <c r="H32" s="4">
        <v>22</v>
      </c>
      <c r="I32" s="3" t="s">
        <v>36</v>
      </c>
      <c r="J32" s="4">
        <v>17888854</v>
      </c>
      <c r="K32" s="4">
        <v>1.75</v>
      </c>
      <c r="L32" s="4">
        <v>0.875</v>
      </c>
      <c r="M32" s="4">
        <v>1</v>
      </c>
      <c r="N32" s="4">
        <v>12</v>
      </c>
      <c r="O32" s="4">
        <v>4</v>
      </c>
      <c r="P32" s="4">
        <v>11</v>
      </c>
      <c r="Q32" s="4">
        <v>10</v>
      </c>
      <c r="R32" s="4">
        <v>1</v>
      </c>
      <c r="S32" s="4">
        <v>10</v>
      </c>
      <c r="T32" s="4">
        <v>1</v>
      </c>
      <c r="U32" s="8"/>
      <c r="V32" s="4">
        <v>2.5</v>
      </c>
      <c r="W32" s="3"/>
      <c r="X32" s="4">
        <v>0.5</v>
      </c>
      <c r="Y32" s="4">
        <v>3</v>
      </c>
      <c r="Z32" s="4">
        <v>56</v>
      </c>
      <c r="AA32" s="4">
        <v>3</v>
      </c>
      <c r="AB32" s="36" t="s">
        <v>192</v>
      </c>
      <c r="AC32" s="21">
        <v>3</v>
      </c>
      <c r="AD32" s="22">
        <v>8</v>
      </c>
      <c r="AE32" s="23">
        <v>19</v>
      </c>
      <c r="AF32" s="22">
        <v>0</v>
      </c>
      <c r="AG32" s="23">
        <v>30</v>
      </c>
      <c r="AH32" s="22" t="s">
        <v>204</v>
      </c>
      <c r="AI32" s="24">
        <v>15</v>
      </c>
      <c r="AJ32" s="22"/>
      <c r="AK32" s="20" t="s">
        <v>378</v>
      </c>
      <c r="AL32">
        <f>IF(OR(NOT(ISBLANK(U32)),NOT(ISBLANK(V32)),NOT(ISBLANK(W32)),NOT(ISBLANK(X32)),AC32=2,AC32=3),1,0)</f>
        <v>1</v>
      </c>
    </row>
    <row r="33" spans="1:38" ht="21.75" customHeight="1" x14ac:dyDescent="0.25">
      <c r="A33" s="2">
        <v>90</v>
      </c>
      <c r="B33" s="3" t="s">
        <v>26</v>
      </c>
      <c r="C33" s="3" t="s">
        <v>27</v>
      </c>
      <c r="D33" s="3" t="s">
        <v>114</v>
      </c>
      <c r="E33" s="31" t="str">
        <f>MID(D33,3,1)</f>
        <v>4</v>
      </c>
      <c r="F33" s="3" t="s">
        <v>98</v>
      </c>
      <c r="G33" s="4">
        <v>78</v>
      </c>
      <c r="H33" s="4">
        <v>12</v>
      </c>
      <c r="I33" s="3" t="s">
        <v>36</v>
      </c>
      <c r="J33" s="4">
        <v>17888854</v>
      </c>
      <c r="K33" s="4">
        <v>1.5714285714285701</v>
      </c>
      <c r="L33" s="4">
        <v>0.78571428571428603</v>
      </c>
      <c r="M33" s="4">
        <v>1</v>
      </c>
      <c r="N33" s="4">
        <v>13</v>
      </c>
      <c r="O33" s="9">
        <v>2</v>
      </c>
      <c r="P33" s="4">
        <v>13</v>
      </c>
      <c r="Q33" s="4">
        <v>13</v>
      </c>
      <c r="R33" s="4">
        <v>1</v>
      </c>
      <c r="S33" s="4">
        <v>13</v>
      </c>
      <c r="T33" s="4">
        <v>1</v>
      </c>
      <c r="U33" s="9">
        <v>1</v>
      </c>
      <c r="V33" s="4">
        <v>1</v>
      </c>
      <c r="W33" s="3"/>
      <c r="X33" s="4">
        <v>1</v>
      </c>
      <c r="Y33" s="4">
        <v>3</v>
      </c>
      <c r="Z33" s="4">
        <v>63</v>
      </c>
      <c r="AA33" s="4">
        <v>3</v>
      </c>
      <c r="AB33" s="36" t="s">
        <v>192</v>
      </c>
      <c r="AC33" s="21">
        <v>3</v>
      </c>
      <c r="AD33" s="22">
        <v>6</v>
      </c>
      <c r="AE33" s="23">
        <v>13</v>
      </c>
      <c r="AF33" s="22">
        <v>0</v>
      </c>
      <c r="AG33" s="23">
        <v>20</v>
      </c>
      <c r="AH33" s="22" t="s">
        <v>230</v>
      </c>
      <c r="AI33" s="24">
        <v>14</v>
      </c>
      <c r="AJ33" s="22"/>
      <c r="AK33" s="20" t="s">
        <v>379</v>
      </c>
      <c r="AL33">
        <f>IF(OR(NOT(ISBLANK(U33)),NOT(ISBLANK(V33)),NOT(ISBLANK(W33)),NOT(ISBLANK(X33)),AC33=2,AC33=3),1,0)</f>
        <v>1</v>
      </c>
    </row>
    <row r="34" spans="1:38" ht="21.75" customHeight="1" x14ac:dyDescent="0.25">
      <c r="A34" s="2">
        <v>91</v>
      </c>
      <c r="B34" s="3" t="s">
        <v>26</v>
      </c>
      <c r="C34" s="3" t="s">
        <v>27</v>
      </c>
      <c r="D34" s="3" t="s">
        <v>106</v>
      </c>
      <c r="E34" s="31" t="str">
        <f>MID(D34,3,1)</f>
        <v>2</v>
      </c>
      <c r="F34" s="3" t="s">
        <v>107</v>
      </c>
      <c r="G34" s="4">
        <v>1</v>
      </c>
      <c r="H34" s="4">
        <v>7</v>
      </c>
      <c r="I34" s="3" t="s">
        <v>37</v>
      </c>
      <c r="J34" s="4">
        <v>91211494</v>
      </c>
      <c r="K34" s="4">
        <v>62.1666666666667</v>
      </c>
      <c r="L34" s="4">
        <v>0.42907801418439701</v>
      </c>
      <c r="M34" s="4">
        <v>3</v>
      </c>
      <c r="N34" s="4">
        <v>3</v>
      </c>
      <c r="O34" s="9">
        <v>2</v>
      </c>
      <c r="P34" s="4">
        <v>2</v>
      </c>
      <c r="Q34" s="4">
        <v>1</v>
      </c>
      <c r="R34" s="4">
        <v>1</v>
      </c>
      <c r="S34" s="4">
        <v>1</v>
      </c>
      <c r="T34" s="4">
        <v>1</v>
      </c>
      <c r="U34" s="8"/>
      <c r="V34" s="4">
        <v>2</v>
      </c>
      <c r="W34" s="3"/>
      <c r="X34" s="9">
        <v>1</v>
      </c>
      <c r="Y34" s="4">
        <v>3</v>
      </c>
      <c r="Z34" s="4">
        <v>20</v>
      </c>
      <c r="AA34" s="4">
        <v>3</v>
      </c>
      <c r="AB34" s="36" t="s">
        <v>154</v>
      </c>
      <c r="AC34" s="21"/>
      <c r="AD34" s="22">
        <v>1</v>
      </c>
      <c r="AE34" s="23">
        <v>2</v>
      </c>
      <c r="AF34" s="22">
        <v>1</v>
      </c>
      <c r="AG34" s="23">
        <v>6</v>
      </c>
      <c r="AH34" s="22" t="s">
        <v>146</v>
      </c>
      <c r="AI34" s="24">
        <v>4</v>
      </c>
      <c r="AJ34" s="22">
        <v>1</v>
      </c>
      <c r="AK34" s="20" t="s">
        <v>380</v>
      </c>
      <c r="AL34">
        <f>IF(OR(NOT(ISBLANK(U34)),NOT(ISBLANK(V34)),NOT(ISBLANK(W34)),NOT(ISBLANK(X34)),AC34=2,AC34=3),1,0)</f>
        <v>1</v>
      </c>
    </row>
    <row r="35" spans="1:38" ht="21.75" customHeight="1" x14ac:dyDescent="0.25">
      <c r="A35" s="2">
        <v>92</v>
      </c>
      <c r="B35" s="3" t="s">
        <v>26</v>
      </c>
      <c r="C35" s="3" t="s">
        <v>27</v>
      </c>
      <c r="D35" s="3" t="s">
        <v>99</v>
      </c>
      <c r="E35" s="31" t="str">
        <f>MID(D35,3,1)</f>
        <v>5</v>
      </c>
      <c r="F35" s="3" t="s">
        <v>100</v>
      </c>
      <c r="G35" s="4">
        <v>89</v>
      </c>
      <c r="H35" s="4">
        <v>200</v>
      </c>
      <c r="I35" s="3" t="s">
        <v>36</v>
      </c>
      <c r="J35" s="4">
        <v>17888854</v>
      </c>
      <c r="K35" s="4">
        <v>0</v>
      </c>
      <c r="L35" s="4">
        <v>0</v>
      </c>
      <c r="M35" s="4">
        <v>1</v>
      </c>
      <c r="N35" s="4">
        <v>19</v>
      </c>
      <c r="O35" s="9">
        <v>5</v>
      </c>
      <c r="P35" s="4">
        <v>18</v>
      </c>
      <c r="Q35" s="4">
        <v>17</v>
      </c>
      <c r="R35" s="8"/>
      <c r="S35" s="4">
        <v>17</v>
      </c>
      <c r="T35" s="8"/>
      <c r="U35" s="8"/>
      <c r="V35" s="4">
        <v>3</v>
      </c>
      <c r="W35" s="3"/>
      <c r="X35" s="8"/>
      <c r="Y35" s="4">
        <v>3</v>
      </c>
      <c r="Z35" s="4">
        <v>83</v>
      </c>
      <c r="AA35" s="4">
        <v>3</v>
      </c>
      <c r="AB35" s="36"/>
      <c r="AC35" s="21"/>
      <c r="AD35" s="22">
        <v>18</v>
      </c>
      <c r="AE35" s="23">
        <v>24</v>
      </c>
      <c r="AF35" s="22">
        <v>2</v>
      </c>
      <c r="AG35" s="23">
        <v>46</v>
      </c>
      <c r="AH35" s="22" t="s">
        <v>259</v>
      </c>
      <c r="AI35" s="24">
        <v>23</v>
      </c>
      <c r="AJ35" s="22"/>
      <c r="AK35" s="20" t="s">
        <v>381</v>
      </c>
      <c r="AL35">
        <f>IF(OR(NOT(ISBLANK(U35)),NOT(ISBLANK(V35)),NOT(ISBLANK(W35)),NOT(ISBLANK(X35)),AC35=2,AC35=3),1,0)</f>
        <v>1</v>
      </c>
    </row>
    <row r="36" spans="1:38" ht="21.75" customHeight="1" x14ac:dyDescent="0.25">
      <c r="A36" s="2">
        <v>93</v>
      </c>
      <c r="B36" s="3" t="s">
        <v>26</v>
      </c>
      <c r="C36" s="3" t="s">
        <v>27</v>
      </c>
      <c r="D36" s="3" t="s">
        <v>111</v>
      </c>
      <c r="E36" s="31" t="str">
        <f>MID(D36,3,1)</f>
        <v>2</v>
      </c>
      <c r="F36" s="3" t="s">
        <v>112</v>
      </c>
      <c r="G36" s="4">
        <v>1</v>
      </c>
      <c r="H36" s="4">
        <v>6</v>
      </c>
      <c r="I36" s="3" t="s">
        <v>37</v>
      </c>
      <c r="J36" s="4">
        <v>91211494</v>
      </c>
      <c r="K36" s="4">
        <v>30.9</v>
      </c>
      <c r="L36" s="4">
        <v>0.20985915492957699</v>
      </c>
      <c r="M36" s="4">
        <v>3</v>
      </c>
      <c r="N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9">
        <v>1</v>
      </c>
      <c r="V36" s="8"/>
      <c r="W36" s="3"/>
      <c r="Y36" s="4">
        <v>1</v>
      </c>
      <c r="Z36" s="4">
        <v>11</v>
      </c>
      <c r="AA36" s="4">
        <v>1</v>
      </c>
      <c r="AB36" s="36" t="s">
        <v>145</v>
      </c>
      <c r="AC36" s="21">
        <v>3</v>
      </c>
      <c r="AD36" s="22">
        <v>0</v>
      </c>
      <c r="AE36" s="23">
        <v>1</v>
      </c>
      <c r="AF36" s="22">
        <v>0</v>
      </c>
      <c r="AG36" s="23">
        <v>4</v>
      </c>
      <c r="AH36" s="22" t="s">
        <v>156</v>
      </c>
      <c r="AI36" s="24">
        <v>2</v>
      </c>
      <c r="AJ36" s="22"/>
      <c r="AK36" s="20" t="s">
        <v>382</v>
      </c>
      <c r="AL36">
        <f>IF(OR(NOT(ISBLANK(U36)),NOT(ISBLANK(V36)),NOT(ISBLANK(W36)),NOT(ISBLANK(X36)),AC36=2,AC36=3),1,0)</f>
        <v>1</v>
      </c>
    </row>
    <row r="37" spans="1:38" ht="21.75" customHeight="1" x14ac:dyDescent="0.25">
      <c r="A37" s="2">
        <v>94</v>
      </c>
      <c r="B37" s="3" t="s">
        <v>26</v>
      </c>
      <c r="C37" s="3" t="s">
        <v>27</v>
      </c>
      <c r="D37" s="3" t="s">
        <v>105</v>
      </c>
      <c r="E37" s="31" t="str">
        <f>MID(D37,3,1)</f>
        <v>5</v>
      </c>
      <c r="F37" s="3" t="s">
        <v>100</v>
      </c>
      <c r="G37" s="4">
        <v>62</v>
      </c>
      <c r="H37" s="4">
        <v>53</v>
      </c>
      <c r="I37" s="3" t="s">
        <v>36</v>
      </c>
      <c r="J37" s="4">
        <v>17888854</v>
      </c>
      <c r="K37" s="4">
        <v>0</v>
      </c>
      <c r="L37" s="4">
        <v>0</v>
      </c>
      <c r="M37" s="4">
        <v>3</v>
      </c>
      <c r="N37" s="4">
        <v>14</v>
      </c>
      <c r="O37" s="9">
        <v>4</v>
      </c>
      <c r="P37" s="4">
        <v>13</v>
      </c>
      <c r="Q37" s="4">
        <v>13</v>
      </c>
      <c r="R37" s="8"/>
      <c r="S37" s="4">
        <v>13</v>
      </c>
      <c r="T37" s="8"/>
      <c r="U37" s="4">
        <v>2</v>
      </c>
      <c r="V37" s="4">
        <v>3</v>
      </c>
      <c r="W37" s="3"/>
      <c r="X37" s="4">
        <v>1</v>
      </c>
      <c r="Y37" s="4">
        <v>6</v>
      </c>
      <c r="Z37" s="4">
        <v>72</v>
      </c>
      <c r="AA37" s="4">
        <v>6</v>
      </c>
      <c r="AB37" s="36"/>
      <c r="AC37" s="21"/>
      <c r="AD37" s="22">
        <v>22</v>
      </c>
      <c r="AE37" s="23">
        <v>9</v>
      </c>
      <c r="AF37" s="22">
        <v>1</v>
      </c>
      <c r="AG37" s="23">
        <v>40</v>
      </c>
      <c r="AH37" s="22" t="s">
        <v>269</v>
      </c>
      <c r="AI37" s="24">
        <v>22</v>
      </c>
      <c r="AJ37" s="22"/>
      <c r="AK37" s="20" t="s">
        <v>383</v>
      </c>
      <c r="AL37">
        <f>IF(OR(NOT(ISBLANK(U37)),NOT(ISBLANK(V37)),NOT(ISBLANK(W37)),NOT(ISBLANK(X37)),AC37=2,AC37=3),1,0)</f>
        <v>1</v>
      </c>
    </row>
    <row r="38" spans="1:38" ht="21.75" customHeight="1" x14ac:dyDescent="0.25">
      <c r="A38" s="2">
        <v>95</v>
      </c>
      <c r="B38" s="3" t="s">
        <v>26</v>
      </c>
      <c r="C38" s="3" t="s">
        <v>27</v>
      </c>
      <c r="D38" s="3" t="s">
        <v>95</v>
      </c>
      <c r="E38" s="31" t="str">
        <f>MID(D38,3,1)</f>
        <v>3</v>
      </c>
      <c r="F38" s="3" t="s">
        <v>96</v>
      </c>
      <c r="G38" s="4">
        <v>36</v>
      </c>
      <c r="H38" s="4">
        <v>75</v>
      </c>
      <c r="I38" s="3" t="s">
        <v>37</v>
      </c>
      <c r="J38" s="4">
        <v>91211494</v>
      </c>
      <c r="K38" s="4">
        <v>3</v>
      </c>
      <c r="L38" s="4">
        <v>0.5</v>
      </c>
      <c r="M38" s="4">
        <v>6</v>
      </c>
      <c r="N38" s="9">
        <v>7</v>
      </c>
      <c r="O38" s="9">
        <v>2</v>
      </c>
      <c r="P38" s="9">
        <v>6</v>
      </c>
      <c r="Q38" s="9">
        <v>5</v>
      </c>
      <c r="R38" s="4">
        <v>1</v>
      </c>
      <c r="S38" s="9">
        <v>5</v>
      </c>
      <c r="T38" s="4">
        <v>1</v>
      </c>
      <c r="U38" s="9">
        <v>1</v>
      </c>
      <c r="V38" s="9">
        <v>4</v>
      </c>
      <c r="W38" s="3"/>
      <c r="X38" s="9">
        <v>3</v>
      </c>
      <c r="Y38" s="9">
        <v>8</v>
      </c>
      <c r="Z38" s="4">
        <v>49</v>
      </c>
      <c r="AA38" s="4">
        <v>8</v>
      </c>
      <c r="AB38" s="36" t="s">
        <v>164</v>
      </c>
      <c r="AC38" s="21">
        <v>3</v>
      </c>
      <c r="AD38" s="22">
        <v>16</v>
      </c>
      <c r="AE38" s="23">
        <v>12</v>
      </c>
      <c r="AF38" s="22">
        <v>2</v>
      </c>
      <c r="AG38" s="23">
        <v>41</v>
      </c>
      <c r="AH38" s="22" t="s">
        <v>165</v>
      </c>
      <c r="AI38" s="24">
        <v>4</v>
      </c>
      <c r="AJ38" s="22">
        <v>1</v>
      </c>
      <c r="AK38" s="20" t="s">
        <v>384</v>
      </c>
      <c r="AL38">
        <f>IF(OR(NOT(ISBLANK(U38)),NOT(ISBLANK(V38)),NOT(ISBLANK(W38)),NOT(ISBLANK(X38)),AC38=2,AC38=3),1,0)</f>
        <v>1</v>
      </c>
    </row>
    <row r="39" spans="1:38" ht="21.75" customHeight="1" x14ac:dyDescent="0.25">
      <c r="A39" s="2">
        <v>96</v>
      </c>
      <c r="B39" s="3" t="s">
        <v>26</v>
      </c>
      <c r="C39" s="3" t="s">
        <v>27</v>
      </c>
      <c r="D39" s="3" t="s">
        <v>110</v>
      </c>
      <c r="E39" s="31" t="str">
        <f>MID(D39,3,1)</f>
        <v>5</v>
      </c>
      <c r="F39" s="3" t="s">
        <v>100</v>
      </c>
      <c r="G39" s="4">
        <v>33</v>
      </c>
      <c r="H39" s="4">
        <v>31</v>
      </c>
      <c r="I39" s="3" t="s">
        <v>36</v>
      </c>
      <c r="J39" s="4">
        <v>17888854</v>
      </c>
      <c r="K39" s="4">
        <v>-3.7941176470588198</v>
      </c>
      <c r="L39" s="4">
        <v>0.36764705882352899</v>
      </c>
      <c r="M39" s="4">
        <v>1</v>
      </c>
      <c r="N39" s="9">
        <v>20</v>
      </c>
      <c r="O39" s="9">
        <v>6</v>
      </c>
      <c r="P39" s="9">
        <v>16</v>
      </c>
      <c r="Q39" s="9">
        <v>13</v>
      </c>
      <c r="R39" s="4">
        <v>1</v>
      </c>
      <c r="S39" s="9">
        <v>13</v>
      </c>
      <c r="T39" s="4">
        <v>1</v>
      </c>
      <c r="U39" s="9">
        <v>1</v>
      </c>
      <c r="V39" s="9">
        <v>2</v>
      </c>
      <c r="W39" s="3"/>
      <c r="Y39" s="9">
        <v>3</v>
      </c>
      <c r="Z39" s="4">
        <v>77</v>
      </c>
      <c r="AA39" s="4">
        <v>3</v>
      </c>
      <c r="AB39" s="36" t="s">
        <v>200</v>
      </c>
      <c r="AC39" s="21"/>
      <c r="AD39" s="22">
        <v>24</v>
      </c>
      <c r="AE39" s="23">
        <v>6</v>
      </c>
      <c r="AF39" s="22">
        <v>2</v>
      </c>
      <c r="AG39" s="23">
        <v>33</v>
      </c>
      <c r="AH39" s="22" t="s">
        <v>262</v>
      </c>
      <c r="AI39" s="24">
        <v>25</v>
      </c>
      <c r="AJ39" s="22">
        <v>1</v>
      </c>
      <c r="AK39" s="20" t="s">
        <v>385</v>
      </c>
      <c r="AL39">
        <f>IF(OR(NOT(ISBLANK(U39)),NOT(ISBLANK(V39)),NOT(ISBLANK(W39)),NOT(ISBLANK(X39)),AC39=2,AC39=3),1,0)</f>
        <v>1</v>
      </c>
    </row>
    <row r="40" spans="1:38" ht="21.75" customHeight="1" x14ac:dyDescent="0.25">
      <c r="A40" s="2">
        <v>97</v>
      </c>
      <c r="B40" s="3" t="s">
        <v>26</v>
      </c>
      <c r="C40" s="3" t="s">
        <v>27</v>
      </c>
      <c r="D40" s="3" t="s">
        <v>115</v>
      </c>
      <c r="E40" s="31" t="str">
        <f>MID(D40,3,1)</f>
        <v>5</v>
      </c>
      <c r="F40" s="3" t="s">
        <v>100</v>
      </c>
      <c r="G40" s="4">
        <v>43</v>
      </c>
      <c r="H40" s="4">
        <v>15</v>
      </c>
      <c r="I40" s="3" t="s">
        <v>36</v>
      </c>
      <c r="J40" s="4">
        <v>17888854</v>
      </c>
      <c r="K40" s="4">
        <v>-3.7352941176470602</v>
      </c>
      <c r="L40" s="4">
        <v>0.37745098039215702</v>
      </c>
      <c r="M40" s="4">
        <v>1</v>
      </c>
      <c r="N40" s="4">
        <v>12</v>
      </c>
      <c r="O40" s="9">
        <v>1</v>
      </c>
      <c r="P40" s="4">
        <v>9</v>
      </c>
      <c r="Q40" s="4">
        <v>8</v>
      </c>
      <c r="R40" s="4">
        <v>1</v>
      </c>
      <c r="S40" s="4">
        <v>8</v>
      </c>
      <c r="T40" s="4">
        <v>1</v>
      </c>
      <c r="U40" s="8"/>
      <c r="V40" s="4">
        <v>1</v>
      </c>
      <c r="W40" s="3"/>
      <c r="X40" s="4">
        <v>1</v>
      </c>
      <c r="Y40" s="4">
        <v>2</v>
      </c>
      <c r="Z40" s="4">
        <v>45</v>
      </c>
      <c r="AA40" s="4">
        <v>2</v>
      </c>
      <c r="AB40" s="36" t="s">
        <v>200</v>
      </c>
      <c r="AC40" s="21">
        <v>3</v>
      </c>
      <c r="AD40" s="22">
        <v>6</v>
      </c>
      <c r="AE40" s="23">
        <v>13</v>
      </c>
      <c r="AF40" s="22">
        <v>2</v>
      </c>
      <c r="AG40" s="23">
        <v>23</v>
      </c>
      <c r="AH40" s="22" t="s">
        <v>320</v>
      </c>
      <c r="AI40" s="24">
        <v>12</v>
      </c>
      <c r="AJ40" s="22"/>
      <c r="AK40" s="20" t="s">
        <v>386</v>
      </c>
      <c r="AL40">
        <f>IF(OR(NOT(ISBLANK(U40)),NOT(ISBLANK(V40)),NOT(ISBLANK(W40)),NOT(ISBLANK(X40)),AC40=2,AC40=3),1,0)</f>
        <v>1</v>
      </c>
    </row>
    <row r="41" spans="1:38" ht="21.75" customHeight="1" x14ac:dyDescent="0.25">
      <c r="A41" s="2">
        <v>98</v>
      </c>
      <c r="B41" s="3" t="s">
        <v>26</v>
      </c>
      <c r="C41" s="3" t="s">
        <v>27</v>
      </c>
      <c r="D41" s="3" t="s">
        <v>103</v>
      </c>
      <c r="E41" s="31" t="str">
        <f>MID(D41,3,1)</f>
        <v>3</v>
      </c>
      <c r="F41" s="3" t="s">
        <v>96</v>
      </c>
      <c r="G41" s="4">
        <v>32</v>
      </c>
      <c r="H41" s="4">
        <v>35</v>
      </c>
      <c r="I41" s="3" t="s">
        <v>37</v>
      </c>
      <c r="J41" s="4">
        <v>91211494</v>
      </c>
      <c r="K41" s="4">
        <v>1.57894736842105</v>
      </c>
      <c r="L41" s="4">
        <v>0.26315789473684198</v>
      </c>
      <c r="M41" s="4">
        <v>5</v>
      </c>
      <c r="N41" s="4">
        <v>7</v>
      </c>
      <c r="O41" s="9">
        <v>3</v>
      </c>
      <c r="P41" s="4">
        <v>6</v>
      </c>
      <c r="Q41" s="4">
        <v>5</v>
      </c>
      <c r="R41" s="4">
        <v>1</v>
      </c>
      <c r="S41" s="4">
        <v>5</v>
      </c>
      <c r="T41" s="4">
        <v>1</v>
      </c>
      <c r="U41" s="4">
        <v>1</v>
      </c>
      <c r="V41" s="4">
        <v>2.5</v>
      </c>
      <c r="W41" s="3"/>
      <c r="X41" s="9">
        <v>2.5</v>
      </c>
      <c r="Y41" s="4">
        <v>6</v>
      </c>
      <c r="Z41" s="4">
        <v>45</v>
      </c>
      <c r="AA41" s="4">
        <v>6</v>
      </c>
      <c r="AB41" s="36" t="s">
        <v>163</v>
      </c>
      <c r="AC41" s="21">
        <v>3</v>
      </c>
      <c r="AD41" s="22">
        <v>12</v>
      </c>
      <c r="AE41" s="23">
        <v>15</v>
      </c>
      <c r="AF41" s="22">
        <v>4</v>
      </c>
      <c r="AG41" s="23">
        <v>46</v>
      </c>
      <c r="AH41" s="22" t="s">
        <v>171</v>
      </c>
      <c r="AI41" s="24">
        <v>2</v>
      </c>
      <c r="AJ41" s="22"/>
      <c r="AK41" s="20" t="s">
        <v>387</v>
      </c>
      <c r="AL41">
        <f>IF(OR(NOT(ISBLANK(U41)),NOT(ISBLANK(V41)),NOT(ISBLANK(W41)),NOT(ISBLANK(X41)),AC41=2,AC41=3),1,0)</f>
        <v>1</v>
      </c>
    </row>
    <row r="42" spans="1:38" ht="21.75" customHeight="1" x14ac:dyDescent="0.25">
      <c r="A42" s="2">
        <v>99</v>
      </c>
      <c r="B42" s="3" t="s">
        <v>26</v>
      </c>
      <c r="C42" s="3" t="s">
        <v>27</v>
      </c>
      <c r="D42" s="3" t="s">
        <v>108</v>
      </c>
      <c r="E42" s="31" t="str">
        <f>MID(D42,3,1)</f>
        <v>3</v>
      </c>
      <c r="F42" s="3" t="s">
        <v>96</v>
      </c>
      <c r="G42" s="4">
        <v>95</v>
      </c>
      <c r="H42" s="4">
        <v>20</v>
      </c>
      <c r="I42" s="3" t="s">
        <v>37</v>
      </c>
      <c r="J42" s="4">
        <v>91211494</v>
      </c>
      <c r="K42" s="4">
        <v>1.52941176470588</v>
      </c>
      <c r="L42" s="4">
        <v>0.25490196078431399</v>
      </c>
      <c r="M42" s="9">
        <v>2</v>
      </c>
      <c r="N42" s="9">
        <v>9</v>
      </c>
      <c r="O42" s="9">
        <v>2</v>
      </c>
      <c r="P42" s="9">
        <v>7</v>
      </c>
      <c r="Q42" s="9">
        <v>7</v>
      </c>
      <c r="R42" s="9">
        <v>1</v>
      </c>
      <c r="S42" s="9">
        <v>7</v>
      </c>
      <c r="T42" s="9">
        <v>1</v>
      </c>
      <c r="U42" s="9">
        <v>4</v>
      </c>
      <c r="V42" s="9">
        <v>1</v>
      </c>
      <c r="W42" s="3"/>
      <c r="X42" s="9">
        <v>1</v>
      </c>
      <c r="Y42" s="9">
        <v>6</v>
      </c>
      <c r="Z42" s="9">
        <v>48</v>
      </c>
      <c r="AA42" s="9">
        <v>6</v>
      </c>
      <c r="AB42" s="36" t="s">
        <v>163</v>
      </c>
      <c r="AC42" s="21"/>
      <c r="AD42" s="22">
        <v>12</v>
      </c>
      <c r="AE42" s="23">
        <v>5</v>
      </c>
      <c r="AF42" s="22">
        <v>2</v>
      </c>
      <c r="AG42" s="23">
        <v>20</v>
      </c>
      <c r="AH42" s="22" t="s">
        <v>168</v>
      </c>
      <c r="AI42" s="24">
        <v>8</v>
      </c>
      <c r="AJ42" s="22">
        <v>1</v>
      </c>
      <c r="AK42" s="20" t="s">
        <v>388</v>
      </c>
      <c r="AL42">
        <f>IF(OR(NOT(ISBLANK(U42)),NOT(ISBLANK(V42)),NOT(ISBLANK(W42)),NOT(ISBLANK(X42)),AC42=2,AC42=3),1,0)</f>
        <v>1</v>
      </c>
    </row>
    <row r="43" spans="1:38" ht="21.75" customHeight="1" x14ac:dyDescent="0.25">
      <c r="A43" s="2">
        <v>100</v>
      </c>
      <c r="B43" s="3" t="s">
        <v>26</v>
      </c>
      <c r="C43" s="3" t="s">
        <v>27</v>
      </c>
      <c r="D43" s="3" t="s">
        <v>28</v>
      </c>
      <c r="E43" s="31" t="str">
        <f>MID(D43,3,1)</f>
        <v>2</v>
      </c>
      <c r="F43" s="3" t="s">
        <v>29</v>
      </c>
      <c r="G43" s="4">
        <v>1</v>
      </c>
      <c r="H43" s="4">
        <v>30</v>
      </c>
      <c r="I43" s="3" t="s">
        <v>38</v>
      </c>
      <c r="J43" s="4">
        <v>13911120115</v>
      </c>
      <c r="K43" s="4">
        <v>63.8</v>
      </c>
      <c r="L43" s="4">
        <v>0.61886792452830197</v>
      </c>
      <c r="M43" s="4">
        <v>7</v>
      </c>
      <c r="N43" s="8"/>
      <c r="P43" s="8"/>
      <c r="Q43" s="8"/>
      <c r="R43" s="4">
        <v>1</v>
      </c>
      <c r="S43" s="8"/>
      <c r="T43" s="4">
        <v>1</v>
      </c>
      <c r="V43" s="8"/>
      <c r="W43" s="3"/>
      <c r="Y43" s="8"/>
      <c r="Z43" s="4">
        <v>9</v>
      </c>
      <c r="AA43" s="4">
        <v>0</v>
      </c>
      <c r="AB43" s="36" t="s">
        <v>153</v>
      </c>
      <c r="AC43" s="21">
        <v>3</v>
      </c>
      <c r="AD43" s="22">
        <v>4</v>
      </c>
      <c r="AE43" s="23">
        <v>2</v>
      </c>
      <c r="AF43" s="22">
        <v>2</v>
      </c>
      <c r="AG43" s="23">
        <v>14</v>
      </c>
      <c r="AH43" s="22" t="s">
        <v>147</v>
      </c>
      <c r="AI43" s="24">
        <v>2</v>
      </c>
      <c r="AJ43" s="22"/>
      <c r="AK43" s="20" t="s">
        <v>389</v>
      </c>
      <c r="AL43">
        <f>IF(OR(NOT(ISBLANK(U43)),NOT(ISBLANK(V43)),NOT(ISBLANK(W43)),NOT(ISBLANK(X43)),AC43=2,AC43=3),1,0)</f>
        <v>1</v>
      </c>
    </row>
    <row r="44" spans="1:38" ht="21.75" customHeight="1" x14ac:dyDescent="0.25">
      <c r="A44" s="2">
        <v>101</v>
      </c>
      <c r="B44" s="3" t="s">
        <v>26</v>
      </c>
      <c r="C44" s="3" t="s">
        <v>27</v>
      </c>
      <c r="D44" s="3" t="s">
        <v>101</v>
      </c>
      <c r="E44" s="31" t="str">
        <f>MID(D44,3,1)</f>
        <v>2</v>
      </c>
      <c r="F44" s="3" t="s">
        <v>102</v>
      </c>
      <c r="G44" s="4">
        <v>1</v>
      </c>
      <c r="H44" s="4">
        <v>13</v>
      </c>
      <c r="I44" s="3" t="s">
        <v>38</v>
      </c>
      <c r="J44" s="4">
        <v>13911120115</v>
      </c>
      <c r="K44" s="4">
        <v>67.680000000000007</v>
      </c>
      <c r="L44" s="4">
        <v>0.54638297872340402</v>
      </c>
      <c r="M44" s="4">
        <v>1</v>
      </c>
      <c r="R44" s="9">
        <v>1</v>
      </c>
      <c r="T44" s="4">
        <v>1</v>
      </c>
      <c r="W44" s="3"/>
      <c r="Z44" s="4">
        <v>3</v>
      </c>
      <c r="AA44" s="4">
        <v>0</v>
      </c>
      <c r="AB44" s="36" t="s">
        <v>145</v>
      </c>
      <c r="AC44" s="21">
        <v>3</v>
      </c>
      <c r="AD44" s="22">
        <v>1</v>
      </c>
      <c r="AE44" s="23">
        <v>0</v>
      </c>
      <c r="AF44" s="22">
        <v>1</v>
      </c>
      <c r="AG44" s="23">
        <v>6</v>
      </c>
      <c r="AH44" s="22" t="s">
        <v>155</v>
      </c>
      <c r="AI44" s="24">
        <v>2</v>
      </c>
      <c r="AJ44" s="22"/>
      <c r="AK44" s="20" t="s">
        <v>390</v>
      </c>
      <c r="AL44">
        <f>IF(OR(NOT(ISBLANK(U44)),NOT(ISBLANK(V44)),NOT(ISBLANK(W44)),NOT(ISBLANK(X44)),AC44=2,AC44=3),1,0)</f>
        <v>1</v>
      </c>
    </row>
    <row r="45" spans="1:38" ht="21.75" customHeight="1" x14ac:dyDescent="0.25">
      <c r="A45" s="2">
        <v>102</v>
      </c>
      <c r="B45" s="3" t="s">
        <v>26</v>
      </c>
      <c r="C45" s="3" t="s">
        <v>27</v>
      </c>
      <c r="D45" s="3" t="s">
        <v>106</v>
      </c>
      <c r="E45" s="31" t="str">
        <f>MID(D45,3,1)</f>
        <v>2</v>
      </c>
      <c r="F45" s="3" t="s">
        <v>107</v>
      </c>
      <c r="G45" s="4">
        <v>1</v>
      </c>
      <c r="H45" s="4">
        <v>7</v>
      </c>
      <c r="I45" s="3" t="s">
        <v>38</v>
      </c>
      <c r="J45" s="4">
        <v>13911120115</v>
      </c>
      <c r="K45" s="4">
        <v>63.9444444444444</v>
      </c>
      <c r="L45" s="4">
        <v>0.46690307328605202</v>
      </c>
      <c r="M45" s="4">
        <v>2</v>
      </c>
      <c r="R45" s="4">
        <v>1</v>
      </c>
      <c r="T45" s="4">
        <v>1</v>
      </c>
      <c r="W45" s="3"/>
      <c r="Z45" s="4">
        <v>4</v>
      </c>
      <c r="AA45" s="4">
        <v>0</v>
      </c>
      <c r="AB45" s="36" t="s">
        <v>153</v>
      </c>
      <c r="AC45" s="21">
        <v>3</v>
      </c>
      <c r="AD45" s="22">
        <v>3</v>
      </c>
      <c r="AE45" s="23">
        <v>2</v>
      </c>
      <c r="AF45" s="22">
        <v>1</v>
      </c>
      <c r="AG45" s="23">
        <v>12</v>
      </c>
      <c r="AH45" s="22" t="s">
        <v>160</v>
      </c>
      <c r="AI45" s="24">
        <v>1</v>
      </c>
      <c r="AJ45" s="22"/>
      <c r="AK45" s="20" t="s">
        <v>391</v>
      </c>
      <c r="AL45">
        <f>IF(OR(NOT(ISBLANK(U45)),NOT(ISBLANK(V45)),NOT(ISBLANK(W45)),NOT(ISBLANK(X45)),AC45=2,AC45=3),1,0)</f>
        <v>1</v>
      </c>
    </row>
    <row r="46" spans="1:38" ht="21.75" customHeight="1" x14ac:dyDescent="0.25">
      <c r="A46" s="2">
        <v>103</v>
      </c>
      <c r="B46" s="3" t="s">
        <v>26</v>
      </c>
      <c r="C46" s="3" t="s">
        <v>27</v>
      </c>
      <c r="D46" s="3" t="s">
        <v>113</v>
      </c>
      <c r="E46" s="31" t="str">
        <f>MID(D46,3,1)</f>
        <v>3</v>
      </c>
      <c r="F46" s="3" t="s">
        <v>96</v>
      </c>
      <c r="G46" s="4">
        <v>85</v>
      </c>
      <c r="H46" s="4">
        <v>10</v>
      </c>
      <c r="I46" s="3" t="s">
        <v>37</v>
      </c>
      <c r="J46" s="4">
        <v>91211494</v>
      </c>
      <c r="K46" s="4">
        <v>1.29411764705882</v>
      </c>
      <c r="L46" s="4">
        <v>0.21568627450980399</v>
      </c>
      <c r="M46" s="4">
        <v>8</v>
      </c>
      <c r="N46" s="4">
        <v>4</v>
      </c>
      <c r="P46" s="4">
        <v>4</v>
      </c>
      <c r="Q46" s="4">
        <v>4</v>
      </c>
      <c r="R46" s="4">
        <v>1</v>
      </c>
      <c r="S46" s="4">
        <v>4</v>
      </c>
      <c r="T46" s="4">
        <v>1</v>
      </c>
      <c r="U46" s="4">
        <v>1</v>
      </c>
      <c r="V46" s="4">
        <v>1</v>
      </c>
      <c r="W46" s="3"/>
      <c r="X46" s="4">
        <v>1</v>
      </c>
      <c r="Y46" s="4">
        <v>3</v>
      </c>
      <c r="Z46" s="4">
        <v>32</v>
      </c>
      <c r="AA46" s="4">
        <v>3</v>
      </c>
      <c r="AB46" s="36" t="s">
        <v>163</v>
      </c>
      <c r="AC46" s="21">
        <v>3</v>
      </c>
      <c r="AD46" s="22">
        <v>9</v>
      </c>
      <c r="AE46" s="23">
        <v>4</v>
      </c>
      <c r="AF46" s="22">
        <v>1</v>
      </c>
      <c r="AG46" s="23">
        <v>23</v>
      </c>
      <c r="AH46" s="22" t="s">
        <v>168</v>
      </c>
      <c r="AI46" s="24">
        <v>8</v>
      </c>
      <c r="AJ46" s="22"/>
      <c r="AK46" s="20" t="s">
        <v>392</v>
      </c>
      <c r="AL46">
        <f>IF(OR(NOT(ISBLANK(U46)),NOT(ISBLANK(V46)),NOT(ISBLANK(W46)),NOT(ISBLANK(X46)),AC46=2,AC46=3),1,0)</f>
        <v>1</v>
      </c>
    </row>
    <row r="47" spans="1:38" ht="21.75" customHeight="1" x14ac:dyDescent="0.25">
      <c r="A47" s="2">
        <v>104</v>
      </c>
      <c r="B47" s="3" t="s">
        <v>26</v>
      </c>
      <c r="C47" s="3" t="s">
        <v>27</v>
      </c>
      <c r="D47" s="3" t="s">
        <v>111</v>
      </c>
      <c r="E47" s="31" t="str">
        <f>MID(D47,3,1)</f>
        <v>2</v>
      </c>
      <c r="F47" s="3" t="s">
        <v>112</v>
      </c>
      <c r="G47" s="4">
        <v>1</v>
      </c>
      <c r="H47" s="4">
        <v>6</v>
      </c>
      <c r="I47" s="3" t="s">
        <v>38</v>
      </c>
      <c r="J47" s="4">
        <v>13911120115</v>
      </c>
      <c r="K47" s="4">
        <v>30.9</v>
      </c>
      <c r="L47" s="4">
        <v>0.20985915492957699</v>
      </c>
      <c r="M47" s="4">
        <v>3</v>
      </c>
      <c r="N47" s="4">
        <v>2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3"/>
      <c r="X47" s="4">
        <v>1</v>
      </c>
      <c r="Y47" s="4">
        <v>3</v>
      </c>
      <c r="Z47" s="4">
        <v>17</v>
      </c>
      <c r="AA47" s="4">
        <v>3</v>
      </c>
      <c r="AB47" s="36" t="s">
        <v>145</v>
      </c>
      <c r="AC47" s="21">
        <v>3</v>
      </c>
      <c r="AD47" s="22">
        <v>2</v>
      </c>
      <c r="AE47" s="23">
        <v>1</v>
      </c>
      <c r="AF47" s="22">
        <v>0</v>
      </c>
      <c r="AG47" s="23">
        <v>4</v>
      </c>
      <c r="AH47" s="22" t="s">
        <v>155</v>
      </c>
      <c r="AI47" s="24">
        <v>2</v>
      </c>
      <c r="AJ47" s="22"/>
      <c r="AK47" s="20" t="s">
        <v>393</v>
      </c>
      <c r="AL47">
        <f>IF(OR(NOT(ISBLANK(U47)),NOT(ISBLANK(V47)),NOT(ISBLANK(W47)),NOT(ISBLANK(X47)),AC47=2,AC47=3),1,0)</f>
        <v>1</v>
      </c>
    </row>
    <row r="48" spans="1:38" ht="21.75" customHeight="1" x14ac:dyDescent="0.25">
      <c r="A48" s="2">
        <v>105</v>
      </c>
      <c r="B48" s="3" t="s">
        <v>26</v>
      </c>
      <c r="C48" s="3" t="s">
        <v>27</v>
      </c>
      <c r="D48" s="3" t="s">
        <v>97</v>
      </c>
      <c r="E48" s="31" t="str">
        <f>MID(D48,3,1)</f>
        <v>4</v>
      </c>
      <c r="F48" s="3" t="s">
        <v>98</v>
      </c>
      <c r="G48" s="4">
        <v>54</v>
      </c>
      <c r="H48" s="4">
        <v>150</v>
      </c>
      <c r="I48" s="3" t="s">
        <v>37</v>
      </c>
      <c r="J48" s="4">
        <v>91211494</v>
      </c>
      <c r="K48" s="4">
        <v>1.6470588235294099</v>
      </c>
      <c r="L48" s="4">
        <v>0.82352941176470595</v>
      </c>
      <c r="M48" s="4">
        <v>6</v>
      </c>
      <c r="N48" s="9">
        <v>17</v>
      </c>
      <c r="O48" s="9">
        <v>6</v>
      </c>
      <c r="P48" s="9">
        <v>11</v>
      </c>
      <c r="Q48" s="9">
        <v>10</v>
      </c>
      <c r="R48" s="9">
        <v>1</v>
      </c>
      <c r="S48" s="9">
        <v>10</v>
      </c>
      <c r="T48" s="4">
        <v>1</v>
      </c>
      <c r="U48" s="9">
        <v>2</v>
      </c>
      <c r="V48" s="9">
        <v>3</v>
      </c>
      <c r="W48" s="3"/>
      <c r="X48" s="9">
        <v>2</v>
      </c>
      <c r="Y48" s="9">
        <v>7</v>
      </c>
      <c r="Z48" s="4">
        <v>76</v>
      </c>
      <c r="AA48" s="4">
        <v>7</v>
      </c>
      <c r="AB48" s="36" t="s">
        <v>192</v>
      </c>
      <c r="AC48" s="21"/>
      <c r="AD48" s="22">
        <v>19</v>
      </c>
      <c r="AE48" s="23">
        <v>16</v>
      </c>
      <c r="AF48" s="22">
        <v>3</v>
      </c>
      <c r="AG48" s="23">
        <v>40</v>
      </c>
      <c r="AH48" s="22" t="s">
        <v>194</v>
      </c>
      <c r="AI48" s="24">
        <v>9</v>
      </c>
      <c r="AJ48" s="22"/>
      <c r="AK48" s="20" t="s">
        <v>394</v>
      </c>
      <c r="AL48">
        <f>IF(OR(NOT(ISBLANK(U48)),NOT(ISBLANK(V48)),NOT(ISBLANK(W48)),NOT(ISBLANK(X48)),AC48=2,AC48=3),1,0)</f>
        <v>1</v>
      </c>
    </row>
    <row r="49" spans="1:38" ht="21.75" customHeight="1" x14ac:dyDescent="0.25">
      <c r="A49" s="2">
        <v>106</v>
      </c>
      <c r="B49" s="3" t="s">
        <v>26</v>
      </c>
      <c r="C49" s="3" t="s">
        <v>27</v>
      </c>
      <c r="D49" s="3" t="s">
        <v>104</v>
      </c>
      <c r="E49" s="31" t="str">
        <f>MID(D49,3,1)</f>
        <v>4</v>
      </c>
      <c r="F49" s="3" t="s">
        <v>98</v>
      </c>
      <c r="G49" s="4">
        <v>53</v>
      </c>
      <c r="H49" s="4">
        <v>54</v>
      </c>
      <c r="I49" s="3" t="s">
        <v>37</v>
      </c>
      <c r="J49" s="4">
        <v>91211494</v>
      </c>
      <c r="K49" s="4">
        <v>0</v>
      </c>
      <c r="L49" s="4">
        <v>0</v>
      </c>
      <c r="M49" s="8"/>
      <c r="N49" s="8"/>
      <c r="P49" s="8"/>
      <c r="Q49" s="8"/>
      <c r="R49" s="8"/>
      <c r="S49" s="8"/>
      <c r="T49" s="8"/>
      <c r="U49" s="8"/>
      <c r="V49" s="8"/>
      <c r="W49" s="3"/>
      <c r="X49" s="8"/>
      <c r="Y49" s="8"/>
      <c r="Z49" s="8"/>
      <c r="AA49" s="8"/>
      <c r="AB49" s="36"/>
      <c r="AC49" s="21"/>
      <c r="AD49" s="22">
        <v>0</v>
      </c>
      <c r="AE49" s="23">
        <v>0</v>
      </c>
      <c r="AF49" s="22">
        <v>0</v>
      </c>
      <c r="AG49" s="23">
        <v>0</v>
      </c>
      <c r="AH49" s="22"/>
      <c r="AI49" s="24">
        <v>0</v>
      </c>
      <c r="AJ49" s="22"/>
      <c r="AK49" s="20" t="s">
        <v>395</v>
      </c>
      <c r="AL49">
        <f>IF(OR(NOT(ISBLANK(U49)),NOT(ISBLANK(V49)),NOT(ISBLANK(W49)),NOT(ISBLANK(X49)),AC49=2,AC49=3),1,0)</f>
        <v>0</v>
      </c>
    </row>
    <row r="50" spans="1:38" ht="21.75" customHeight="1" x14ac:dyDescent="0.25">
      <c r="A50" s="2">
        <v>107</v>
      </c>
      <c r="B50" s="3" t="s">
        <v>26</v>
      </c>
      <c r="C50" s="3" t="s">
        <v>27</v>
      </c>
      <c r="D50" s="3" t="s">
        <v>95</v>
      </c>
      <c r="E50" s="31" t="str">
        <f>MID(D50,3,1)</f>
        <v>3</v>
      </c>
      <c r="F50" s="3" t="s">
        <v>96</v>
      </c>
      <c r="G50" s="4">
        <v>36</v>
      </c>
      <c r="H50" s="4">
        <v>75</v>
      </c>
      <c r="I50" s="3" t="s">
        <v>38</v>
      </c>
      <c r="J50" s="4">
        <v>13911120115</v>
      </c>
      <c r="K50" s="4">
        <v>1.0526315789473699</v>
      </c>
      <c r="L50" s="4">
        <v>0.175438596491228</v>
      </c>
      <c r="M50" s="9">
        <v>8</v>
      </c>
      <c r="N50" s="9">
        <v>8</v>
      </c>
      <c r="O50" s="9">
        <v>5</v>
      </c>
      <c r="P50" s="9">
        <v>8</v>
      </c>
      <c r="Q50" s="9">
        <v>7</v>
      </c>
      <c r="R50" s="9">
        <v>1</v>
      </c>
      <c r="S50" s="9">
        <v>7</v>
      </c>
      <c r="T50" s="9">
        <v>1</v>
      </c>
      <c r="U50" s="9">
        <v>2</v>
      </c>
      <c r="V50" s="9">
        <v>8.5</v>
      </c>
      <c r="W50" s="3"/>
      <c r="X50" s="9">
        <v>2.5</v>
      </c>
      <c r="Y50" s="9">
        <v>13</v>
      </c>
      <c r="Z50" s="9">
        <v>71</v>
      </c>
      <c r="AA50" s="9">
        <v>13</v>
      </c>
      <c r="AB50" s="36" t="s">
        <v>163</v>
      </c>
      <c r="AC50" s="21"/>
      <c r="AD50" s="22">
        <v>14</v>
      </c>
      <c r="AE50" s="23">
        <v>8</v>
      </c>
      <c r="AF50" s="22">
        <v>1</v>
      </c>
      <c r="AG50" s="23">
        <v>26</v>
      </c>
      <c r="AH50" s="22" t="s">
        <v>162</v>
      </c>
      <c r="AI50" s="24">
        <v>9</v>
      </c>
      <c r="AJ50" s="22">
        <v>1</v>
      </c>
      <c r="AK50" s="20" t="s">
        <v>396</v>
      </c>
      <c r="AL50">
        <f>IF(OR(NOT(ISBLANK(U50)),NOT(ISBLANK(V50)),NOT(ISBLANK(W50)),NOT(ISBLANK(X50)),AC50=2,AC50=3),1,0)</f>
        <v>1</v>
      </c>
    </row>
    <row r="51" spans="1:38" ht="21.75" customHeight="1" x14ac:dyDescent="0.25">
      <c r="A51" s="2">
        <v>108</v>
      </c>
      <c r="B51" s="3" t="s">
        <v>26</v>
      </c>
      <c r="C51" s="3" t="s">
        <v>27</v>
      </c>
      <c r="D51" s="3" t="s">
        <v>109</v>
      </c>
      <c r="E51" s="31" t="str">
        <f>MID(D51,3,1)</f>
        <v>4</v>
      </c>
      <c r="F51" s="3" t="s">
        <v>98</v>
      </c>
      <c r="G51" s="4">
        <v>93</v>
      </c>
      <c r="H51" s="4">
        <v>22</v>
      </c>
      <c r="I51" s="3" t="s">
        <v>37</v>
      </c>
      <c r="J51" s="4">
        <v>91211494</v>
      </c>
      <c r="K51" s="4">
        <v>1.75</v>
      </c>
      <c r="L51" s="4">
        <v>0.875</v>
      </c>
      <c r="M51" s="9">
        <v>6</v>
      </c>
      <c r="N51" s="9">
        <v>13</v>
      </c>
      <c r="O51" s="9">
        <v>2</v>
      </c>
      <c r="P51" s="9">
        <v>10</v>
      </c>
      <c r="Q51" s="9">
        <v>10</v>
      </c>
      <c r="R51" s="9">
        <v>1</v>
      </c>
      <c r="S51" s="9">
        <v>10</v>
      </c>
      <c r="T51" s="9">
        <v>1</v>
      </c>
      <c r="U51" s="9">
        <v>1</v>
      </c>
      <c r="V51" s="9">
        <v>2.5</v>
      </c>
      <c r="W51" s="3"/>
      <c r="X51" s="9">
        <v>2.5</v>
      </c>
      <c r="Y51" s="9">
        <v>6</v>
      </c>
      <c r="Z51" s="9">
        <v>65</v>
      </c>
      <c r="AA51" s="9">
        <v>6</v>
      </c>
      <c r="AB51" s="36" t="s">
        <v>192</v>
      </c>
      <c r="AC51" s="21">
        <v>3</v>
      </c>
      <c r="AD51" s="22">
        <v>11</v>
      </c>
      <c r="AE51" s="23">
        <v>7</v>
      </c>
      <c r="AF51" s="22">
        <v>5</v>
      </c>
      <c r="AG51" s="23">
        <v>24</v>
      </c>
      <c r="AH51" s="22" t="s">
        <v>217</v>
      </c>
      <c r="AI51" s="24">
        <v>14</v>
      </c>
      <c r="AJ51" s="22"/>
      <c r="AK51" s="20" t="s">
        <v>397</v>
      </c>
      <c r="AL51">
        <f>IF(OR(NOT(ISBLANK(U51)),NOT(ISBLANK(V51)),NOT(ISBLANK(W51)),NOT(ISBLANK(X51)),AC51=2,AC51=3),1,0)</f>
        <v>1</v>
      </c>
    </row>
    <row r="52" spans="1:38" ht="21.75" customHeight="1" x14ac:dyDescent="0.25">
      <c r="A52" s="2">
        <v>109</v>
      </c>
      <c r="B52" s="3" t="s">
        <v>26</v>
      </c>
      <c r="C52" s="3" t="s">
        <v>27</v>
      </c>
      <c r="D52" s="3" t="s">
        <v>114</v>
      </c>
      <c r="E52" s="31" t="str">
        <f>MID(D52,3,1)</f>
        <v>4</v>
      </c>
      <c r="F52" s="3" t="s">
        <v>98</v>
      </c>
      <c r="G52" s="4">
        <v>78</v>
      </c>
      <c r="H52" s="4">
        <v>12</v>
      </c>
      <c r="I52" s="3" t="s">
        <v>37</v>
      </c>
      <c r="J52" s="4">
        <v>91211494</v>
      </c>
      <c r="K52" s="4">
        <v>1.5714285714285701</v>
      </c>
      <c r="L52" s="4">
        <v>0.78571428571428603</v>
      </c>
      <c r="M52" s="4">
        <v>1</v>
      </c>
      <c r="N52" s="4">
        <v>6</v>
      </c>
      <c r="O52" s="9">
        <v>1</v>
      </c>
      <c r="P52" s="4">
        <v>5</v>
      </c>
      <c r="Q52" s="4">
        <v>5</v>
      </c>
      <c r="R52" s="9">
        <v>1</v>
      </c>
      <c r="S52" s="4">
        <v>5</v>
      </c>
      <c r="T52" s="4">
        <v>1</v>
      </c>
      <c r="U52" s="8"/>
      <c r="V52" s="4">
        <v>1</v>
      </c>
      <c r="W52" s="3"/>
      <c r="X52" s="4">
        <v>1</v>
      </c>
      <c r="Y52" s="4">
        <v>2</v>
      </c>
      <c r="Z52" s="4">
        <v>29</v>
      </c>
      <c r="AA52" s="4">
        <v>2</v>
      </c>
      <c r="AB52" s="36" t="s">
        <v>192</v>
      </c>
      <c r="AC52" s="21">
        <v>3</v>
      </c>
      <c r="AD52" s="22">
        <v>6</v>
      </c>
      <c r="AE52" s="23">
        <v>5</v>
      </c>
      <c r="AF52" s="22">
        <v>2</v>
      </c>
      <c r="AG52" s="23">
        <v>14</v>
      </c>
      <c r="AH52" s="22" t="s">
        <v>231</v>
      </c>
      <c r="AI52" s="24">
        <v>6</v>
      </c>
      <c r="AJ52" s="22"/>
      <c r="AK52" s="20" t="s">
        <v>398</v>
      </c>
      <c r="AL52">
        <f>IF(OR(NOT(ISBLANK(U52)),NOT(ISBLANK(V52)),NOT(ISBLANK(W52)),NOT(ISBLANK(X52)),AC52=2,AC52=3),1,0)</f>
        <v>1</v>
      </c>
    </row>
    <row r="53" spans="1:38" ht="21.75" customHeight="1" x14ac:dyDescent="0.25">
      <c r="A53" s="2">
        <v>110</v>
      </c>
      <c r="B53" s="3" t="s">
        <v>26</v>
      </c>
      <c r="C53" s="3" t="s">
        <v>27</v>
      </c>
      <c r="D53" s="3" t="s">
        <v>99</v>
      </c>
      <c r="E53" s="31" t="str">
        <f>MID(D53,3,1)</f>
        <v>5</v>
      </c>
      <c r="F53" s="3" t="s">
        <v>100</v>
      </c>
      <c r="G53" s="4">
        <v>89</v>
      </c>
      <c r="H53" s="4">
        <v>200</v>
      </c>
      <c r="I53" s="3" t="s">
        <v>37</v>
      </c>
      <c r="J53" s="4">
        <v>91211494</v>
      </c>
      <c r="K53" s="4">
        <v>-3.7941176470588198</v>
      </c>
      <c r="L53" s="4">
        <v>0.36764705882352899</v>
      </c>
      <c r="M53" s="9">
        <v>8</v>
      </c>
      <c r="N53" s="9">
        <v>18</v>
      </c>
      <c r="O53" s="9">
        <v>6</v>
      </c>
      <c r="P53" s="9">
        <v>22</v>
      </c>
      <c r="Q53" s="9">
        <v>19</v>
      </c>
      <c r="R53" s="9">
        <v>1</v>
      </c>
      <c r="S53" s="9">
        <v>19</v>
      </c>
      <c r="T53" s="9">
        <v>1</v>
      </c>
      <c r="U53" s="9">
        <v>4</v>
      </c>
      <c r="V53" s="9">
        <v>4.5</v>
      </c>
      <c r="W53" s="3"/>
      <c r="X53" s="9">
        <v>2.5</v>
      </c>
      <c r="Y53" s="9">
        <v>11</v>
      </c>
      <c r="Z53" s="9">
        <v>116</v>
      </c>
      <c r="AA53" s="9">
        <v>11</v>
      </c>
      <c r="AB53" s="36" t="s">
        <v>200</v>
      </c>
      <c r="AC53" s="21">
        <v>3</v>
      </c>
      <c r="AD53" s="22">
        <v>37</v>
      </c>
      <c r="AE53" s="23">
        <v>30</v>
      </c>
      <c r="AF53" s="22">
        <v>5</v>
      </c>
      <c r="AG53" s="23">
        <v>88</v>
      </c>
      <c r="AH53" s="22" t="s">
        <v>260</v>
      </c>
      <c r="AI53" s="24">
        <v>21</v>
      </c>
      <c r="AJ53" s="22"/>
      <c r="AK53" s="20" t="s">
        <v>399</v>
      </c>
      <c r="AL53">
        <f>IF(OR(NOT(ISBLANK(U53)),NOT(ISBLANK(V53)),NOT(ISBLANK(W53)),NOT(ISBLANK(X53)),AC53=2,AC53=3),1,0)</f>
        <v>1</v>
      </c>
    </row>
    <row r="54" spans="1:38" ht="21.75" customHeight="1" x14ac:dyDescent="0.25">
      <c r="A54" s="2">
        <v>111</v>
      </c>
      <c r="B54" s="3" t="s">
        <v>26</v>
      </c>
      <c r="C54" s="3" t="s">
        <v>27</v>
      </c>
      <c r="D54" s="3" t="s">
        <v>105</v>
      </c>
      <c r="E54" s="31" t="str">
        <f>MID(D54,3,1)</f>
        <v>5</v>
      </c>
      <c r="F54" s="3" t="s">
        <v>100</v>
      </c>
      <c r="G54" s="4">
        <v>62</v>
      </c>
      <c r="H54" s="4">
        <v>53</v>
      </c>
      <c r="I54" s="3" t="s">
        <v>37</v>
      </c>
      <c r="J54" s="4">
        <v>91211494</v>
      </c>
      <c r="K54" s="4">
        <v>-3.8529411764705901</v>
      </c>
      <c r="L54" s="4">
        <v>0.35784313725490202</v>
      </c>
      <c r="M54" s="9">
        <v>3</v>
      </c>
      <c r="N54" s="9">
        <v>15</v>
      </c>
      <c r="O54" s="9">
        <v>3</v>
      </c>
      <c r="P54" s="9">
        <v>16</v>
      </c>
      <c r="Q54" s="9">
        <v>14</v>
      </c>
      <c r="R54" s="9">
        <v>1</v>
      </c>
      <c r="S54" s="9">
        <v>14</v>
      </c>
      <c r="T54" s="9">
        <v>1</v>
      </c>
      <c r="U54" s="9">
        <v>2</v>
      </c>
      <c r="V54" s="9">
        <v>2.5</v>
      </c>
      <c r="W54" s="3"/>
      <c r="X54" s="9">
        <v>2.5</v>
      </c>
      <c r="Y54" s="9">
        <v>7</v>
      </c>
      <c r="Z54" s="9">
        <v>81</v>
      </c>
      <c r="AA54" s="9">
        <v>7</v>
      </c>
      <c r="AB54" s="36" t="s">
        <v>200</v>
      </c>
      <c r="AC54" s="21">
        <v>3</v>
      </c>
      <c r="AD54" s="22">
        <v>26</v>
      </c>
      <c r="AE54" s="23">
        <v>4</v>
      </c>
      <c r="AF54" s="22">
        <v>0</v>
      </c>
      <c r="AG54" s="23">
        <v>43</v>
      </c>
      <c r="AH54" s="22" t="s">
        <v>262</v>
      </c>
      <c r="AI54" s="24">
        <v>25</v>
      </c>
      <c r="AJ54" s="22"/>
      <c r="AK54" s="20" t="s">
        <v>400</v>
      </c>
      <c r="AL54">
        <f>IF(OR(NOT(ISBLANK(U54)),NOT(ISBLANK(V54)),NOT(ISBLANK(W54)),NOT(ISBLANK(X54)),AC54=2,AC54=3),1,0)</f>
        <v>1</v>
      </c>
    </row>
    <row r="55" spans="1:38" ht="21.75" customHeight="1" x14ac:dyDescent="0.25">
      <c r="A55" s="2">
        <v>112</v>
      </c>
      <c r="B55" s="3" t="s">
        <v>26</v>
      </c>
      <c r="C55" s="3" t="s">
        <v>27</v>
      </c>
      <c r="D55" s="3" t="s">
        <v>110</v>
      </c>
      <c r="E55" s="31" t="str">
        <f>MID(D55,3,1)</f>
        <v>5</v>
      </c>
      <c r="F55" s="3" t="s">
        <v>100</v>
      </c>
      <c r="G55" s="4">
        <v>33</v>
      </c>
      <c r="H55" s="4">
        <v>31</v>
      </c>
      <c r="I55" s="3" t="s">
        <v>37</v>
      </c>
      <c r="J55" s="4">
        <v>91211494</v>
      </c>
      <c r="K55" s="4">
        <v>-3.7941176470588198</v>
      </c>
      <c r="L55" s="4">
        <v>0.36764705882352899</v>
      </c>
      <c r="M55" s="4">
        <v>7</v>
      </c>
      <c r="N55" s="4">
        <v>17</v>
      </c>
      <c r="O55" s="4">
        <v>4</v>
      </c>
      <c r="P55" s="4">
        <v>13</v>
      </c>
      <c r="Q55" s="4">
        <v>11</v>
      </c>
      <c r="R55" s="4">
        <v>1</v>
      </c>
      <c r="S55" s="4">
        <v>11</v>
      </c>
      <c r="T55" s="4">
        <v>1</v>
      </c>
      <c r="U55" s="4">
        <v>2</v>
      </c>
      <c r="V55" s="4">
        <v>3</v>
      </c>
      <c r="W55" s="3"/>
      <c r="X55" s="4">
        <v>3</v>
      </c>
      <c r="Y55" s="4">
        <v>8</v>
      </c>
      <c r="Z55" s="4">
        <v>81</v>
      </c>
      <c r="AA55" s="4">
        <v>8</v>
      </c>
      <c r="AB55" s="36" t="s">
        <v>200</v>
      </c>
      <c r="AC55" s="21">
        <v>3</v>
      </c>
      <c r="AD55" s="22">
        <v>21</v>
      </c>
      <c r="AE55" s="23">
        <v>14</v>
      </c>
      <c r="AF55" s="22">
        <v>3</v>
      </c>
      <c r="AG55" s="23">
        <v>49</v>
      </c>
      <c r="AH55" s="22" t="s">
        <v>293</v>
      </c>
      <c r="AI55" s="24">
        <v>23</v>
      </c>
      <c r="AJ55" s="22"/>
      <c r="AK55" s="20" t="s">
        <v>401</v>
      </c>
      <c r="AL55">
        <f>IF(OR(NOT(ISBLANK(U55)),NOT(ISBLANK(V55)),NOT(ISBLANK(W55)),NOT(ISBLANK(X55)),AC55=2,AC55=3),1,0)</f>
        <v>1</v>
      </c>
    </row>
    <row r="56" spans="1:38" ht="21.75" customHeight="1" x14ac:dyDescent="0.25">
      <c r="A56" s="2">
        <v>113</v>
      </c>
      <c r="B56" s="3" t="s">
        <v>26</v>
      </c>
      <c r="C56" s="3" t="s">
        <v>27</v>
      </c>
      <c r="D56" s="3" t="s">
        <v>115</v>
      </c>
      <c r="E56" s="31" t="str">
        <f>MID(D56,3,1)</f>
        <v>5</v>
      </c>
      <c r="F56" s="3" t="s">
        <v>100</v>
      </c>
      <c r="G56" s="4">
        <v>43</v>
      </c>
      <c r="H56" s="4">
        <v>15</v>
      </c>
      <c r="I56" s="3" t="s">
        <v>37</v>
      </c>
      <c r="J56" s="4">
        <v>91211494</v>
      </c>
      <c r="K56" s="4">
        <v>-3.7352941176470602</v>
      </c>
      <c r="L56" s="4">
        <v>0.37745098039215702</v>
      </c>
      <c r="M56" s="4">
        <v>2</v>
      </c>
      <c r="N56" s="8"/>
      <c r="P56" s="8"/>
      <c r="Q56" s="8"/>
      <c r="R56" s="4">
        <v>1</v>
      </c>
      <c r="S56" s="8"/>
      <c r="T56" s="4">
        <v>1</v>
      </c>
      <c r="V56" s="8"/>
      <c r="W56" s="3"/>
      <c r="X56" s="8"/>
      <c r="Y56" s="8"/>
      <c r="Z56" s="4">
        <v>4</v>
      </c>
      <c r="AA56" s="4">
        <v>0</v>
      </c>
      <c r="AB56" s="36" t="s">
        <v>200</v>
      </c>
      <c r="AC56" s="21">
        <v>3</v>
      </c>
      <c r="AD56" s="22">
        <v>0</v>
      </c>
      <c r="AE56" s="23">
        <v>0</v>
      </c>
      <c r="AF56" s="22">
        <v>0</v>
      </c>
      <c r="AG56" s="23">
        <v>1</v>
      </c>
      <c r="AH56" s="22"/>
      <c r="AI56" s="24">
        <v>0</v>
      </c>
      <c r="AJ56" s="22"/>
      <c r="AK56" s="20" t="s">
        <v>402</v>
      </c>
      <c r="AL56">
        <f>IF(OR(NOT(ISBLANK(U56)),NOT(ISBLANK(V56)),NOT(ISBLANK(W56)),NOT(ISBLANK(X56)),AC56=2,AC56=3),1,0)</f>
        <v>1</v>
      </c>
    </row>
    <row r="57" spans="1:38" ht="21.75" customHeight="1" x14ac:dyDescent="0.25">
      <c r="A57" s="2">
        <v>114</v>
      </c>
      <c r="B57" s="3" t="s">
        <v>26</v>
      </c>
      <c r="C57" s="3" t="s">
        <v>33</v>
      </c>
      <c r="D57" s="3" t="s">
        <v>28</v>
      </c>
      <c r="E57" s="31" t="str">
        <f>MID(D57,3,1)</f>
        <v>2</v>
      </c>
      <c r="F57" s="3" t="s">
        <v>29</v>
      </c>
      <c r="G57" s="4">
        <v>1</v>
      </c>
      <c r="H57" s="4">
        <v>30</v>
      </c>
      <c r="I57" s="3" t="s">
        <v>39</v>
      </c>
      <c r="J57" s="4">
        <v>1391113621</v>
      </c>
      <c r="K57" s="4">
        <v>84.8</v>
      </c>
      <c r="L57" s="4">
        <v>0.82553191489361699</v>
      </c>
      <c r="M57" s="4">
        <v>6</v>
      </c>
      <c r="N57" s="4">
        <v>4</v>
      </c>
      <c r="O57" s="4">
        <v>1</v>
      </c>
      <c r="P57" s="4">
        <v>4</v>
      </c>
      <c r="Q57" s="4">
        <v>4</v>
      </c>
      <c r="R57" s="4">
        <v>1</v>
      </c>
      <c r="S57" s="4">
        <v>4</v>
      </c>
      <c r="T57" s="4">
        <v>1</v>
      </c>
      <c r="U57" s="4">
        <v>2</v>
      </c>
      <c r="V57" s="4">
        <v>1</v>
      </c>
      <c r="W57" s="3"/>
      <c r="X57" s="9">
        <v>1</v>
      </c>
      <c r="Y57" s="4">
        <v>4</v>
      </c>
      <c r="Z57" s="4">
        <v>33</v>
      </c>
      <c r="AA57" s="4">
        <v>4</v>
      </c>
      <c r="AB57" s="36" t="s">
        <v>145</v>
      </c>
      <c r="AC57" s="21"/>
      <c r="AD57" s="22">
        <v>6</v>
      </c>
      <c r="AE57" s="23">
        <v>2</v>
      </c>
      <c r="AF57" s="22">
        <v>0</v>
      </c>
      <c r="AG57" s="23">
        <v>10</v>
      </c>
      <c r="AH57" s="22" t="s">
        <v>146</v>
      </c>
      <c r="AI57" s="24">
        <v>4</v>
      </c>
      <c r="AJ57" s="22">
        <v>1</v>
      </c>
      <c r="AK57" s="20" t="s">
        <v>403</v>
      </c>
      <c r="AL57">
        <f>IF(OR(NOT(ISBLANK(U57)),NOT(ISBLANK(V57)),NOT(ISBLANK(W57)),NOT(ISBLANK(X57)),AC57=2,AC57=3),1,0)</f>
        <v>1</v>
      </c>
    </row>
    <row r="58" spans="1:38" ht="21.75" customHeight="1" x14ac:dyDescent="0.25">
      <c r="A58" s="2">
        <v>131</v>
      </c>
      <c r="B58" s="3" t="s">
        <v>26</v>
      </c>
      <c r="C58" s="3" t="s">
        <v>27</v>
      </c>
      <c r="D58" s="3" t="s">
        <v>28</v>
      </c>
      <c r="E58" s="31" t="str">
        <f>MID(D58,3,1)</f>
        <v>2</v>
      </c>
      <c r="F58" s="3" t="s">
        <v>29</v>
      </c>
      <c r="G58" s="4">
        <v>1</v>
      </c>
      <c r="H58" s="4">
        <v>30</v>
      </c>
      <c r="I58" s="3" t="s">
        <v>40</v>
      </c>
      <c r="J58" s="4">
        <v>915951108</v>
      </c>
      <c r="K58" s="4">
        <v>63.8</v>
      </c>
      <c r="L58" s="4">
        <v>0.61886792452830197</v>
      </c>
      <c r="M58" s="4">
        <v>13</v>
      </c>
      <c r="N58" s="4">
        <v>1</v>
      </c>
      <c r="O58" s="8"/>
      <c r="P58" s="4">
        <v>5</v>
      </c>
      <c r="Q58" s="4">
        <v>5</v>
      </c>
      <c r="R58" s="4">
        <v>1</v>
      </c>
      <c r="S58" s="4">
        <v>5</v>
      </c>
      <c r="T58" s="4">
        <v>1</v>
      </c>
      <c r="U58" s="4">
        <v>2</v>
      </c>
      <c r="V58" s="8"/>
      <c r="W58" s="3"/>
      <c r="X58" s="8"/>
      <c r="Y58" s="4">
        <v>2</v>
      </c>
      <c r="Z58" s="4">
        <v>35</v>
      </c>
      <c r="AA58" s="4">
        <v>2</v>
      </c>
      <c r="AB58" s="36" t="s">
        <v>153</v>
      </c>
      <c r="AC58" s="21">
        <v>3</v>
      </c>
      <c r="AD58" s="22">
        <v>5</v>
      </c>
      <c r="AE58" s="23">
        <v>2</v>
      </c>
      <c r="AF58" s="22">
        <v>0</v>
      </c>
      <c r="AG58" s="23">
        <v>12</v>
      </c>
      <c r="AH58" s="22" t="s">
        <v>146</v>
      </c>
      <c r="AI58" s="24">
        <v>4</v>
      </c>
      <c r="AJ58" s="22">
        <v>1</v>
      </c>
      <c r="AK58" s="20" t="s">
        <v>404</v>
      </c>
      <c r="AL58">
        <f>IF(OR(NOT(ISBLANK(U58)),NOT(ISBLANK(V58)),NOT(ISBLANK(W58)),NOT(ISBLANK(X58)),AC58=2,AC58=3),1,0)</f>
        <v>1</v>
      </c>
    </row>
    <row r="59" spans="1:38" ht="21.75" customHeight="1" x14ac:dyDescent="0.25">
      <c r="A59" s="2">
        <v>132</v>
      </c>
      <c r="B59" s="3" t="s">
        <v>26</v>
      </c>
      <c r="C59" s="3" t="s">
        <v>27</v>
      </c>
      <c r="D59" s="3" t="s">
        <v>101</v>
      </c>
      <c r="E59" s="31" t="str">
        <f>MID(D59,3,1)</f>
        <v>2</v>
      </c>
      <c r="F59" s="3" t="s">
        <v>102</v>
      </c>
      <c r="G59" s="4">
        <v>1</v>
      </c>
      <c r="H59" s="4">
        <v>13</v>
      </c>
      <c r="I59" s="3" t="s">
        <v>40</v>
      </c>
      <c r="J59" s="4">
        <v>915951108</v>
      </c>
      <c r="K59" s="4">
        <v>59.16</v>
      </c>
      <c r="L59" s="4">
        <v>0.365106382978723</v>
      </c>
      <c r="M59" s="4">
        <v>5</v>
      </c>
      <c r="N59" s="4">
        <v>4</v>
      </c>
      <c r="O59" s="4">
        <v>2</v>
      </c>
      <c r="P59" s="4">
        <v>6</v>
      </c>
      <c r="Q59" s="4">
        <v>6</v>
      </c>
      <c r="R59" s="4">
        <v>1</v>
      </c>
      <c r="S59" s="4">
        <v>6</v>
      </c>
      <c r="T59" s="4">
        <v>1</v>
      </c>
      <c r="U59" s="4">
        <v>1</v>
      </c>
      <c r="V59" s="4">
        <v>3</v>
      </c>
      <c r="W59" s="3"/>
      <c r="X59" s="4">
        <v>1</v>
      </c>
      <c r="Y59" s="4">
        <v>5</v>
      </c>
      <c r="Z59" s="4">
        <v>41</v>
      </c>
      <c r="AA59" s="4">
        <v>5</v>
      </c>
      <c r="AB59" s="36" t="s">
        <v>144</v>
      </c>
      <c r="AC59" s="21"/>
      <c r="AD59" s="22">
        <v>2</v>
      </c>
      <c r="AE59" s="23">
        <v>1</v>
      </c>
      <c r="AF59" s="22">
        <v>1</v>
      </c>
      <c r="AG59" s="23">
        <v>6</v>
      </c>
      <c r="AH59" s="22" t="s">
        <v>146</v>
      </c>
      <c r="AI59" s="24">
        <v>4</v>
      </c>
      <c r="AJ59" s="22">
        <v>1</v>
      </c>
      <c r="AK59" s="20" t="s">
        <v>405</v>
      </c>
      <c r="AL59">
        <f>IF(OR(NOT(ISBLANK(U59)),NOT(ISBLANK(V59)),NOT(ISBLANK(W59)),NOT(ISBLANK(X59)),AC59=2,AC59=3),1,0)</f>
        <v>1</v>
      </c>
    </row>
    <row r="60" spans="1:38" ht="21.75" customHeight="1" x14ac:dyDescent="0.25">
      <c r="A60" s="2">
        <v>133</v>
      </c>
      <c r="B60" s="3" t="s">
        <v>26</v>
      </c>
      <c r="C60" s="3" t="s">
        <v>27</v>
      </c>
      <c r="D60" s="3" t="s">
        <v>106</v>
      </c>
      <c r="E60" s="31" t="str">
        <f>MID(D60,3,1)</f>
        <v>2</v>
      </c>
      <c r="F60" s="3" t="s">
        <v>107</v>
      </c>
      <c r="G60" s="4">
        <v>1</v>
      </c>
      <c r="H60" s="4">
        <v>7</v>
      </c>
      <c r="I60" s="3" t="s">
        <v>40</v>
      </c>
      <c r="J60" s="4">
        <v>915951108</v>
      </c>
      <c r="K60" s="4">
        <v>62.1666666666667</v>
      </c>
      <c r="L60" s="4">
        <v>0.42907801418439701</v>
      </c>
      <c r="M60" s="4">
        <v>3</v>
      </c>
      <c r="N60" s="4">
        <v>1</v>
      </c>
      <c r="O60" s="8"/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8"/>
      <c r="V60" s="8"/>
      <c r="W60" s="3"/>
      <c r="X60" s="8"/>
      <c r="Y60" s="8"/>
      <c r="Z60" s="4">
        <v>9</v>
      </c>
      <c r="AA60" s="4">
        <v>0</v>
      </c>
      <c r="AB60" s="36" t="s">
        <v>154</v>
      </c>
      <c r="AC60" s="21">
        <v>3</v>
      </c>
      <c r="AD60" s="22">
        <v>3</v>
      </c>
      <c r="AE60" s="23">
        <v>1</v>
      </c>
      <c r="AF60" s="22">
        <v>0</v>
      </c>
      <c r="AG60" s="23">
        <v>9</v>
      </c>
      <c r="AH60" s="22" t="s">
        <v>146</v>
      </c>
      <c r="AI60" s="24">
        <v>4</v>
      </c>
      <c r="AJ60" s="22">
        <v>1</v>
      </c>
      <c r="AK60" s="20" t="s">
        <v>406</v>
      </c>
      <c r="AL60">
        <f>IF(OR(NOT(ISBLANK(U60)),NOT(ISBLANK(V60)),NOT(ISBLANK(W60)),NOT(ISBLANK(X60)),AC60=2,AC60=3),1,0)</f>
        <v>1</v>
      </c>
    </row>
    <row r="61" spans="1:38" ht="21.75" customHeight="1" x14ac:dyDescent="0.25">
      <c r="A61" s="2">
        <v>134</v>
      </c>
      <c r="B61" s="3" t="s">
        <v>26</v>
      </c>
      <c r="C61" s="3" t="s">
        <v>27</v>
      </c>
      <c r="D61" s="3" t="s">
        <v>111</v>
      </c>
      <c r="E61" s="31" t="str">
        <f>MID(D61,3,1)</f>
        <v>2</v>
      </c>
      <c r="F61" s="3" t="s">
        <v>112</v>
      </c>
      <c r="G61" s="4">
        <v>1</v>
      </c>
      <c r="H61" s="4">
        <v>6</v>
      </c>
      <c r="I61" s="3" t="s">
        <v>40</v>
      </c>
      <c r="J61" s="4">
        <v>915951108</v>
      </c>
      <c r="K61" s="4">
        <v>30.9</v>
      </c>
      <c r="L61" s="4">
        <v>0.20985915492957699</v>
      </c>
      <c r="M61" s="4">
        <v>1</v>
      </c>
      <c r="N61" s="4">
        <v>1</v>
      </c>
      <c r="P61" s="4">
        <v>1</v>
      </c>
      <c r="Q61" s="9">
        <v>1</v>
      </c>
      <c r="R61" s="4">
        <v>1</v>
      </c>
      <c r="S61" s="9">
        <v>1</v>
      </c>
      <c r="T61" s="4">
        <v>1</v>
      </c>
      <c r="V61" s="4">
        <v>3.5</v>
      </c>
      <c r="W61" s="3"/>
      <c r="X61" s="9">
        <v>0.5</v>
      </c>
      <c r="Y61" s="4">
        <v>4</v>
      </c>
      <c r="Z61" s="4">
        <v>15</v>
      </c>
      <c r="AA61" s="4">
        <v>4</v>
      </c>
      <c r="AB61" s="36" t="s">
        <v>145</v>
      </c>
      <c r="AC61" s="21">
        <v>3</v>
      </c>
      <c r="AD61" s="22">
        <v>2</v>
      </c>
      <c r="AE61" s="23">
        <v>4</v>
      </c>
      <c r="AF61" s="22">
        <v>0</v>
      </c>
      <c r="AG61" s="23">
        <v>11</v>
      </c>
      <c r="AH61" s="22" t="s">
        <v>146</v>
      </c>
      <c r="AI61" s="24">
        <v>4</v>
      </c>
      <c r="AJ61" s="22">
        <v>1</v>
      </c>
      <c r="AK61" s="20" t="s">
        <v>407</v>
      </c>
      <c r="AL61">
        <f>IF(OR(NOT(ISBLANK(U61)),NOT(ISBLANK(V61)),NOT(ISBLANK(W61)),NOT(ISBLANK(X61)),AC61=2,AC61=3),1,0)</f>
        <v>1</v>
      </c>
    </row>
    <row r="62" spans="1:38" ht="21.75" customHeight="1" x14ac:dyDescent="0.25">
      <c r="A62" s="2">
        <v>138</v>
      </c>
      <c r="B62" s="3" t="s">
        <v>26</v>
      </c>
      <c r="C62" s="3" t="s">
        <v>27</v>
      </c>
      <c r="D62" s="3" t="s">
        <v>95</v>
      </c>
      <c r="E62" s="31" t="str">
        <f>MID(D62,3,1)</f>
        <v>3</v>
      </c>
      <c r="F62" s="3" t="s">
        <v>96</v>
      </c>
      <c r="G62" s="4">
        <v>36</v>
      </c>
      <c r="H62" s="4">
        <v>75</v>
      </c>
      <c r="I62" s="3" t="s">
        <v>40</v>
      </c>
      <c r="J62" s="4">
        <v>915951108</v>
      </c>
      <c r="K62" s="4">
        <v>1.0526315789473699</v>
      </c>
      <c r="L62" s="4">
        <v>0.175438596491228</v>
      </c>
      <c r="M62" s="4">
        <v>10</v>
      </c>
      <c r="N62" s="4">
        <v>6</v>
      </c>
      <c r="O62" s="4">
        <v>2</v>
      </c>
      <c r="P62" s="4">
        <v>11</v>
      </c>
      <c r="Q62" s="4">
        <v>10</v>
      </c>
      <c r="R62" s="4">
        <v>1</v>
      </c>
      <c r="S62" s="4">
        <v>10</v>
      </c>
      <c r="T62" s="4">
        <v>1</v>
      </c>
      <c r="U62" s="4">
        <v>6</v>
      </c>
      <c r="V62" s="4">
        <v>3</v>
      </c>
      <c r="W62" s="3"/>
      <c r="X62" s="4">
        <v>1</v>
      </c>
      <c r="Y62" s="4">
        <v>10</v>
      </c>
      <c r="Z62" s="4">
        <v>71</v>
      </c>
      <c r="AA62" s="4">
        <v>10</v>
      </c>
      <c r="AB62" s="36" t="s">
        <v>163</v>
      </c>
      <c r="AC62" s="21">
        <v>3</v>
      </c>
      <c r="AD62" s="22">
        <v>11</v>
      </c>
      <c r="AE62" s="23">
        <v>8</v>
      </c>
      <c r="AF62" s="22">
        <v>2</v>
      </c>
      <c r="AG62" s="23">
        <v>29</v>
      </c>
      <c r="AH62" s="22" t="s">
        <v>162</v>
      </c>
      <c r="AI62" s="24">
        <v>9</v>
      </c>
      <c r="AJ62" s="22">
        <v>1</v>
      </c>
      <c r="AK62" s="20" t="s">
        <v>408</v>
      </c>
      <c r="AL62">
        <f>IF(OR(NOT(ISBLANK(U62)),NOT(ISBLANK(V62)),NOT(ISBLANK(W62)),NOT(ISBLANK(X62)),AC62=2,AC62=3),1,0)</f>
        <v>1</v>
      </c>
    </row>
    <row r="63" spans="1:38" ht="21.75" customHeight="1" x14ac:dyDescent="0.25">
      <c r="A63" s="2">
        <v>140</v>
      </c>
      <c r="B63" s="3" t="s">
        <v>26</v>
      </c>
      <c r="C63" s="3" t="s">
        <v>27</v>
      </c>
      <c r="D63" s="3" t="s">
        <v>28</v>
      </c>
      <c r="E63" s="31" t="str">
        <f>MID(D63,3,1)</f>
        <v>2</v>
      </c>
      <c r="F63" s="3" t="s">
        <v>29</v>
      </c>
      <c r="G63" s="4">
        <v>1</v>
      </c>
      <c r="H63" s="4">
        <v>30</v>
      </c>
      <c r="I63" s="3" t="s">
        <v>41</v>
      </c>
      <c r="J63" s="4">
        <v>10238104111</v>
      </c>
      <c r="K63" s="4">
        <v>63.8</v>
      </c>
      <c r="L63" s="4">
        <v>0.61886792452830197</v>
      </c>
      <c r="M63" s="4">
        <v>1</v>
      </c>
      <c r="N63" s="8"/>
      <c r="O63" s="8"/>
      <c r="P63" s="8"/>
      <c r="Q63" s="8"/>
      <c r="R63" s="4">
        <v>1</v>
      </c>
      <c r="S63" s="8"/>
      <c r="T63" s="4">
        <v>1</v>
      </c>
      <c r="U63" s="8"/>
      <c r="W63" s="3"/>
      <c r="Y63" s="8"/>
      <c r="Z63" s="4">
        <v>3</v>
      </c>
      <c r="AA63" s="4">
        <v>0</v>
      </c>
      <c r="AB63" s="36" t="s">
        <v>153</v>
      </c>
      <c r="AC63" s="21">
        <v>3</v>
      </c>
      <c r="AD63" s="22">
        <v>0</v>
      </c>
      <c r="AE63" s="23">
        <v>0</v>
      </c>
      <c r="AF63" s="22">
        <v>0</v>
      </c>
      <c r="AG63" s="23">
        <v>1</v>
      </c>
      <c r="AH63" s="22"/>
      <c r="AI63" s="24">
        <v>0</v>
      </c>
      <c r="AJ63" s="22"/>
      <c r="AK63" s="20" t="s">
        <v>409</v>
      </c>
      <c r="AL63">
        <f>IF(OR(NOT(ISBLANK(U63)),NOT(ISBLANK(V63)),NOT(ISBLANK(W63)),NOT(ISBLANK(X63)),AC63=2,AC63=3),1,0)</f>
        <v>1</v>
      </c>
    </row>
    <row r="64" spans="1:38" ht="21.75" customHeight="1" x14ac:dyDescent="0.25">
      <c r="A64" s="2">
        <v>141</v>
      </c>
      <c r="B64" s="3" t="s">
        <v>26</v>
      </c>
      <c r="C64" s="3" t="s">
        <v>27</v>
      </c>
      <c r="D64" s="3" t="s">
        <v>101</v>
      </c>
      <c r="E64" s="31" t="str">
        <f>MID(D64,3,1)</f>
        <v>2</v>
      </c>
      <c r="F64" s="3" t="s">
        <v>102</v>
      </c>
      <c r="G64" s="4">
        <v>1</v>
      </c>
      <c r="H64" s="4">
        <v>13</v>
      </c>
      <c r="I64" s="3" t="s">
        <v>41</v>
      </c>
      <c r="J64" s="4">
        <v>10238104111</v>
      </c>
      <c r="K64" s="4">
        <v>67.680000000000007</v>
      </c>
      <c r="L64" s="4">
        <v>0.54638297872340402</v>
      </c>
      <c r="M64" s="4">
        <v>1</v>
      </c>
      <c r="N64" s="8"/>
      <c r="O64" s="8"/>
      <c r="P64" s="8"/>
      <c r="Q64" s="8"/>
      <c r="R64" s="4">
        <v>1</v>
      </c>
      <c r="S64" s="8"/>
      <c r="T64" s="4">
        <v>1</v>
      </c>
      <c r="V64" s="8"/>
      <c r="W64" s="3"/>
      <c r="X64" s="8"/>
      <c r="Y64" s="8"/>
      <c r="Z64" s="4">
        <v>3</v>
      </c>
      <c r="AA64" s="4">
        <v>0</v>
      </c>
      <c r="AB64" s="36" t="s">
        <v>145</v>
      </c>
      <c r="AC64" s="21">
        <v>3</v>
      </c>
      <c r="AD64" s="22">
        <v>0</v>
      </c>
      <c r="AE64" s="23">
        <v>0</v>
      </c>
      <c r="AF64" s="22">
        <v>0</v>
      </c>
      <c r="AG64" s="23">
        <v>1</v>
      </c>
      <c r="AH64" s="22"/>
      <c r="AI64" s="24">
        <v>0</v>
      </c>
      <c r="AJ64" s="22"/>
      <c r="AK64" s="20" t="s">
        <v>410</v>
      </c>
      <c r="AL64">
        <f>IF(OR(NOT(ISBLANK(U64)),NOT(ISBLANK(V64)),NOT(ISBLANK(W64)),NOT(ISBLANK(X64)),AC64=2,AC64=3),1,0)</f>
        <v>1</v>
      </c>
    </row>
    <row r="65" spans="1:38" ht="21.75" customHeight="1" x14ac:dyDescent="0.25">
      <c r="A65" s="2">
        <v>142</v>
      </c>
      <c r="B65" s="3" t="s">
        <v>26</v>
      </c>
      <c r="C65" s="3" t="s">
        <v>27</v>
      </c>
      <c r="D65" s="3" t="s">
        <v>106</v>
      </c>
      <c r="E65" s="31" t="str">
        <f>MID(D65,3,1)</f>
        <v>2</v>
      </c>
      <c r="F65" s="3" t="s">
        <v>107</v>
      </c>
      <c r="G65" s="4">
        <v>1</v>
      </c>
      <c r="H65" s="4">
        <v>7</v>
      </c>
      <c r="I65" s="3" t="s">
        <v>41</v>
      </c>
      <c r="J65" s="4">
        <v>10238104111</v>
      </c>
      <c r="K65" s="4">
        <v>62.1666666666667</v>
      </c>
      <c r="L65" s="4">
        <v>0.42907801418439701</v>
      </c>
      <c r="M65" s="4">
        <v>1</v>
      </c>
      <c r="N65" s="8"/>
      <c r="O65" s="8"/>
      <c r="P65" s="8"/>
      <c r="Q65" s="8"/>
      <c r="R65" s="4">
        <v>1</v>
      </c>
      <c r="S65" s="8"/>
      <c r="T65" s="4">
        <v>1</v>
      </c>
      <c r="U65" s="8"/>
      <c r="V65" s="8"/>
      <c r="W65" s="3"/>
      <c r="X65" s="8"/>
      <c r="Y65" s="8"/>
      <c r="Z65" s="4">
        <v>3</v>
      </c>
      <c r="AA65" s="4">
        <v>0</v>
      </c>
      <c r="AB65" s="36" t="s">
        <v>154</v>
      </c>
      <c r="AC65" s="21">
        <v>3</v>
      </c>
      <c r="AD65" s="22">
        <v>0</v>
      </c>
      <c r="AE65" s="23">
        <v>0</v>
      </c>
      <c r="AF65" s="22">
        <v>0</v>
      </c>
      <c r="AG65" s="23">
        <v>1</v>
      </c>
      <c r="AH65" s="22"/>
      <c r="AI65" s="24">
        <v>0</v>
      </c>
      <c r="AJ65" s="22"/>
      <c r="AK65" s="20" t="s">
        <v>411</v>
      </c>
      <c r="AL65">
        <f>IF(OR(NOT(ISBLANK(U65)),NOT(ISBLANK(V65)),NOT(ISBLANK(W65)),NOT(ISBLANK(X65)),AC65=2,AC65=3),1,0)</f>
        <v>1</v>
      </c>
    </row>
    <row r="66" spans="1:38" ht="21.75" customHeight="1" x14ac:dyDescent="0.25">
      <c r="A66" s="2">
        <v>143</v>
      </c>
      <c r="B66" s="3" t="s">
        <v>26</v>
      </c>
      <c r="C66" s="3" t="s">
        <v>27</v>
      </c>
      <c r="D66" s="3" t="s">
        <v>111</v>
      </c>
      <c r="E66" s="31" t="str">
        <f>MID(D66,3,1)</f>
        <v>2</v>
      </c>
      <c r="F66" s="3" t="s">
        <v>112</v>
      </c>
      <c r="G66" s="4">
        <v>1</v>
      </c>
      <c r="H66" s="4">
        <v>6</v>
      </c>
      <c r="I66" s="3" t="s">
        <v>41</v>
      </c>
      <c r="J66" s="4">
        <v>10238104111</v>
      </c>
      <c r="K66" s="4">
        <v>49.15</v>
      </c>
      <c r="L66" s="4">
        <v>0.46690140845070399</v>
      </c>
      <c r="M66" s="8"/>
      <c r="R66" s="8"/>
      <c r="T66" s="8"/>
      <c r="W66" s="3"/>
      <c r="Z66" s="8"/>
      <c r="AA66" s="8"/>
      <c r="AB66" s="36" t="s">
        <v>144</v>
      </c>
      <c r="AC66" s="21">
        <v>3</v>
      </c>
      <c r="AD66" s="22">
        <v>0</v>
      </c>
      <c r="AE66" s="23">
        <v>0</v>
      </c>
      <c r="AF66" s="22">
        <v>0</v>
      </c>
      <c r="AG66" s="23">
        <v>0</v>
      </c>
      <c r="AH66" s="22"/>
      <c r="AI66" s="24">
        <v>0</v>
      </c>
      <c r="AJ66" s="22"/>
      <c r="AK66" s="20" t="s">
        <v>412</v>
      </c>
      <c r="AL66">
        <f>IF(OR(NOT(ISBLANK(U66)),NOT(ISBLANK(V66)),NOT(ISBLANK(W66)),NOT(ISBLANK(X66)),AC66=2,AC66=3),1,0)</f>
        <v>1</v>
      </c>
    </row>
    <row r="67" spans="1:38" ht="21.75" customHeight="1" x14ac:dyDescent="0.25">
      <c r="A67" s="2">
        <v>144</v>
      </c>
      <c r="B67" s="3" t="s">
        <v>26</v>
      </c>
      <c r="C67" s="3" t="s">
        <v>27</v>
      </c>
      <c r="D67" s="3" t="s">
        <v>95</v>
      </c>
      <c r="E67" s="31" t="str">
        <f>MID(D67,3,1)</f>
        <v>3</v>
      </c>
      <c r="F67" s="3" t="s">
        <v>96</v>
      </c>
      <c r="G67" s="4">
        <v>36</v>
      </c>
      <c r="H67" s="4">
        <v>75</v>
      </c>
      <c r="I67" s="3" t="s">
        <v>41</v>
      </c>
      <c r="J67" s="4">
        <v>10238104111</v>
      </c>
      <c r="K67" s="4">
        <v>1.0526315789473699</v>
      </c>
      <c r="L67" s="4">
        <v>0.175438596491228</v>
      </c>
      <c r="M67" s="8"/>
      <c r="N67" s="8"/>
      <c r="P67" s="8"/>
      <c r="Q67" s="8"/>
      <c r="R67" s="8"/>
      <c r="S67" s="8"/>
      <c r="T67" s="8"/>
      <c r="V67" s="8"/>
      <c r="W67" s="3"/>
      <c r="X67" s="8"/>
      <c r="Y67" s="8"/>
      <c r="Z67" s="8"/>
      <c r="AA67" s="8"/>
      <c r="AB67" s="36" t="s">
        <v>163</v>
      </c>
      <c r="AC67" s="21">
        <v>3</v>
      </c>
      <c r="AD67" s="22">
        <v>0</v>
      </c>
      <c r="AE67" s="23">
        <v>0</v>
      </c>
      <c r="AF67" s="22">
        <v>0</v>
      </c>
      <c r="AG67" s="23">
        <v>0</v>
      </c>
      <c r="AH67" s="22"/>
      <c r="AI67" s="24">
        <v>0</v>
      </c>
      <c r="AJ67" s="22"/>
      <c r="AK67" s="20" t="s">
        <v>413</v>
      </c>
      <c r="AL67">
        <f>IF(OR(NOT(ISBLANK(U67)),NOT(ISBLANK(V67)),NOT(ISBLANK(W67)),NOT(ISBLANK(X67)),AC67=2,AC67=3),1,0)</f>
        <v>1</v>
      </c>
    </row>
    <row r="68" spans="1:38" ht="21.75" customHeight="1" x14ac:dyDescent="0.25">
      <c r="A68" s="2">
        <v>145</v>
      </c>
      <c r="B68" s="3" t="s">
        <v>26</v>
      </c>
      <c r="C68" s="3" t="s">
        <v>27</v>
      </c>
      <c r="D68" s="3" t="s">
        <v>103</v>
      </c>
      <c r="E68" s="31" t="str">
        <f>MID(D68,3,1)</f>
        <v>3</v>
      </c>
      <c r="F68" s="3" t="s">
        <v>96</v>
      </c>
      <c r="G68" s="4">
        <v>32</v>
      </c>
      <c r="H68" s="4">
        <v>35</v>
      </c>
      <c r="I68" s="3" t="s">
        <v>41</v>
      </c>
      <c r="J68" s="4">
        <v>10238104111</v>
      </c>
      <c r="K68" s="4">
        <v>3</v>
      </c>
      <c r="L68" s="4">
        <v>0.5</v>
      </c>
      <c r="M68" s="8"/>
      <c r="N68" s="8"/>
      <c r="P68" s="8"/>
      <c r="Q68" s="8"/>
      <c r="R68" s="8"/>
      <c r="S68" s="8"/>
      <c r="T68" s="8"/>
      <c r="U68" s="8"/>
      <c r="V68" s="8"/>
      <c r="W68" s="3"/>
      <c r="Y68" s="8"/>
      <c r="Z68" s="8"/>
      <c r="AA68" s="8"/>
      <c r="AB68" s="36" t="s">
        <v>164</v>
      </c>
      <c r="AC68" s="21">
        <v>3</v>
      </c>
      <c r="AD68" s="22">
        <v>0</v>
      </c>
      <c r="AE68" s="23">
        <v>0</v>
      </c>
      <c r="AF68" s="22">
        <v>0</v>
      </c>
      <c r="AG68" s="23">
        <v>0</v>
      </c>
      <c r="AH68" s="22"/>
      <c r="AI68" s="24">
        <v>0</v>
      </c>
      <c r="AJ68" s="22"/>
      <c r="AK68" s="20" t="s">
        <v>414</v>
      </c>
      <c r="AL68">
        <f>IF(OR(NOT(ISBLANK(U68)),NOT(ISBLANK(V68)),NOT(ISBLANK(W68)),NOT(ISBLANK(X68)),AC68=2,AC68=3),1,0)</f>
        <v>1</v>
      </c>
    </row>
    <row r="69" spans="1:38" ht="21.75" customHeight="1" x14ac:dyDescent="0.25">
      <c r="A69" s="2">
        <v>146</v>
      </c>
      <c r="B69" s="3" t="s">
        <v>26</v>
      </c>
      <c r="C69" s="3" t="s">
        <v>27</v>
      </c>
      <c r="D69" s="3" t="s">
        <v>108</v>
      </c>
      <c r="E69" s="31" t="str">
        <f>MID(D69,3,1)</f>
        <v>3</v>
      </c>
      <c r="F69" s="3" t="s">
        <v>96</v>
      </c>
      <c r="G69" s="4">
        <v>95</v>
      </c>
      <c r="H69" s="4">
        <v>20</v>
      </c>
      <c r="I69" s="3" t="s">
        <v>41</v>
      </c>
      <c r="J69" s="4">
        <v>10238104111</v>
      </c>
      <c r="K69" s="4">
        <v>2.1176470588235299</v>
      </c>
      <c r="L69" s="4">
        <v>0.35294117647058798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3"/>
      <c r="X69" s="8"/>
      <c r="Y69" s="8"/>
      <c r="Z69" s="8"/>
      <c r="AA69" s="8"/>
      <c r="AB69" s="36" t="s">
        <v>161</v>
      </c>
      <c r="AC69" s="21">
        <v>3</v>
      </c>
      <c r="AD69" s="22">
        <v>0</v>
      </c>
      <c r="AE69" s="23">
        <v>0</v>
      </c>
      <c r="AF69" s="22">
        <v>0</v>
      </c>
      <c r="AG69" s="23">
        <v>0</v>
      </c>
      <c r="AH69" s="22"/>
      <c r="AI69" s="24">
        <v>0</v>
      </c>
      <c r="AJ69" s="22"/>
      <c r="AK69" s="20" t="s">
        <v>412</v>
      </c>
      <c r="AL69">
        <f>IF(OR(NOT(ISBLANK(U69)),NOT(ISBLANK(V69)),NOT(ISBLANK(W69)),NOT(ISBLANK(X69)),AC69=2,AC69=3),1,0)</f>
        <v>1</v>
      </c>
    </row>
    <row r="70" spans="1:38" ht="21.75" customHeight="1" x14ac:dyDescent="0.25">
      <c r="A70" s="2">
        <v>148</v>
      </c>
      <c r="B70" s="3" t="s">
        <v>26</v>
      </c>
      <c r="C70" s="3" t="s">
        <v>27</v>
      </c>
      <c r="D70" s="3" t="s">
        <v>113</v>
      </c>
      <c r="E70" s="31" t="str">
        <f>MID(D70,3,1)</f>
        <v>3</v>
      </c>
      <c r="F70" s="3" t="s">
        <v>96</v>
      </c>
      <c r="G70" s="4">
        <v>85</v>
      </c>
      <c r="H70" s="4">
        <v>10</v>
      </c>
      <c r="I70" s="3" t="s">
        <v>41</v>
      </c>
      <c r="J70" s="4">
        <v>10238104111</v>
      </c>
      <c r="K70" s="4">
        <v>3</v>
      </c>
      <c r="L70" s="4">
        <v>0.5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3"/>
      <c r="Y70" s="8"/>
      <c r="Z70" s="8"/>
      <c r="AA70" s="8"/>
      <c r="AB70" s="36" t="s">
        <v>164</v>
      </c>
      <c r="AC70" s="21">
        <v>3</v>
      </c>
      <c r="AD70" s="22">
        <v>0</v>
      </c>
      <c r="AE70" s="23">
        <v>0</v>
      </c>
      <c r="AF70" s="22">
        <v>0</v>
      </c>
      <c r="AG70" s="23">
        <v>0</v>
      </c>
      <c r="AH70" s="22"/>
      <c r="AI70" s="24">
        <v>0</v>
      </c>
      <c r="AJ70" s="22"/>
      <c r="AK70" s="20" t="s">
        <v>415</v>
      </c>
      <c r="AL70">
        <f>IF(OR(NOT(ISBLANK(U70)),NOT(ISBLANK(V70)),NOT(ISBLANK(W70)),NOT(ISBLANK(X70)),AC70=2,AC70=3),1,0)</f>
        <v>1</v>
      </c>
    </row>
    <row r="71" spans="1:38" ht="21.75" customHeight="1" x14ac:dyDescent="0.25">
      <c r="A71" s="2">
        <v>149</v>
      </c>
      <c r="B71" s="3" t="s">
        <v>26</v>
      </c>
      <c r="C71" s="3" t="s">
        <v>27</v>
      </c>
      <c r="D71" s="3" t="s">
        <v>97</v>
      </c>
      <c r="E71" s="31" t="str">
        <f>MID(D71,3,1)</f>
        <v>4</v>
      </c>
      <c r="F71" s="3" t="s">
        <v>98</v>
      </c>
      <c r="G71" s="4">
        <v>54</v>
      </c>
      <c r="H71" s="4">
        <v>150</v>
      </c>
      <c r="I71" s="3" t="s">
        <v>41</v>
      </c>
      <c r="J71" s="4">
        <v>10238104111</v>
      </c>
      <c r="K71" s="4">
        <v>1.6470588235294099</v>
      </c>
      <c r="L71" s="4">
        <v>0.82352941176470595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3"/>
      <c r="X71" s="8"/>
      <c r="Y71" s="8"/>
      <c r="Z71" s="8"/>
      <c r="AA71" s="8"/>
      <c r="AB71" s="36" t="s">
        <v>195</v>
      </c>
      <c r="AC71" s="21">
        <v>3</v>
      </c>
      <c r="AD71" s="22">
        <v>0</v>
      </c>
      <c r="AE71" s="23">
        <v>0</v>
      </c>
      <c r="AF71" s="22">
        <v>0</v>
      </c>
      <c r="AG71" s="23">
        <v>0</v>
      </c>
      <c r="AH71" s="22"/>
      <c r="AI71" s="24">
        <v>0</v>
      </c>
      <c r="AJ71" s="22"/>
      <c r="AK71" s="20" t="s">
        <v>416</v>
      </c>
      <c r="AL71">
        <f>IF(OR(NOT(ISBLANK(U71)),NOT(ISBLANK(V71)),NOT(ISBLANK(W71)),NOT(ISBLANK(X71)),AC71=2,AC71=3),1,0)</f>
        <v>1</v>
      </c>
    </row>
    <row r="72" spans="1:38" ht="21.75" customHeight="1" x14ac:dyDescent="0.25">
      <c r="A72" s="2">
        <v>150</v>
      </c>
      <c r="B72" s="3" t="s">
        <v>26</v>
      </c>
      <c r="C72" s="3" t="s">
        <v>27</v>
      </c>
      <c r="D72" s="3" t="s">
        <v>104</v>
      </c>
      <c r="E72" s="31" t="str">
        <f>MID(D72,3,1)</f>
        <v>4</v>
      </c>
      <c r="F72" s="3" t="s">
        <v>98</v>
      </c>
      <c r="G72" s="4">
        <v>53</v>
      </c>
      <c r="H72" s="4">
        <v>54</v>
      </c>
      <c r="I72" s="3" t="s">
        <v>41</v>
      </c>
      <c r="J72" s="4">
        <v>10238104111</v>
      </c>
      <c r="K72" s="4">
        <v>1.8125</v>
      </c>
      <c r="L72" s="4">
        <v>0.90625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3"/>
      <c r="X72" s="8"/>
      <c r="Y72" s="8"/>
      <c r="Z72" s="8"/>
      <c r="AA72" s="8"/>
      <c r="AB72" s="36" t="s">
        <v>192</v>
      </c>
      <c r="AC72" s="21">
        <v>3</v>
      </c>
      <c r="AD72" s="22">
        <v>0</v>
      </c>
      <c r="AE72" s="23">
        <v>0</v>
      </c>
      <c r="AF72" s="22">
        <v>0</v>
      </c>
      <c r="AG72" s="23">
        <v>0</v>
      </c>
      <c r="AH72" s="22"/>
      <c r="AI72" s="24">
        <v>0</v>
      </c>
      <c r="AJ72" s="22"/>
      <c r="AK72" s="20" t="s">
        <v>414</v>
      </c>
      <c r="AL72">
        <f>IF(OR(NOT(ISBLANK(U72)),NOT(ISBLANK(V72)),NOT(ISBLANK(W72)),NOT(ISBLANK(X72)),AC72=2,AC72=3),1,0)</f>
        <v>1</v>
      </c>
    </row>
    <row r="73" spans="1:38" ht="21.75" customHeight="1" x14ac:dyDescent="0.25">
      <c r="A73" s="2">
        <v>151</v>
      </c>
      <c r="B73" s="3" t="s">
        <v>26</v>
      </c>
      <c r="C73" s="3" t="s">
        <v>27</v>
      </c>
      <c r="D73" s="3" t="s">
        <v>109</v>
      </c>
      <c r="E73" s="31" t="str">
        <f>MID(D73,3,1)</f>
        <v>4</v>
      </c>
      <c r="F73" s="3" t="s">
        <v>98</v>
      </c>
      <c r="G73" s="4">
        <v>93</v>
      </c>
      <c r="H73" s="4">
        <v>22</v>
      </c>
      <c r="I73" s="3" t="s">
        <v>41</v>
      </c>
      <c r="J73" s="4">
        <v>10238104111</v>
      </c>
      <c r="K73" s="4">
        <v>0.4375</v>
      </c>
      <c r="L73" s="4">
        <v>0.21875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3"/>
      <c r="X73" s="8"/>
      <c r="Y73" s="8"/>
      <c r="Z73" s="8"/>
      <c r="AA73" s="8"/>
      <c r="AB73" s="36" t="s">
        <v>200</v>
      </c>
      <c r="AC73" s="21">
        <v>3</v>
      </c>
      <c r="AD73" s="22">
        <v>0</v>
      </c>
      <c r="AE73" s="23">
        <v>0</v>
      </c>
      <c r="AF73" s="22">
        <v>0</v>
      </c>
      <c r="AG73" s="23">
        <v>0</v>
      </c>
      <c r="AH73" s="22"/>
      <c r="AI73" s="24">
        <v>0</v>
      </c>
      <c r="AJ73" s="22"/>
      <c r="AK73" s="20" t="s">
        <v>417</v>
      </c>
      <c r="AL73">
        <f>IF(OR(NOT(ISBLANK(U73)),NOT(ISBLANK(V73)),NOT(ISBLANK(W73)),NOT(ISBLANK(X73)),AC73=2,AC73=3),1,0)</f>
        <v>1</v>
      </c>
    </row>
    <row r="74" spans="1:38" ht="21.75" customHeight="1" x14ac:dyDescent="0.25">
      <c r="A74" s="2">
        <v>152</v>
      </c>
      <c r="B74" s="3" t="s">
        <v>26</v>
      </c>
      <c r="C74" s="3" t="s">
        <v>27</v>
      </c>
      <c r="D74" s="3" t="s">
        <v>114</v>
      </c>
      <c r="E74" s="31" t="str">
        <f>MID(D74,3,1)</f>
        <v>4</v>
      </c>
      <c r="F74" s="3" t="s">
        <v>98</v>
      </c>
      <c r="G74" s="4">
        <v>78</v>
      </c>
      <c r="H74" s="4">
        <v>12</v>
      </c>
      <c r="I74" s="3" t="s">
        <v>41</v>
      </c>
      <c r="J74" s="4">
        <v>10238104111</v>
      </c>
      <c r="K74" s="4">
        <v>1.4285714285714299</v>
      </c>
      <c r="L74" s="4">
        <v>0.71428571428571397</v>
      </c>
      <c r="W74" s="3"/>
      <c r="AB74" s="36" t="s">
        <v>195</v>
      </c>
      <c r="AC74" s="21">
        <v>3</v>
      </c>
      <c r="AD74" s="22">
        <v>0</v>
      </c>
      <c r="AE74" s="23">
        <v>0</v>
      </c>
      <c r="AF74" s="22">
        <v>0</v>
      </c>
      <c r="AG74" s="23">
        <v>0</v>
      </c>
      <c r="AH74" s="22"/>
      <c r="AI74" s="24">
        <v>0</v>
      </c>
      <c r="AJ74" s="22"/>
      <c r="AK74" s="20" t="s">
        <v>418</v>
      </c>
      <c r="AL74">
        <f>IF(OR(NOT(ISBLANK(U74)),NOT(ISBLANK(V74)),NOT(ISBLANK(W74)),NOT(ISBLANK(X74)),AC74=2,AC74=3),1,0)</f>
        <v>1</v>
      </c>
    </row>
    <row r="75" spans="1:38" ht="21.75" customHeight="1" x14ac:dyDescent="0.25">
      <c r="A75" s="2">
        <v>153</v>
      </c>
      <c r="B75" s="3" t="s">
        <v>26</v>
      </c>
      <c r="C75" s="3" t="s">
        <v>27</v>
      </c>
      <c r="D75" s="3" t="s">
        <v>99</v>
      </c>
      <c r="E75" s="31" t="str">
        <f>MID(D75,3,1)</f>
        <v>5</v>
      </c>
      <c r="F75" s="3" t="s">
        <v>100</v>
      </c>
      <c r="G75" s="4">
        <v>89</v>
      </c>
      <c r="H75" s="4">
        <v>200</v>
      </c>
      <c r="I75" s="3" t="s">
        <v>41</v>
      </c>
      <c r="J75" s="4">
        <v>10238104111</v>
      </c>
      <c r="K75" s="4">
        <v>-3.7647058823529398</v>
      </c>
      <c r="L75" s="4">
        <v>0.37254901960784298</v>
      </c>
      <c r="M75" s="8"/>
      <c r="N75" s="8"/>
      <c r="O75" s="8"/>
      <c r="P75" s="8"/>
      <c r="Q75" s="8"/>
      <c r="R75" s="8"/>
      <c r="S75" s="8"/>
      <c r="T75" s="8"/>
      <c r="V75" s="8"/>
      <c r="W75" s="3"/>
      <c r="Y75" s="8"/>
      <c r="Z75" s="8"/>
      <c r="AA75" s="8"/>
      <c r="AB75" s="36" t="s">
        <v>261</v>
      </c>
      <c r="AC75" s="21">
        <v>2</v>
      </c>
      <c r="AD75" s="22">
        <v>0</v>
      </c>
      <c r="AE75" s="23">
        <v>0</v>
      </c>
      <c r="AF75" s="22">
        <v>0</v>
      </c>
      <c r="AG75" s="23">
        <v>0</v>
      </c>
      <c r="AH75" s="22"/>
      <c r="AI75" s="24">
        <v>0</v>
      </c>
      <c r="AJ75" s="22"/>
      <c r="AK75" s="20" t="s">
        <v>419</v>
      </c>
      <c r="AL75">
        <f>IF(OR(NOT(ISBLANK(U75)),NOT(ISBLANK(V75)),NOT(ISBLANK(W75)),NOT(ISBLANK(X75)),AC75=2,AC75=3),1,0)</f>
        <v>1</v>
      </c>
    </row>
    <row r="76" spans="1:38" ht="21.75" customHeight="1" x14ac:dyDescent="0.25">
      <c r="A76" s="2">
        <v>154</v>
      </c>
      <c r="B76" s="3" t="s">
        <v>26</v>
      </c>
      <c r="C76" s="3" t="s">
        <v>27</v>
      </c>
      <c r="D76" s="3" t="s">
        <v>105</v>
      </c>
      <c r="E76" s="31" t="str">
        <f>MID(D76,3,1)</f>
        <v>5</v>
      </c>
      <c r="F76" s="3" t="s">
        <v>100</v>
      </c>
      <c r="G76" s="4">
        <v>62</v>
      </c>
      <c r="H76" s="4">
        <v>53</v>
      </c>
      <c r="I76" s="3" t="s">
        <v>41</v>
      </c>
      <c r="J76" s="4">
        <v>10238104111</v>
      </c>
      <c r="K76" s="4">
        <v>-3.7647058823529398</v>
      </c>
      <c r="L76" s="4">
        <v>0.37254901960784298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3"/>
      <c r="X76" s="8"/>
      <c r="Y76" s="8"/>
      <c r="Z76" s="8"/>
      <c r="AA76" s="8"/>
      <c r="AB76" s="36" t="s">
        <v>261</v>
      </c>
      <c r="AC76" s="21">
        <v>3</v>
      </c>
      <c r="AD76" s="22">
        <v>0</v>
      </c>
      <c r="AE76" s="23">
        <v>0</v>
      </c>
      <c r="AF76" s="22">
        <v>0</v>
      </c>
      <c r="AG76" s="23">
        <v>0</v>
      </c>
      <c r="AH76" s="22"/>
      <c r="AI76" s="24">
        <v>0</v>
      </c>
      <c r="AJ76" s="22"/>
      <c r="AK76" s="20" t="s">
        <v>420</v>
      </c>
      <c r="AL76">
        <f>IF(OR(NOT(ISBLANK(U76)),NOT(ISBLANK(V76)),NOT(ISBLANK(W76)),NOT(ISBLANK(X76)),AC76=2,AC76=3),1,0)</f>
        <v>1</v>
      </c>
    </row>
    <row r="77" spans="1:38" ht="21.75" customHeight="1" x14ac:dyDescent="0.25">
      <c r="A77" s="2">
        <v>155</v>
      </c>
      <c r="B77" s="3" t="s">
        <v>26</v>
      </c>
      <c r="C77" s="3" t="s">
        <v>27</v>
      </c>
      <c r="D77" s="3" t="s">
        <v>110</v>
      </c>
      <c r="E77" s="31" t="str">
        <f>MID(D77,3,1)</f>
        <v>5</v>
      </c>
      <c r="F77" s="3" t="s">
        <v>100</v>
      </c>
      <c r="G77" s="4">
        <v>33</v>
      </c>
      <c r="H77" s="4">
        <v>31</v>
      </c>
      <c r="I77" s="3" t="s">
        <v>41</v>
      </c>
      <c r="J77" s="4">
        <v>10238104111</v>
      </c>
      <c r="K77" s="4">
        <v>-3.7647058823529398</v>
      </c>
      <c r="L77" s="4">
        <v>0.37254901960784298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3"/>
      <c r="X77" s="8"/>
      <c r="Y77" s="8"/>
      <c r="Z77" s="8"/>
      <c r="AA77" s="8"/>
      <c r="AB77" s="36" t="s">
        <v>261</v>
      </c>
      <c r="AC77" s="21">
        <v>3</v>
      </c>
      <c r="AD77" s="22">
        <v>0</v>
      </c>
      <c r="AE77" s="23">
        <v>0</v>
      </c>
      <c r="AF77" s="22">
        <v>0</v>
      </c>
      <c r="AG77" s="23">
        <v>0</v>
      </c>
      <c r="AH77" s="22"/>
      <c r="AI77" s="24">
        <v>0</v>
      </c>
      <c r="AJ77" s="22"/>
      <c r="AK77" s="20" t="s">
        <v>421</v>
      </c>
      <c r="AL77">
        <f>IF(OR(NOT(ISBLANK(U77)),NOT(ISBLANK(V77)),NOT(ISBLANK(W77)),NOT(ISBLANK(X77)),AC77=2,AC77=3),1,0)</f>
        <v>1</v>
      </c>
    </row>
    <row r="78" spans="1:38" ht="21.75" customHeight="1" x14ac:dyDescent="0.25">
      <c r="A78" s="2">
        <v>156</v>
      </c>
      <c r="B78" s="3" t="s">
        <v>26</v>
      </c>
      <c r="C78" s="3" t="s">
        <v>27</v>
      </c>
      <c r="D78" s="3" t="s">
        <v>115</v>
      </c>
      <c r="E78" s="31" t="str">
        <f>MID(D78,3,1)</f>
        <v>5</v>
      </c>
      <c r="F78" s="3" t="s">
        <v>100</v>
      </c>
      <c r="G78" s="4">
        <v>43</v>
      </c>
      <c r="H78" s="4">
        <v>15</v>
      </c>
      <c r="I78" s="3" t="s">
        <v>41</v>
      </c>
      <c r="J78" s="4">
        <v>10238104111</v>
      </c>
      <c r="K78" s="4">
        <v>-3.7352941176470602</v>
      </c>
      <c r="L78" s="4">
        <v>0.37745098039215702</v>
      </c>
      <c r="M78" s="8"/>
      <c r="R78" s="8"/>
      <c r="T78" s="8"/>
      <c r="W78" s="3"/>
      <c r="Z78" s="8"/>
      <c r="AA78" s="8"/>
      <c r="AB78" s="36" t="s">
        <v>200</v>
      </c>
      <c r="AC78" s="21">
        <v>3</v>
      </c>
      <c r="AD78" s="22">
        <v>0</v>
      </c>
      <c r="AE78" s="23">
        <v>0</v>
      </c>
      <c r="AF78" s="22">
        <v>0</v>
      </c>
      <c r="AG78" s="23">
        <v>0</v>
      </c>
      <c r="AH78" s="22"/>
      <c r="AI78" s="24">
        <v>0</v>
      </c>
      <c r="AJ78" s="22"/>
      <c r="AK78" s="20" t="s">
        <v>422</v>
      </c>
      <c r="AL78">
        <f>IF(OR(NOT(ISBLANK(U78)),NOT(ISBLANK(V78)),NOT(ISBLANK(W78)),NOT(ISBLANK(X78)),AC78=2,AC78=3),1,0)</f>
        <v>1</v>
      </c>
    </row>
    <row r="79" spans="1:38" ht="21.75" customHeight="1" x14ac:dyDescent="0.25">
      <c r="A79" s="2">
        <v>157</v>
      </c>
      <c r="B79" s="3" t="s">
        <v>26</v>
      </c>
      <c r="C79" s="3" t="s">
        <v>33</v>
      </c>
      <c r="D79" s="3" t="s">
        <v>28</v>
      </c>
      <c r="E79" s="31" t="str">
        <f>MID(D79,3,1)</f>
        <v>2</v>
      </c>
      <c r="F79" s="3" t="s">
        <v>29</v>
      </c>
      <c r="G79" s="4">
        <v>1</v>
      </c>
      <c r="H79" s="4">
        <v>30</v>
      </c>
      <c r="I79" s="33" t="s">
        <v>42</v>
      </c>
      <c r="J79" s="4">
        <v>93208035</v>
      </c>
      <c r="K79" s="4">
        <v>84.8</v>
      </c>
      <c r="L79" s="4">
        <v>0.82553191489361699</v>
      </c>
      <c r="M79" s="4">
        <v>4</v>
      </c>
      <c r="N79" s="8"/>
      <c r="O79" s="8"/>
      <c r="P79" s="8"/>
      <c r="Q79" s="8"/>
      <c r="R79" s="4">
        <v>1</v>
      </c>
      <c r="S79" s="8"/>
      <c r="T79" s="4">
        <v>1</v>
      </c>
      <c r="V79" s="8"/>
      <c r="W79" s="3"/>
      <c r="X79" s="8"/>
      <c r="Y79" s="8"/>
      <c r="Z79" s="4">
        <v>6</v>
      </c>
      <c r="AA79" s="4">
        <v>0</v>
      </c>
      <c r="AB79" s="36" t="s">
        <v>145</v>
      </c>
      <c r="AC79" s="21">
        <v>3</v>
      </c>
      <c r="AD79" s="22">
        <v>0</v>
      </c>
      <c r="AE79" s="23">
        <v>2</v>
      </c>
      <c r="AF79" s="22">
        <v>1</v>
      </c>
      <c r="AG79" s="23">
        <v>8</v>
      </c>
      <c r="AH79" s="22" t="s">
        <v>146</v>
      </c>
      <c r="AI79" s="24">
        <v>4</v>
      </c>
      <c r="AJ79" s="22">
        <v>1</v>
      </c>
      <c r="AK79" s="20" t="s">
        <v>423</v>
      </c>
      <c r="AL79">
        <f>IF(OR(NOT(ISBLANK(U79)),NOT(ISBLANK(V79)),NOT(ISBLANK(W79)),NOT(ISBLANK(X79)),AC79=2,AC79=3),1,0)</f>
        <v>1</v>
      </c>
    </row>
    <row r="80" spans="1:38" ht="21.75" customHeight="1" x14ac:dyDescent="0.25">
      <c r="A80" s="2">
        <v>158</v>
      </c>
      <c r="B80" s="3" t="s">
        <v>26</v>
      </c>
      <c r="C80" s="3" t="s">
        <v>27</v>
      </c>
      <c r="D80" s="3" t="s">
        <v>28</v>
      </c>
      <c r="E80" s="31" t="str">
        <f>MID(D80,3,1)</f>
        <v>2</v>
      </c>
      <c r="F80" s="3" t="s">
        <v>29</v>
      </c>
      <c r="G80" s="4">
        <v>1</v>
      </c>
      <c r="H80" s="4">
        <v>30</v>
      </c>
      <c r="I80" s="3" t="s">
        <v>43</v>
      </c>
      <c r="J80" s="4">
        <v>92227213164</v>
      </c>
      <c r="K80" s="4">
        <v>63.8</v>
      </c>
      <c r="L80" s="4">
        <v>0.61886792452830197</v>
      </c>
      <c r="M80" s="4">
        <v>4</v>
      </c>
      <c r="N80" s="4">
        <v>3</v>
      </c>
      <c r="O80" s="8"/>
      <c r="P80" s="4">
        <v>4</v>
      </c>
      <c r="Q80" s="4">
        <v>4</v>
      </c>
      <c r="R80" s="4">
        <v>1</v>
      </c>
      <c r="S80" s="4">
        <v>4</v>
      </c>
      <c r="T80" s="4">
        <v>1</v>
      </c>
      <c r="U80" s="8"/>
      <c r="V80" s="4">
        <v>2</v>
      </c>
      <c r="W80" s="3"/>
      <c r="X80" s="4">
        <v>1</v>
      </c>
      <c r="Y80" s="4">
        <v>3</v>
      </c>
      <c r="Z80" s="4">
        <v>27</v>
      </c>
      <c r="AA80" s="4">
        <v>3</v>
      </c>
      <c r="AB80" s="36" t="s">
        <v>153</v>
      </c>
      <c r="AC80" s="21">
        <v>3</v>
      </c>
      <c r="AD80" s="22">
        <v>2</v>
      </c>
      <c r="AE80" s="23">
        <v>2</v>
      </c>
      <c r="AF80" s="22">
        <v>0</v>
      </c>
      <c r="AG80" s="23">
        <v>11</v>
      </c>
      <c r="AH80" s="22" t="s">
        <v>146</v>
      </c>
      <c r="AI80" s="24">
        <v>4</v>
      </c>
      <c r="AJ80" s="22">
        <v>1</v>
      </c>
      <c r="AK80" s="20" t="s">
        <v>424</v>
      </c>
      <c r="AL80">
        <f>IF(OR(NOT(ISBLANK(U80)),NOT(ISBLANK(V80)),NOT(ISBLANK(W80)),NOT(ISBLANK(X80)),AC80=2,AC80=3),1,0)</f>
        <v>1</v>
      </c>
    </row>
    <row r="81" spans="1:38" ht="21.75" customHeight="1" x14ac:dyDescent="0.25">
      <c r="A81" s="2">
        <v>159</v>
      </c>
      <c r="B81" s="3" t="s">
        <v>26</v>
      </c>
      <c r="C81" s="3" t="s">
        <v>27</v>
      </c>
      <c r="D81" s="3" t="s">
        <v>28</v>
      </c>
      <c r="E81" s="31" t="str">
        <f>MID(D81,3,1)</f>
        <v>2</v>
      </c>
      <c r="F81" s="3" t="s">
        <v>29</v>
      </c>
      <c r="G81" s="4">
        <v>1</v>
      </c>
      <c r="H81" s="4">
        <v>30</v>
      </c>
      <c r="I81" s="3" t="s">
        <v>44</v>
      </c>
      <c r="J81" s="4">
        <v>94219231211</v>
      </c>
      <c r="K81" s="4">
        <v>63.8</v>
      </c>
      <c r="L81" s="4">
        <v>0.61886792452830197</v>
      </c>
      <c r="M81" s="4">
        <v>2</v>
      </c>
      <c r="N81" s="8"/>
      <c r="O81" s="8"/>
      <c r="P81" s="8"/>
      <c r="Q81" s="8"/>
      <c r="R81" s="4">
        <v>1</v>
      </c>
      <c r="S81" s="8"/>
      <c r="T81" s="4">
        <v>1</v>
      </c>
      <c r="U81" s="8"/>
      <c r="V81" s="8"/>
      <c r="W81" s="3"/>
      <c r="Y81" s="8"/>
      <c r="Z81" s="4">
        <v>4</v>
      </c>
      <c r="AA81" s="4">
        <v>0</v>
      </c>
      <c r="AB81" s="36" t="s">
        <v>153</v>
      </c>
      <c r="AC81" s="21">
        <v>3</v>
      </c>
      <c r="AD81" s="22">
        <v>0</v>
      </c>
      <c r="AE81" s="23">
        <v>0</v>
      </c>
      <c r="AF81" s="22">
        <v>0</v>
      </c>
      <c r="AG81" s="23">
        <v>2</v>
      </c>
      <c r="AH81" s="22"/>
      <c r="AI81" s="24">
        <v>0</v>
      </c>
      <c r="AJ81" s="22"/>
      <c r="AK81" s="20" t="s">
        <v>425</v>
      </c>
      <c r="AL81">
        <f>IF(OR(NOT(ISBLANK(U81)),NOT(ISBLANK(V81)),NOT(ISBLANK(W81)),NOT(ISBLANK(X81)),AC81=2,AC81=3),1,0)</f>
        <v>1</v>
      </c>
    </row>
    <row r="82" spans="1:38" ht="21.75" customHeight="1" x14ac:dyDescent="0.25">
      <c r="A82" s="2">
        <v>160</v>
      </c>
      <c r="B82" s="3" t="s">
        <v>26</v>
      </c>
      <c r="C82" s="3" t="s">
        <v>27</v>
      </c>
      <c r="D82" s="3" t="s">
        <v>101</v>
      </c>
      <c r="E82" s="31" t="str">
        <f>MID(D82,3,1)</f>
        <v>2</v>
      </c>
      <c r="F82" s="3" t="s">
        <v>102</v>
      </c>
      <c r="G82" s="4">
        <v>1</v>
      </c>
      <c r="H82" s="4">
        <v>13</v>
      </c>
      <c r="I82" s="3" t="s">
        <v>43</v>
      </c>
      <c r="J82" s="4">
        <v>92227213164</v>
      </c>
      <c r="K82" s="4">
        <v>59.16</v>
      </c>
      <c r="L82" s="4">
        <v>0.365106382978723</v>
      </c>
      <c r="M82" s="9">
        <v>2</v>
      </c>
      <c r="N82" s="9">
        <v>4</v>
      </c>
      <c r="O82" s="9">
        <v>1</v>
      </c>
      <c r="P82" s="9">
        <v>7</v>
      </c>
      <c r="Q82" s="9">
        <v>6</v>
      </c>
      <c r="R82" s="9">
        <v>2</v>
      </c>
      <c r="S82" s="9">
        <v>6</v>
      </c>
      <c r="T82" s="9">
        <v>2</v>
      </c>
      <c r="V82" s="9">
        <v>5</v>
      </c>
      <c r="W82" s="3"/>
      <c r="Y82" s="9">
        <v>5</v>
      </c>
      <c r="Z82" s="9">
        <v>40</v>
      </c>
      <c r="AA82" s="9">
        <v>5</v>
      </c>
      <c r="AB82" s="36" t="s">
        <v>144</v>
      </c>
      <c r="AC82" s="21"/>
      <c r="AD82" s="22">
        <v>6</v>
      </c>
      <c r="AE82" s="23">
        <v>4</v>
      </c>
      <c r="AF82" s="22">
        <v>0</v>
      </c>
      <c r="AG82" s="23">
        <v>14</v>
      </c>
      <c r="AH82" s="22" t="s">
        <v>146</v>
      </c>
      <c r="AI82" s="24">
        <v>4</v>
      </c>
      <c r="AJ82" s="22">
        <v>1</v>
      </c>
      <c r="AK82" s="20" t="s">
        <v>426</v>
      </c>
      <c r="AL82">
        <f>IF(OR(NOT(ISBLANK(U82)),NOT(ISBLANK(V82)),NOT(ISBLANK(W82)),NOT(ISBLANK(X82)),AC82=2,AC82=3),1,0)</f>
        <v>1</v>
      </c>
    </row>
    <row r="83" spans="1:38" ht="21.75" customHeight="1" x14ac:dyDescent="0.25">
      <c r="A83" s="2">
        <v>161</v>
      </c>
      <c r="B83" s="3" t="s">
        <v>26</v>
      </c>
      <c r="C83" s="3" t="s">
        <v>27</v>
      </c>
      <c r="D83" s="3" t="s">
        <v>106</v>
      </c>
      <c r="E83" s="31" t="str">
        <f>MID(D83,3,1)</f>
        <v>2</v>
      </c>
      <c r="F83" s="3" t="s">
        <v>107</v>
      </c>
      <c r="G83" s="4">
        <v>1</v>
      </c>
      <c r="H83" s="4">
        <v>7</v>
      </c>
      <c r="I83" s="3" t="s">
        <v>43</v>
      </c>
      <c r="J83" s="4">
        <v>92227213164</v>
      </c>
      <c r="K83" s="4">
        <v>0</v>
      </c>
      <c r="L83" s="4">
        <v>0</v>
      </c>
      <c r="M83" s="4">
        <v>5</v>
      </c>
      <c r="N83" s="4">
        <v>1</v>
      </c>
      <c r="O83" s="8"/>
      <c r="P83" s="4">
        <v>2</v>
      </c>
      <c r="Q83" s="4">
        <v>2</v>
      </c>
      <c r="R83" s="8"/>
      <c r="S83" s="4">
        <v>2</v>
      </c>
      <c r="T83" s="4">
        <v>1</v>
      </c>
      <c r="U83" s="4">
        <v>2</v>
      </c>
      <c r="V83" s="8"/>
      <c r="W83" s="3"/>
      <c r="X83" s="8"/>
      <c r="Y83" s="4">
        <v>2</v>
      </c>
      <c r="Z83" s="4">
        <v>17</v>
      </c>
      <c r="AA83" s="4">
        <v>2</v>
      </c>
      <c r="AB83" s="36"/>
      <c r="AC83" s="21"/>
      <c r="AD83" s="22">
        <v>4</v>
      </c>
      <c r="AE83" s="23">
        <v>6</v>
      </c>
      <c r="AF83" s="22">
        <v>0</v>
      </c>
      <c r="AG83" s="23">
        <v>16</v>
      </c>
      <c r="AH83" s="22" t="s">
        <v>146</v>
      </c>
      <c r="AI83" s="24">
        <v>4</v>
      </c>
      <c r="AJ83" s="22">
        <v>1</v>
      </c>
      <c r="AK83" s="20" t="s">
        <v>427</v>
      </c>
      <c r="AL83">
        <f>IF(OR(NOT(ISBLANK(U83)),NOT(ISBLANK(V83)),NOT(ISBLANK(W83)),NOT(ISBLANK(X83)),AC83=2,AC83=3),1,0)</f>
        <v>1</v>
      </c>
    </row>
    <row r="84" spans="1:38" ht="21.75" customHeight="1" x14ac:dyDescent="0.25">
      <c r="A84" s="2">
        <v>162</v>
      </c>
      <c r="B84" s="3" t="s">
        <v>26</v>
      </c>
      <c r="C84" s="3" t="s">
        <v>27</v>
      </c>
      <c r="D84" s="3" t="s">
        <v>111</v>
      </c>
      <c r="E84" s="31" t="str">
        <f>MID(D84,3,1)</f>
        <v>2</v>
      </c>
      <c r="F84" s="3" t="s">
        <v>112</v>
      </c>
      <c r="G84" s="4">
        <v>1</v>
      </c>
      <c r="H84" s="4">
        <v>6</v>
      </c>
      <c r="I84" s="3" t="s">
        <v>43</v>
      </c>
      <c r="J84" s="4">
        <v>92227213164</v>
      </c>
      <c r="K84" s="4">
        <v>30.9</v>
      </c>
      <c r="L84" s="4">
        <v>0.20985915492957699</v>
      </c>
      <c r="M84" s="4">
        <v>2</v>
      </c>
      <c r="N84" s="4">
        <v>4</v>
      </c>
      <c r="O84" s="4">
        <v>1</v>
      </c>
      <c r="P84" s="4">
        <v>5</v>
      </c>
      <c r="Q84" s="4">
        <v>5</v>
      </c>
      <c r="R84" s="4">
        <v>1</v>
      </c>
      <c r="S84" s="4">
        <v>5</v>
      </c>
      <c r="T84" s="4">
        <v>2</v>
      </c>
      <c r="U84" s="4">
        <v>2</v>
      </c>
      <c r="V84" s="4">
        <v>1</v>
      </c>
      <c r="W84" s="3"/>
      <c r="X84" s="8"/>
      <c r="Y84" s="4">
        <v>3</v>
      </c>
      <c r="Z84" s="4">
        <v>31</v>
      </c>
      <c r="AA84" s="4">
        <v>3</v>
      </c>
      <c r="AB84" s="36" t="s">
        <v>145</v>
      </c>
      <c r="AC84" s="21"/>
      <c r="AD84" s="22">
        <v>4</v>
      </c>
      <c r="AE84" s="23">
        <v>2</v>
      </c>
      <c r="AF84" s="22">
        <v>0</v>
      </c>
      <c r="AG84" s="23">
        <v>8</v>
      </c>
      <c r="AH84" s="22" t="s">
        <v>146</v>
      </c>
      <c r="AI84" s="24">
        <v>4</v>
      </c>
      <c r="AJ84" s="22">
        <v>1</v>
      </c>
      <c r="AK84" s="20" t="s">
        <v>428</v>
      </c>
      <c r="AL84">
        <f>IF(OR(NOT(ISBLANK(U84)),NOT(ISBLANK(V84)),NOT(ISBLANK(W84)),NOT(ISBLANK(X84)),AC84=2,AC84=3),1,0)</f>
        <v>1</v>
      </c>
    </row>
    <row r="85" spans="1:38" ht="21.75" customHeight="1" x14ac:dyDescent="0.25">
      <c r="A85" s="2">
        <v>163</v>
      </c>
      <c r="B85" s="3" t="s">
        <v>26</v>
      </c>
      <c r="C85" s="3" t="s">
        <v>27</v>
      </c>
      <c r="D85" s="3" t="s">
        <v>101</v>
      </c>
      <c r="E85" s="31" t="str">
        <f>MID(D85,3,1)</f>
        <v>2</v>
      </c>
      <c r="F85" s="3" t="s">
        <v>102</v>
      </c>
      <c r="G85" s="4">
        <v>1</v>
      </c>
      <c r="H85" s="4">
        <v>13</v>
      </c>
      <c r="I85" s="3" t="s">
        <v>44</v>
      </c>
      <c r="J85" s="4">
        <v>94219231211</v>
      </c>
      <c r="K85" s="4">
        <v>67.680000000000007</v>
      </c>
      <c r="L85" s="4">
        <v>0.54638297872340402</v>
      </c>
      <c r="M85" s="4">
        <v>10</v>
      </c>
      <c r="N85" s="4">
        <v>3</v>
      </c>
      <c r="O85" s="4">
        <v>1</v>
      </c>
      <c r="P85" s="4">
        <v>3</v>
      </c>
      <c r="Q85" s="4">
        <v>3</v>
      </c>
      <c r="R85" s="4">
        <v>1</v>
      </c>
      <c r="S85" s="4">
        <v>3</v>
      </c>
      <c r="T85" s="4">
        <v>1</v>
      </c>
      <c r="U85" s="8"/>
      <c r="V85" s="4">
        <v>1</v>
      </c>
      <c r="W85" s="3"/>
      <c r="X85" s="8"/>
      <c r="Y85" s="4">
        <v>1</v>
      </c>
      <c r="Z85" s="4">
        <v>27</v>
      </c>
      <c r="AA85" s="4">
        <v>1</v>
      </c>
      <c r="AB85" s="36" t="s">
        <v>145</v>
      </c>
      <c r="AC85" s="21">
        <v>3</v>
      </c>
      <c r="AD85" s="22">
        <v>4</v>
      </c>
      <c r="AE85" s="23">
        <v>4</v>
      </c>
      <c r="AF85" s="22">
        <v>0</v>
      </c>
      <c r="AG85" s="23">
        <v>11</v>
      </c>
      <c r="AH85" s="22" t="s">
        <v>149</v>
      </c>
      <c r="AI85" s="24">
        <v>3</v>
      </c>
      <c r="AJ85" s="22"/>
      <c r="AK85" s="20" t="s">
        <v>429</v>
      </c>
      <c r="AL85">
        <f>IF(OR(NOT(ISBLANK(U85)),NOT(ISBLANK(V85)),NOT(ISBLANK(W85)),NOT(ISBLANK(X85)),AC85=2,AC85=3),1,0)</f>
        <v>1</v>
      </c>
    </row>
    <row r="86" spans="1:38" ht="21.75" customHeight="1" x14ac:dyDescent="0.25">
      <c r="A86" s="2">
        <v>164</v>
      </c>
      <c r="B86" s="3" t="s">
        <v>26</v>
      </c>
      <c r="C86" s="3" t="s">
        <v>33</v>
      </c>
      <c r="D86" s="3" t="s">
        <v>28</v>
      </c>
      <c r="E86" s="31" t="str">
        <f>MID(D86,3,1)</f>
        <v>2</v>
      </c>
      <c r="F86" s="3" t="s">
        <v>29</v>
      </c>
      <c r="G86" s="4">
        <v>1</v>
      </c>
      <c r="H86" s="4">
        <v>30</v>
      </c>
      <c r="I86" s="3" t="s">
        <v>45</v>
      </c>
      <c r="J86" s="4">
        <v>80133115218</v>
      </c>
      <c r="K86" s="4">
        <v>84.8</v>
      </c>
      <c r="L86" s="4">
        <v>0.82553191489361699</v>
      </c>
      <c r="M86" s="4">
        <v>1</v>
      </c>
      <c r="R86" s="4">
        <v>1</v>
      </c>
      <c r="T86" s="4">
        <v>1</v>
      </c>
      <c r="V86" s="8"/>
      <c r="W86" s="3"/>
      <c r="Y86" s="8"/>
      <c r="Z86" s="4">
        <v>3</v>
      </c>
      <c r="AA86" s="4">
        <v>0</v>
      </c>
      <c r="AB86" s="36" t="s">
        <v>145</v>
      </c>
      <c r="AC86" s="21">
        <v>3</v>
      </c>
      <c r="AD86" s="22">
        <v>0</v>
      </c>
      <c r="AE86" s="23">
        <v>0</v>
      </c>
      <c r="AF86" s="22">
        <v>0</v>
      </c>
      <c r="AG86" s="23">
        <v>1</v>
      </c>
      <c r="AH86" s="22"/>
      <c r="AI86" s="24">
        <v>0</v>
      </c>
      <c r="AJ86" s="22"/>
      <c r="AK86" s="20" t="s">
        <v>430</v>
      </c>
      <c r="AL86">
        <f>IF(OR(NOT(ISBLANK(U86)),NOT(ISBLANK(V86)),NOT(ISBLANK(W86)),NOT(ISBLANK(X86)),AC86=2,AC86=3),1,0)</f>
        <v>1</v>
      </c>
    </row>
    <row r="87" spans="1:38" ht="21.75" customHeight="1" x14ac:dyDescent="0.25">
      <c r="A87" s="2">
        <v>165</v>
      </c>
      <c r="B87" s="3" t="s">
        <v>26</v>
      </c>
      <c r="C87" s="3" t="s">
        <v>33</v>
      </c>
      <c r="D87" s="3" t="s">
        <v>101</v>
      </c>
      <c r="E87" s="31" t="str">
        <f>MID(D87,3,1)</f>
        <v>2</v>
      </c>
      <c r="F87" s="3" t="s">
        <v>102</v>
      </c>
      <c r="G87" s="4">
        <v>1</v>
      </c>
      <c r="H87" s="4">
        <v>13</v>
      </c>
      <c r="I87" s="3" t="s">
        <v>45</v>
      </c>
      <c r="J87" s="4">
        <v>80133115218</v>
      </c>
      <c r="K87" s="4">
        <v>46.133333333333297</v>
      </c>
      <c r="L87" s="4">
        <v>0.36100628930817602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3"/>
      <c r="X87" s="8"/>
      <c r="Y87" s="8"/>
      <c r="Z87" s="8"/>
      <c r="AA87" s="8"/>
      <c r="AB87" s="36" t="s">
        <v>153</v>
      </c>
      <c r="AC87" s="21">
        <v>3</v>
      </c>
      <c r="AD87" s="22">
        <v>0</v>
      </c>
      <c r="AE87" s="23">
        <v>0</v>
      </c>
      <c r="AF87" s="22">
        <v>0</v>
      </c>
      <c r="AG87" s="23">
        <v>0</v>
      </c>
      <c r="AH87" s="22"/>
      <c r="AI87" s="24">
        <v>0</v>
      </c>
      <c r="AJ87" s="22"/>
      <c r="AK87" s="20" t="s">
        <v>350</v>
      </c>
      <c r="AL87">
        <f>IF(OR(NOT(ISBLANK(U87)),NOT(ISBLANK(V87)),NOT(ISBLANK(W87)),NOT(ISBLANK(X87)),AC87=2,AC87=3),1,0)</f>
        <v>1</v>
      </c>
    </row>
    <row r="88" spans="1:38" ht="21.75" customHeight="1" x14ac:dyDescent="0.25">
      <c r="A88" s="2">
        <v>166</v>
      </c>
      <c r="B88" s="3" t="s">
        <v>26</v>
      </c>
      <c r="C88" s="3" t="s">
        <v>27</v>
      </c>
      <c r="D88" s="3" t="s">
        <v>106</v>
      </c>
      <c r="E88" s="31" t="str">
        <f>MID(D88,3,1)</f>
        <v>2</v>
      </c>
      <c r="F88" s="3" t="s">
        <v>107</v>
      </c>
      <c r="G88" s="4">
        <v>1</v>
      </c>
      <c r="H88" s="4">
        <v>7</v>
      </c>
      <c r="I88" s="3" t="s">
        <v>44</v>
      </c>
      <c r="J88" s="4">
        <v>94219231211</v>
      </c>
      <c r="K88" s="4">
        <v>62.1666666666667</v>
      </c>
      <c r="L88" s="4">
        <v>0.42907801418439701</v>
      </c>
      <c r="M88" s="9">
        <v>6</v>
      </c>
      <c r="R88" s="9">
        <v>1</v>
      </c>
      <c r="T88" s="9">
        <v>1</v>
      </c>
      <c r="W88" s="3"/>
      <c r="Z88" s="9">
        <v>8</v>
      </c>
      <c r="AA88" s="9">
        <v>0</v>
      </c>
      <c r="AB88" s="36" t="s">
        <v>154</v>
      </c>
      <c r="AC88" s="21">
        <v>3</v>
      </c>
      <c r="AD88" s="22">
        <v>1</v>
      </c>
      <c r="AE88" s="23">
        <v>1</v>
      </c>
      <c r="AF88" s="22">
        <v>1</v>
      </c>
      <c r="AG88" s="23">
        <v>7</v>
      </c>
      <c r="AH88" s="22" t="s">
        <v>155</v>
      </c>
      <c r="AI88" s="24">
        <v>2</v>
      </c>
      <c r="AJ88" s="22"/>
      <c r="AK88" s="20" t="s">
        <v>431</v>
      </c>
      <c r="AL88">
        <f>IF(OR(NOT(ISBLANK(U88)),NOT(ISBLANK(V88)),NOT(ISBLANK(W88)),NOT(ISBLANK(X88)),AC88=2,AC88=3),1,0)</f>
        <v>1</v>
      </c>
    </row>
    <row r="89" spans="1:38" ht="21.75" customHeight="1" x14ac:dyDescent="0.25">
      <c r="A89" s="2">
        <v>167</v>
      </c>
      <c r="B89" s="3" t="s">
        <v>26</v>
      </c>
      <c r="C89" s="3" t="s">
        <v>33</v>
      </c>
      <c r="D89" s="3" t="s">
        <v>106</v>
      </c>
      <c r="E89" s="31" t="str">
        <f>MID(D89,3,1)</f>
        <v>2</v>
      </c>
      <c r="F89" s="3" t="s">
        <v>107</v>
      </c>
      <c r="G89" s="4">
        <v>1</v>
      </c>
      <c r="H89" s="4">
        <v>7</v>
      </c>
      <c r="I89" s="3" t="s">
        <v>45</v>
      </c>
      <c r="J89" s="4">
        <v>80133115218</v>
      </c>
      <c r="K89" s="4">
        <v>38.181818181818201</v>
      </c>
      <c r="L89" s="4">
        <v>0.21097770154373899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3"/>
      <c r="Y89" s="8"/>
      <c r="Z89" s="8"/>
      <c r="AA89" s="8"/>
      <c r="AB89" s="36" t="s">
        <v>144</v>
      </c>
      <c r="AC89" s="21">
        <v>3</v>
      </c>
      <c r="AD89" s="22">
        <v>0</v>
      </c>
      <c r="AE89" s="23">
        <v>0</v>
      </c>
      <c r="AF89" s="22">
        <v>0</v>
      </c>
      <c r="AG89" s="23">
        <v>0</v>
      </c>
      <c r="AH89" s="22"/>
      <c r="AI89" s="24">
        <v>0</v>
      </c>
      <c r="AJ89" s="22"/>
      <c r="AK89" s="20" t="s">
        <v>350</v>
      </c>
      <c r="AL89">
        <f>IF(OR(NOT(ISBLANK(U89)),NOT(ISBLANK(V89)),NOT(ISBLANK(W89)),NOT(ISBLANK(X89)),AC89=2,AC89=3),1,0)</f>
        <v>1</v>
      </c>
    </row>
    <row r="90" spans="1:38" ht="21.75" customHeight="1" x14ac:dyDescent="0.25">
      <c r="A90" s="2">
        <v>168</v>
      </c>
      <c r="B90" s="3" t="s">
        <v>26</v>
      </c>
      <c r="C90" s="3" t="s">
        <v>27</v>
      </c>
      <c r="D90" s="3" t="s">
        <v>111</v>
      </c>
      <c r="E90" s="31" t="str">
        <f>MID(D90,3,1)</f>
        <v>2</v>
      </c>
      <c r="F90" s="3" t="s">
        <v>112</v>
      </c>
      <c r="G90" s="4">
        <v>1</v>
      </c>
      <c r="H90" s="4">
        <v>6</v>
      </c>
      <c r="I90" s="3" t="s">
        <v>44</v>
      </c>
      <c r="J90" s="4">
        <v>94219231211</v>
      </c>
      <c r="K90" s="4">
        <v>49.15</v>
      </c>
      <c r="L90" s="4">
        <v>0.46690140845070399</v>
      </c>
      <c r="M90" s="4">
        <v>5</v>
      </c>
      <c r="N90" s="4">
        <v>1</v>
      </c>
      <c r="O90" s="8"/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8"/>
      <c r="V90" s="4">
        <v>1</v>
      </c>
      <c r="W90" s="3"/>
      <c r="X90" s="8"/>
      <c r="Y90" s="4">
        <v>1</v>
      </c>
      <c r="Z90" s="4">
        <v>13</v>
      </c>
      <c r="AA90" s="4">
        <v>1</v>
      </c>
      <c r="AB90" s="36" t="s">
        <v>144</v>
      </c>
      <c r="AC90" s="21">
        <v>3</v>
      </c>
      <c r="AD90" s="22">
        <v>1</v>
      </c>
      <c r="AE90" s="23">
        <v>2</v>
      </c>
      <c r="AF90" s="22">
        <v>1</v>
      </c>
      <c r="AG90" s="23">
        <v>8</v>
      </c>
      <c r="AH90" s="22" t="s">
        <v>157</v>
      </c>
      <c r="AI90" s="24">
        <v>3</v>
      </c>
      <c r="AJ90" s="22"/>
      <c r="AK90" s="20" t="s">
        <v>432</v>
      </c>
      <c r="AL90">
        <f>IF(OR(NOT(ISBLANK(U90)),NOT(ISBLANK(V90)),NOT(ISBLANK(W90)),NOT(ISBLANK(X90)),AC90=2,AC90=3),1,0)</f>
        <v>1</v>
      </c>
    </row>
    <row r="91" spans="1:38" ht="21.75" customHeight="1" x14ac:dyDescent="0.25">
      <c r="A91" s="2">
        <v>169</v>
      </c>
      <c r="B91" s="3" t="s">
        <v>26</v>
      </c>
      <c r="C91" s="3" t="s">
        <v>27</v>
      </c>
      <c r="D91" s="3" t="s">
        <v>95</v>
      </c>
      <c r="E91" s="31" t="str">
        <f>MID(D91,3,1)</f>
        <v>3</v>
      </c>
      <c r="F91" s="3" t="s">
        <v>96</v>
      </c>
      <c r="G91" s="4">
        <v>36</v>
      </c>
      <c r="H91" s="4">
        <v>75</v>
      </c>
      <c r="I91" s="3" t="s">
        <v>43</v>
      </c>
      <c r="J91" s="4">
        <v>92227213164</v>
      </c>
      <c r="K91" s="4">
        <v>3</v>
      </c>
      <c r="L91" s="4">
        <v>0.5</v>
      </c>
      <c r="M91" s="4">
        <v>1</v>
      </c>
      <c r="N91" s="4">
        <v>5</v>
      </c>
      <c r="O91" s="4">
        <v>1</v>
      </c>
      <c r="P91" s="4">
        <v>9</v>
      </c>
      <c r="Q91" s="4">
        <v>9</v>
      </c>
      <c r="R91" s="9">
        <v>1</v>
      </c>
      <c r="S91" s="4">
        <v>9</v>
      </c>
      <c r="T91" s="4">
        <v>1</v>
      </c>
      <c r="U91" s="8"/>
      <c r="V91" s="4">
        <v>3</v>
      </c>
      <c r="W91" s="3"/>
      <c r="X91" s="8"/>
      <c r="Y91" s="4">
        <v>3</v>
      </c>
      <c r="Z91" s="4">
        <v>42</v>
      </c>
      <c r="AA91" s="4">
        <v>3</v>
      </c>
      <c r="AB91" s="36" t="s">
        <v>164</v>
      </c>
      <c r="AC91" s="21">
        <v>3</v>
      </c>
      <c r="AD91" s="22">
        <v>9</v>
      </c>
      <c r="AE91" s="23">
        <v>6</v>
      </c>
      <c r="AF91" s="22">
        <v>1</v>
      </c>
      <c r="AG91" s="23">
        <v>25</v>
      </c>
      <c r="AH91" s="22" t="s">
        <v>162</v>
      </c>
      <c r="AI91" s="24">
        <v>9</v>
      </c>
      <c r="AJ91" s="22">
        <v>1</v>
      </c>
      <c r="AK91" s="20" t="s">
        <v>433</v>
      </c>
      <c r="AL91">
        <f>IF(OR(NOT(ISBLANK(U91)),NOT(ISBLANK(V91)),NOT(ISBLANK(W91)),NOT(ISBLANK(X91)),AC91=2,AC91=3),1,0)</f>
        <v>1</v>
      </c>
    </row>
    <row r="92" spans="1:38" ht="21.75" customHeight="1" x14ac:dyDescent="0.25">
      <c r="A92" s="2">
        <v>170</v>
      </c>
      <c r="B92" s="3" t="s">
        <v>26</v>
      </c>
      <c r="C92" s="3" t="s">
        <v>27</v>
      </c>
      <c r="D92" s="3" t="s">
        <v>28</v>
      </c>
      <c r="E92" s="31" t="str">
        <f>MID(D92,3,1)</f>
        <v>2</v>
      </c>
      <c r="F92" s="3" t="s">
        <v>29</v>
      </c>
      <c r="G92" s="4">
        <v>1</v>
      </c>
      <c r="H92" s="4">
        <v>30</v>
      </c>
      <c r="I92" s="3" t="s">
        <v>46</v>
      </c>
      <c r="J92" s="4">
        <v>1023810876</v>
      </c>
      <c r="K92" s="4">
        <v>78.2</v>
      </c>
      <c r="L92" s="4">
        <v>0.89056603773584897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3"/>
      <c r="X92" s="8"/>
      <c r="Y92" s="8"/>
      <c r="Z92" s="8"/>
      <c r="AA92" s="8"/>
      <c r="AB92" s="36" t="s">
        <v>154</v>
      </c>
      <c r="AC92" s="21">
        <v>3</v>
      </c>
      <c r="AD92" s="22">
        <v>0</v>
      </c>
      <c r="AE92" s="23">
        <v>0</v>
      </c>
      <c r="AF92" s="22">
        <v>0</v>
      </c>
      <c r="AG92" s="23">
        <v>0</v>
      </c>
      <c r="AH92" s="22"/>
      <c r="AI92" s="24">
        <v>0</v>
      </c>
      <c r="AJ92" s="22"/>
      <c r="AK92" s="20" t="s">
        <v>434</v>
      </c>
      <c r="AL92">
        <f>IF(OR(NOT(ISBLANK(U92)),NOT(ISBLANK(V92)),NOT(ISBLANK(W92)),NOT(ISBLANK(X92)),AC92=2,AC92=3),1,0)</f>
        <v>1</v>
      </c>
    </row>
    <row r="93" spans="1:38" ht="21.75" customHeight="1" x14ac:dyDescent="0.25">
      <c r="A93" s="2">
        <v>171</v>
      </c>
      <c r="B93" s="3" t="s">
        <v>26</v>
      </c>
      <c r="C93" s="3" t="s">
        <v>33</v>
      </c>
      <c r="D93" s="3" t="s">
        <v>111</v>
      </c>
      <c r="E93" s="31" t="str">
        <f>MID(D93,3,1)</f>
        <v>2</v>
      </c>
      <c r="F93" s="3" t="s">
        <v>112</v>
      </c>
      <c r="G93" s="4">
        <v>1</v>
      </c>
      <c r="H93" s="4">
        <v>6</v>
      </c>
      <c r="I93" s="3" t="s">
        <v>45</v>
      </c>
      <c r="J93" s="4">
        <v>80133115218</v>
      </c>
      <c r="K93" s="4">
        <v>69.090909090909093</v>
      </c>
      <c r="L93" s="4">
        <v>0.71363636363636396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3"/>
      <c r="X93" s="8"/>
      <c r="Y93" s="8"/>
      <c r="Z93" s="8"/>
      <c r="AA93" s="8"/>
      <c r="AB93" s="36" t="s">
        <v>154</v>
      </c>
      <c r="AC93" s="21">
        <v>3</v>
      </c>
      <c r="AD93" s="22">
        <v>0</v>
      </c>
      <c r="AE93" s="23">
        <v>0</v>
      </c>
      <c r="AF93" s="22">
        <v>0</v>
      </c>
      <c r="AG93" s="23">
        <v>0</v>
      </c>
      <c r="AH93" s="22"/>
      <c r="AI93" s="24">
        <v>0</v>
      </c>
      <c r="AJ93" s="22"/>
      <c r="AK93" s="20" t="s">
        <v>421</v>
      </c>
      <c r="AL93">
        <f>IF(OR(NOT(ISBLANK(U93)),NOT(ISBLANK(V93)),NOT(ISBLANK(W93)),NOT(ISBLANK(X93)),AC93=2,AC93=3),1,0)</f>
        <v>1</v>
      </c>
    </row>
    <row r="94" spans="1:38" ht="21.75" customHeight="1" x14ac:dyDescent="0.25">
      <c r="A94" s="2">
        <v>172</v>
      </c>
      <c r="B94" s="3" t="s">
        <v>26</v>
      </c>
      <c r="C94" s="3" t="s">
        <v>27</v>
      </c>
      <c r="D94" s="3" t="s">
        <v>101</v>
      </c>
      <c r="E94" s="31" t="str">
        <f>MID(D94,3,1)</f>
        <v>2</v>
      </c>
      <c r="F94" s="3" t="s">
        <v>102</v>
      </c>
      <c r="G94" s="4">
        <v>1</v>
      </c>
      <c r="H94" s="4">
        <v>13</v>
      </c>
      <c r="I94" s="3" t="s">
        <v>46</v>
      </c>
      <c r="J94" s="4">
        <v>1023810876</v>
      </c>
      <c r="K94" s="4">
        <v>59.16</v>
      </c>
      <c r="L94" s="4">
        <v>0.365106382978723</v>
      </c>
      <c r="M94" s="8"/>
      <c r="N94" s="8"/>
      <c r="P94" s="8"/>
      <c r="Q94" s="8"/>
      <c r="R94" s="8"/>
      <c r="S94" s="8"/>
      <c r="T94" s="8"/>
      <c r="U94" s="8"/>
      <c r="V94" s="8"/>
      <c r="W94" s="3"/>
      <c r="X94" s="8"/>
      <c r="Y94" s="8"/>
      <c r="Z94" s="8"/>
      <c r="AA94" s="8"/>
      <c r="AB94" s="36" t="s">
        <v>144</v>
      </c>
      <c r="AC94" s="21">
        <v>3</v>
      </c>
      <c r="AD94" s="22">
        <v>0</v>
      </c>
      <c r="AE94" s="23">
        <v>0</v>
      </c>
      <c r="AF94" s="22">
        <v>0</v>
      </c>
      <c r="AG94" s="23">
        <v>0</v>
      </c>
      <c r="AH94" s="22"/>
      <c r="AI94" s="24">
        <v>0</v>
      </c>
      <c r="AJ94" s="22"/>
      <c r="AK94" s="20" t="s">
        <v>413</v>
      </c>
      <c r="AL94">
        <f>IF(OR(NOT(ISBLANK(U94)),NOT(ISBLANK(V94)),NOT(ISBLANK(W94)),NOT(ISBLANK(X94)),AC94=2,AC94=3),1,0)</f>
        <v>1</v>
      </c>
    </row>
    <row r="95" spans="1:38" ht="21.75" customHeight="1" x14ac:dyDescent="0.25">
      <c r="A95" s="2">
        <v>173</v>
      </c>
      <c r="B95" s="3" t="s">
        <v>26</v>
      </c>
      <c r="C95" s="3" t="s">
        <v>27</v>
      </c>
      <c r="D95" s="3" t="s">
        <v>106</v>
      </c>
      <c r="E95" s="31" t="str">
        <f>MID(D95,3,1)</f>
        <v>2</v>
      </c>
      <c r="F95" s="3" t="s">
        <v>107</v>
      </c>
      <c r="G95" s="4">
        <v>1</v>
      </c>
      <c r="H95" s="4">
        <v>7</v>
      </c>
      <c r="I95" s="3" t="s">
        <v>46</v>
      </c>
      <c r="J95" s="4">
        <v>1023810876</v>
      </c>
      <c r="K95" s="4">
        <v>62.1666666666667</v>
      </c>
      <c r="L95" s="4">
        <v>0.42907801418439701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3"/>
      <c r="Y95" s="8"/>
      <c r="Z95" s="8"/>
      <c r="AA95" s="8"/>
      <c r="AB95" s="36" t="s">
        <v>154</v>
      </c>
      <c r="AC95" s="21">
        <v>3</v>
      </c>
      <c r="AD95" s="22">
        <v>0</v>
      </c>
      <c r="AE95" s="23">
        <v>0</v>
      </c>
      <c r="AF95" s="22">
        <v>0</v>
      </c>
      <c r="AG95" s="23">
        <v>0</v>
      </c>
      <c r="AH95" s="22"/>
      <c r="AI95" s="24">
        <v>0</v>
      </c>
      <c r="AJ95" s="22"/>
      <c r="AK95" s="20" t="s">
        <v>421</v>
      </c>
      <c r="AL95">
        <f>IF(OR(NOT(ISBLANK(U95)),NOT(ISBLANK(V95)),NOT(ISBLANK(W95)),NOT(ISBLANK(X95)),AC95=2,AC95=3),1,0)</f>
        <v>1</v>
      </c>
    </row>
    <row r="96" spans="1:38" ht="21.75" customHeight="1" x14ac:dyDescent="0.25">
      <c r="A96" s="2">
        <v>174</v>
      </c>
      <c r="B96" s="3" t="s">
        <v>26</v>
      </c>
      <c r="C96" s="3" t="s">
        <v>27</v>
      </c>
      <c r="D96" s="3" t="s">
        <v>103</v>
      </c>
      <c r="E96" s="31" t="str">
        <f>MID(D96,3,1)</f>
        <v>3</v>
      </c>
      <c r="F96" s="3" t="s">
        <v>96</v>
      </c>
      <c r="G96" s="4">
        <v>32</v>
      </c>
      <c r="H96" s="4">
        <v>35</v>
      </c>
      <c r="I96" s="3" t="s">
        <v>43</v>
      </c>
      <c r="J96" s="4">
        <v>92227213164</v>
      </c>
      <c r="K96" s="4">
        <v>3</v>
      </c>
      <c r="L96" s="4">
        <v>0.5</v>
      </c>
      <c r="M96" s="4">
        <v>1</v>
      </c>
      <c r="N96" s="4">
        <v>6</v>
      </c>
      <c r="O96" s="4">
        <v>3</v>
      </c>
      <c r="P96" s="4">
        <v>7</v>
      </c>
      <c r="Q96" s="4">
        <v>7</v>
      </c>
      <c r="R96" s="4">
        <v>1</v>
      </c>
      <c r="S96" s="4">
        <v>7</v>
      </c>
      <c r="T96" s="4">
        <v>1</v>
      </c>
      <c r="U96" s="8"/>
      <c r="V96" s="4">
        <v>3</v>
      </c>
      <c r="W96" s="3"/>
      <c r="X96" s="8"/>
      <c r="Y96" s="4">
        <v>3</v>
      </c>
      <c r="Z96" s="4">
        <v>39</v>
      </c>
      <c r="AA96" s="4">
        <v>3</v>
      </c>
      <c r="AB96" s="36" t="s">
        <v>164</v>
      </c>
      <c r="AC96" s="21"/>
      <c r="AD96" s="22">
        <v>12</v>
      </c>
      <c r="AE96" s="23">
        <v>8</v>
      </c>
      <c r="AF96" s="22">
        <v>0</v>
      </c>
      <c r="AG96" s="23">
        <v>22</v>
      </c>
      <c r="AH96" s="22" t="s">
        <v>162</v>
      </c>
      <c r="AI96" s="24">
        <v>9</v>
      </c>
      <c r="AJ96" s="22">
        <v>1</v>
      </c>
      <c r="AK96" s="20" t="s">
        <v>435</v>
      </c>
      <c r="AL96">
        <f>IF(OR(NOT(ISBLANK(U96)),NOT(ISBLANK(V96)),NOT(ISBLANK(W96)),NOT(ISBLANK(X96)),AC96=2,AC96=3),1,0)</f>
        <v>1</v>
      </c>
    </row>
    <row r="97" spans="1:38" ht="21.75" customHeight="1" x14ac:dyDescent="0.25">
      <c r="A97" s="2">
        <v>175</v>
      </c>
      <c r="B97" s="3" t="s">
        <v>26</v>
      </c>
      <c r="C97" s="3" t="s">
        <v>27</v>
      </c>
      <c r="D97" s="3" t="s">
        <v>111</v>
      </c>
      <c r="E97" s="31" t="str">
        <f>MID(D97,3,1)</f>
        <v>2</v>
      </c>
      <c r="F97" s="3" t="s">
        <v>112</v>
      </c>
      <c r="G97" s="4">
        <v>1</v>
      </c>
      <c r="H97" s="4">
        <v>6</v>
      </c>
      <c r="I97" s="3" t="s">
        <v>46</v>
      </c>
      <c r="J97" s="4">
        <v>1023810876</v>
      </c>
      <c r="K97" s="4">
        <v>0</v>
      </c>
      <c r="L97" s="4">
        <v>0</v>
      </c>
      <c r="M97" s="8"/>
      <c r="N97" s="8"/>
      <c r="O97" s="8"/>
      <c r="P97" s="8"/>
      <c r="Q97" s="8"/>
      <c r="S97" s="8"/>
      <c r="T97" s="8"/>
      <c r="U97" s="8"/>
      <c r="V97" s="8"/>
      <c r="W97" s="3"/>
      <c r="Y97" s="8"/>
      <c r="Z97" s="8"/>
      <c r="AA97" s="8"/>
      <c r="AB97" s="36"/>
      <c r="AC97" s="21"/>
      <c r="AD97" s="22">
        <v>0</v>
      </c>
      <c r="AE97" s="23">
        <v>0</v>
      </c>
      <c r="AF97" s="22">
        <v>0</v>
      </c>
      <c r="AG97" s="23">
        <v>1</v>
      </c>
      <c r="AH97" s="22"/>
      <c r="AI97" s="24">
        <v>0</v>
      </c>
      <c r="AJ97" s="22"/>
      <c r="AK97" s="20"/>
      <c r="AL97">
        <f>IF(OR(NOT(ISBLANK(U97)),NOT(ISBLANK(V97)),NOT(ISBLANK(W97)),NOT(ISBLANK(X97)),AC97=2,AC97=3),1,0)</f>
        <v>0</v>
      </c>
    </row>
    <row r="98" spans="1:38" ht="21.75" customHeight="1" x14ac:dyDescent="0.25">
      <c r="A98" s="2">
        <v>176</v>
      </c>
      <c r="B98" s="3" t="s">
        <v>26</v>
      </c>
      <c r="C98" s="3" t="s">
        <v>27</v>
      </c>
      <c r="D98" s="3" t="s">
        <v>108</v>
      </c>
      <c r="E98" s="31" t="str">
        <f>MID(D98,3,1)</f>
        <v>3</v>
      </c>
      <c r="F98" s="3" t="s">
        <v>96</v>
      </c>
      <c r="G98" s="4">
        <v>95</v>
      </c>
      <c r="H98" s="4">
        <v>20</v>
      </c>
      <c r="I98" s="3" t="s">
        <v>43</v>
      </c>
      <c r="J98" s="4">
        <v>92227213164</v>
      </c>
      <c r="K98" s="4">
        <v>3</v>
      </c>
      <c r="L98" s="4">
        <v>0.5</v>
      </c>
      <c r="M98" s="4">
        <v>2</v>
      </c>
      <c r="N98" s="4">
        <v>8</v>
      </c>
      <c r="O98" s="4">
        <v>2</v>
      </c>
      <c r="P98" s="4">
        <v>7</v>
      </c>
      <c r="Q98" s="4">
        <v>7</v>
      </c>
      <c r="R98" s="4">
        <v>1</v>
      </c>
      <c r="S98" s="4">
        <v>7</v>
      </c>
      <c r="T98" s="4">
        <v>1</v>
      </c>
      <c r="U98" s="8"/>
      <c r="V98" s="4">
        <v>3</v>
      </c>
      <c r="W98" s="3"/>
      <c r="X98" s="8"/>
      <c r="Y98" s="4">
        <v>3</v>
      </c>
      <c r="Z98" s="4">
        <v>41</v>
      </c>
      <c r="AA98" s="4">
        <v>3</v>
      </c>
      <c r="AB98" s="36" t="s">
        <v>164</v>
      </c>
      <c r="AC98" s="21"/>
      <c r="AD98" s="22">
        <v>7</v>
      </c>
      <c r="AE98" s="23">
        <v>5</v>
      </c>
      <c r="AF98" s="22">
        <v>1</v>
      </c>
      <c r="AG98" s="23">
        <v>14</v>
      </c>
      <c r="AH98" s="22" t="s">
        <v>162</v>
      </c>
      <c r="AI98" s="24">
        <v>9</v>
      </c>
      <c r="AJ98" s="22">
        <v>1</v>
      </c>
      <c r="AK98" s="20" t="s">
        <v>436</v>
      </c>
      <c r="AL98">
        <f>IF(OR(NOT(ISBLANK(U98)),NOT(ISBLANK(V98)),NOT(ISBLANK(W98)),NOT(ISBLANK(X98)),AC98=2,AC98=3),1,0)</f>
        <v>1</v>
      </c>
    </row>
    <row r="99" spans="1:38" ht="21.75" customHeight="1" x14ac:dyDescent="0.25">
      <c r="A99" s="2">
        <v>177</v>
      </c>
      <c r="B99" s="3" t="s">
        <v>26</v>
      </c>
      <c r="C99" s="3" t="s">
        <v>27</v>
      </c>
      <c r="D99" s="3" t="s">
        <v>95</v>
      </c>
      <c r="E99" s="31" t="str">
        <f>MID(D99,3,1)</f>
        <v>3</v>
      </c>
      <c r="F99" s="3" t="s">
        <v>96</v>
      </c>
      <c r="G99" s="4">
        <v>36</v>
      </c>
      <c r="H99" s="4">
        <v>75</v>
      </c>
      <c r="I99" s="3" t="s">
        <v>44</v>
      </c>
      <c r="J99" s="4">
        <v>94219231211</v>
      </c>
      <c r="K99" s="4">
        <v>1.26315789473684</v>
      </c>
      <c r="L99" s="4">
        <v>0.21052631578947401</v>
      </c>
      <c r="M99" s="9">
        <v>24</v>
      </c>
      <c r="N99" s="9">
        <v>11</v>
      </c>
      <c r="O99" s="9">
        <v>4</v>
      </c>
      <c r="P99" s="9">
        <v>17</v>
      </c>
      <c r="Q99" s="9">
        <v>17</v>
      </c>
      <c r="R99" s="9">
        <v>1</v>
      </c>
      <c r="S99" s="9">
        <v>17</v>
      </c>
      <c r="T99" s="9">
        <v>1</v>
      </c>
      <c r="U99" s="9">
        <v>1</v>
      </c>
      <c r="V99" s="9">
        <v>11</v>
      </c>
      <c r="W99" s="3"/>
      <c r="X99" s="9">
        <v>4</v>
      </c>
      <c r="Y99" s="9">
        <v>16</v>
      </c>
      <c r="Z99" s="9">
        <v>124</v>
      </c>
      <c r="AA99" s="9">
        <v>16</v>
      </c>
      <c r="AB99" s="36" t="s">
        <v>161</v>
      </c>
      <c r="AC99" s="21"/>
      <c r="AD99" s="22">
        <v>19</v>
      </c>
      <c r="AE99" s="23">
        <v>14</v>
      </c>
      <c r="AF99" s="22">
        <v>1</v>
      </c>
      <c r="AG99" s="23">
        <v>37</v>
      </c>
      <c r="AH99" s="22" t="s">
        <v>166</v>
      </c>
      <c r="AI99" s="24">
        <v>8</v>
      </c>
      <c r="AJ99" s="22"/>
      <c r="AK99" s="20" t="s">
        <v>437</v>
      </c>
      <c r="AL99">
        <f>IF(OR(NOT(ISBLANK(U99)),NOT(ISBLANK(V99)),NOT(ISBLANK(W99)),NOT(ISBLANK(X99)),AC99=2,AC99=3),1,0)</f>
        <v>1</v>
      </c>
    </row>
    <row r="100" spans="1:38" ht="21.75" customHeight="1" x14ac:dyDescent="0.25">
      <c r="A100" s="2">
        <v>178</v>
      </c>
      <c r="B100" s="3" t="s">
        <v>26</v>
      </c>
      <c r="C100" s="3" t="s">
        <v>27</v>
      </c>
      <c r="D100" s="3" t="s">
        <v>113</v>
      </c>
      <c r="E100" s="31" t="str">
        <f>MID(D100,3,1)</f>
        <v>3</v>
      </c>
      <c r="F100" s="3" t="s">
        <v>96</v>
      </c>
      <c r="G100" s="4">
        <v>85</v>
      </c>
      <c r="H100" s="4">
        <v>10</v>
      </c>
      <c r="I100" s="3" t="s">
        <v>43</v>
      </c>
      <c r="J100" s="4">
        <v>92227213164</v>
      </c>
      <c r="K100" s="4">
        <v>3</v>
      </c>
      <c r="L100" s="4">
        <v>0.5</v>
      </c>
      <c r="M100" s="4">
        <v>1</v>
      </c>
      <c r="N100" s="4">
        <v>4</v>
      </c>
      <c r="O100" s="8"/>
      <c r="P100" s="4">
        <v>5</v>
      </c>
      <c r="Q100" s="4">
        <v>5</v>
      </c>
      <c r="R100" s="4">
        <v>1</v>
      </c>
      <c r="S100" s="4">
        <v>5</v>
      </c>
      <c r="T100" s="4">
        <v>2</v>
      </c>
      <c r="U100" s="4">
        <v>2</v>
      </c>
      <c r="V100" s="4">
        <v>1</v>
      </c>
      <c r="W100" s="3"/>
      <c r="X100" s="8"/>
      <c r="Y100" s="4">
        <v>3</v>
      </c>
      <c r="Z100" s="4">
        <v>29</v>
      </c>
      <c r="AA100" s="4">
        <v>3</v>
      </c>
      <c r="AB100" s="36" t="s">
        <v>164</v>
      </c>
      <c r="AC100" s="21">
        <v>3</v>
      </c>
      <c r="AD100" s="22">
        <v>8</v>
      </c>
      <c r="AE100" s="23">
        <v>6</v>
      </c>
      <c r="AF100" s="22">
        <v>2</v>
      </c>
      <c r="AG100" s="23">
        <v>23</v>
      </c>
      <c r="AH100" s="22" t="s">
        <v>162</v>
      </c>
      <c r="AI100" s="24">
        <v>9</v>
      </c>
      <c r="AJ100" s="22">
        <v>1</v>
      </c>
      <c r="AK100" s="20" t="s">
        <v>438</v>
      </c>
      <c r="AL100">
        <f>IF(OR(NOT(ISBLANK(U100)),NOT(ISBLANK(V100)),NOT(ISBLANK(W100)),NOT(ISBLANK(X100)),AC100=2,AC100=3),1,0)</f>
        <v>1</v>
      </c>
    </row>
    <row r="101" spans="1:38" ht="21.75" customHeight="1" x14ac:dyDescent="0.25">
      <c r="A101" s="2">
        <v>179</v>
      </c>
      <c r="B101" s="3" t="s">
        <v>26</v>
      </c>
      <c r="C101" s="3" t="s">
        <v>27</v>
      </c>
      <c r="D101" s="3" t="s">
        <v>103</v>
      </c>
      <c r="E101" s="31" t="str">
        <f>MID(D101,3,1)</f>
        <v>3</v>
      </c>
      <c r="F101" s="3" t="s">
        <v>96</v>
      </c>
      <c r="G101" s="4">
        <v>32</v>
      </c>
      <c r="H101" s="4">
        <v>35</v>
      </c>
      <c r="I101" s="3" t="s">
        <v>44</v>
      </c>
      <c r="J101" s="4">
        <v>94219231211</v>
      </c>
      <c r="K101" s="4">
        <v>1.57894736842105</v>
      </c>
      <c r="L101" s="4">
        <v>0.26315789473684198</v>
      </c>
      <c r="M101" s="4">
        <v>10</v>
      </c>
      <c r="N101" s="4">
        <v>5</v>
      </c>
      <c r="O101" s="8"/>
      <c r="P101" s="4">
        <v>6</v>
      </c>
      <c r="Q101" s="4">
        <v>5</v>
      </c>
      <c r="R101" s="4">
        <v>1</v>
      </c>
      <c r="S101" s="4">
        <v>5</v>
      </c>
      <c r="T101" s="4">
        <v>1</v>
      </c>
      <c r="U101" s="4">
        <v>3</v>
      </c>
      <c r="V101" s="4">
        <v>3</v>
      </c>
      <c r="W101" s="3"/>
      <c r="X101" s="4">
        <v>1</v>
      </c>
      <c r="Y101" s="4">
        <v>7</v>
      </c>
      <c r="Z101" s="4">
        <v>47</v>
      </c>
      <c r="AA101" s="4">
        <v>7</v>
      </c>
      <c r="AB101" s="36" t="s">
        <v>161</v>
      </c>
      <c r="AC101" s="21">
        <v>3</v>
      </c>
      <c r="AD101" s="22">
        <v>6</v>
      </c>
      <c r="AE101" s="23">
        <v>2</v>
      </c>
      <c r="AF101" s="22">
        <v>0</v>
      </c>
      <c r="AG101" s="23">
        <v>14</v>
      </c>
      <c r="AH101" s="22" t="s">
        <v>172</v>
      </c>
      <c r="AI101" s="24">
        <v>5</v>
      </c>
      <c r="AJ101" s="22"/>
      <c r="AK101" s="20" t="s">
        <v>439</v>
      </c>
      <c r="AL101">
        <f>IF(OR(NOT(ISBLANK(U101)),NOT(ISBLANK(V101)),NOT(ISBLANK(W101)),NOT(ISBLANK(X101)),AC101=2,AC101=3),1,0)</f>
        <v>1</v>
      </c>
    </row>
    <row r="102" spans="1:38" ht="21.75" customHeight="1" x14ac:dyDescent="0.25">
      <c r="A102" s="2">
        <v>180</v>
      </c>
      <c r="B102" s="3" t="s">
        <v>26</v>
      </c>
      <c r="C102" s="3" t="s">
        <v>27</v>
      </c>
      <c r="D102" s="3" t="s">
        <v>97</v>
      </c>
      <c r="E102" s="31" t="str">
        <f>MID(D102,3,1)</f>
        <v>4</v>
      </c>
      <c r="F102" s="3" t="s">
        <v>98</v>
      </c>
      <c r="G102" s="4">
        <v>54</v>
      </c>
      <c r="H102" s="4">
        <v>150</v>
      </c>
      <c r="I102" s="3" t="s">
        <v>43</v>
      </c>
      <c r="J102" s="4">
        <v>92227213164</v>
      </c>
      <c r="K102" s="4">
        <v>1.6470588235294099</v>
      </c>
      <c r="L102" s="4">
        <v>0.82352941176470595</v>
      </c>
      <c r="M102" s="4">
        <v>3</v>
      </c>
      <c r="N102" s="4">
        <v>12</v>
      </c>
      <c r="O102" s="4">
        <v>5</v>
      </c>
      <c r="P102" s="4">
        <v>19</v>
      </c>
      <c r="Q102" s="4">
        <v>18</v>
      </c>
      <c r="R102" s="4">
        <v>1</v>
      </c>
      <c r="S102" s="4">
        <v>18</v>
      </c>
      <c r="T102" s="4">
        <v>1</v>
      </c>
      <c r="U102" s="4">
        <v>2</v>
      </c>
      <c r="V102" s="4">
        <v>6</v>
      </c>
      <c r="W102" s="3"/>
      <c r="Y102" s="4">
        <v>8</v>
      </c>
      <c r="Z102" s="4">
        <v>93</v>
      </c>
      <c r="AA102" s="4">
        <v>8</v>
      </c>
      <c r="AB102" s="36" t="s">
        <v>195</v>
      </c>
      <c r="AC102" s="21"/>
      <c r="AD102" s="22">
        <v>24</v>
      </c>
      <c r="AE102" s="23">
        <v>9</v>
      </c>
      <c r="AF102" s="22">
        <v>2</v>
      </c>
      <c r="AG102" s="23">
        <v>37</v>
      </c>
      <c r="AH102" s="22" t="s">
        <v>193</v>
      </c>
      <c r="AI102" s="24">
        <v>16</v>
      </c>
      <c r="AJ102" s="22">
        <v>1</v>
      </c>
      <c r="AK102" s="20" t="s">
        <v>440</v>
      </c>
      <c r="AL102">
        <f>IF(OR(NOT(ISBLANK(U102)),NOT(ISBLANK(V102)),NOT(ISBLANK(W102)),NOT(ISBLANK(X102)),AC102=2,AC102=3),1,0)</f>
        <v>1</v>
      </c>
    </row>
    <row r="103" spans="1:38" ht="21.75" customHeight="1" x14ac:dyDescent="0.25">
      <c r="A103" s="2">
        <v>181</v>
      </c>
      <c r="B103" s="3" t="s">
        <v>26</v>
      </c>
      <c r="C103" s="3" t="s">
        <v>27</v>
      </c>
      <c r="D103" s="3" t="s">
        <v>108</v>
      </c>
      <c r="E103" s="31" t="str">
        <f>MID(D103,3,1)</f>
        <v>3</v>
      </c>
      <c r="F103" s="3" t="s">
        <v>96</v>
      </c>
      <c r="G103" s="4">
        <v>95</v>
      </c>
      <c r="H103" s="4">
        <v>20</v>
      </c>
      <c r="I103" s="3" t="s">
        <v>44</v>
      </c>
      <c r="J103" s="4">
        <v>94219231211</v>
      </c>
      <c r="K103" s="4">
        <v>2.1176470588235299</v>
      </c>
      <c r="L103" s="4">
        <v>0.35294117647058798</v>
      </c>
      <c r="M103" s="4">
        <v>12</v>
      </c>
      <c r="N103" s="4">
        <v>6</v>
      </c>
      <c r="O103" s="4">
        <v>1</v>
      </c>
      <c r="P103" s="4">
        <v>7</v>
      </c>
      <c r="Q103" s="4">
        <v>6</v>
      </c>
      <c r="R103" s="4">
        <v>1</v>
      </c>
      <c r="S103" s="4">
        <v>6</v>
      </c>
      <c r="T103" s="4">
        <v>1</v>
      </c>
      <c r="U103" s="4">
        <v>2</v>
      </c>
      <c r="V103" s="4">
        <v>5.5</v>
      </c>
      <c r="W103" s="3"/>
      <c r="X103" s="4">
        <v>0.5</v>
      </c>
      <c r="Y103" s="4">
        <v>8</v>
      </c>
      <c r="Z103" s="4">
        <v>56</v>
      </c>
      <c r="AA103" s="4">
        <v>8</v>
      </c>
      <c r="AB103" s="36" t="s">
        <v>161</v>
      </c>
      <c r="AC103" s="21">
        <v>3</v>
      </c>
      <c r="AD103" s="22">
        <v>9</v>
      </c>
      <c r="AE103" s="23">
        <v>11</v>
      </c>
      <c r="AF103" s="22">
        <v>1</v>
      </c>
      <c r="AG103" s="23">
        <v>25</v>
      </c>
      <c r="AH103" s="22" t="s">
        <v>176</v>
      </c>
      <c r="AI103" s="24">
        <v>6</v>
      </c>
      <c r="AJ103" s="22"/>
      <c r="AK103" s="20" t="s">
        <v>441</v>
      </c>
      <c r="AL103">
        <f>IF(OR(NOT(ISBLANK(U103)),NOT(ISBLANK(V103)),NOT(ISBLANK(W103)),NOT(ISBLANK(X103)),AC103=2,AC103=3),1,0)</f>
        <v>1</v>
      </c>
    </row>
    <row r="104" spans="1:38" ht="21.75" customHeight="1" x14ac:dyDescent="0.25">
      <c r="A104" s="2">
        <v>182</v>
      </c>
      <c r="B104" s="3" t="s">
        <v>26</v>
      </c>
      <c r="C104" s="3" t="s">
        <v>27</v>
      </c>
      <c r="D104" s="3" t="s">
        <v>113</v>
      </c>
      <c r="E104" s="31" t="str">
        <f>MID(D104,3,1)</f>
        <v>3</v>
      </c>
      <c r="F104" s="3" t="s">
        <v>96</v>
      </c>
      <c r="G104" s="4">
        <v>85</v>
      </c>
      <c r="H104" s="4">
        <v>10</v>
      </c>
      <c r="I104" s="3" t="s">
        <v>44</v>
      </c>
      <c r="J104" s="4">
        <v>94219231211</v>
      </c>
      <c r="K104" s="4">
        <v>1.29411764705882</v>
      </c>
      <c r="L104" s="4">
        <v>0.21568627450980399</v>
      </c>
      <c r="M104" s="4">
        <v>6</v>
      </c>
      <c r="N104" s="4">
        <v>5</v>
      </c>
      <c r="O104" s="4">
        <v>1</v>
      </c>
      <c r="P104" s="4">
        <v>4</v>
      </c>
      <c r="Q104" s="4">
        <v>3</v>
      </c>
      <c r="R104" s="4">
        <v>1</v>
      </c>
      <c r="S104" s="4">
        <v>3</v>
      </c>
      <c r="T104" s="4">
        <v>1</v>
      </c>
      <c r="U104" s="4">
        <v>1</v>
      </c>
      <c r="V104" s="4">
        <v>3</v>
      </c>
      <c r="W104" s="3"/>
      <c r="X104" s="4">
        <v>2</v>
      </c>
      <c r="Y104" s="4">
        <v>6</v>
      </c>
      <c r="Z104" s="4">
        <v>36</v>
      </c>
      <c r="AA104" s="4">
        <v>6</v>
      </c>
      <c r="AB104" s="36" t="s">
        <v>163</v>
      </c>
      <c r="AC104" s="21">
        <v>3</v>
      </c>
      <c r="AD104" s="22">
        <v>11</v>
      </c>
      <c r="AE104" s="23">
        <v>6</v>
      </c>
      <c r="AF104" s="22">
        <v>1</v>
      </c>
      <c r="AG104" s="23">
        <v>24</v>
      </c>
      <c r="AH104" s="22" t="s">
        <v>181</v>
      </c>
      <c r="AI104" s="24">
        <v>8</v>
      </c>
      <c r="AJ104" s="22"/>
      <c r="AK104" s="20" t="s">
        <v>442</v>
      </c>
      <c r="AL104">
        <f>IF(OR(NOT(ISBLANK(U104)),NOT(ISBLANK(V104)),NOT(ISBLANK(W104)),NOT(ISBLANK(X104)),AC104=2,AC104=3),1,0)</f>
        <v>1</v>
      </c>
    </row>
    <row r="105" spans="1:38" ht="21.75" customHeight="1" x14ac:dyDescent="0.25">
      <c r="A105" s="2">
        <v>183</v>
      </c>
      <c r="B105" s="3" t="s">
        <v>26</v>
      </c>
      <c r="C105" s="3" t="s">
        <v>27</v>
      </c>
      <c r="D105" s="3" t="s">
        <v>104</v>
      </c>
      <c r="E105" s="31" t="str">
        <f>MID(D105,3,1)</f>
        <v>4</v>
      </c>
      <c r="F105" s="3" t="s">
        <v>98</v>
      </c>
      <c r="G105" s="4">
        <v>53</v>
      </c>
      <c r="H105" s="4">
        <v>54</v>
      </c>
      <c r="I105" s="3" t="s">
        <v>43</v>
      </c>
      <c r="J105" s="4">
        <v>92227213164</v>
      </c>
      <c r="K105" s="4">
        <v>1.8125</v>
      </c>
      <c r="L105" s="4">
        <v>0.90625</v>
      </c>
      <c r="M105" s="4">
        <v>3</v>
      </c>
      <c r="N105" s="4">
        <v>7</v>
      </c>
      <c r="O105" s="4">
        <v>2</v>
      </c>
      <c r="P105" s="4">
        <v>9</v>
      </c>
      <c r="Q105" s="4">
        <v>9</v>
      </c>
      <c r="R105" s="4">
        <v>1</v>
      </c>
      <c r="S105" s="4">
        <v>9</v>
      </c>
      <c r="T105" s="4">
        <v>1</v>
      </c>
      <c r="U105" s="8"/>
      <c r="V105" s="4">
        <v>5</v>
      </c>
      <c r="W105" s="3"/>
      <c r="X105" s="8"/>
      <c r="Y105" s="4">
        <v>5</v>
      </c>
      <c r="Z105" s="4">
        <v>51</v>
      </c>
      <c r="AA105" s="4">
        <v>5</v>
      </c>
      <c r="AB105" s="36" t="s">
        <v>192</v>
      </c>
      <c r="AC105" s="21">
        <v>3</v>
      </c>
      <c r="AD105" s="22">
        <v>14</v>
      </c>
      <c r="AE105" s="23">
        <v>16</v>
      </c>
      <c r="AF105" s="22">
        <v>2</v>
      </c>
      <c r="AG105" s="23">
        <v>41</v>
      </c>
      <c r="AH105" s="22" t="s">
        <v>193</v>
      </c>
      <c r="AI105" s="24">
        <v>16</v>
      </c>
      <c r="AJ105" s="22">
        <v>1</v>
      </c>
      <c r="AK105" s="20" t="s">
        <v>443</v>
      </c>
      <c r="AL105">
        <f>IF(OR(NOT(ISBLANK(U105)),NOT(ISBLANK(V105)),NOT(ISBLANK(W105)),NOT(ISBLANK(X105)),AC105=2,AC105=3),1,0)</f>
        <v>1</v>
      </c>
    </row>
    <row r="106" spans="1:38" ht="21.75" customHeight="1" x14ac:dyDescent="0.25">
      <c r="A106" s="2">
        <v>184</v>
      </c>
      <c r="B106" s="3" t="s">
        <v>26</v>
      </c>
      <c r="C106" s="3" t="s">
        <v>27</v>
      </c>
      <c r="D106" s="3" t="s">
        <v>28</v>
      </c>
      <c r="E106" s="31" t="str">
        <f>MID(D106,3,1)</f>
        <v>2</v>
      </c>
      <c r="F106" s="3" t="s">
        <v>29</v>
      </c>
      <c r="G106" s="4">
        <v>1</v>
      </c>
      <c r="H106" s="4">
        <v>30</v>
      </c>
      <c r="I106" s="33" t="s">
        <v>47</v>
      </c>
      <c r="J106" s="4">
        <v>224031201</v>
      </c>
      <c r="K106" s="4">
        <v>0</v>
      </c>
      <c r="L106" s="4">
        <v>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3"/>
      <c r="Y106" s="8"/>
      <c r="Z106" s="8"/>
      <c r="AA106" s="8"/>
      <c r="AB106" s="36"/>
      <c r="AC106" s="21"/>
      <c r="AD106" s="22">
        <v>0</v>
      </c>
      <c r="AE106" s="23">
        <v>0</v>
      </c>
      <c r="AF106" s="22">
        <v>0</v>
      </c>
      <c r="AG106" s="23">
        <v>1</v>
      </c>
      <c r="AH106" s="22"/>
      <c r="AI106" s="24">
        <v>0</v>
      </c>
      <c r="AJ106" s="22"/>
      <c r="AK106" s="20"/>
      <c r="AL106">
        <f>IF(OR(NOT(ISBLANK(U106)),NOT(ISBLANK(V106)),NOT(ISBLANK(W106)),NOT(ISBLANK(X106)),AC106=2,AC106=3),1,0)</f>
        <v>0</v>
      </c>
    </row>
    <row r="107" spans="1:38" ht="21.75" customHeight="1" x14ac:dyDescent="0.25">
      <c r="A107" s="2">
        <v>185</v>
      </c>
      <c r="B107" s="3" t="s">
        <v>26</v>
      </c>
      <c r="C107" s="3" t="s">
        <v>27</v>
      </c>
      <c r="D107" s="3" t="s">
        <v>109</v>
      </c>
      <c r="E107" s="31" t="str">
        <f>MID(D107,3,1)</f>
        <v>4</v>
      </c>
      <c r="F107" s="3" t="s">
        <v>98</v>
      </c>
      <c r="G107" s="4">
        <v>93</v>
      </c>
      <c r="H107" s="4">
        <v>22</v>
      </c>
      <c r="I107" s="3" t="s">
        <v>43</v>
      </c>
      <c r="J107" s="4">
        <v>92227213164</v>
      </c>
      <c r="K107" s="4">
        <v>0</v>
      </c>
      <c r="L107" s="4">
        <v>0</v>
      </c>
      <c r="M107" s="4">
        <v>1</v>
      </c>
      <c r="N107" s="4">
        <v>12</v>
      </c>
      <c r="O107" s="4">
        <v>5</v>
      </c>
      <c r="P107" s="4">
        <v>17</v>
      </c>
      <c r="Q107" s="4">
        <v>16</v>
      </c>
      <c r="R107" s="8"/>
      <c r="S107" s="4">
        <v>16</v>
      </c>
      <c r="T107" s="4">
        <v>2</v>
      </c>
      <c r="U107" s="4">
        <v>2</v>
      </c>
      <c r="V107" s="4">
        <v>1</v>
      </c>
      <c r="W107" s="3"/>
      <c r="X107" s="8"/>
      <c r="Y107" s="4">
        <v>3</v>
      </c>
      <c r="Z107" s="4">
        <v>75</v>
      </c>
      <c r="AA107" s="4">
        <v>3</v>
      </c>
      <c r="AB107" s="36"/>
      <c r="AC107" s="21"/>
      <c r="AD107" s="22">
        <v>22</v>
      </c>
      <c r="AE107" s="23">
        <v>9</v>
      </c>
      <c r="AF107" s="22">
        <v>0</v>
      </c>
      <c r="AG107" s="23">
        <v>37</v>
      </c>
      <c r="AH107" s="22" t="s">
        <v>218</v>
      </c>
      <c r="AI107" s="24">
        <v>15</v>
      </c>
      <c r="AJ107" s="22"/>
      <c r="AK107" s="20" t="s">
        <v>444</v>
      </c>
      <c r="AL107">
        <f>IF(OR(NOT(ISBLANK(U107)),NOT(ISBLANK(V107)),NOT(ISBLANK(W107)),NOT(ISBLANK(X107)),AC107=2,AC107=3),1,0)</f>
        <v>1</v>
      </c>
    </row>
    <row r="108" spans="1:38" ht="21.75" customHeight="1" x14ac:dyDescent="0.25">
      <c r="A108" s="2">
        <v>186</v>
      </c>
      <c r="B108" s="3" t="s">
        <v>26</v>
      </c>
      <c r="C108" s="3" t="s">
        <v>27</v>
      </c>
      <c r="D108" s="3" t="s">
        <v>101</v>
      </c>
      <c r="E108" s="31" t="str">
        <f>MID(D108,3,1)</f>
        <v>2</v>
      </c>
      <c r="F108" s="3" t="s">
        <v>102</v>
      </c>
      <c r="G108" s="4">
        <v>1</v>
      </c>
      <c r="H108" s="4">
        <v>13</v>
      </c>
      <c r="I108" s="7" t="s">
        <v>47</v>
      </c>
      <c r="J108" s="4">
        <v>224031201</v>
      </c>
      <c r="K108" s="4">
        <v>59.16</v>
      </c>
      <c r="L108" s="4">
        <v>0.365106382978723</v>
      </c>
      <c r="M108" s="4">
        <v>1</v>
      </c>
      <c r="N108" s="8"/>
      <c r="O108" s="8"/>
      <c r="P108" s="8"/>
      <c r="Q108" s="8"/>
      <c r="R108" s="4">
        <v>1</v>
      </c>
      <c r="S108" s="8"/>
      <c r="T108" s="4">
        <v>1</v>
      </c>
      <c r="U108" s="8"/>
      <c r="V108" s="8"/>
      <c r="W108" s="3"/>
      <c r="X108" s="8"/>
      <c r="Y108" s="8"/>
      <c r="Z108" s="4">
        <v>3</v>
      </c>
      <c r="AA108" s="4">
        <v>0</v>
      </c>
      <c r="AB108" s="36" t="s">
        <v>144</v>
      </c>
      <c r="AC108" s="21">
        <v>3</v>
      </c>
      <c r="AD108" s="22">
        <v>2</v>
      </c>
      <c r="AE108" s="23">
        <v>1</v>
      </c>
      <c r="AF108" s="22">
        <v>0</v>
      </c>
      <c r="AG108" s="23">
        <v>8</v>
      </c>
      <c r="AH108" s="22" t="s">
        <v>146</v>
      </c>
      <c r="AI108" s="24">
        <v>4</v>
      </c>
      <c r="AJ108" s="22">
        <v>1</v>
      </c>
      <c r="AK108" s="20" t="s">
        <v>445</v>
      </c>
      <c r="AL108">
        <f>IF(OR(NOT(ISBLANK(U108)),NOT(ISBLANK(V108)),NOT(ISBLANK(W108)),NOT(ISBLANK(X108)),AC108=2,AC108=3),1,0)</f>
        <v>1</v>
      </c>
    </row>
    <row r="109" spans="1:38" ht="21.75" customHeight="1" x14ac:dyDescent="0.25">
      <c r="A109" s="2">
        <v>187</v>
      </c>
      <c r="B109" s="3" t="s">
        <v>26</v>
      </c>
      <c r="C109" s="3" t="s">
        <v>27</v>
      </c>
      <c r="D109" s="3" t="s">
        <v>114</v>
      </c>
      <c r="E109" s="31" t="str">
        <f>MID(D109,3,1)</f>
        <v>4</v>
      </c>
      <c r="F109" s="3" t="s">
        <v>98</v>
      </c>
      <c r="G109" s="4">
        <v>78</v>
      </c>
      <c r="H109" s="4">
        <v>12</v>
      </c>
      <c r="I109" s="3" t="s">
        <v>43</v>
      </c>
      <c r="J109" s="4">
        <v>92227213164</v>
      </c>
      <c r="K109" s="4">
        <v>1.5714285714285701</v>
      </c>
      <c r="L109" s="4">
        <v>0.78571428571428603</v>
      </c>
      <c r="M109" s="4">
        <v>3</v>
      </c>
      <c r="N109" s="4">
        <v>7</v>
      </c>
      <c r="O109" s="4">
        <v>5</v>
      </c>
      <c r="P109" s="4">
        <v>5</v>
      </c>
      <c r="Q109" s="4">
        <v>4</v>
      </c>
      <c r="R109" s="4">
        <v>1</v>
      </c>
      <c r="S109" s="4">
        <v>4</v>
      </c>
      <c r="T109" s="4">
        <v>2</v>
      </c>
      <c r="U109" s="4">
        <v>3</v>
      </c>
      <c r="V109" s="4">
        <v>3.5</v>
      </c>
      <c r="W109" s="3"/>
      <c r="X109" s="9">
        <v>0.5</v>
      </c>
      <c r="Y109" s="4">
        <v>7</v>
      </c>
      <c r="Z109" s="4">
        <v>45</v>
      </c>
      <c r="AA109" s="4">
        <v>7</v>
      </c>
      <c r="AB109" s="36" t="s">
        <v>192</v>
      </c>
      <c r="AC109" s="21">
        <v>3</v>
      </c>
      <c r="AD109" s="22">
        <v>16</v>
      </c>
      <c r="AE109" s="23">
        <v>6</v>
      </c>
      <c r="AF109" s="22">
        <v>2</v>
      </c>
      <c r="AG109" s="23">
        <v>25</v>
      </c>
      <c r="AH109" s="22" t="s">
        <v>232</v>
      </c>
      <c r="AI109" s="24">
        <v>4</v>
      </c>
      <c r="AJ109" s="22"/>
      <c r="AK109" s="20" t="s">
        <v>446</v>
      </c>
      <c r="AL109">
        <f>IF(OR(NOT(ISBLANK(U109)),NOT(ISBLANK(V109)),NOT(ISBLANK(W109)),NOT(ISBLANK(X109)),AC109=2,AC109=3),1,0)</f>
        <v>1</v>
      </c>
    </row>
    <row r="110" spans="1:38" ht="21.75" customHeight="1" x14ac:dyDescent="0.25">
      <c r="A110" s="2">
        <v>188</v>
      </c>
      <c r="B110" s="3" t="s">
        <v>26</v>
      </c>
      <c r="C110" s="3" t="s">
        <v>27</v>
      </c>
      <c r="D110" s="3" t="s">
        <v>106</v>
      </c>
      <c r="E110" s="31" t="str">
        <f>MID(D110,3,1)</f>
        <v>2</v>
      </c>
      <c r="F110" s="3" t="s">
        <v>107</v>
      </c>
      <c r="G110" s="4">
        <v>1</v>
      </c>
      <c r="H110" s="4">
        <v>7</v>
      </c>
      <c r="I110" s="7" t="s">
        <v>47</v>
      </c>
      <c r="J110" s="4">
        <v>224031201</v>
      </c>
      <c r="K110" s="4">
        <v>0</v>
      </c>
      <c r="L110" s="4">
        <v>0</v>
      </c>
      <c r="M110" s="4">
        <v>1</v>
      </c>
      <c r="N110" s="8"/>
      <c r="P110" s="8"/>
      <c r="Q110" s="8"/>
      <c r="R110" s="8"/>
      <c r="S110" s="8"/>
      <c r="T110" s="4">
        <v>1</v>
      </c>
      <c r="U110" s="8"/>
      <c r="V110" s="8"/>
      <c r="W110" s="3"/>
      <c r="X110" s="8"/>
      <c r="Y110" s="8"/>
      <c r="Z110" s="4">
        <v>2</v>
      </c>
      <c r="AA110" s="4">
        <v>0</v>
      </c>
      <c r="AB110" s="36"/>
      <c r="AC110" s="21"/>
      <c r="AD110" s="22">
        <v>2</v>
      </c>
      <c r="AE110" s="23">
        <v>0</v>
      </c>
      <c r="AF110" s="22">
        <v>1</v>
      </c>
      <c r="AG110" s="23">
        <v>8</v>
      </c>
      <c r="AH110" s="22" t="s">
        <v>146</v>
      </c>
      <c r="AI110" s="24">
        <v>4</v>
      </c>
      <c r="AJ110" s="22">
        <v>1</v>
      </c>
      <c r="AK110" s="25" t="s">
        <v>447</v>
      </c>
      <c r="AL110">
        <f>IF(OR(NOT(ISBLANK(U110)),NOT(ISBLANK(V110)),NOT(ISBLANK(W110)),NOT(ISBLANK(X110)),AC110=2,AC110=3),1,0)</f>
        <v>0</v>
      </c>
    </row>
    <row r="111" spans="1:38" ht="21.75" customHeight="1" x14ac:dyDescent="0.25">
      <c r="A111" s="2">
        <v>189</v>
      </c>
      <c r="B111" s="3" t="s">
        <v>26</v>
      </c>
      <c r="C111" s="3" t="s">
        <v>27</v>
      </c>
      <c r="D111" s="3" t="s">
        <v>97</v>
      </c>
      <c r="E111" s="31" t="str">
        <f>MID(D111,3,1)</f>
        <v>4</v>
      </c>
      <c r="F111" s="3" t="s">
        <v>98</v>
      </c>
      <c r="G111" s="4">
        <v>54</v>
      </c>
      <c r="H111" s="4">
        <v>150</v>
      </c>
      <c r="I111" s="3" t="s">
        <v>44</v>
      </c>
      <c r="J111" s="4">
        <v>94219231211</v>
      </c>
      <c r="K111" s="4">
        <v>1.6470588235294099</v>
      </c>
      <c r="L111" s="4">
        <v>0.82352941176470595</v>
      </c>
      <c r="M111" s="4">
        <v>25</v>
      </c>
      <c r="N111" s="4">
        <v>10</v>
      </c>
      <c r="O111" s="4">
        <v>5</v>
      </c>
      <c r="P111" s="4">
        <v>11</v>
      </c>
      <c r="Q111" s="4">
        <v>11</v>
      </c>
      <c r="R111" s="4">
        <v>1</v>
      </c>
      <c r="S111" s="4">
        <v>11</v>
      </c>
      <c r="T111" s="4">
        <v>1</v>
      </c>
      <c r="U111" s="4">
        <v>5</v>
      </c>
      <c r="V111" s="4">
        <v>9</v>
      </c>
      <c r="W111" s="3"/>
      <c r="X111" s="4">
        <v>3</v>
      </c>
      <c r="Y111" s="4">
        <v>17</v>
      </c>
      <c r="Z111" s="4">
        <v>109</v>
      </c>
      <c r="AA111" s="4">
        <v>17</v>
      </c>
      <c r="AB111" s="36" t="s">
        <v>195</v>
      </c>
      <c r="AC111" s="21">
        <v>3</v>
      </c>
      <c r="AD111" s="22">
        <v>19</v>
      </c>
      <c r="AE111" s="23">
        <v>32</v>
      </c>
      <c r="AF111" s="22">
        <v>2</v>
      </c>
      <c r="AG111" s="23">
        <v>59</v>
      </c>
      <c r="AH111" s="22" t="s">
        <v>196</v>
      </c>
      <c r="AI111" s="24">
        <v>14</v>
      </c>
      <c r="AJ111" s="22"/>
      <c r="AK111" s="20" t="s">
        <v>448</v>
      </c>
      <c r="AL111">
        <f>IF(OR(NOT(ISBLANK(U111)),NOT(ISBLANK(V111)),NOT(ISBLANK(W111)),NOT(ISBLANK(X111)),AC111=2,AC111=3),1,0)</f>
        <v>1</v>
      </c>
    </row>
    <row r="112" spans="1:38" ht="21.75" customHeight="1" x14ac:dyDescent="0.25">
      <c r="A112" s="2">
        <v>190</v>
      </c>
      <c r="B112" s="3" t="s">
        <v>26</v>
      </c>
      <c r="C112" s="3" t="s">
        <v>27</v>
      </c>
      <c r="D112" s="3" t="s">
        <v>99</v>
      </c>
      <c r="E112" s="31" t="str">
        <f>MID(D112,3,1)</f>
        <v>5</v>
      </c>
      <c r="F112" s="3" t="s">
        <v>100</v>
      </c>
      <c r="G112" s="4">
        <v>89</v>
      </c>
      <c r="H112" s="4">
        <v>200</v>
      </c>
      <c r="I112" s="3" t="s">
        <v>43</v>
      </c>
      <c r="J112" s="4">
        <v>92227213164</v>
      </c>
      <c r="K112" s="4">
        <v>-3.7941176470588198</v>
      </c>
      <c r="L112" s="4">
        <v>0.36764705882352899</v>
      </c>
      <c r="M112" s="4">
        <v>2</v>
      </c>
      <c r="N112" s="4">
        <v>13</v>
      </c>
      <c r="O112" s="4">
        <v>3</v>
      </c>
      <c r="P112" s="4">
        <v>18</v>
      </c>
      <c r="Q112" s="4">
        <v>18</v>
      </c>
      <c r="R112" s="4">
        <v>1</v>
      </c>
      <c r="S112" s="4">
        <v>18</v>
      </c>
      <c r="T112" s="4">
        <v>1</v>
      </c>
      <c r="U112" s="9">
        <v>5</v>
      </c>
      <c r="V112" s="4">
        <v>2</v>
      </c>
      <c r="W112" s="3"/>
      <c r="Y112" s="4">
        <v>7</v>
      </c>
      <c r="Z112" s="4">
        <v>88</v>
      </c>
      <c r="AA112" s="4">
        <v>7</v>
      </c>
      <c r="AB112" s="36" t="s">
        <v>200</v>
      </c>
      <c r="AC112" s="21">
        <v>3</v>
      </c>
      <c r="AD112" s="22">
        <v>37</v>
      </c>
      <c r="AE112" s="23">
        <v>17</v>
      </c>
      <c r="AF112" s="22">
        <v>1</v>
      </c>
      <c r="AG112" s="23">
        <v>67</v>
      </c>
      <c r="AH112" s="22" t="s">
        <v>262</v>
      </c>
      <c r="AI112" s="24">
        <v>25</v>
      </c>
      <c r="AJ112" s="22">
        <v>1</v>
      </c>
      <c r="AK112" s="20" t="s">
        <v>449</v>
      </c>
      <c r="AL112">
        <f>IF(OR(NOT(ISBLANK(U112)),NOT(ISBLANK(V112)),NOT(ISBLANK(W112)),NOT(ISBLANK(X112)),AC112=2,AC112=3),1,0)</f>
        <v>1</v>
      </c>
    </row>
    <row r="113" spans="1:38" ht="21.75" customHeight="1" x14ac:dyDescent="0.25">
      <c r="A113" s="2">
        <v>191</v>
      </c>
      <c r="B113" s="3" t="s">
        <v>26</v>
      </c>
      <c r="C113" s="3" t="s">
        <v>33</v>
      </c>
      <c r="D113" s="3" t="s">
        <v>28</v>
      </c>
      <c r="E113" s="31" t="str">
        <f>MID(D113,3,1)</f>
        <v>2</v>
      </c>
      <c r="F113" s="3" t="s">
        <v>29</v>
      </c>
      <c r="G113" s="4">
        <v>1</v>
      </c>
      <c r="H113" s="4">
        <v>30</v>
      </c>
      <c r="I113" s="3" t="s">
        <v>48</v>
      </c>
      <c r="J113" s="4">
        <v>9591231205</v>
      </c>
      <c r="K113" s="4">
        <v>52.6</v>
      </c>
      <c r="L113" s="4">
        <v>0.14042553191489299</v>
      </c>
      <c r="M113" s="4">
        <v>5</v>
      </c>
      <c r="N113" s="4">
        <v>4</v>
      </c>
      <c r="O113" s="4">
        <v>1</v>
      </c>
      <c r="P113" s="4">
        <v>5</v>
      </c>
      <c r="Q113" s="4">
        <v>5</v>
      </c>
      <c r="R113" s="4">
        <v>1</v>
      </c>
      <c r="S113" s="4">
        <v>5</v>
      </c>
      <c r="T113" s="4">
        <v>1</v>
      </c>
      <c r="U113" s="4">
        <v>1</v>
      </c>
      <c r="V113" s="4">
        <v>1</v>
      </c>
      <c r="W113" s="3"/>
      <c r="X113" s="8"/>
      <c r="Y113" s="4">
        <v>2</v>
      </c>
      <c r="Z113" s="4">
        <v>31</v>
      </c>
      <c r="AA113" s="4">
        <v>2</v>
      </c>
      <c r="AB113" s="36" t="s">
        <v>144</v>
      </c>
      <c r="AC113" s="21"/>
      <c r="AD113" s="22">
        <v>2</v>
      </c>
      <c r="AE113" s="23">
        <v>4</v>
      </c>
      <c r="AF113" s="22">
        <v>2</v>
      </c>
      <c r="AG113" s="23">
        <v>12</v>
      </c>
      <c r="AH113" s="22" t="s">
        <v>146</v>
      </c>
      <c r="AI113" s="24">
        <v>4</v>
      </c>
      <c r="AJ113" s="22">
        <v>1</v>
      </c>
      <c r="AK113" s="20" t="s">
        <v>450</v>
      </c>
      <c r="AL113">
        <f>IF(OR(NOT(ISBLANK(U113)),NOT(ISBLANK(V113)),NOT(ISBLANK(W113)),NOT(ISBLANK(X113)),AC113=2,AC113=3),1,0)</f>
        <v>1</v>
      </c>
    </row>
    <row r="114" spans="1:38" ht="21.75" customHeight="1" x14ac:dyDescent="0.25">
      <c r="A114" s="2">
        <v>192</v>
      </c>
      <c r="B114" s="3" t="s">
        <v>26</v>
      </c>
      <c r="C114" s="3" t="s">
        <v>27</v>
      </c>
      <c r="D114" s="3" t="s">
        <v>104</v>
      </c>
      <c r="E114" s="31" t="str">
        <f>MID(D114,3,1)</f>
        <v>4</v>
      </c>
      <c r="F114" s="3" t="s">
        <v>98</v>
      </c>
      <c r="G114" s="4">
        <v>53</v>
      </c>
      <c r="H114" s="4">
        <v>54</v>
      </c>
      <c r="I114" s="3" t="s">
        <v>44</v>
      </c>
      <c r="J114" s="4">
        <v>94219231211</v>
      </c>
      <c r="K114" s="4">
        <v>0.3125</v>
      </c>
      <c r="L114" s="4">
        <v>0.15625</v>
      </c>
      <c r="M114" s="9">
        <v>15</v>
      </c>
      <c r="N114" s="9">
        <v>8</v>
      </c>
      <c r="O114" s="9">
        <v>1</v>
      </c>
      <c r="P114" s="9">
        <v>9</v>
      </c>
      <c r="Q114" s="9">
        <v>7</v>
      </c>
      <c r="R114" s="9">
        <v>1</v>
      </c>
      <c r="S114" s="9">
        <v>7</v>
      </c>
      <c r="T114" s="9">
        <v>1</v>
      </c>
      <c r="U114" s="9">
        <v>5</v>
      </c>
      <c r="V114" s="9">
        <v>2</v>
      </c>
      <c r="W114" s="3"/>
      <c r="X114" s="9">
        <v>2</v>
      </c>
      <c r="Y114" s="9">
        <v>9</v>
      </c>
      <c r="Z114" s="9">
        <v>67</v>
      </c>
      <c r="AA114" s="9">
        <v>9</v>
      </c>
      <c r="AB114" s="36" t="s">
        <v>200</v>
      </c>
      <c r="AC114" s="21">
        <v>3</v>
      </c>
      <c r="AD114" s="22">
        <v>25</v>
      </c>
      <c r="AE114" s="23">
        <v>13</v>
      </c>
      <c r="AF114" s="22">
        <v>3</v>
      </c>
      <c r="AG114" s="23">
        <v>50</v>
      </c>
      <c r="AH114" s="22" t="s">
        <v>207</v>
      </c>
      <c r="AI114" s="24">
        <v>9</v>
      </c>
      <c r="AJ114" s="22"/>
      <c r="AK114" s="20" t="s">
        <v>451</v>
      </c>
      <c r="AL114">
        <f>IF(OR(NOT(ISBLANK(U114)),NOT(ISBLANK(V114)),NOT(ISBLANK(W114)),NOT(ISBLANK(X114)),AC114=2,AC114=3),1,0)</f>
        <v>1</v>
      </c>
    </row>
    <row r="115" spans="1:38" ht="21.75" customHeight="1" x14ac:dyDescent="0.25">
      <c r="A115" s="2">
        <v>193</v>
      </c>
      <c r="B115" s="3" t="s">
        <v>26</v>
      </c>
      <c r="C115" s="3" t="s">
        <v>27</v>
      </c>
      <c r="D115" s="3" t="s">
        <v>105</v>
      </c>
      <c r="E115" s="31" t="str">
        <f>MID(D115,3,1)</f>
        <v>5</v>
      </c>
      <c r="F115" s="3" t="s">
        <v>100</v>
      </c>
      <c r="G115" s="4">
        <v>62</v>
      </c>
      <c r="H115" s="4">
        <v>53</v>
      </c>
      <c r="I115" s="3" t="s">
        <v>43</v>
      </c>
      <c r="J115" s="4">
        <v>92227213164</v>
      </c>
      <c r="K115" s="4">
        <v>-3.8529411764705901</v>
      </c>
      <c r="L115" s="4">
        <v>0.35784313725490202</v>
      </c>
      <c r="M115" s="4">
        <v>4</v>
      </c>
      <c r="N115" s="4">
        <v>12</v>
      </c>
      <c r="O115" s="4">
        <v>4</v>
      </c>
      <c r="P115" s="4">
        <v>14</v>
      </c>
      <c r="Q115" s="4">
        <v>14</v>
      </c>
      <c r="R115" s="4">
        <v>1</v>
      </c>
      <c r="S115" s="4">
        <v>14</v>
      </c>
      <c r="T115" s="4">
        <v>1</v>
      </c>
      <c r="U115" s="4">
        <v>3</v>
      </c>
      <c r="V115" s="4">
        <v>5</v>
      </c>
      <c r="W115" s="3"/>
      <c r="Y115" s="4">
        <v>8</v>
      </c>
      <c r="Z115" s="4">
        <v>80</v>
      </c>
      <c r="AA115" s="4">
        <v>8</v>
      </c>
      <c r="AB115" s="36" t="s">
        <v>200</v>
      </c>
      <c r="AC115" s="21">
        <v>3</v>
      </c>
      <c r="AD115" s="22">
        <v>34</v>
      </c>
      <c r="AE115" s="23">
        <v>11</v>
      </c>
      <c r="AF115" s="22">
        <v>2</v>
      </c>
      <c r="AG115" s="23">
        <v>58</v>
      </c>
      <c r="AH115" s="22" t="s">
        <v>262</v>
      </c>
      <c r="AI115" s="24">
        <v>25</v>
      </c>
      <c r="AJ115" s="22">
        <v>1</v>
      </c>
      <c r="AK115" s="20" t="s">
        <v>452</v>
      </c>
      <c r="AL115">
        <f>IF(OR(NOT(ISBLANK(U115)),NOT(ISBLANK(V115)),NOT(ISBLANK(W115)),NOT(ISBLANK(X115)),AC115=2,AC115=3),1,0)</f>
        <v>1</v>
      </c>
    </row>
    <row r="116" spans="1:38" ht="21.75" customHeight="1" x14ac:dyDescent="0.25">
      <c r="A116" s="2">
        <v>194</v>
      </c>
      <c r="B116" s="3" t="s">
        <v>26</v>
      </c>
      <c r="C116" s="3" t="s">
        <v>27</v>
      </c>
      <c r="D116" s="3" t="s">
        <v>111</v>
      </c>
      <c r="E116" s="31" t="str">
        <f>MID(D116,3,1)</f>
        <v>2</v>
      </c>
      <c r="F116" s="3" t="s">
        <v>112</v>
      </c>
      <c r="G116" s="4">
        <v>1</v>
      </c>
      <c r="H116" s="4">
        <v>6</v>
      </c>
      <c r="I116" s="7" t="s">
        <v>47</v>
      </c>
      <c r="J116" s="4">
        <v>224031201</v>
      </c>
      <c r="K116" s="4">
        <v>0</v>
      </c>
      <c r="L116" s="4">
        <v>0</v>
      </c>
      <c r="M116" s="4">
        <v>1</v>
      </c>
      <c r="N116" s="8"/>
      <c r="O116" s="8"/>
      <c r="P116" s="8"/>
      <c r="Q116" s="8"/>
      <c r="R116" s="8"/>
      <c r="S116" s="8"/>
      <c r="T116" s="4">
        <v>1</v>
      </c>
      <c r="U116" s="8"/>
      <c r="V116" s="8"/>
      <c r="W116" s="3"/>
      <c r="X116" s="8"/>
      <c r="Y116" s="8"/>
      <c r="Z116" s="4">
        <v>2</v>
      </c>
      <c r="AA116" s="4">
        <v>0</v>
      </c>
      <c r="AB116" s="36"/>
      <c r="AC116" s="21"/>
      <c r="AD116" s="22">
        <v>2</v>
      </c>
      <c r="AE116" s="23">
        <v>1</v>
      </c>
      <c r="AF116" s="22">
        <v>0</v>
      </c>
      <c r="AG116" s="23">
        <v>4</v>
      </c>
      <c r="AH116" s="22" t="s">
        <v>146</v>
      </c>
      <c r="AI116" s="24">
        <v>4</v>
      </c>
      <c r="AJ116" s="22">
        <v>1</v>
      </c>
      <c r="AK116" s="20" t="s">
        <v>453</v>
      </c>
      <c r="AL116">
        <f>IF(OR(NOT(ISBLANK(U116)),NOT(ISBLANK(V116)),NOT(ISBLANK(W116)),NOT(ISBLANK(X116)),AC116=2,AC116=3),1,0)</f>
        <v>0</v>
      </c>
    </row>
    <row r="117" spans="1:38" ht="21.75" customHeight="1" x14ac:dyDescent="0.25">
      <c r="A117" s="2">
        <v>195</v>
      </c>
      <c r="B117" s="3" t="s">
        <v>26</v>
      </c>
      <c r="C117" s="3" t="s">
        <v>27</v>
      </c>
      <c r="D117" s="3" t="s">
        <v>109</v>
      </c>
      <c r="E117" s="31" t="str">
        <f>MID(D117,3,1)</f>
        <v>4</v>
      </c>
      <c r="F117" s="3" t="s">
        <v>98</v>
      </c>
      <c r="G117" s="4">
        <v>93</v>
      </c>
      <c r="H117" s="4">
        <v>22</v>
      </c>
      <c r="I117" s="3" t="s">
        <v>44</v>
      </c>
      <c r="J117" s="4">
        <v>94219231211</v>
      </c>
      <c r="K117" s="4">
        <v>1.75</v>
      </c>
      <c r="L117" s="4">
        <v>0.875</v>
      </c>
      <c r="M117" s="4">
        <v>11</v>
      </c>
      <c r="N117" s="4">
        <v>8</v>
      </c>
      <c r="O117" s="4">
        <v>3</v>
      </c>
      <c r="P117" s="4">
        <v>5</v>
      </c>
      <c r="Q117" s="4">
        <v>5</v>
      </c>
      <c r="R117" s="4">
        <v>1</v>
      </c>
      <c r="S117" s="4">
        <v>5</v>
      </c>
      <c r="T117" s="4">
        <v>1</v>
      </c>
      <c r="U117" s="4">
        <v>1</v>
      </c>
      <c r="V117" s="4">
        <v>2.5</v>
      </c>
      <c r="W117" s="3"/>
      <c r="X117" s="4">
        <v>2.5</v>
      </c>
      <c r="Y117" s="4">
        <v>6</v>
      </c>
      <c r="Z117" s="4">
        <v>51</v>
      </c>
      <c r="AA117" s="4">
        <v>6</v>
      </c>
      <c r="AB117" s="36" t="s">
        <v>192</v>
      </c>
      <c r="AC117" s="21">
        <v>3</v>
      </c>
      <c r="AD117" s="22">
        <v>9</v>
      </c>
      <c r="AE117" s="23">
        <v>14</v>
      </c>
      <c r="AF117" s="22">
        <v>1</v>
      </c>
      <c r="AG117" s="23">
        <v>31</v>
      </c>
      <c r="AH117" s="22" t="s">
        <v>219</v>
      </c>
      <c r="AI117" s="24">
        <v>8</v>
      </c>
      <c r="AJ117" s="22"/>
      <c r="AK117" s="20" t="s">
        <v>454</v>
      </c>
      <c r="AL117">
        <f>IF(OR(NOT(ISBLANK(U117)),NOT(ISBLANK(V117)),NOT(ISBLANK(W117)),NOT(ISBLANK(X117)),AC117=2,AC117=3),1,0)</f>
        <v>1</v>
      </c>
    </row>
    <row r="118" spans="1:38" ht="21.75" customHeight="1" x14ac:dyDescent="0.25">
      <c r="A118" s="2">
        <v>196</v>
      </c>
      <c r="B118" s="3" t="s">
        <v>26</v>
      </c>
      <c r="C118" s="3" t="s">
        <v>27</v>
      </c>
      <c r="D118" s="3" t="s">
        <v>110</v>
      </c>
      <c r="E118" s="31" t="str">
        <f>MID(D118,3,1)</f>
        <v>5</v>
      </c>
      <c r="F118" s="3" t="s">
        <v>100</v>
      </c>
      <c r="G118" s="4">
        <v>33</v>
      </c>
      <c r="H118" s="4">
        <v>31</v>
      </c>
      <c r="I118" s="3" t="s">
        <v>43</v>
      </c>
      <c r="J118" s="4">
        <v>92227213164</v>
      </c>
      <c r="K118" s="4">
        <v>-3.7941176470588198</v>
      </c>
      <c r="L118" s="4">
        <v>0.36764705882352899</v>
      </c>
      <c r="M118" s="4">
        <v>2</v>
      </c>
      <c r="N118" s="9">
        <v>19</v>
      </c>
      <c r="O118" s="9">
        <v>7</v>
      </c>
      <c r="P118" s="9">
        <v>24</v>
      </c>
      <c r="Q118" s="9">
        <v>23</v>
      </c>
      <c r="R118" s="4">
        <v>1</v>
      </c>
      <c r="S118" s="9">
        <v>23</v>
      </c>
      <c r="T118" s="4">
        <v>1</v>
      </c>
      <c r="U118" s="9">
        <v>2</v>
      </c>
      <c r="V118" s="9">
        <v>4</v>
      </c>
      <c r="W118" s="3"/>
      <c r="Y118" s="9">
        <v>6</v>
      </c>
      <c r="Z118" s="4">
        <v>112</v>
      </c>
      <c r="AA118" s="4">
        <v>6</v>
      </c>
      <c r="AB118" s="36" t="s">
        <v>200</v>
      </c>
      <c r="AC118" s="21"/>
      <c r="AD118" s="22">
        <v>35</v>
      </c>
      <c r="AE118" s="23">
        <v>5</v>
      </c>
      <c r="AF118" s="22">
        <v>2</v>
      </c>
      <c r="AG118" s="23">
        <v>43</v>
      </c>
      <c r="AH118" s="22" t="s">
        <v>262</v>
      </c>
      <c r="AI118" s="24">
        <v>25</v>
      </c>
      <c r="AJ118" s="22">
        <v>1</v>
      </c>
      <c r="AK118" s="20" t="s">
        <v>455</v>
      </c>
      <c r="AL118">
        <f>IF(OR(NOT(ISBLANK(U118)),NOT(ISBLANK(V118)),NOT(ISBLANK(W118)),NOT(ISBLANK(X118)),AC118=2,AC118=3),1,0)</f>
        <v>1</v>
      </c>
    </row>
    <row r="119" spans="1:38" ht="21.75" customHeight="1" x14ac:dyDescent="0.25">
      <c r="A119" s="2">
        <v>197</v>
      </c>
      <c r="B119" s="3" t="s">
        <v>26</v>
      </c>
      <c r="C119" s="3" t="s">
        <v>33</v>
      </c>
      <c r="D119" s="3" t="s">
        <v>101</v>
      </c>
      <c r="E119" s="31" t="str">
        <f>MID(D119,3,1)</f>
        <v>2</v>
      </c>
      <c r="F119" s="3" t="s">
        <v>102</v>
      </c>
      <c r="G119" s="4">
        <v>1</v>
      </c>
      <c r="H119" s="4">
        <v>13</v>
      </c>
      <c r="I119" s="3" t="s">
        <v>48</v>
      </c>
      <c r="J119" s="4">
        <v>9591231205</v>
      </c>
      <c r="K119" s="4">
        <v>46.133333333333297</v>
      </c>
      <c r="L119" s="4">
        <v>0.36100628930817602</v>
      </c>
      <c r="M119" s="4">
        <v>2</v>
      </c>
      <c r="N119" s="4">
        <v>1</v>
      </c>
      <c r="O119" s="8"/>
      <c r="P119" s="4">
        <v>1</v>
      </c>
      <c r="Q119" s="4">
        <v>1</v>
      </c>
      <c r="R119" s="4">
        <v>1</v>
      </c>
      <c r="S119" s="4">
        <v>1</v>
      </c>
      <c r="T119" s="4">
        <v>2</v>
      </c>
      <c r="U119" s="4">
        <v>2</v>
      </c>
      <c r="V119" s="4">
        <v>1</v>
      </c>
      <c r="W119" s="3"/>
      <c r="X119" s="8"/>
      <c r="Y119" s="4">
        <v>3</v>
      </c>
      <c r="Z119" s="4">
        <v>15</v>
      </c>
      <c r="AA119" s="4">
        <v>3</v>
      </c>
      <c r="AB119" s="36" t="s">
        <v>153</v>
      </c>
      <c r="AC119" s="21">
        <v>3</v>
      </c>
      <c r="AD119" s="22">
        <v>2</v>
      </c>
      <c r="AE119" s="23">
        <v>2</v>
      </c>
      <c r="AF119" s="22">
        <v>0</v>
      </c>
      <c r="AG119" s="23">
        <v>11</v>
      </c>
      <c r="AH119" s="22" t="s">
        <v>146</v>
      </c>
      <c r="AI119" s="24">
        <v>4</v>
      </c>
      <c r="AJ119" s="22">
        <v>1</v>
      </c>
      <c r="AK119" s="20" t="s">
        <v>456</v>
      </c>
      <c r="AL119">
        <f>IF(OR(NOT(ISBLANK(U119)),NOT(ISBLANK(V119)),NOT(ISBLANK(W119)),NOT(ISBLANK(X119)),AC119=2,AC119=3),1,0)</f>
        <v>1</v>
      </c>
    </row>
    <row r="120" spans="1:38" ht="21.75" customHeight="1" x14ac:dyDescent="0.25">
      <c r="A120" s="2">
        <v>198</v>
      </c>
      <c r="B120" s="3" t="s">
        <v>26</v>
      </c>
      <c r="C120" s="3" t="s">
        <v>27</v>
      </c>
      <c r="D120" s="3" t="s">
        <v>115</v>
      </c>
      <c r="E120" s="31" t="str">
        <f>MID(D120,3,1)</f>
        <v>5</v>
      </c>
      <c r="F120" s="3" t="s">
        <v>100</v>
      </c>
      <c r="G120" s="4">
        <v>43</v>
      </c>
      <c r="H120" s="4">
        <v>15</v>
      </c>
      <c r="I120" s="3" t="s">
        <v>43</v>
      </c>
      <c r="J120" s="4">
        <v>92227213164</v>
      </c>
      <c r="K120" s="4">
        <v>-3.7352941176470602</v>
      </c>
      <c r="L120" s="4">
        <v>0.37745098039215702</v>
      </c>
      <c r="M120" s="4">
        <v>2</v>
      </c>
      <c r="N120" s="4">
        <v>12</v>
      </c>
      <c r="O120" s="4">
        <v>2</v>
      </c>
      <c r="P120" s="4">
        <v>12</v>
      </c>
      <c r="Q120" s="4">
        <v>11</v>
      </c>
      <c r="R120" s="4">
        <v>1</v>
      </c>
      <c r="S120" s="4">
        <v>11</v>
      </c>
      <c r="T120" s="4">
        <v>1</v>
      </c>
      <c r="V120" s="4">
        <v>3</v>
      </c>
      <c r="W120" s="3"/>
      <c r="Y120" s="4">
        <v>3</v>
      </c>
      <c r="Z120" s="4">
        <v>58</v>
      </c>
      <c r="AA120" s="4">
        <v>3</v>
      </c>
      <c r="AB120" s="36" t="s">
        <v>200</v>
      </c>
      <c r="AC120" s="21">
        <v>3</v>
      </c>
      <c r="AD120" s="22">
        <v>17</v>
      </c>
      <c r="AE120" s="23">
        <v>9</v>
      </c>
      <c r="AF120" s="22">
        <v>1</v>
      </c>
      <c r="AG120" s="23">
        <v>28</v>
      </c>
      <c r="AH120" s="22" t="s">
        <v>321</v>
      </c>
      <c r="AI120" s="24">
        <v>12</v>
      </c>
      <c r="AJ120" s="22"/>
      <c r="AK120" s="20" t="s">
        <v>457</v>
      </c>
      <c r="AL120">
        <f>IF(OR(NOT(ISBLANK(U120)),NOT(ISBLANK(V120)),NOT(ISBLANK(W120)),NOT(ISBLANK(X120)),AC120=2,AC120=3),1,0)</f>
        <v>1</v>
      </c>
    </row>
    <row r="121" spans="1:38" ht="21.75" customHeight="1" x14ac:dyDescent="0.25">
      <c r="A121" s="2">
        <v>199</v>
      </c>
      <c r="B121" s="3" t="s">
        <v>26</v>
      </c>
      <c r="C121" s="3" t="s">
        <v>27</v>
      </c>
      <c r="D121" s="3" t="s">
        <v>114</v>
      </c>
      <c r="E121" s="31" t="str">
        <f>MID(D121,3,1)</f>
        <v>4</v>
      </c>
      <c r="F121" s="3" t="s">
        <v>98</v>
      </c>
      <c r="G121" s="4">
        <v>78</v>
      </c>
      <c r="H121" s="4">
        <v>12</v>
      </c>
      <c r="I121" s="3" t="s">
        <v>44</v>
      </c>
      <c r="J121" s="4">
        <v>94219231211</v>
      </c>
      <c r="K121" s="4">
        <v>1.4285714285714299</v>
      </c>
      <c r="L121" s="4">
        <v>0.71428571428571397</v>
      </c>
      <c r="M121" s="4">
        <v>7</v>
      </c>
      <c r="N121" s="4">
        <v>7</v>
      </c>
      <c r="O121" s="4">
        <v>2</v>
      </c>
      <c r="P121" s="4">
        <v>7</v>
      </c>
      <c r="Q121" s="4">
        <v>7</v>
      </c>
      <c r="R121" s="4">
        <v>2</v>
      </c>
      <c r="S121" s="4">
        <v>7</v>
      </c>
      <c r="T121" s="4">
        <v>1</v>
      </c>
      <c r="U121" s="4">
        <v>1</v>
      </c>
      <c r="V121" s="4">
        <v>4.5</v>
      </c>
      <c r="W121" s="3"/>
      <c r="X121" s="4">
        <v>0.5</v>
      </c>
      <c r="Y121" s="4">
        <v>6</v>
      </c>
      <c r="Z121" s="4">
        <v>52</v>
      </c>
      <c r="AA121" s="4">
        <v>6</v>
      </c>
      <c r="AB121" s="36" t="s">
        <v>195</v>
      </c>
      <c r="AC121" s="21">
        <v>3</v>
      </c>
      <c r="AD121" s="22">
        <v>14</v>
      </c>
      <c r="AE121" s="23">
        <v>13</v>
      </c>
      <c r="AF121" s="22">
        <v>4</v>
      </c>
      <c r="AG121" s="23">
        <v>38</v>
      </c>
      <c r="AH121" s="22" t="s">
        <v>233</v>
      </c>
      <c r="AI121" s="24">
        <v>8</v>
      </c>
      <c r="AJ121" s="22"/>
      <c r="AK121" s="20" t="s">
        <v>458</v>
      </c>
      <c r="AL121">
        <f>IF(OR(NOT(ISBLANK(U121)),NOT(ISBLANK(V121)),NOT(ISBLANK(W121)),NOT(ISBLANK(X121)),AC121=2,AC121=3),1,0)</f>
        <v>1</v>
      </c>
    </row>
    <row r="122" spans="1:38" ht="21.75" customHeight="1" x14ac:dyDescent="0.25">
      <c r="A122" s="2">
        <v>201</v>
      </c>
      <c r="B122" s="3" t="s">
        <v>26</v>
      </c>
      <c r="C122" s="3" t="s">
        <v>33</v>
      </c>
      <c r="D122" s="3" t="s">
        <v>106</v>
      </c>
      <c r="E122" s="31" t="str">
        <f>MID(D122,3,1)</f>
        <v>2</v>
      </c>
      <c r="F122" s="3" t="s">
        <v>107</v>
      </c>
      <c r="G122" s="4">
        <v>1</v>
      </c>
      <c r="H122" s="4">
        <v>7</v>
      </c>
      <c r="I122" s="3" t="s">
        <v>48</v>
      </c>
      <c r="J122" s="4">
        <v>9591231205</v>
      </c>
      <c r="K122" s="4">
        <v>38.181818181818201</v>
      </c>
      <c r="L122" s="4">
        <v>0.21097770154373899</v>
      </c>
      <c r="M122" s="4">
        <v>2</v>
      </c>
      <c r="N122" s="4">
        <v>4</v>
      </c>
      <c r="O122" s="4">
        <v>1</v>
      </c>
      <c r="P122" s="4">
        <v>3</v>
      </c>
      <c r="Q122" s="4">
        <v>3</v>
      </c>
      <c r="R122" s="4">
        <v>1</v>
      </c>
      <c r="S122" s="4">
        <v>3</v>
      </c>
      <c r="T122" s="4">
        <v>2</v>
      </c>
      <c r="U122" s="8"/>
      <c r="V122" s="4">
        <v>4</v>
      </c>
      <c r="W122" s="3" t="s">
        <v>63</v>
      </c>
      <c r="X122" s="8"/>
      <c r="Y122" s="4">
        <v>5</v>
      </c>
      <c r="Z122" s="4">
        <v>29</v>
      </c>
      <c r="AA122" s="4">
        <v>5</v>
      </c>
      <c r="AB122" s="36" t="s">
        <v>144</v>
      </c>
      <c r="AC122" s="21"/>
      <c r="AD122" s="22">
        <v>2</v>
      </c>
      <c r="AE122" s="23">
        <v>1</v>
      </c>
      <c r="AF122" s="22">
        <v>0</v>
      </c>
      <c r="AG122" s="23">
        <v>5</v>
      </c>
      <c r="AH122" s="22" t="s">
        <v>146</v>
      </c>
      <c r="AI122" s="24">
        <v>4</v>
      </c>
      <c r="AJ122" s="22">
        <v>1</v>
      </c>
      <c r="AK122" s="20" t="s">
        <v>459</v>
      </c>
      <c r="AL122">
        <f>IF(OR(NOT(ISBLANK(U122)),NOT(ISBLANK(V122)),NOT(ISBLANK(W122)),NOT(ISBLANK(X122)),AC122=2,AC122=3),1,0)</f>
        <v>1</v>
      </c>
    </row>
    <row r="123" spans="1:38" ht="21.75" customHeight="1" x14ac:dyDescent="0.25">
      <c r="A123" s="2">
        <v>205</v>
      </c>
      <c r="B123" s="3" t="s">
        <v>26</v>
      </c>
      <c r="C123" s="3" t="s">
        <v>33</v>
      </c>
      <c r="D123" s="3" t="s">
        <v>111</v>
      </c>
      <c r="E123" s="31" t="str">
        <f>MID(D123,3,1)</f>
        <v>2</v>
      </c>
      <c r="F123" s="3" t="s">
        <v>112</v>
      </c>
      <c r="G123" s="4">
        <v>1</v>
      </c>
      <c r="H123" s="4">
        <v>6</v>
      </c>
      <c r="I123" s="3" t="s">
        <v>48</v>
      </c>
      <c r="J123" s="4">
        <v>9591231205</v>
      </c>
      <c r="K123" s="4">
        <v>69.090909090909093</v>
      </c>
      <c r="L123" s="4">
        <v>0.71363636363636396</v>
      </c>
      <c r="M123" s="4">
        <v>6</v>
      </c>
      <c r="N123" s="4">
        <v>4</v>
      </c>
      <c r="O123" s="4">
        <v>1</v>
      </c>
      <c r="P123" s="4">
        <v>4</v>
      </c>
      <c r="Q123" s="4">
        <v>4</v>
      </c>
      <c r="R123" s="4">
        <v>1</v>
      </c>
      <c r="S123" s="4">
        <v>4</v>
      </c>
      <c r="T123" s="4">
        <v>2</v>
      </c>
      <c r="U123" s="4">
        <v>1</v>
      </c>
      <c r="V123" s="4">
        <v>2</v>
      </c>
      <c r="W123" s="3"/>
      <c r="X123" s="8"/>
      <c r="Y123" s="4">
        <v>3</v>
      </c>
      <c r="Z123" s="4">
        <v>32</v>
      </c>
      <c r="AA123" s="4">
        <v>3</v>
      </c>
      <c r="AB123" s="36" t="s">
        <v>154</v>
      </c>
      <c r="AC123" s="21"/>
      <c r="AD123" s="22">
        <v>6</v>
      </c>
      <c r="AE123" s="23">
        <v>2</v>
      </c>
      <c r="AF123" s="22">
        <v>0</v>
      </c>
      <c r="AG123" s="23">
        <v>11</v>
      </c>
      <c r="AH123" s="22" t="s">
        <v>146</v>
      </c>
      <c r="AI123" s="24">
        <v>4</v>
      </c>
      <c r="AJ123" s="22">
        <v>1</v>
      </c>
      <c r="AK123" s="20" t="s">
        <v>460</v>
      </c>
      <c r="AL123">
        <f>IF(OR(NOT(ISBLANK(U123)),NOT(ISBLANK(V123)),NOT(ISBLANK(W123)),NOT(ISBLANK(X123)),AC123=2,AC123=3),1,0)</f>
        <v>1</v>
      </c>
    </row>
    <row r="124" spans="1:38" ht="21.75" customHeight="1" x14ac:dyDescent="0.25">
      <c r="A124" s="2">
        <v>207</v>
      </c>
      <c r="B124" s="3" t="s">
        <v>26</v>
      </c>
      <c r="C124" s="3" t="s">
        <v>33</v>
      </c>
      <c r="D124" s="3" t="s">
        <v>95</v>
      </c>
      <c r="E124" s="31" t="str">
        <f>MID(D124,3,1)</f>
        <v>3</v>
      </c>
      <c r="F124" s="3" t="s">
        <v>96</v>
      </c>
      <c r="G124" s="4">
        <v>36</v>
      </c>
      <c r="H124" s="4">
        <v>75</v>
      </c>
      <c r="I124" s="3" t="s">
        <v>48</v>
      </c>
      <c r="J124" s="4">
        <v>9591231205</v>
      </c>
      <c r="K124" s="4">
        <v>3</v>
      </c>
      <c r="L124" s="4">
        <v>0.5</v>
      </c>
      <c r="M124" s="4">
        <v>5</v>
      </c>
      <c r="N124" s="4">
        <v>3</v>
      </c>
      <c r="O124" s="4">
        <v>1</v>
      </c>
      <c r="P124" s="4">
        <v>2</v>
      </c>
      <c r="Q124" s="4">
        <v>2</v>
      </c>
      <c r="R124" s="4">
        <v>1</v>
      </c>
      <c r="S124" s="4">
        <v>2</v>
      </c>
      <c r="T124" s="4">
        <v>1</v>
      </c>
      <c r="U124" s="4">
        <v>1</v>
      </c>
      <c r="V124" s="4">
        <v>2.5</v>
      </c>
      <c r="W124" s="3"/>
      <c r="X124" s="4">
        <v>0.5</v>
      </c>
      <c r="Y124" s="4">
        <v>4</v>
      </c>
      <c r="Z124" s="4">
        <v>25</v>
      </c>
      <c r="AA124" s="4">
        <v>4</v>
      </c>
      <c r="AB124" s="36" t="s">
        <v>164</v>
      </c>
      <c r="AC124" s="21">
        <v>3</v>
      </c>
      <c r="AD124" s="22">
        <v>6</v>
      </c>
      <c r="AE124" s="23">
        <v>7</v>
      </c>
      <c r="AF124" s="22">
        <v>1</v>
      </c>
      <c r="AG124" s="23">
        <v>23</v>
      </c>
      <c r="AH124" s="22" t="s">
        <v>162</v>
      </c>
      <c r="AI124" s="24">
        <v>9</v>
      </c>
      <c r="AJ124" s="22">
        <v>1</v>
      </c>
      <c r="AK124" s="20" t="s">
        <v>461</v>
      </c>
      <c r="AL124">
        <f>IF(OR(NOT(ISBLANK(U124)),NOT(ISBLANK(V124)),NOT(ISBLANK(W124)),NOT(ISBLANK(X124)),AC124=2,AC124=3),1,0)</f>
        <v>1</v>
      </c>
    </row>
    <row r="125" spans="1:38" ht="21.75" customHeight="1" x14ac:dyDescent="0.25">
      <c r="A125" s="2">
        <v>209</v>
      </c>
      <c r="B125" s="3" t="s">
        <v>26</v>
      </c>
      <c r="C125" s="3" t="s">
        <v>33</v>
      </c>
      <c r="D125" s="3" t="s">
        <v>103</v>
      </c>
      <c r="E125" s="31" t="str">
        <f>MID(D125,3,1)</f>
        <v>3</v>
      </c>
      <c r="F125" s="3" t="s">
        <v>96</v>
      </c>
      <c r="G125" s="4">
        <v>32</v>
      </c>
      <c r="H125" s="4">
        <v>35</v>
      </c>
      <c r="I125" s="3" t="s">
        <v>48</v>
      </c>
      <c r="J125" s="4">
        <v>9591231205</v>
      </c>
      <c r="K125" s="4">
        <v>3</v>
      </c>
      <c r="L125" s="4">
        <v>0.5</v>
      </c>
      <c r="M125" s="4">
        <v>2</v>
      </c>
      <c r="N125" s="4">
        <v>3</v>
      </c>
      <c r="O125" s="9">
        <v>1</v>
      </c>
      <c r="P125" s="4">
        <v>3</v>
      </c>
      <c r="Q125" s="4">
        <v>3</v>
      </c>
      <c r="R125" s="4">
        <v>1</v>
      </c>
      <c r="S125" s="4">
        <v>3</v>
      </c>
      <c r="T125" s="4">
        <v>1</v>
      </c>
      <c r="U125" s="4">
        <v>3</v>
      </c>
      <c r="V125" s="9">
        <v>1</v>
      </c>
      <c r="W125" s="3"/>
      <c r="X125" s="9">
        <v>1</v>
      </c>
      <c r="Y125" s="4">
        <v>5</v>
      </c>
      <c r="Z125" s="4">
        <v>27</v>
      </c>
      <c r="AA125" s="4">
        <v>5</v>
      </c>
      <c r="AB125" s="36" t="s">
        <v>164</v>
      </c>
      <c r="AC125" s="21">
        <v>3</v>
      </c>
      <c r="AD125" s="22">
        <v>4</v>
      </c>
      <c r="AE125" s="23">
        <v>0</v>
      </c>
      <c r="AF125" s="22">
        <v>0</v>
      </c>
      <c r="AG125" s="23">
        <v>5</v>
      </c>
      <c r="AH125" s="22" t="s">
        <v>173</v>
      </c>
      <c r="AI125" s="24">
        <v>3</v>
      </c>
      <c r="AJ125" s="22"/>
      <c r="AK125" s="20" t="s">
        <v>462</v>
      </c>
      <c r="AL125">
        <f>IF(OR(NOT(ISBLANK(U125)),NOT(ISBLANK(V125)),NOT(ISBLANK(W125)),NOT(ISBLANK(X125)),AC125=2,AC125=3),1,0)</f>
        <v>1</v>
      </c>
    </row>
    <row r="126" spans="1:38" ht="21.75" customHeight="1" x14ac:dyDescent="0.25">
      <c r="A126" s="2">
        <v>211</v>
      </c>
      <c r="B126" s="3" t="s">
        <v>26</v>
      </c>
      <c r="C126" s="3" t="s">
        <v>27</v>
      </c>
      <c r="D126" s="3" t="s">
        <v>99</v>
      </c>
      <c r="E126" s="31" t="str">
        <f>MID(D126,3,1)</f>
        <v>5</v>
      </c>
      <c r="F126" s="3" t="s">
        <v>100</v>
      </c>
      <c r="G126" s="4">
        <v>89</v>
      </c>
      <c r="H126" s="4">
        <v>200</v>
      </c>
      <c r="I126" s="3" t="s">
        <v>44</v>
      </c>
      <c r="J126" s="4">
        <v>94219231211</v>
      </c>
      <c r="K126" s="4">
        <v>-3.8382352941176499</v>
      </c>
      <c r="L126" s="4">
        <v>0.36029411764705899</v>
      </c>
      <c r="M126" s="4">
        <v>23</v>
      </c>
      <c r="N126" s="4">
        <v>19</v>
      </c>
      <c r="O126" s="4">
        <v>8</v>
      </c>
      <c r="P126" s="4">
        <v>19</v>
      </c>
      <c r="Q126" s="4">
        <v>19</v>
      </c>
      <c r="R126" s="4">
        <v>1</v>
      </c>
      <c r="S126" s="4">
        <v>19</v>
      </c>
      <c r="T126" s="4">
        <v>1</v>
      </c>
      <c r="U126" s="4">
        <v>7</v>
      </c>
      <c r="V126" s="4">
        <v>9</v>
      </c>
      <c r="W126" s="3"/>
      <c r="X126" s="4">
        <v>3</v>
      </c>
      <c r="Y126" s="4">
        <v>19</v>
      </c>
      <c r="Z126" s="4">
        <v>147</v>
      </c>
      <c r="AA126" s="4">
        <v>19</v>
      </c>
      <c r="AB126" s="36" t="s">
        <v>263</v>
      </c>
      <c r="AC126" s="21"/>
      <c r="AD126" s="22">
        <v>46</v>
      </c>
      <c r="AE126" s="23">
        <v>43</v>
      </c>
      <c r="AF126" s="22">
        <v>8</v>
      </c>
      <c r="AG126" s="23">
        <v>101</v>
      </c>
      <c r="AH126" s="22" t="s">
        <v>262</v>
      </c>
      <c r="AI126" s="24">
        <v>25</v>
      </c>
      <c r="AJ126" s="22">
        <v>1</v>
      </c>
      <c r="AK126" s="20" t="s">
        <v>463</v>
      </c>
      <c r="AL126">
        <f>IF(OR(NOT(ISBLANK(U126)),NOT(ISBLANK(V126)),NOT(ISBLANK(W126)),NOT(ISBLANK(X126)),AC126=2,AC126=3),1,0)</f>
        <v>1</v>
      </c>
    </row>
    <row r="127" spans="1:38" ht="21.75" customHeight="1" x14ac:dyDescent="0.25">
      <c r="A127" s="2">
        <v>212</v>
      </c>
      <c r="B127" s="3" t="s">
        <v>26</v>
      </c>
      <c r="C127" s="3" t="s">
        <v>33</v>
      </c>
      <c r="D127" s="3" t="s">
        <v>108</v>
      </c>
      <c r="E127" s="31" t="str">
        <f>MID(D127,3,1)</f>
        <v>3</v>
      </c>
      <c r="F127" s="3" t="s">
        <v>96</v>
      </c>
      <c r="G127" s="4">
        <v>95</v>
      </c>
      <c r="H127" s="4">
        <v>20</v>
      </c>
      <c r="I127" s="3" t="s">
        <v>48</v>
      </c>
      <c r="J127" s="4">
        <v>9591231205</v>
      </c>
      <c r="K127" s="4">
        <v>0</v>
      </c>
      <c r="L127" s="4">
        <v>0</v>
      </c>
      <c r="M127" s="4">
        <v>1</v>
      </c>
      <c r="N127" s="4">
        <v>3</v>
      </c>
      <c r="O127" s="4">
        <v>1</v>
      </c>
      <c r="P127" s="4">
        <v>3</v>
      </c>
      <c r="Q127" s="4">
        <v>3</v>
      </c>
      <c r="R127" s="8"/>
      <c r="S127" s="4">
        <v>3</v>
      </c>
      <c r="T127" s="4">
        <v>1</v>
      </c>
      <c r="U127" s="8"/>
      <c r="V127" s="4">
        <v>2</v>
      </c>
      <c r="W127" s="3"/>
      <c r="X127" s="4">
        <v>1</v>
      </c>
      <c r="Y127" s="4">
        <v>3</v>
      </c>
      <c r="Z127" s="4">
        <v>21</v>
      </c>
      <c r="AA127" s="4">
        <v>3</v>
      </c>
      <c r="AB127" s="36"/>
      <c r="AC127" s="21"/>
      <c r="AD127" s="22">
        <v>2</v>
      </c>
      <c r="AE127" s="23">
        <v>0</v>
      </c>
      <c r="AF127" s="22">
        <v>0</v>
      </c>
      <c r="AG127" s="23">
        <v>3</v>
      </c>
      <c r="AH127" s="22" t="s">
        <v>173</v>
      </c>
      <c r="AI127" s="24">
        <v>3</v>
      </c>
      <c r="AJ127" s="22"/>
      <c r="AK127" s="20" t="s">
        <v>464</v>
      </c>
      <c r="AL127">
        <f>IF(OR(NOT(ISBLANK(U127)),NOT(ISBLANK(V127)),NOT(ISBLANK(W127)),NOT(ISBLANK(X127)),AC127=2,AC127=3),1,0)</f>
        <v>1</v>
      </c>
    </row>
    <row r="128" spans="1:38" ht="21.75" customHeight="1" x14ac:dyDescent="0.25">
      <c r="A128" s="2">
        <v>215</v>
      </c>
      <c r="B128" s="3" t="s">
        <v>26</v>
      </c>
      <c r="C128" s="3" t="s">
        <v>33</v>
      </c>
      <c r="D128" s="3" t="s">
        <v>113</v>
      </c>
      <c r="E128" s="31" t="str">
        <f>MID(D128,3,1)</f>
        <v>3</v>
      </c>
      <c r="F128" s="3" t="s">
        <v>96</v>
      </c>
      <c r="G128" s="4">
        <v>85</v>
      </c>
      <c r="H128" s="4">
        <v>10</v>
      </c>
      <c r="I128" s="3" t="s">
        <v>48</v>
      </c>
      <c r="J128" s="4">
        <v>9591231205</v>
      </c>
      <c r="K128" s="4">
        <v>0</v>
      </c>
      <c r="L128" s="4">
        <v>0</v>
      </c>
      <c r="M128" s="4">
        <v>1</v>
      </c>
      <c r="N128" s="4">
        <v>3</v>
      </c>
      <c r="O128" s="4">
        <v>1</v>
      </c>
      <c r="P128" s="4">
        <v>3</v>
      </c>
      <c r="Q128" s="4">
        <v>3</v>
      </c>
      <c r="R128" s="8"/>
      <c r="S128" s="4">
        <v>3</v>
      </c>
      <c r="T128" s="4">
        <v>1</v>
      </c>
      <c r="U128" s="4">
        <v>3</v>
      </c>
      <c r="V128" s="4">
        <v>1</v>
      </c>
      <c r="W128" s="3"/>
      <c r="X128" s="8"/>
      <c r="Y128" s="4">
        <v>4</v>
      </c>
      <c r="Z128" s="4">
        <v>23</v>
      </c>
      <c r="AA128" s="4">
        <v>4</v>
      </c>
      <c r="AB128" s="36"/>
      <c r="AC128" s="21"/>
      <c r="AD128" s="22">
        <v>4</v>
      </c>
      <c r="AE128" s="23">
        <v>0</v>
      </c>
      <c r="AF128" s="22">
        <v>0</v>
      </c>
      <c r="AG128" s="23">
        <v>6</v>
      </c>
      <c r="AH128" s="22" t="s">
        <v>173</v>
      </c>
      <c r="AI128" s="24">
        <v>3</v>
      </c>
      <c r="AJ128" s="22"/>
      <c r="AK128" s="20" t="s">
        <v>465</v>
      </c>
      <c r="AL128">
        <f>IF(OR(NOT(ISBLANK(U128)),NOT(ISBLANK(V128)),NOT(ISBLANK(W128)),NOT(ISBLANK(X128)),AC128=2,AC128=3),1,0)</f>
        <v>1</v>
      </c>
    </row>
    <row r="129" spans="1:38" ht="21.75" customHeight="1" x14ac:dyDescent="0.25">
      <c r="A129" s="2">
        <v>217</v>
      </c>
      <c r="B129" s="3" t="s">
        <v>26</v>
      </c>
      <c r="C129" s="3" t="s">
        <v>27</v>
      </c>
      <c r="D129" s="3" t="s">
        <v>105</v>
      </c>
      <c r="E129" s="31" t="str">
        <f>MID(D129,3,1)</f>
        <v>5</v>
      </c>
      <c r="F129" s="3" t="s">
        <v>100</v>
      </c>
      <c r="G129" s="4">
        <v>62</v>
      </c>
      <c r="H129" s="4">
        <v>53</v>
      </c>
      <c r="I129" s="3" t="s">
        <v>44</v>
      </c>
      <c r="J129" s="4">
        <v>94219231211</v>
      </c>
      <c r="K129" s="4">
        <v>-3.8529411764705901</v>
      </c>
      <c r="L129" s="4">
        <v>0.35784313725490202</v>
      </c>
      <c r="M129" s="4">
        <v>14</v>
      </c>
      <c r="N129" s="4">
        <v>10</v>
      </c>
      <c r="O129" s="4">
        <v>4</v>
      </c>
      <c r="P129" s="4">
        <v>7</v>
      </c>
      <c r="Q129" s="4">
        <v>7</v>
      </c>
      <c r="R129" s="9">
        <v>1</v>
      </c>
      <c r="S129" s="4">
        <v>7</v>
      </c>
      <c r="T129" s="4">
        <v>1</v>
      </c>
      <c r="U129" s="4">
        <v>1</v>
      </c>
      <c r="V129" s="4">
        <v>3</v>
      </c>
      <c r="W129" s="3"/>
      <c r="X129" s="4">
        <v>3</v>
      </c>
      <c r="Y129" s="4">
        <v>7</v>
      </c>
      <c r="Z129" s="4">
        <v>65</v>
      </c>
      <c r="AA129" s="4">
        <v>7</v>
      </c>
      <c r="AB129" s="36" t="s">
        <v>200</v>
      </c>
      <c r="AC129" s="21">
        <v>3</v>
      </c>
      <c r="AD129" s="22">
        <v>34</v>
      </c>
      <c r="AE129" s="23">
        <v>25</v>
      </c>
      <c r="AF129" s="22">
        <v>6</v>
      </c>
      <c r="AG129" s="23">
        <v>68</v>
      </c>
      <c r="AH129" s="22" t="s">
        <v>270</v>
      </c>
      <c r="AI129" s="24">
        <v>13</v>
      </c>
      <c r="AJ129" s="22"/>
      <c r="AK129" s="25" t="s">
        <v>466</v>
      </c>
      <c r="AL129">
        <f>IF(OR(NOT(ISBLANK(U129)),NOT(ISBLANK(V129)),NOT(ISBLANK(W129)),NOT(ISBLANK(X129)),AC129=2,AC129=3),1,0)</f>
        <v>1</v>
      </c>
    </row>
    <row r="130" spans="1:38" ht="21.75" customHeight="1" x14ac:dyDescent="0.25">
      <c r="A130" s="2">
        <v>220</v>
      </c>
      <c r="B130" s="3" t="s">
        <v>26</v>
      </c>
      <c r="C130" s="3" t="s">
        <v>27</v>
      </c>
      <c r="D130" s="3" t="s">
        <v>110</v>
      </c>
      <c r="E130" s="31" t="str">
        <f>MID(D130,3,1)</f>
        <v>5</v>
      </c>
      <c r="F130" s="3" t="s">
        <v>100</v>
      </c>
      <c r="G130" s="4">
        <v>33</v>
      </c>
      <c r="H130" s="4">
        <v>31</v>
      </c>
      <c r="I130" s="3" t="s">
        <v>44</v>
      </c>
      <c r="J130" s="4">
        <v>94219231211</v>
      </c>
      <c r="K130" s="4">
        <v>-3.7647058823529398</v>
      </c>
      <c r="L130" s="4">
        <v>0.37254901960784298</v>
      </c>
      <c r="M130" s="4">
        <v>13</v>
      </c>
      <c r="N130" s="4">
        <v>15</v>
      </c>
      <c r="O130" s="4">
        <v>6</v>
      </c>
      <c r="P130" s="4">
        <v>12</v>
      </c>
      <c r="Q130" s="4">
        <v>11</v>
      </c>
      <c r="R130" s="4">
        <v>1</v>
      </c>
      <c r="S130" s="4">
        <v>11</v>
      </c>
      <c r="T130" s="4">
        <v>1</v>
      </c>
      <c r="U130" s="4">
        <v>2</v>
      </c>
      <c r="V130" s="4">
        <v>4</v>
      </c>
      <c r="W130" s="3"/>
      <c r="X130" s="4">
        <v>4</v>
      </c>
      <c r="Y130" s="4">
        <v>10</v>
      </c>
      <c r="Z130" s="4">
        <v>90</v>
      </c>
      <c r="AA130" s="4">
        <v>10</v>
      </c>
      <c r="AB130" s="36" t="s">
        <v>261</v>
      </c>
      <c r="AC130" s="21">
        <v>3</v>
      </c>
      <c r="AD130" s="22">
        <v>28</v>
      </c>
      <c r="AE130" s="23">
        <v>23</v>
      </c>
      <c r="AF130" s="22">
        <v>1</v>
      </c>
      <c r="AG130" s="23">
        <v>61</v>
      </c>
      <c r="AH130" s="22" t="s">
        <v>294</v>
      </c>
      <c r="AI130" s="24">
        <v>21</v>
      </c>
      <c r="AJ130" s="22"/>
      <c r="AK130" s="20" t="s">
        <v>467</v>
      </c>
      <c r="AL130">
        <f>IF(OR(NOT(ISBLANK(U130)),NOT(ISBLANK(V130)),NOT(ISBLANK(W130)),NOT(ISBLANK(X130)),AC130=2,AC130=3),1,0)</f>
        <v>1</v>
      </c>
    </row>
    <row r="131" spans="1:38" ht="21.75" customHeight="1" x14ac:dyDescent="0.25">
      <c r="A131" s="2">
        <v>222</v>
      </c>
      <c r="B131" s="3" t="s">
        <v>26</v>
      </c>
      <c r="C131" s="3" t="s">
        <v>27</v>
      </c>
      <c r="D131" s="3" t="s">
        <v>115</v>
      </c>
      <c r="E131" s="31" t="str">
        <f>MID(D131,3,1)</f>
        <v>5</v>
      </c>
      <c r="F131" s="3" t="s">
        <v>100</v>
      </c>
      <c r="G131" s="4">
        <v>43</v>
      </c>
      <c r="H131" s="4">
        <v>15</v>
      </c>
      <c r="I131" s="3" t="s">
        <v>44</v>
      </c>
      <c r="J131" s="4">
        <v>94219231211</v>
      </c>
      <c r="K131" s="4">
        <v>0</v>
      </c>
      <c r="L131" s="4">
        <v>0</v>
      </c>
      <c r="M131" s="8"/>
      <c r="N131" s="8"/>
      <c r="O131" s="8"/>
      <c r="P131" s="8"/>
      <c r="Q131" s="8"/>
      <c r="R131" s="8"/>
      <c r="S131" s="8"/>
      <c r="T131" s="8"/>
      <c r="V131" s="8"/>
      <c r="W131" s="3"/>
      <c r="X131" s="8"/>
      <c r="Y131" s="8"/>
      <c r="Z131" s="8"/>
      <c r="AA131" s="8"/>
      <c r="AB131" s="36"/>
      <c r="AC131" s="21">
        <v>1</v>
      </c>
      <c r="AD131" s="22">
        <v>0</v>
      </c>
      <c r="AE131" s="23">
        <v>0</v>
      </c>
      <c r="AF131" s="22">
        <v>0</v>
      </c>
      <c r="AG131" s="23">
        <v>1</v>
      </c>
      <c r="AH131" s="22"/>
      <c r="AI131" s="24">
        <v>0</v>
      </c>
      <c r="AJ131" s="22"/>
      <c r="AK131" s="20"/>
      <c r="AL131">
        <f>IF(OR(NOT(ISBLANK(U131)),NOT(ISBLANK(V131)),NOT(ISBLANK(W131)),NOT(ISBLANK(X131)),AC131=2,AC131=3),1,0)</f>
        <v>0</v>
      </c>
    </row>
    <row r="132" spans="1:38" ht="21.75" customHeight="1" x14ac:dyDescent="0.25">
      <c r="A132" s="2">
        <v>227</v>
      </c>
      <c r="B132" s="3" t="s">
        <v>26</v>
      </c>
      <c r="C132" s="3" t="s">
        <v>33</v>
      </c>
      <c r="D132" s="3" t="s">
        <v>97</v>
      </c>
      <c r="E132" s="31" t="str">
        <f>MID(D132,3,1)</f>
        <v>4</v>
      </c>
      <c r="F132" s="3" t="s">
        <v>98</v>
      </c>
      <c r="G132" s="4">
        <v>54</v>
      </c>
      <c r="H132" s="4">
        <v>150</v>
      </c>
      <c r="I132" s="3" t="s">
        <v>48</v>
      </c>
      <c r="J132" s="4">
        <v>9591231205</v>
      </c>
      <c r="K132" s="4">
        <v>1.7222222222222201</v>
      </c>
      <c r="L132" s="4">
        <v>0.86111111111111105</v>
      </c>
      <c r="M132" s="4">
        <v>15</v>
      </c>
      <c r="N132" s="9">
        <v>9</v>
      </c>
      <c r="O132" s="9">
        <v>3</v>
      </c>
      <c r="P132" s="9">
        <v>16</v>
      </c>
      <c r="Q132" s="9">
        <v>13</v>
      </c>
      <c r="R132" s="4">
        <v>1</v>
      </c>
      <c r="S132" s="9">
        <v>13</v>
      </c>
      <c r="T132" s="4">
        <v>1</v>
      </c>
      <c r="U132" s="9">
        <v>4</v>
      </c>
      <c r="V132" s="9">
        <v>9</v>
      </c>
      <c r="W132" s="3"/>
      <c r="X132" s="9">
        <v>2</v>
      </c>
      <c r="Y132" s="9">
        <v>15</v>
      </c>
      <c r="Z132" s="4">
        <v>101</v>
      </c>
      <c r="AA132" s="4">
        <v>15</v>
      </c>
      <c r="AB132" s="36" t="s">
        <v>192</v>
      </c>
      <c r="AC132" s="21">
        <v>3</v>
      </c>
      <c r="AD132" s="22">
        <v>28</v>
      </c>
      <c r="AE132" s="23">
        <v>17</v>
      </c>
      <c r="AF132" s="22">
        <v>1</v>
      </c>
      <c r="AG132" s="23">
        <v>58</v>
      </c>
      <c r="AH132" s="22" t="s">
        <v>193</v>
      </c>
      <c r="AI132" s="24">
        <v>16</v>
      </c>
      <c r="AJ132" s="22">
        <v>1</v>
      </c>
      <c r="AK132" s="20" t="s">
        <v>468</v>
      </c>
      <c r="AL132">
        <f>IF(OR(NOT(ISBLANK(U132)),NOT(ISBLANK(V132)),NOT(ISBLANK(W132)),NOT(ISBLANK(X132)),AC132=2,AC132=3),1,0)</f>
        <v>1</v>
      </c>
    </row>
    <row r="133" spans="1:38" ht="21.75" customHeight="1" x14ac:dyDescent="0.25">
      <c r="A133" s="2">
        <v>228</v>
      </c>
      <c r="B133" s="3" t="s">
        <v>26</v>
      </c>
      <c r="C133" s="3" t="s">
        <v>33</v>
      </c>
      <c r="D133" s="3" t="s">
        <v>104</v>
      </c>
      <c r="E133" s="31" t="str">
        <f>MID(D133,3,1)</f>
        <v>4</v>
      </c>
      <c r="F133" s="3" t="s">
        <v>98</v>
      </c>
      <c r="G133" s="4">
        <v>53</v>
      </c>
      <c r="H133" s="4">
        <v>54</v>
      </c>
      <c r="I133" s="3" t="s">
        <v>48</v>
      </c>
      <c r="J133" s="4">
        <v>9591231205</v>
      </c>
      <c r="K133" s="4">
        <v>0</v>
      </c>
      <c r="L133" s="4">
        <v>0</v>
      </c>
      <c r="M133" s="4">
        <v>2</v>
      </c>
      <c r="N133" s="4">
        <v>3</v>
      </c>
      <c r="O133" s="4">
        <v>1</v>
      </c>
      <c r="P133" s="4">
        <v>3</v>
      </c>
      <c r="Q133" s="4">
        <v>3</v>
      </c>
      <c r="R133" s="8"/>
      <c r="S133" s="4">
        <v>3</v>
      </c>
      <c r="T133" s="4">
        <v>1</v>
      </c>
      <c r="V133" s="4">
        <v>1.5</v>
      </c>
      <c r="W133" s="3" t="s">
        <v>63</v>
      </c>
      <c r="X133" s="9">
        <v>0.5</v>
      </c>
      <c r="Y133" s="4">
        <v>3</v>
      </c>
      <c r="Z133" s="4">
        <v>22</v>
      </c>
      <c r="AA133" s="4">
        <v>3</v>
      </c>
      <c r="AB133" s="36"/>
      <c r="AC133" s="21"/>
      <c r="AD133" s="22">
        <v>4</v>
      </c>
      <c r="AE133" s="23">
        <v>1</v>
      </c>
      <c r="AF133" s="22">
        <v>0</v>
      </c>
      <c r="AG133" s="23">
        <v>7</v>
      </c>
      <c r="AH133" s="22" t="s">
        <v>208</v>
      </c>
      <c r="AI133" s="24">
        <v>4</v>
      </c>
      <c r="AJ133" s="22"/>
      <c r="AK133" s="20" t="s">
        <v>469</v>
      </c>
      <c r="AL133">
        <f>IF(OR(NOT(ISBLANK(U133)),NOT(ISBLANK(V133)),NOT(ISBLANK(W133)),NOT(ISBLANK(X133)),AC133=2,AC133=3),1,0)</f>
        <v>1</v>
      </c>
    </row>
    <row r="134" spans="1:38" ht="21.75" customHeight="1" x14ac:dyDescent="0.25">
      <c r="A134" s="2">
        <v>229</v>
      </c>
      <c r="B134" s="3" t="s">
        <v>26</v>
      </c>
      <c r="C134" s="3" t="s">
        <v>33</v>
      </c>
      <c r="D134" s="3" t="s">
        <v>28</v>
      </c>
      <c r="E134" s="31" t="str">
        <f>MID(D134,3,1)</f>
        <v>2</v>
      </c>
      <c r="F134" s="3" t="s">
        <v>29</v>
      </c>
      <c r="G134" s="4">
        <v>1</v>
      </c>
      <c r="H134" s="4">
        <v>30</v>
      </c>
      <c r="I134" s="3" t="s">
        <v>49</v>
      </c>
      <c r="J134" s="4">
        <v>10238107235</v>
      </c>
      <c r="K134" s="4">
        <v>84.8</v>
      </c>
      <c r="L134" s="4">
        <v>0.82553191489361699</v>
      </c>
      <c r="M134" s="4">
        <v>4</v>
      </c>
      <c r="N134" s="4">
        <v>3</v>
      </c>
      <c r="O134" s="8"/>
      <c r="P134" s="4">
        <v>5</v>
      </c>
      <c r="Q134" s="4">
        <v>5</v>
      </c>
      <c r="R134" s="4">
        <v>1</v>
      </c>
      <c r="S134" s="4">
        <v>5</v>
      </c>
      <c r="T134" s="4">
        <v>1</v>
      </c>
      <c r="U134" s="8"/>
      <c r="V134" s="8"/>
      <c r="W134" s="3"/>
      <c r="X134" s="8"/>
      <c r="Y134" s="8"/>
      <c r="Z134" s="4">
        <v>24</v>
      </c>
      <c r="AA134" s="4">
        <v>0</v>
      </c>
      <c r="AB134" s="36" t="s">
        <v>145</v>
      </c>
      <c r="AC134" s="21">
        <v>3</v>
      </c>
      <c r="AD134" s="22">
        <v>1</v>
      </c>
      <c r="AE134" s="23">
        <v>4</v>
      </c>
      <c r="AF134" s="22">
        <v>0</v>
      </c>
      <c r="AG134" s="23">
        <v>11</v>
      </c>
      <c r="AH134" s="22" t="s">
        <v>146</v>
      </c>
      <c r="AI134" s="24">
        <v>4</v>
      </c>
      <c r="AJ134" s="22">
        <v>1</v>
      </c>
      <c r="AK134" s="20" t="s">
        <v>470</v>
      </c>
      <c r="AL134">
        <f>IF(OR(NOT(ISBLANK(U134)),NOT(ISBLANK(V134)),NOT(ISBLANK(W134)),NOT(ISBLANK(X134)),AC134=2,AC134=3),1,0)</f>
        <v>1</v>
      </c>
    </row>
    <row r="135" spans="1:38" ht="21.75" customHeight="1" x14ac:dyDescent="0.25">
      <c r="A135" s="2">
        <v>230</v>
      </c>
      <c r="B135" s="3" t="s">
        <v>26</v>
      </c>
      <c r="C135" s="3" t="s">
        <v>33</v>
      </c>
      <c r="D135" s="3" t="s">
        <v>109</v>
      </c>
      <c r="E135" s="31" t="str">
        <f>MID(D135,3,1)</f>
        <v>4</v>
      </c>
      <c r="F135" s="3" t="s">
        <v>98</v>
      </c>
      <c r="G135" s="4">
        <v>93</v>
      </c>
      <c r="H135" s="4">
        <v>22</v>
      </c>
      <c r="I135" s="3" t="s">
        <v>48</v>
      </c>
      <c r="J135" s="4">
        <v>9591231205</v>
      </c>
      <c r="K135" s="4">
        <v>1.93333333333333</v>
      </c>
      <c r="L135" s="4">
        <v>0.96666666666666701</v>
      </c>
      <c r="M135" s="4">
        <v>3</v>
      </c>
      <c r="N135" s="4">
        <v>4</v>
      </c>
      <c r="O135" s="4">
        <v>1</v>
      </c>
      <c r="P135" s="4">
        <v>2</v>
      </c>
      <c r="Q135" s="4">
        <v>2</v>
      </c>
      <c r="R135" s="4">
        <v>1</v>
      </c>
      <c r="S135" s="4">
        <v>2</v>
      </c>
      <c r="T135" s="4">
        <v>1</v>
      </c>
      <c r="U135" s="4">
        <v>1</v>
      </c>
      <c r="V135" s="4">
        <v>1.5</v>
      </c>
      <c r="W135" s="3"/>
      <c r="X135" s="4">
        <v>0.5</v>
      </c>
      <c r="Y135" s="4">
        <v>3</v>
      </c>
      <c r="Z135" s="4">
        <v>22</v>
      </c>
      <c r="AA135" s="4">
        <v>3</v>
      </c>
      <c r="AB135" s="36" t="s">
        <v>192</v>
      </c>
      <c r="AC135" s="21">
        <v>3</v>
      </c>
      <c r="AD135" s="22">
        <v>6</v>
      </c>
      <c r="AE135" s="23">
        <v>2</v>
      </c>
      <c r="AF135" s="22">
        <v>1</v>
      </c>
      <c r="AG135" s="23">
        <v>10</v>
      </c>
      <c r="AH135" s="22" t="s">
        <v>208</v>
      </c>
      <c r="AI135" s="24">
        <v>4</v>
      </c>
      <c r="AJ135" s="22"/>
      <c r="AK135" s="20" t="s">
        <v>471</v>
      </c>
      <c r="AL135">
        <f>IF(OR(NOT(ISBLANK(U135)),NOT(ISBLANK(V135)),NOT(ISBLANK(W135)),NOT(ISBLANK(X135)),AC135=2,AC135=3),1,0)</f>
        <v>1</v>
      </c>
    </row>
    <row r="136" spans="1:38" ht="21.75" customHeight="1" x14ac:dyDescent="0.25">
      <c r="A136" s="2">
        <v>231</v>
      </c>
      <c r="B136" s="3" t="s">
        <v>26</v>
      </c>
      <c r="C136" s="3" t="s">
        <v>33</v>
      </c>
      <c r="D136" s="3" t="s">
        <v>101</v>
      </c>
      <c r="E136" s="31" t="str">
        <f>MID(D136,3,1)</f>
        <v>2</v>
      </c>
      <c r="F136" s="3" t="s">
        <v>102</v>
      </c>
      <c r="G136" s="4">
        <v>1</v>
      </c>
      <c r="H136" s="4">
        <v>13</v>
      </c>
      <c r="I136" s="3" t="s">
        <v>49</v>
      </c>
      <c r="J136" s="4">
        <v>10238107235</v>
      </c>
      <c r="K136" s="4">
        <v>64.533333333333303</v>
      </c>
      <c r="L136" s="4">
        <v>0.70817610062893099</v>
      </c>
      <c r="M136" s="9">
        <v>4</v>
      </c>
      <c r="N136" s="9">
        <v>1</v>
      </c>
      <c r="P136" s="9">
        <v>2</v>
      </c>
      <c r="Q136" s="9">
        <v>1</v>
      </c>
      <c r="R136" s="9">
        <v>1</v>
      </c>
      <c r="S136" s="9">
        <v>1</v>
      </c>
      <c r="T136" s="9">
        <v>1</v>
      </c>
      <c r="U136" s="9">
        <v>3</v>
      </c>
      <c r="V136" s="9">
        <v>1</v>
      </c>
      <c r="W136" s="3"/>
      <c r="Y136" s="9">
        <v>4</v>
      </c>
      <c r="Z136" s="9">
        <v>19</v>
      </c>
      <c r="AA136" s="9">
        <v>4</v>
      </c>
      <c r="AB136" s="36" t="s">
        <v>154</v>
      </c>
      <c r="AC136" s="21">
        <v>3</v>
      </c>
      <c r="AD136" s="22">
        <v>2</v>
      </c>
      <c r="AE136" s="23">
        <v>4</v>
      </c>
      <c r="AF136" s="22">
        <v>0</v>
      </c>
      <c r="AG136" s="23">
        <v>11</v>
      </c>
      <c r="AH136" s="22" t="s">
        <v>146</v>
      </c>
      <c r="AI136" s="24">
        <v>4</v>
      </c>
      <c r="AJ136" s="22">
        <v>1</v>
      </c>
      <c r="AK136" s="20" t="s">
        <v>472</v>
      </c>
      <c r="AL136">
        <f>IF(OR(NOT(ISBLANK(U136)),NOT(ISBLANK(V136)),NOT(ISBLANK(W136)),NOT(ISBLANK(X136)),AC136=2,AC136=3),1,0)</f>
        <v>1</v>
      </c>
    </row>
    <row r="137" spans="1:38" ht="21.75" customHeight="1" x14ac:dyDescent="0.25">
      <c r="A137" s="2">
        <v>232</v>
      </c>
      <c r="B137" s="3" t="s">
        <v>26</v>
      </c>
      <c r="C137" s="3" t="s">
        <v>33</v>
      </c>
      <c r="D137" s="3" t="s">
        <v>114</v>
      </c>
      <c r="E137" s="31" t="str">
        <f>MID(D137,3,1)</f>
        <v>4</v>
      </c>
      <c r="F137" s="3" t="s">
        <v>98</v>
      </c>
      <c r="G137" s="4">
        <v>78</v>
      </c>
      <c r="H137" s="4">
        <v>12</v>
      </c>
      <c r="I137" s="3" t="s">
        <v>48</v>
      </c>
      <c r="J137" s="4">
        <v>9591231205</v>
      </c>
      <c r="K137" s="4">
        <v>1.6875</v>
      </c>
      <c r="L137" s="4">
        <v>0.84375</v>
      </c>
      <c r="M137" s="4">
        <v>3</v>
      </c>
      <c r="N137" s="4">
        <v>4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2</v>
      </c>
      <c r="U137" s="8"/>
      <c r="V137" s="4">
        <v>2</v>
      </c>
      <c r="W137" s="3"/>
      <c r="X137" s="4">
        <v>1</v>
      </c>
      <c r="Y137" s="4">
        <v>3</v>
      </c>
      <c r="Z137" s="4">
        <v>20</v>
      </c>
      <c r="AA137" s="4">
        <v>3</v>
      </c>
      <c r="AB137" s="36" t="s">
        <v>192</v>
      </c>
      <c r="AC137" s="21">
        <v>3</v>
      </c>
      <c r="AD137" s="22">
        <v>6</v>
      </c>
      <c r="AE137" s="23">
        <v>2</v>
      </c>
      <c r="AF137" s="22">
        <v>0</v>
      </c>
      <c r="AG137" s="23">
        <v>9</v>
      </c>
      <c r="AH137" s="22" t="s">
        <v>208</v>
      </c>
      <c r="AI137" s="24">
        <v>4</v>
      </c>
      <c r="AJ137" s="22"/>
      <c r="AK137" s="20" t="s">
        <v>473</v>
      </c>
      <c r="AL137">
        <f>IF(OR(NOT(ISBLANK(U137)),NOT(ISBLANK(V137)),NOT(ISBLANK(W137)),NOT(ISBLANK(X137)),AC137=2,AC137=3),1,0)</f>
        <v>1</v>
      </c>
    </row>
    <row r="138" spans="1:38" ht="21.75" customHeight="1" x14ac:dyDescent="0.25">
      <c r="A138" s="2">
        <v>233</v>
      </c>
      <c r="B138" s="3" t="s">
        <v>26</v>
      </c>
      <c r="C138" s="3" t="s">
        <v>33</v>
      </c>
      <c r="D138" s="3" t="s">
        <v>106</v>
      </c>
      <c r="E138" s="31" t="str">
        <f>MID(D138,3,1)</f>
        <v>2</v>
      </c>
      <c r="F138" s="3" t="s">
        <v>107</v>
      </c>
      <c r="G138" s="4">
        <v>1</v>
      </c>
      <c r="H138" s="4">
        <v>7</v>
      </c>
      <c r="I138" s="3" t="s">
        <v>49</v>
      </c>
      <c r="J138" s="4">
        <v>10238107235</v>
      </c>
      <c r="K138" s="4">
        <v>38.181818181818201</v>
      </c>
      <c r="L138" s="4">
        <v>0.21097770154373899</v>
      </c>
      <c r="M138" s="4">
        <v>2</v>
      </c>
      <c r="N138" s="4">
        <v>3</v>
      </c>
      <c r="O138" s="8"/>
      <c r="P138" s="4">
        <v>3</v>
      </c>
      <c r="Q138" s="4">
        <v>2</v>
      </c>
      <c r="R138" s="4">
        <v>1</v>
      </c>
      <c r="S138" s="4">
        <v>2</v>
      </c>
      <c r="T138" s="4">
        <v>1</v>
      </c>
      <c r="U138" s="8"/>
      <c r="V138" s="4">
        <v>0.5</v>
      </c>
      <c r="W138" s="3"/>
      <c r="X138" s="4">
        <v>0.5</v>
      </c>
      <c r="Y138" s="4">
        <v>1</v>
      </c>
      <c r="Z138" s="4">
        <v>16</v>
      </c>
      <c r="AA138" s="4">
        <v>1</v>
      </c>
      <c r="AB138" s="36" t="s">
        <v>144</v>
      </c>
      <c r="AC138" s="21">
        <v>3</v>
      </c>
      <c r="AD138" s="22">
        <v>1</v>
      </c>
      <c r="AE138" s="23">
        <v>4</v>
      </c>
      <c r="AF138" s="22">
        <v>1</v>
      </c>
      <c r="AG138" s="23">
        <v>13</v>
      </c>
      <c r="AH138" s="22" t="s">
        <v>146</v>
      </c>
      <c r="AI138" s="24">
        <v>4</v>
      </c>
      <c r="AJ138" s="22">
        <v>1</v>
      </c>
      <c r="AK138" s="20" t="s">
        <v>474</v>
      </c>
      <c r="AL138">
        <f>IF(OR(NOT(ISBLANK(U138)),NOT(ISBLANK(V138)),NOT(ISBLANK(W138)),NOT(ISBLANK(X138)),AC138=2,AC138=3),1,0)</f>
        <v>1</v>
      </c>
    </row>
    <row r="139" spans="1:38" ht="21.75" customHeight="1" x14ac:dyDescent="0.25">
      <c r="A139" s="2">
        <v>234</v>
      </c>
      <c r="B139" s="3" t="s">
        <v>26</v>
      </c>
      <c r="C139" s="3" t="s">
        <v>33</v>
      </c>
      <c r="D139" s="3" t="s">
        <v>99</v>
      </c>
      <c r="E139" s="31" t="str">
        <f>MID(D139,3,1)</f>
        <v>5</v>
      </c>
      <c r="F139" s="3" t="s">
        <v>100</v>
      </c>
      <c r="G139" s="4">
        <v>89</v>
      </c>
      <c r="H139" s="4">
        <v>200</v>
      </c>
      <c r="I139" s="3" t="s">
        <v>48</v>
      </c>
      <c r="J139" s="4">
        <v>9591231205</v>
      </c>
      <c r="K139" s="4">
        <v>-3.5588235294117601</v>
      </c>
      <c r="L139" s="4">
        <v>0.40686274509803899</v>
      </c>
      <c r="M139" s="4">
        <v>10</v>
      </c>
      <c r="N139" s="4">
        <v>22</v>
      </c>
      <c r="O139" s="4">
        <v>4</v>
      </c>
      <c r="P139" s="4">
        <v>28</v>
      </c>
      <c r="Q139" s="4">
        <v>25</v>
      </c>
      <c r="R139" s="4">
        <v>1</v>
      </c>
      <c r="S139" s="4">
        <v>25</v>
      </c>
      <c r="T139" s="4">
        <v>1</v>
      </c>
      <c r="U139" s="4">
        <v>4</v>
      </c>
      <c r="V139" s="4">
        <v>4</v>
      </c>
      <c r="W139" s="3"/>
      <c r="X139" s="4">
        <v>2</v>
      </c>
      <c r="Y139" s="4">
        <v>10</v>
      </c>
      <c r="Z139" s="4">
        <v>136</v>
      </c>
      <c r="AA139" s="4">
        <v>10</v>
      </c>
      <c r="AB139" s="36" t="s">
        <v>200</v>
      </c>
      <c r="AC139" s="21"/>
      <c r="AD139" s="22">
        <v>38</v>
      </c>
      <c r="AE139" s="23">
        <v>22</v>
      </c>
      <c r="AF139" s="22">
        <v>0</v>
      </c>
      <c r="AG139" s="23">
        <v>65</v>
      </c>
      <c r="AH139" s="22" t="s">
        <v>262</v>
      </c>
      <c r="AI139" s="24">
        <v>25</v>
      </c>
      <c r="AJ139" s="22">
        <v>1</v>
      </c>
      <c r="AK139" s="20" t="s">
        <v>475</v>
      </c>
      <c r="AL139">
        <f>IF(OR(NOT(ISBLANK(U139)),NOT(ISBLANK(V139)),NOT(ISBLANK(W139)),NOT(ISBLANK(X139)),AC139=2,AC139=3),1,0)</f>
        <v>1</v>
      </c>
    </row>
    <row r="140" spans="1:38" ht="21.75" customHeight="1" x14ac:dyDescent="0.25">
      <c r="A140" s="2">
        <v>235</v>
      </c>
      <c r="B140" s="3" t="s">
        <v>26</v>
      </c>
      <c r="C140" s="3" t="s">
        <v>33</v>
      </c>
      <c r="D140" s="3" t="s">
        <v>105</v>
      </c>
      <c r="E140" s="31" t="str">
        <f>MID(D140,3,1)</f>
        <v>5</v>
      </c>
      <c r="F140" s="3" t="s">
        <v>100</v>
      </c>
      <c r="G140" s="4">
        <v>62</v>
      </c>
      <c r="H140" s="4">
        <v>53</v>
      </c>
      <c r="I140" s="3" t="s">
        <v>48</v>
      </c>
      <c r="J140" s="4">
        <v>9591231205</v>
      </c>
      <c r="K140" s="4">
        <v>-3.3529411764705901</v>
      </c>
      <c r="L140" s="4">
        <v>0.441176470588235</v>
      </c>
      <c r="M140" s="4">
        <v>4</v>
      </c>
      <c r="N140" s="4">
        <v>4</v>
      </c>
      <c r="O140" s="4">
        <v>2</v>
      </c>
      <c r="P140" s="4">
        <v>5</v>
      </c>
      <c r="Q140" s="4">
        <v>5</v>
      </c>
      <c r="R140" s="4">
        <v>1</v>
      </c>
      <c r="S140" s="4">
        <v>5</v>
      </c>
      <c r="T140" s="4">
        <v>1</v>
      </c>
      <c r="U140" s="4">
        <v>4</v>
      </c>
      <c r="V140" s="4">
        <v>1</v>
      </c>
      <c r="W140" s="3"/>
      <c r="X140" s="9">
        <v>1</v>
      </c>
      <c r="Y140" s="4">
        <v>6</v>
      </c>
      <c r="Z140" s="4">
        <v>39</v>
      </c>
      <c r="AA140" s="4">
        <v>6</v>
      </c>
      <c r="AB140" s="36" t="s">
        <v>200</v>
      </c>
      <c r="AC140" s="21">
        <v>3</v>
      </c>
      <c r="AD140" s="22">
        <v>10</v>
      </c>
      <c r="AE140" s="23">
        <v>1</v>
      </c>
      <c r="AF140" s="22">
        <v>0</v>
      </c>
      <c r="AG140" s="23">
        <v>12</v>
      </c>
      <c r="AH140" s="22" t="s">
        <v>271</v>
      </c>
      <c r="AI140" s="24">
        <v>5</v>
      </c>
      <c r="AJ140" s="22"/>
      <c r="AK140" s="20" t="s">
        <v>476</v>
      </c>
      <c r="AL140">
        <f>IF(OR(NOT(ISBLANK(U140)),NOT(ISBLANK(V140)),NOT(ISBLANK(W140)),NOT(ISBLANK(X140)),AC140=2,AC140=3),1,0)</f>
        <v>1</v>
      </c>
    </row>
    <row r="141" spans="1:38" ht="21.75" customHeight="1" x14ac:dyDescent="0.25">
      <c r="A141" s="2">
        <v>236</v>
      </c>
      <c r="B141" s="3" t="s">
        <v>26</v>
      </c>
      <c r="C141" s="3" t="s">
        <v>33</v>
      </c>
      <c r="D141" s="3" t="s">
        <v>110</v>
      </c>
      <c r="E141" s="31" t="str">
        <f>MID(D141,3,1)</f>
        <v>5</v>
      </c>
      <c r="F141" s="3" t="s">
        <v>100</v>
      </c>
      <c r="G141" s="4">
        <v>33</v>
      </c>
      <c r="H141" s="4">
        <v>31</v>
      </c>
      <c r="I141" s="3" t="s">
        <v>48</v>
      </c>
      <c r="J141" s="4">
        <v>9591231205</v>
      </c>
      <c r="K141" s="4">
        <v>-3.3333333333333299</v>
      </c>
      <c r="L141" s="4">
        <v>0.44444444444444398</v>
      </c>
      <c r="M141" s="4">
        <v>1</v>
      </c>
      <c r="N141" s="4">
        <v>4</v>
      </c>
      <c r="O141" s="4">
        <v>1</v>
      </c>
      <c r="P141" s="4">
        <v>5</v>
      </c>
      <c r="Q141" s="4">
        <v>5</v>
      </c>
      <c r="R141" s="4">
        <v>1</v>
      </c>
      <c r="S141" s="4">
        <v>5</v>
      </c>
      <c r="T141" s="4">
        <v>1</v>
      </c>
      <c r="U141" s="8"/>
      <c r="V141" s="4">
        <v>2</v>
      </c>
      <c r="W141" s="3"/>
      <c r="X141" s="8"/>
      <c r="Y141" s="4">
        <v>2</v>
      </c>
      <c r="Z141" s="4">
        <v>27</v>
      </c>
      <c r="AA141" s="4">
        <v>2</v>
      </c>
      <c r="AB141" s="36" t="s">
        <v>200</v>
      </c>
      <c r="AC141" s="21">
        <v>3</v>
      </c>
      <c r="AD141" s="22">
        <v>8</v>
      </c>
      <c r="AE141" s="23">
        <v>0</v>
      </c>
      <c r="AF141" s="22">
        <v>0</v>
      </c>
      <c r="AG141" s="23">
        <v>9</v>
      </c>
      <c r="AH141" s="22" t="s">
        <v>271</v>
      </c>
      <c r="AI141" s="24">
        <v>5</v>
      </c>
      <c r="AJ141" s="22"/>
      <c r="AK141" s="20" t="s">
        <v>477</v>
      </c>
      <c r="AL141">
        <f>IF(OR(NOT(ISBLANK(U141)),NOT(ISBLANK(V141)),NOT(ISBLANK(W141)),NOT(ISBLANK(X141)),AC141=2,AC141=3),1,0)</f>
        <v>1</v>
      </c>
    </row>
    <row r="142" spans="1:38" ht="21.75" customHeight="1" x14ac:dyDescent="0.25">
      <c r="A142" s="2">
        <v>237</v>
      </c>
      <c r="B142" s="3" t="s">
        <v>26</v>
      </c>
      <c r="C142" s="3" t="s">
        <v>33</v>
      </c>
      <c r="D142" s="3" t="s">
        <v>115</v>
      </c>
      <c r="E142" s="31" t="str">
        <f>MID(D142,3,1)</f>
        <v>5</v>
      </c>
      <c r="F142" s="3" t="s">
        <v>100</v>
      </c>
      <c r="G142" s="4">
        <v>43</v>
      </c>
      <c r="H142" s="4">
        <v>15</v>
      </c>
      <c r="I142" s="3" t="s">
        <v>48</v>
      </c>
      <c r="J142" s="4">
        <v>9591231205</v>
      </c>
      <c r="K142" s="4">
        <v>-3.4375</v>
      </c>
      <c r="L142" s="4">
        <v>0.42708333333333298</v>
      </c>
      <c r="M142" s="8"/>
      <c r="N142" s="8"/>
      <c r="O142" s="8"/>
      <c r="P142" s="8"/>
      <c r="Q142" s="8"/>
      <c r="R142" s="8"/>
      <c r="S142" s="8"/>
      <c r="T142" s="8"/>
      <c r="V142" s="8"/>
      <c r="W142" s="3"/>
      <c r="X142" s="8"/>
      <c r="Y142" s="8"/>
      <c r="Z142" s="8"/>
      <c r="AA142" s="8"/>
      <c r="AB142" s="36" t="s">
        <v>200</v>
      </c>
      <c r="AC142" s="21">
        <v>3</v>
      </c>
      <c r="AD142" s="22">
        <v>0</v>
      </c>
      <c r="AE142" s="23">
        <v>0</v>
      </c>
      <c r="AF142" s="22">
        <v>0</v>
      </c>
      <c r="AG142" s="23">
        <v>0</v>
      </c>
      <c r="AH142" s="22"/>
      <c r="AI142" s="24">
        <v>0</v>
      </c>
      <c r="AJ142" s="22"/>
      <c r="AK142" s="20" t="s">
        <v>478</v>
      </c>
      <c r="AL142">
        <f>IF(OR(NOT(ISBLANK(U142)),NOT(ISBLANK(V142)),NOT(ISBLANK(W142)),NOT(ISBLANK(X142)),AC142=2,AC142=3),1,0)</f>
        <v>1</v>
      </c>
    </row>
    <row r="143" spans="1:38" ht="21.75" customHeight="1" x14ac:dyDescent="0.25">
      <c r="A143" s="2">
        <v>239</v>
      </c>
      <c r="B143" s="3" t="s">
        <v>26</v>
      </c>
      <c r="C143" s="3" t="s">
        <v>27</v>
      </c>
      <c r="D143" s="3" t="s">
        <v>28</v>
      </c>
      <c r="E143" s="31" t="str">
        <f>MID(D143,3,1)</f>
        <v>2</v>
      </c>
      <c r="F143" s="3" t="s">
        <v>29</v>
      </c>
      <c r="G143" s="4">
        <v>1</v>
      </c>
      <c r="H143" s="4">
        <v>30</v>
      </c>
      <c r="I143" s="7" t="s">
        <v>50</v>
      </c>
      <c r="J143" s="4">
        <v>188103161118</v>
      </c>
      <c r="K143" s="4">
        <v>63.8</v>
      </c>
      <c r="L143" s="4">
        <v>0.61886792452830197</v>
      </c>
      <c r="M143" s="4">
        <v>1</v>
      </c>
      <c r="N143" s="8"/>
      <c r="O143" s="8"/>
      <c r="P143" s="8"/>
      <c r="Q143" s="8"/>
      <c r="R143" s="4">
        <v>1</v>
      </c>
      <c r="S143" s="8"/>
      <c r="T143" s="4">
        <v>1</v>
      </c>
      <c r="U143" s="8"/>
      <c r="V143" s="8"/>
      <c r="W143" s="3"/>
      <c r="Y143" s="8"/>
      <c r="Z143" s="4">
        <v>3</v>
      </c>
      <c r="AA143" s="4">
        <v>0</v>
      </c>
      <c r="AB143" s="36" t="s">
        <v>153</v>
      </c>
      <c r="AC143" s="21"/>
      <c r="AD143" s="22">
        <v>0</v>
      </c>
      <c r="AE143" s="23">
        <v>1</v>
      </c>
      <c r="AF143" s="22">
        <v>2</v>
      </c>
      <c r="AG143" s="23">
        <v>4</v>
      </c>
      <c r="AH143" s="22" t="s">
        <v>146</v>
      </c>
      <c r="AI143" s="24">
        <v>4</v>
      </c>
      <c r="AJ143" s="22">
        <v>1</v>
      </c>
      <c r="AK143" s="20" t="s">
        <v>479</v>
      </c>
      <c r="AL143">
        <f>IF(OR(NOT(ISBLANK(U143)),NOT(ISBLANK(V143)),NOT(ISBLANK(W143)),NOT(ISBLANK(X143)),AC143=2,AC143=3),1,0)</f>
        <v>0</v>
      </c>
    </row>
    <row r="144" spans="1:38" ht="21.75" customHeight="1" x14ac:dyDescent="0.25">
      <c r="A144" s="2">
        <v>240</v>
      </c>
      <c r="B144" s="3" t="s">
        <v>26</v>
      </c>
      <c r="C144" s="3" t="s">
        <v>27</v>
      </c>
      <c r="D144" s="3" t="s">
        <v>101</v>
      </c>
      <c r="E144" s="31" t="str">
        <f>MID(D144,3,1)</f>
        <v>2</v>
      </c>
      <c r="F144" s="3" t="s">
        <v>102</v>
      </c>
      <c r="G144" s="4">
        <v>1</v>
      </c>
      <c r="H144" s="4">
        <v>13</v>
      </c>
      <c r="I144" s="7" t="s">
        <v>50</v>
      </c>
      <c r="J144" s="4">
        <v>188103161118</v>
      </c>
      <c r="K144" s="4">
        <v>59.16</v>
      </c>
      <c r="L144" s="4">
        <v>0.365106382978723</v>
      </c>
      <c r="M144" s="4">
        <v>1</v>
      </c>
      <c r="N144" s="8"/>
      <c r="O144" s="8"/>
      <c r="P144" s="8"/>
      <c r="Q144" s="8"/>
      <c r="R144" s="4">
        <v>1</v>
      </c>
      <c r="S144" s="8"/>
      <c r="T144" s="4">
        <v>1</v>
      </c>
      <c r="U144" s="8"/>
      <c r="V144" s="8"/>
      <c r="W144" s="3"/>
      <c r="X144" s="8"/>
      <c r="Y144" s="8"/>
      <c r="Z144" s="4">
        <v>3</v>
      </c>
      <c r="AA144" s="4">
        <v>0</v>
      </c>
      <c r="AB144" s="36" t="s">
        <v>144</v>
      </c>
      <c r="AC144" s="21"/>
      <c r="AD144" s="22">
        <v>2</v>
      </c>
      <c r="AE144" s="23">
        <v>1</v>
      </c>
      <c r="AF144" s="22">
        <v>0</v>
      </c>
      <c r="AG144" s="23">
        <v>4</v>
      </c>
      <c r="AH144" s="22" t="s">
        <v>146</v>
      </c>
      <c r="AI144" s="24">
        <v>4</v>
      </c>
      <c r="AJ144" s="22">
        <v>1</v>
      </c>
      <c r="AK144" s="20" t="s">
        <v>480</v>
      </c>
      <c r="AL144">
        <f>IF(OR(NOT(ISBLANK(U144)),NOT(ISBLANK(V144)),NOT(ISBLANK(W144)),NOT(ISBLANK(X144)),AC144=2,AC144=3),1,0)</f>
        <v>0</v>
      </c>
    </row>
    <row r="145" spans="1:38" ht="21.75" customHeight="1" x14ac:dyDescent="0.25">
      <c r="A145" s="2">
        <v>241</v>
      </c>
      <c r="B145" s="3" t="s">
        <v>26</v>
      </c>
      <c r="C145" s="3" t="s">
        <v>27</v>
      </c>
      <c r="D145" s="3" t="s">
        <v>106</v>
      </c>
      <c r="E145" s="31" t="str">
        <f>MID(D145,3,1)</f>
        <v>2</v>
      </c>
      <c r="F145" s="3" t="s">
        <v>107</v>
      </c>
      <c r="G145" s="4">
        <v>1</v>
      </c>
      <c r="H145" s="4">
        <v>7</v>
      </c>
      <c r="I145" s="33" t="s">
        <v>50</v>
      </c>
      <c r="J145" s="4">
        <v>188103161118</v>
      </c>
      <c r="K145" s="4">
        <v>0</v>
      </c>
      <c r="L145" s="4">
        <v>0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3"/>
      <c r="X145" s="8"/>
      <c r="Y145" s="8"/>
      <c r="Z145" s="8"/>
      <c r="AA145" s="8"/>
      <c r="AB145" s="36"/>
      <c r="AC145" s="21"/>
      <c r="AD145" s="22">
        <v>0</v>
      </c>
      <c r="AE145" s="23">
        <v>0</v>
      </c>
      <c r="AF145" s="22">
        <v>0</v>
      </c>
      <c r="AG145" s="23">
        <v>1</v>
      </c>
      <c r="AH145" s="22"/>
      <c r="AI145" s="24">
        <v>0</v>
      </c>
      <c r="AJ145" s="22"/>
      <c r="AK145" s="20"/>
      <c r="AL145">
        <f>IF(OR(NOT(ISBLANK(U145)),NOT(ISBLANK(V145)),NOT(ISBLANK(W145)),NOT(ISBLANK(X145)),AC145=2,AC145=3),1,0)</f>
        <v>0</v>
      </c>
    </row>
    <row r="146" spans="1:38" ht="21.75" customHeight="1" x14ac:dyDescent="0.25">
      <c r="A146" s="2">
        <v>242</v>
      </c>
      <c r="B146" s="3" t="s">
        <v>26</v>
      </c>
      <c r="C146" s="3" t="s">
        <v>27</v>
      </c>
      <c r="D146" s="3" t="s">
        <v>111</v>
      </c>
      <c r="E146" s="31" t="str">
        <f>MID(D146,3,1)</f>
        <v>2</v>
      </c>
      <c r="F146" s="3" t="s">
        <v>112</v>
      </c>
      <c r="G146" s="4">
        <v>1</v>
      </c>
      <c r="H146" s="4">
        <v>6</v>
      </c>
      <c r="I146" s="7" t="s">
        <v>50</v>
      </c>
      <c r="J146" s="4">
        <v>188103161118</v>
      </c>
      <c r="K146" s="4">
        <v>30.9</v>
      </c>
      <c r="L146" s="4">
        <v>0.20985915492957699</v>
      </c>
      <c r="M146" s="4">
        <v>1</v>
      </c>
      <c r="N146" s="8"/>
      <c r="P146" s="8"/>
      <c r="Q146" s="8"/>
      <c r="R146" s="4">
        <v>1</v>
      </c>
      <c r="S146" s="8"/>
      <c r="T146" s="4">
        <v>1</v>
      </c>
      <c r="U146" s="8"/>
      <c r="V146" s="8"/>
      <c r="W146" s="3"/>
      <c r="X146" s="8"/>
      <c r="Y146" s="8"/>
      <c r="Z146" s="4">
        <v>3</v>
      </c>
      <c r="AA146" s="4">
        <v>0</v>
      </c>
      <c r="AB146" s="36" t="s">
        <v>145</v>
      </c>
      <c r="AC146" s="21"/>
      <c r="AD146" s="22">
        <v>0</v>
      </c>
      <c r="AE146" s="23">
        <v>1</v>
      </c>
      <c r="AF146" s="22">
        <v>2</v>
      </c>
      <c r="AG146" s="23">
        <v>4</v>
      </c>
      <c r="AH146" s="22" t="s">
        <v>146</v>
      </c>
      <c r="AI146" s="24">
        <v>4</v>
      </c>
      <c r="AJ146" s="22">
        <v>1</v>
      </c>
      <c r="AK146" s="25" t="s">
        <v>481</v>
      </c>
      <c r="AL146">
        <f>IF(OR(NOT(ISBLANK(U146)),NOT(ISBLANK(V146)),NOT(ISBLANK(W146)),NOT(ISBLANK(X146)),AC146=2,AC146=3),1,0)</f>
        <v>0</v>
      </c>
    </row>
    <row r="147" spans="1:38" ht="21.75" customHeight="1" x14ac:dyDescent="0.25">
      <c r="A147" s="2">
        <v>243</v>
      </c>
      <c r="B147" s="3" t="s">
        <v>26</v>
      </c>
      <c r="C147" s="3" t="s">
        <v>27</v>
      </c>
      <c r="D147" s="3" t="s">
        <v>95</v>
      </c>
      <c r="E147" s="31" t="str">
        <f>MID(D147,3,1)</f>
        <v>3</v>
      </c>
      <c r="F147" s="3" t="s">
        <v>96</v>
      </c>
      <c r="G147" s="4">
        <v>36</v>
      </c>
      <c r="H147" s="4">
        <v>75</v>
      </c>
      <c r="I147" s="33" t="s">
        <v>50</v>
      </c>
      <c r="J147" s="4">
        <v>188103161118</v>
      </c>
      <c r="K147" s="4">
        <v>3</v>
      </c>
      <c r="L147" s="4">
        <v>0.5</v>
      </c>
      <c r="M147" s="4">
        <v>1</v>
      </c>
      <c r="N147" s="8"/>
      <c r="O147" s="8"/>
      <c r="P147" s="8"/>
      <c r="Q147" s="8"/>
      <c r="R147" s="9">
        <v>1</v>
      </c>
      <c r="S147" s="8"/>
      <c r="T147" s="9">
        <v>1</v>
      </c>
      <c r="V147" s="8"/>
      <c r="W147" s="3"/>
      <c r="Y147" s="8"/>
      <c r="Z147" s="4">
        <v>3</v>
      </c>
      <c r="AA147" s="4">
        <v>0</v>
      </c>
      <c r="AB147" s="36" t="s">
        <v>164</v>
      </c>
      <c r="AC147" s="21">
        <v>3</v>
      </c>
      <c r="AD147" s="22">
        <v>3</v>
      </c>
      <c r="AE147" s="23">
        <v>1</v>
      </c>
      <c r="AF147" s="22">
        <v>2</v>
      </c>
      <c r="AG147" s="23">
        <v>11</v>
      </c>
      <c r="AH147" s="22" t="s">
        <v>167</v>
      </c>
      <c r="AI147" s="24">
        <v>7</v>
      </c>
      <c r="AJ147" s="22"/>
      <c r="AK147" s="20" t="s">
        <v>482</v>
      </c>
      <c r="AL147">
        <f>IF(OR(NOT(ISBLANK(U147)),NOT(ISBLANK(V147)),NOT(ISBLANK(W147)),NOT(ISBLANK(X147)),AC147=2,AC147=3),1,0)</f>
        <v>1</v>
      </c>
    </row>
    <row r="148" spans="1:38" ht="21.75" customHeight="1" x14ac:dyDescent="0.25">
      <c r="A148" s="2">
        <v>244</v>
      </c>
      <c r="B148" s="3" t="s">
        <v>26</v>
      </c>
      <c r="C148" s="3" t="s">
        <v>27</v>
      </c>
      <c r="D148" s="3" t="s">
        <v>103</v>
      </c>
      <c r="E148" s="31" t="str">
        <f>MID(D148,3,1)</f>
        <v>3</v>
      </c>
      <c r="F148" s="3" t="s">
        <v>96</v>
      </c>
      <c r="G148" s="4">
        <v>32</v>
      </c>
      <c r="H148" s="4">
        <v>35</v>
      </c>
      <c r="I148" s="33" t="s">
        <v>50</v>
      </c>
      <c r="J148" s="4">
        <v>188103161118</v>
      </c>
      <c r="K148" s="4">
        <v>1.57894736842105</v>
      </c>
      <c r="L148" s="4">
        <v>0.26315789473684198</v>
      </c>
      <c r="M148" s="4">
        <v>1</v>
      </c>
      <c r="N148" s="8"/>
      <c r="O148" s="8"/>
      <c r="P148" s="8"/>
      <c r="Q148" s="8"/>
      <c r="R148" s="4">
        <v>1</v>
      </c>
      <c r="S148" s="8"/>
      <c r="T148" s="4">
        <v>1</v>
      </c>
      <c r="U148" s="8"/>
      <c r="V148" s="8"/>
      <c r="W148" s="3"/>
      <c r="X148" s="8"/>
      <c r="Y148" s="8"/>
      <c r="Z148" s="4">
        <v>3</v>
      </c>
      <c r="AA148" s="4">
        <v>0</v>
      </c>
      <c r="AB148" s="36" t="s">
        <v>163</v>
      </c>
      <c r="AC148" s="21">
        <v>3</v>
      </c>
      <c r="AD148" s="22">
        <v>1</v>
      </c>
      <c r="AE148" s="23">
        <v>1</v>
      </c>
      <c r="AF148" s="22">
        <v>6</v>
      </c>
      <c r="AG148" s="23">
        <v>15</v>
      </c>
      <c r="AH148" s="22" t="s">
        <v>162</v>
      </c>
      <c r="AI148" s="24">
        <v>9</v>
      </c>
      <c r="AJ148" s="22">
        <v>1</v>
      </c>
      <c r="AK148" s="20" t="s">
        <v>483</v>
      </c>
      <c r="AL148">
        <f>IF(OR(NOT(ISBLANK(U148)),NOT(ISBLANK(V148)),NOT(ISBLANK(W148)),NOT(ISBLANK(X148)),AC148=2,AC148=3),1,0)</f>
        <v>1</v>
      </c>
    </row>
    <row r="149" spans="1:38" ht="21.75" customHeight="1" x14ac:dyDescent="0.25">
      <c r="A149" s="2">
        <v>245</v>
      </c>
      <c r="B149" s="3" t="s">
        <v>26</v>
      </c>
      <c r="C149" s="3" t="s">
        <v>27</v>
      </c>
      <c r="D149" s="3" t="s">
        <v>108</v>
      </c>
      <c r="E149" s="31" t="str">
        <f>MID(D149,3,1)</f>
        <v>3</v>
      </c>
      <c r="F149" s="3" t="s">
        <v>96</v>
      </c>
      <c r="G149" s="4">
        <v>95</v>
      </c>
      <c r="H149" s="4">
        <v>20</v>
      </c>
      <c r="I149" s="33" t="s">
        <v>50</v>
      </c>
      <c r="J149" s="4">
        <v>188103161118</v>
      </c>
      <c r="K149" s="4">
        <v>1.52941176470588</v>
      </c>
      <c r="L149" s="4">
        <v>0.25490196078431399</v>
      </c>
      <c r="M149" s="9">
        <v>1</v>
      </c>
      <c r="R149" s="9">
        <v>1</v>
      </c>
      <c r="T149" s="9">
        <v>1</v>
      </c>
      <c r="W149" s="3"/>
      <c r="Z149" s="9">
        <v>3</v>
      </c>
      <c r="AA149" s="9">
        <v>0</v>
      </c>
      <c r="AB149" s="36" t="s">
        <v>163</v>
      </c>
      <c r="AC149" s="21">
        <v>3</v>
      </c>
      <c r="AD149" s="22">
        <v>1</v>
      </c>
      <c r="AE149" s="23">
        <v>2</v>
      </c>
      <c r="AF149" s="22">
        <v>3</v>
      </c>
      <c r="AG149" s="23">
        <v>11</v>
      </c>
      <c r="AH149" s="22" t="s">
        <v>177</v>
      </c>
      <c r="AI149" s="24">
        <v>7</v>
      </c>
      <c r="AJ149" s="22"/>
      <c r="AK149" s="20" t="s">
        <v>484</v>
      </c>
      <c r="AL149">
        <f>IF(OR(NOT(ISBLANK(U149)),NOT(ISBLANK(V149)),NOT(ISBLANK(W149)),NOT(ISBLANK(X149)),AC149=2,AC149=3),1,0)</f>
        <v>1</v>
      </c>
    </row>
    <row r="150" spans="1:38" ht="21.75" customHeight="1" x14ac:dyDescent="0.25">
      <c r="A150" s="2">
        <v>246</v>
      </c>
      <c r="B150" s="3" t="s">
        <v>26</v>
      </c>
      <c r="C150" s="3" t="s">
        <v>27</v>
      </c>
      <c r="D150" s="3" t="s">
        <v>113</v>
      </c>
      <c r="E150" s="31" t="str">
        <f>MID(D150,3,1)</f>
        <v>3</v>
      </c>
      <c r="F150" s="3" t="s">
        <v>96</v>
      </c>
      <c r="G150" s="4">
        <v>85</v>
      </c>
      <c r="H150" s="4">
        <v>10</v>
      </c>
      <c r="I150" s="33" t="s">
        <v>50</v>
      </c>
      <c r="J150" s="4">
        <v>188103161118</v>
      </c>
      <c r="K150" s="4">
        <v>3</v>
      </c>
      <c r="L150" s="4">
        <v>0.5</v>
      </c>
      <c r="M150" s="4">
        <v>1</v>
      </c>
      <c r="N150" s="8"/>
      <c r="O150" s="8"/>
      <c r="P150" s="8"/>
      <c r="Q150" s="8"/>
      <c r="R150" s="4">
        <v>1</v>
      </c>
      <c r="S150" s="8"/>
      <c r="T150" s="4">
        <v>1</v>
      </c>
      <c r="U150" s="8"/>
      <c r="V150" s="8"/>
      <c r="W150" s="3"/>
      <c r="Y150" s="8"/>
      <c r="Z150" s="4">
        <v>3</v>
      </c>
      <c r="AA150" s="4">
        <v>0</v>
      </c>
      <c r="AB150" s="36" t="s">
        <v>164</v>
      </c>
      <c r="AC150" s="21">
        <v>3</v>
      </c>
      <c r="AD150" s="22">
        <v>0</v>
      </c>
      <c r="AE150" s="23">
        <v>1</v>
      </c>
      <c r="AF150" s="22">
        <v>1</v>
      </c>
      <c r="AG150" s="23">
        <v>3</v>
      </c>
      <c r="AH150" s="22" t="s">
        <v>182</v>
      </c>
      <c r="AI150" s="24">
        <v>3</v>
      </c>
      <c r="AJ150" s="22"/>
      <c r="AK150" s="20" t="s">
        <v>485</v>
      </c>
      <c r="AL150">
        <f>IF(OR(NOT(ISBLANK(U150)),NOT(ISBLANK(V150)),NOT(ISBLANK(W150)),NOT(ISBLANK(X150)),AC150=2,AC150=3),1,0)</f>
        <v>1</v>
      </c>
    </row>
    <row r="151" spans="1:38" ht="21.75" customHeight="1" x14ac:dyDescent="0.25">
      <c r="A151" s="2">
        <v>247</v>
      </c>
      <c r="B151" s="3" t="s">
        <v>26</v>
      </c>
      <c r="C151" s="3" t="s">
        <v>27</v>
      </c>
      <c r="D151" s="3" t="s">
        <v>97</v>
      </c>
      <c r="E151" s="31" t="str">
        <f>MID(D151,3,1)</f>
        <v>4</v>
      </c>
      <c r="F151" s="3" t="s">
        <v>98</v>
      </c>
      <c r="G151" s="4">
        <v>54</v>
      </c>
      <c r="H151" s="4">
        <v>150</v>
      </c>
      <c r="I151" s="7" t="s">
        <v>50</v>
      </c>
      <c r="J151" s="4">
        <v>188103161118</v>
      </c>
      <c r="K151" s="4">
        <v>1.6470588235294099</v>
      </c>
      <c r="L151" s="4">
        <v>0.82352941176470595</v>
      </c>
      <c r="M151" s="4">
        <v>1</v>
      </c>
      <c r="N151" s="8"/>
      <c r="O151" s="8"/>
      <c r="P151" s="8"/>
      <c r="Q151" s="8"/>
      <c r="R151" s="4">
        <v>1</v>
      </c>
      <c r="S151" s="8"/>
      <c r="T151" s="4">
        <v>1</v>
      </c>
      <c r="U151" s="8"/>
      <c r="V151" s="8"/>
      <c r="W151" s="3"/>
      <c r="X151" s="8"/>
      <c r="Y151" s="8"/>
      <c r="Z151" s="4">
        <v>3</v>
      </c>
      <c r="AA151" s="4">
        <v>0</v>
      </c>
      <c r="AB151" s="36" t="s">
        <v>192</v>
      </c>
      <c r="AC151" s="21"/>
      <c r="AD151" s="22">
        <v>3</v>
      </c>
      <c r="AE151" s="23">
        <v>0</v>
      </c>
      <c r="AF151" s="22">
        <v>12</v>
      </c>
      <c r="AG151" s="23">
        <v>16</v>
      </c>
      <c r="AH151" s="22" t="s">
        <v>193</v>
      </c>
      <c r="AI151" s="24">
        <v>16</v>
      </c>
      <c r="AJ151" s="22">
        <v>1</v>
      </c>
      <c r="AK151" s="20" t="s">
        <v>486</v>
      </c>
      <c r="AL151">
        <f>IF(OR(NOT(ISBLANK(U151)),NOT(ISBLANK(V151)),NOT(ISBLANK(W151)),NOT(ISBLANK(X151)),AC151=2,AC151=3),1,0)</f>
        <v>0</v>
      </c>
    </row>
    <row r="152" spans="1:38" ht="21.75" customHeight="1" x14ac:dyDescent="0.25">
      <c r="A152" s="2">
        <v>248</v>
      </c>
      <c r="B152" s="3" t="s">
        <v>26</v>
      </c>
      <c r="C152" s="3" t="s">
        <v>27</v>
      </c>
      <c r="D152" s="3" t="s">
        <v>104</v>
      </c>
      <c r="E152" s="31" t="str">
        <f>MID(D152,3,1)</f>
        <v>4</v>
      </c>
      <c r="F152" s="3" t="s">
        <v>98</v>
      </c>
      <c r="G152" s="4">
        <v>53</v>
      </c>
      <c r="H152" s="4">
        <v>54</v>
      </c>
      <c r="I152" s="33" t="s">
        <v>50</v>
      </c>
      <c r="J152" s="4">
        <v>188103161118</v>
      </c>
      <c r="K152" s="4">
        <v>1.6875</v>
      </c>
      <c r="L152" s="4">
        <v>0.84375</v>
      </c>
      <c r="M152" s="4">
        <v>1</v>
      </c>
      <c r="N152" s="8"/>
      <c r="O152" s="8"/>
      <c r="P152" s="8"/>
      <c r="Q152" s="8"/>
      <c r="R152" s="4">
        <v>1</v>
      </c>
      <c r="S152" s="8"/>
      <c r="T152" s="4">
        <v>1</v>
      </c>
      <c r="U152" s="8"/>
      <c r="V152" s="8"/>
      <c r="W152" s="3"/>
      <c r="X152" s="8"/>
      <c r="Y152" s="8"/>
      <c r="Z152" s="4">
        <v>3</v>
      </c>
      <c r="AA152" s="4">
        <v>0</v>
      </c>
      <c r="AB152" s="36" t="s">
        <v>195</v>
      </c>
      <c r="AC152" s="21">
        <v>3</v>
      </c>
      <c r="AD152" s="22">
        <v>2</v>
      </c>
      <c r="AE152" s="23">
        <v>1</v>
      </c>
      <c r="AF152" s="22">
        <v>5</v>
      </c>
      <c r="AG152" s="23">
        <v>9</v>
      </c>
      <c r="AH152" s="22" t="s">
        <v>209</v>
      </c>
      <c r="AI152" s="24">
        <v>9</v>
      </c>
      <c r="AJ152" s="22"/>
      <c r="AK152" s="20" t="s">
        <v>487</v>
      </c>
      <c r="AL152">
        <f>IF(OR(NOT(ISBLANK(U152)),NOT(ISBLANK(V152)),NOT(ISBLANK(W152)),NOT(ISBLANK(X152)),AC152=2,AC152=3),1,0)</f>
        <v>1</v>
      </c>
    </row>
    <row r="153" spans="1:38" ht="21.75" customHeight="1" x14ac:dyDescent="0.25">
      <c r="A153" s="2">
        <v>249</v>
      </c>
      <c r="B153" s="3" t="s">
        <v>26</v>
      </c>
      <c r="C153" s="3" t="s">
        <v>27</v>
      </c>
      <c r="D153" s="3" t="s">
        <v>109</v>
      </c>
      <c r="E153" s="31" t="str">
        <f>MID(D153,3,1)</f>
        <v>4</v>
      </c>
      <c r="F153" s="3" t="s">
        <v>98</v>
      </c>
      <c r="G153" s="4">
        <v>93</v>
      </c>
      <c r="H153" s="4">
        <v>22</v>
      </c>
      <c r="I153" s="33" t="s">
        <v>50</v>
      </c>
      <c r="J153" s="4">
        <v>188103161118</v>
      </c>
      <c r="K153" s="4">
        <v>0.4375</v>
      </c>
      <c r="L153" s="4">
        <v>0.21875</v>
      </c>
      <c r="M153" s="4">
        <v>1</v>
      </c>
      <c r="R153" s="4">
        <v>1</v>
      </c>
      <c r="T153" s="4">
        <v>1</v>
      </c>
      <c r="W153" s="3"/>
      <c r="Z153" s="4">
        <v>3</v>
      </c>
      <c r="AA153" s="4">
        <v>0</v>
      </c>
      <c r="AB153" s="36" t="s">
        <v>200</v>
      </c>
      <c r="AC153" s="21">
        <v>3</v>
      </c>
      <c r="AD153" s="22">
        <v>2</v>
      </c>
      <c r="AE153" s="23">
        <v>2</v>
      </c>
      <c r="AF153" s="22">
        <v>5</v>
      </c>
      <c r="AG153" s="23">
        <v>10</v>
      </c>
      <c r="AH153" s="22" t="s">
        <v>220</v>
      </c>
      <c r="AI153" s="24">
        <v>10</v>
      </c>
      <c r="AJ153" s="22"/>
      <c r="AK153" s="20" t="s">
        <v>488</v>
      </c>
      <c r="AL153">
        <f>IF(OR(NOT(ISBLANK(U153)),NOT(ISBLANK(V153)),NOT(ISBLANK(W153)),NOT(ISBLANK(X153)),AC153=2,AC153=3),1,0)</f>
        <v>1</v>
      </c>
    </row>
    <row r="154" spans="1:38" ht="21.75" customHeight="1" x14ac:dyDescent="0.25">
      <c r="A154" s="2">
        <v>250</v>
      </c>
      <c r="B154" s="3" t="s">
        <v>26</v>
      </c>
      <c r="C154" s="3" t="s">
        <v>27</v>
      </c>
      <c r="D154" s="3" t="s">
        <v>114</v>
      </c>
      <c r="E154" s="31" t="str">
        <f>MID(D154,3,1)</f>
        <v>4</v>
      </c>
      <c r="F154" s="3" t="s">
        <v>98</v>
      </c>
      <c r="G154" s="4">
        <v>78</v>
      </c>
      <c r="H154" s="4">
        <v>12</v>
      </c>
      <c r="I154" s="33" t="s">
        <v>50</v>
      </c>
      <c r="J154" s="4">
        <v>188103161118</v>
      </c>
      <c r="K154" s="4">
        <v>1.4285714285714299</v>
      </c>
      <c r="L154" s="4">
        <v>0.71428571428571397</v>
      </c>
      <c r="M154" s="4">
        <v>1</v>
      </c>
      <c r="N154" s="8"/>
      <c r="O154" s="8"/>
      <c r="P154" s="8"/>
      <c r="Q154" s="8"/>
      <c r="R154" s="4">
        <v>1</v>
      </c>
      <c r="S154" s="8"/>
      <c r="T154" s="4">
        <v>1</v>
      </c>
      <c r="U154" s="8"/>
      <c r="V154" s="8"/>
      <c r="W154" s="3"/>
      <c r="X154" s="8"/>
      <c r="Y154" s="8"/>
      <c r="Z154" s="4">
        <v>3</v>
      </c>
      <c r="AA154" s="4">
        <v>0</v>
      </c>
      <c r="AB154" s="36" t="s">
        <v>195</v>
      </c>
      <c r="AC154" s="21">
        <v>3</v>
      </c>
      <c r="AD154" s="22">
        <v>3</v>
      </c>
      <c r="AE154" s="23">
        <v>0</v>
      </c>
      <c r="AF154" s="22">
        <v>2</v>
      </c>
      <c r="AG154" s="23">
        <v>6</v>
      </c>
      <c r="AH154" s="22" t="s">
        <v>234</v>
      </c>
      <c r="AI154" s="24">
        <v>6</v>
      </c>
      <c r="AJ154" s="22"/>
      <c r="AK154" s="20" t="s">
        <v>489</v>
      </c>
      <c r="AL154">
        <f>IF(OR(NOT(ISBLANK(U154)),NOT(ISBLANK(V154)),NOT(ISBLANK(W154)),NOT(ISBLANK(X154)),AC154=2,AC154=3),1,0)</f>
        <v>1</v>
      </c>
    </row>
    <row r="155" spans="1:38" ht="21.75" customHeight="1" x14ac:dyDescent="0.25">
      <c r="A155" s="2">
        <v>251</v>
      </c>
      <c r="B155" s="3" t="s">
        <v>26</v>
      </c>
      <c r="C155" s="3" t="s">
        <v>27</v>
      </c>
      <c r="D155" s="3" t="s">
        <v>99</v>
      </c>
      <c r="E155" s="31" t="str">
        <f>MID(D155,3,1)</f>
        <v>5</v>
      </c>
      <c r="F155" s="3" t="s">
        <v>100</v>
      </c>
      <c r="G155" s="4">
        <v>89</v>
      </c>
      <c r="H155" s="4">
        <v>200</v>
      </c>
      <c r="I155" s="33" t="s">
        <v>50</v>
      </c>
      <c r="J155" s="4">
        <v>188103161118</v>
      </c>
      <c r="K155" s="4">
        <v>-3.7941176470588198</v>
      </c>
      <c r="L155" s="4">
        <v>0.36764705882352899</v>
      </c>
      <c r="M155" s="4">
        <v>1</v>
      </c>
      <c r="N155" s="8"/>
      <c r="O155" s="8"/>
      <c r="P155" s="8"/>
      <c r="Q155" s="8"/>
      <c r="R155" s="4">
        <v>1</v>
      </c>
      <c r="S155" s="8"/>
      <c r="T155" s="4">
        <v>1</v>
      </c>
      <c r="V155" s="8"/>
      <c r="W155" s="3"/>
      <c r="X155" s="8"/>
      <c r="Y155" s="8"/>
      <c r="Z155" s="4">
        <v>3</v>
      </c>
      <c r="AA155" s="4">
        <v>0</v>
      </c>
      <c r="AB155" s="36" t="s">
        <v>200</v>
      </c>
      <c r="AC155" s="21">
        <v>3</v>
      </c>
      <c r="AD155" s="22">
        <v>4</v>
      </c>
      <c r="AE155" s="23">
        <v>6</v>
      </c>
      <c r="AF155" s="22">
        <v>14</v>
      </c>
      <c r="AG155" s="23">
        <v>35</v>
      </c>
      <c r="AH155" s="22" t="s">
        <v>262</v>
      </c>
      <c r="AI155" s="24">
        <v>25</v>
      </c>
      <c r="AJ155" s="22">
        <v>1</v>
      </c>
      <c r="AK155" s="20" t="s">
        <v>490</v>
      </c>
      <c r="AL155">
        <f>IF(OR(NOT(ISBLANK(U155)),NOT(ISBLANK(V155)),NOT(ISBLANK(W155)),NOT(ISBLANK(X155)),AC155=2,AC155=3),1,0)</f>
        <v>1</v>
      </c>
    </row>
    <row r="156" spans="1:38" ht="21.75" customHeight="1" x14ac:dyDescent="0.25">
      <c r="A156" s="2">
        <v>252</v>
      </c>
      <c r="B156" s="3" t="s">
        <v>26</v>
      </c>
      <c r="C156" s="3" t="s">
        <v>27</v>
      </c>
      <c r="D156" s="3" t="s">
        <v>105</v>
      </c>
      <c r="E156" s="31" t="str">
        <f>MID(D156,3,1)</f>
        <v>5</v>
      </c>
      <c r="F156" s="3" t="s">
        <v>100</v>
      </c>
      <c r="G156" s="4">
        <v>62</v>
      </c>
      <c r="H156" s="4">
        <v>53</v>
      </c>
      <c r="I156" s="33" t="s">
        <v>50</v>
      </c>
      <c r="J156" s="4">
        <v>188103161118</v>
      </c>
      <c r="K156" s="4">
        <v>-3.8529411764705901</v>
      </c>
      <c r="L156" s="4">
        <v>0.35784313725490202</v>
      </c>
      <c r="M156" s="4">
        <v>1</v>
      </c>
      <c r="N156" s="8"/>
      <c r="O156" s="8"/>
      <c r="P156" s="8"/>
      <c r="Q156" s="8"/>
      <c r="R156" s="4">
        <v>1</v>
      </c>
      <c r="S156" s="8"/>
      <c r="T156" s="4">
        <v>1</v>
      </c>
      <c r="U156" s="8"/>
      <c r="V156" s="8"/>
      <c r="W156" s="3"/>
      <c r="X156" s="8"/>
      <c r="Y156" s="8"/>
      <c r="Z156" s="4">
        <v>3</v>
      </c>
      <c r="AA156" s="4">
        <v>0</v>
      </c>
      <c r="AB156" s="36" t="s">
        <v>200</v>
      </c>
      <c r="AC156" s="21">
        <v>3</v>
      </c>
      <c r="AD156" s="22">
        <v>4</v>
      </c>
      <c r="AE156" s="23">
        <v>3</v>
      </c>
      <c r="AF156" s="22">
        <v>1</v>
      </c>
      <c r="AG156" s="23">
        <v>10</v>
      </c>
      <c r="AH156" s="22" t="s">
        <v>272</v>
      </c>
      <c r="AI156" s="24">
        <v>9</v>
      </c>
      <c r="AJ156" s="22"/>
      <c r="AK156" s="20" t="s">
        <v>491</v>
      </c>
      <c r="AL156">
        <f>IF(OR(NOT(ISBLANK(U156)),NOT(ISBLANK(V156)),NOT(ISBLANK(W156)),NOT(ISBLANK(X156)),AC156=2,AC156=3),1,0)</f>
        <v>1</v>
      </c>
    </row>
    <row r="157" spans="1:38" ht="21.75" customHeight="1" x14ac:dyDescent="0.25">
      <c r="A157" s="2">
        <v>253</v>
      </c>
      <c r="B157" s="3" t="s">
        <v>26</v>
      </c>
      <c r="C157" s="3" t="s">
        <v>27</v>
      </c>
      <c r="D157" s="3" t="s">
        <v>110</v>
      </c>
      <c r="E157" s="31" t="str">
        <f>MID(D157,3,1)</f>
        <v>5</v>
      </c>
      <c r="F157" s="3" t="s">
        <v>100</v>
      </c>
      <c r="G157" s="4">
        <v>33</v>
      </c>
      <c r="H157" s="4">
        <v>31</v>
      </c>
      <c r="I157" s="7" t="s">
        <v>50</v>
      </c>
      <c r="J157" s="4">
        <v>188103161118</v>
      </c>
      <c r="K157" s="4">
        <v>-3.7941176470588198</v>
      </c>
      <c r="L157" s="4">
        <v>0.36764705882352899</v>
      </c>
      <c r="M157" s="4">
        <v>1</v>
      </c>
      <c r="N157" s="4">
        <v>1</v>
      </c>
      <c r="O157" s="8"/>
      <c r="P157" s="8"/>
      <c r="Q157" s="8"/>
      <c r="R157" s="4">
        <v>1</v>
      </c>
      <c r="S157" s="8"/>
      <c r="T157" s="4">
        <v>1</v>
      </c>
      <c r="V157" s="8"/>
      <c r="W157" s="3"/>
      <c r="X157" s="8"/>
      <c r="Y157" s="8"/>
      <c r="Z157" s="4">
        <v>4</v>
      </c>
      <c r="AA157" s="4">
        <v>0</v>
      </c>
      <c r="AB157" s="36" t="s">
        <v>200</v>
      </c>
      <c r="AC157" s="21">
        <v>3</v>
      </c>
      <c r="AD157" s="22">
        <v>4</v>
      </c>
      <c r="AE157" s="23">
        <v>0</v>
      </c>
      <c r="AF157" s="22">
        <v>0</v>
      </c>
      <c r="AG157" s="23">
        <v>5</v>
      </c>
      <c r="AH157" s="22" t="s">
        <v>271</v>
      </c>
      <c r="AI157" s="24">
        <v>5</v>
      </c>
      <c r="AJ157" s="22"/>
      <c r="AK157" s="20" t="s">
        <v>492</v>
      </c>
      <c r="AL157">
        <f>IF(OR(NOT(ISBLANK(U157)),NOT(ISBLANK(V157)),NOT(ISBLANK(W157)),NOT(ISBLANK(X157)),AC157=2,AC157=3),1,0)</f>
        <v>1</v>
      </c>
    </row>
    <row r="158" spans="1:38" ht="21.75" customHeight="1" x14ac:dyDescent="0.25">
      <c r="A158" s="2">
        <v>255</v>
      </c>
      <c r="B158" s="3" t="s">
        <v>26</v>
      </c>
      <c r="C158" s="3" t="s">
        <v>27</v>
      </c>
      <c r="D158" s="3" t="s">
        <v>28</v>
      </c>
      <c r="E158" s="31" t="str">
        <f>MID(D158,3,1)</f>
        <v>2</v>
      </c>
      <c r="F158" s="3" t="s">
        <v>29</v>
      </c>
      <c r="G158" s="4">
        <v>1</v>
      </c>
      <c r="H158" s="4">
        <v>30</v>
      </c>
      <c r="I158" s="33" t="s">
        <v>50</v>
      </c>
      <c r="J158" s="4">
        <v>188103161118</v>
      </c>
      <c r="K158" s="4">
        <v>78.2</v>
      </c>
      <c r="L158" s="4">
        <v>0.89056603773584897</v>
      </c>
      <c r="M158" s="4">
        <v>1</v>
      </c>
      <c r="N158" s="8"/>
      <c r="O158" s="8"/>
      <c r="P158" s="8"/>
      <c r="Q158" s="8"/>
      <c r="R158" s="4">
        <v>1</v>
      </c>
      <c r="S158" s="8"/>
      <c r="T158" s="4">
        <v>1</v>
      </c>
      <c r="U158" s="8"/>
      <c r="V158" s="8"/>
      <c r="W158" s="3"/>
      <c r="X158" s="8"/>
      <c r="Y158" s="8"/>
      <c r="Z158" s="4">
        <v>3</v>
      </c>
      <c r="AA158" s="4">
        <v>0</v>
      </c>
      <c r="AB158" s="36" t="s">
        <v>154</v>
      </c>
      <c r="AC158" s="21">
        <v>3</v>
      </c>
      <c r="AD158" s="22">
        <v>1</v>
      </c>
      <c r="AE158" s="23">
        <v>2</v>
      </c>
      <c r="AF158" s="22">
        <v>0</v>
      </c>
      <c r="AG158" s="23">
        <v>8</v>
      </c>
      <c r="AH158" s="22" t="s">
        <v>146</v>
      </c>
      <c r="AI158" s="24">
        <v>4</v>
      </c>
      <c r="AJ158" s="22">
        <v>1</v>
      </c>
      <c r="AK158" s="20" t="s">
        <v>493</v>
      </c>
      <c r="AL158">
        <f>IF(OR(NOT(ISBLANK(U158)),NOT(ISBLANK(V158)),NOT(ISBLANK(W158)),NOT(ISBLANK(X158)),AC158=2,AC158=3),1,0)</f>
        <v>1</v>
      </c>
    </row>
    <row r="159" spans="1:38" ht="21.75" customHeight="1" x14ac:dyDescent="0.25">
      <c r="A159" s="2">
        <v>256</v>
      </c>
      <c r="B159" s="3" t="s">
        <v>26</v>
      </c>
      <c r="C159" s="3" t="s">
        <v>33</v>
      </c>
      <c r="D159" s="3" t="s">
        <v>28</v>
      </c>
      <c r="E159" s="31" t="str">
        <f>MID(D159,3,1)</f>
        <v>2</v>
      </c>
      <c r="F159" s="3" t="s">
        <v>29</v>
      </c>
      <c r="G159" s="4">
        <v>1</v>
      </c>
      <c r="H159" s="4">
        <v>30</v>
      </c>
      <c r="I159" s="3" t="s">
        <v>51</v>
      </c>
      <c r="J159" s="4">
        <v>139114887</v>
      </c>
      <c r="K159" s="4">
        <v>84.8</v>
      </c>
      <c r="L159" s="4">
        <v>0.82553191489361699</v>
      </c>
      <c r="M159" s="4">
        <v>5</v>
      </c>
      <c r="N159" s="4">
        <v>1</v>
      </c>
      <c r="O159" s="8"/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8"/>
      <c r="V159" s="4">
        <v>1</v>
      </c>
      <c r="W159" s="3"/>
      <c r="X159" s="8"/>
      <c r="Y159" s="4">
        <v>1</v>
      </c>
      <c r="Z159" s="4">
        <v>13</v>
      </c>
      <c r="AA159" s="4">
        <v>1</v>
      </c>
      <c r="AB159" s="36" t="s">
        <v>145</v>
      </c>
      <c r="AC159" s="21">
        <v>3</v>
      </c>
      <c r="AD159" s="22">
        <v>2</v>
      </c>
      <c r="AE159" s="23">
        <v>1</v>
      </c>
      <c r="AF159" s="22">
        <v>0</v>
      </c>
      <c r="AG159" s="23">
        <v>9</v>
      </c>
      <c r="AH159" s="22" t="s">
        <v>146</v>
      </c>
      <c r="AI159" s="24">
        <v>4</v>
      </c>
      <c r="AJ159" s="22">
        <v>1</v>
      </c>
      <c r="AK159" s="20" t="s">
        <v>494</v>
      </c>
      <c r="AL159">
        <f>IF(OR(NOT(ISBLANK(U159)),NOT(ISBLANK(V159)),NOT(ISBLANK(W159)),NOT(ISBLANK(X159)),AC159=2,AC159=3),1,0)</f>
        <v>1</v>
      </c>
    </row>
    <row r="160" spans="1:38" ht="21.75" customHeight="1" x14ac:dyDescent="0.25">
      <c r="A160" s="2">
        <v>257</v>
      </c>
      <c r="B160" s="3" t="s">
        <v>26</v>
      </c>
      <c r="C160" s="3" t="s">
        <v>33</v>
      </c>
      <c r="D160" s="3" t="s">
        <v>101</v>
      </c>
      <c r="E160" s="31" t="str">
        <f>MID(D160,3,1)</f>
        <v>2</v>
      </c>
      <c r="F160" s="3" t="s">
        <v>102</v>
      </c>
      <c r="G160" s="4">
        <v>1</v>
      </c>
      <c r="H160" s="4">
        <v>13</v>
      </c>
      <c r="I160" s="3" t="s">
        <v>51</v>
      </c>
      <c r="J160" s="4">
        <v>139114887</v>
      </c>
      <c r="K160" s="4">
        <v>46.133333333333297</v>
      </c>
      <c r="L160" s="4">
        <v>0.36100628930817602</v>
      </c>
      <c r="M160" s="4">
        <v>1</v>
      </c>
      <c r="N160" s="4">
        <v>4</v>
      </c>
      <c r="O160" s="4">
        <v>1</v>
      </c>
      <c r="P160" s="4">
        <v>3</v>
      </c>
      <c r="Q160" s="4">
        <v>3</v>
      </c>
      <c r="R160" s="4">
        <v>1</v>
      </c>
      <c r="S160" s="4">
        <v>3</v>
      </c>
      <c r="T160" s="4">
        <v>2</v>
      </c>
      <c r="U160" s="4">
        <v>1</v>
      </c>
      <c r="V160" s="4">
        <v>2</v>
      </c>
      <c r="W160" s="3"/>
      <c r="X160" s="9">
        <v>1</v>
      </c>
      <c r="Y160" s="4">
        <v>4</v>
      </c>
      <c r="Z160" s="4">
        <v>26</v>
      </c>
      <c r="AA160" s="4">
        <v>4</v>
      </c>
      <c r="AB160" s="36" t="s">
        <v>153</v>
      </c>
      <c r="AC160" s="21"/>
      <c r="AD160" s="22">
        <v>3</v>
      </c>
      <c r="AE160" s="23">
        <v>6</v>
      </c>
      <c r="AF160" s="22">
        <v>0</v>
      </c>
      <c r="AG160" s="23">
        <v>10</v>
      </c>
      <c r="AH160" s="22" t="s">
        <v>146</v>
      </c>
      <c r="AI160" s="24">
        <v>4</v>
      </c>
      <c r="AJ160" s="22">
        <v>1</v>
      </c>
      <c r="AK160" s="20" t="s">
        <v>495</v>
      </c>
      <c r="AL160">
        <f>IF(OR(NOT(ISBLANK(U160)),NOT(ISBLANK(V160)),NOT(ISBLANK(W160)),NOT(ISBLANK(X160)),AC160=2,AC160=3),1,0)</f>
        <v>1</v>
      </c>
    </row>
    <row r="161" spans="1:38" ht="21.75" customHeight="1" x14ac:dyDescent="0.25">
      <c r="A161" s="2">
        <v>258</v>
      </c>
      <c r="B161" s="3" t="s">
        <v>26</v>
      </c>
      <c r="C161" s="3" t="s">
        <v>33</v>
      </c>
      <c r="D161" s="3" t="s">
        <v>106</v>
      </c>
      <c r="E161" s="31" t="str">
        <f>MID(D161,3,1)</f>
        <v>2</v>
      </c>
      <c r="F161" s="3" t="s">
        <v>107</v>
      </c>
      <c r="G161" s="4">
        <v>1</v>
      </c>
      <c r="H161" s="4">
        <v>7</v>
      </c>
      <c r="I161" s="3" t="s">
        <v>51</v>
      </c>
      <c r="J161" s="4">
        <v>139114887</v>
      </c>
      <c r="K161" s="4">
        <v>58.909090909090899</v>
      </c>
      <c r="L161" s="4">
        <v>0.60205831903945095</v>
      </c>
      <c r="M161" s="4">
        <v>2</v>
      </c>
      <c r="N161" s="4">
        <v>1</v>
      </c>
      <c r="O161" s="8"/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8"/>
      <c r="V161" s="4">
        <v>2.5</v>
      </c>
      <c r="W161" s="3"/>
      <c r="X161" s="9">
        <v>0.5</v>
      </c>
      <c r="Y161" s="4">
        <v>3</v>
      </c>
      <c r="Z161" s="4">
        <v>14</v>
      </c>
      <c r="AA161" s="4">
        <v>3</v>
      </c>
      <c r="AB161" s="36" t="s">
        <v>145</v>
      </c>
      <c r="AC161" s="21">
        <v>3</v>
      </c>
      <c r="AD161" s="22">
        <v>3</v>
      </c>
      <c r="AE161" s="23">
        <v>8</v>
      </c>
      <c r="AF161" s="22">
        <v>1</v>
      </c>
      <c r="AG161" s="23">
        <v>20</v>
      </c>
      <c r="AH161" s="22" t="s">
        <v>146</v>
      </c>
      <c r="AI161" s="24">
        <v>4</v>
      </c>
      <c r="AJ161" s="22"/>
      <c r="AK161" s="20" t="s">
        <v>496</v>
      </c>
      <c r="AL161">
        <f>IF(OR(NOT(ISBLANK(U161)),NOT(ISBLANK(V161)),NOT(ISBLANK(W161)),NOT(ISBLANK(X161)),AC161=2,AC161=3),1,0)</f>
        <v>1</v>
      </c>
    </row>
    <row r="162" spans="1:38" ht="21.75" customHeight="1" x14ac:dyDescent="0.25">
      <c r="A162" s="2">
        <v>259</v>
      </c>
      <c r="B162" s="3" t="s">
        <v>26</v>
      </c>
      <c r="C162" s="3" t="s">
        <v>33</v>
      </c>
      <c r="D162" s="3" t="s">
        <v>111</v>
      </c>
      <c r="E162" s="31" t="str">
        <f>MID(D162,3,1)</f>
        <v>2</v>
      </c>
      <c r="F162" s="3" t="s">
        <v>112</v>
      </c>
      <c r="G162" s="4">
        <v>1</v>
      </c>
      <c r="H162" s="4">
        <v>6</v>
      </c>
      <c r="I162" s="3" t="s">
        <v>51</v>
      </c>
      <c r="J162" s="4">
        <v>139114887</v>
      </c>
      <c r="K162" s="4">
        <v>69.090909090909093</v>
      </c>
      <c r="L162" s="4">
        <v>0.71363636363636396</v>
      </c>
      <c r="M162" s="4">
        <v>4</v>
      </c>
      <c r="N162" s="4">
        <v>3</v>
      </c>
      <c r="O162" s="8"/>
      <c r="P162" s="4">
        <v>4</v>
      </c>
      <c r="Q162" s="4">
        <v>4</v>
      </c>
      <c r="R162" s="4">
        <v>2</v>
      </c>
      <c r="S162" s="4">
        <v>4</v>
      </c>
      <c r="T162" s="4">
        <v>2</v>
      </c>
      <c r="U162" s="8"/>
      <c r="V162" s="4">
        <v>4</v>
      </c>
      <c r="W162" s="3"/>
      <c r="X162" s="8"/>
      <c r="Y162" s="4">
        <v>4</v>
      </c>
      <c r="Z162" s="4">
        <v>31</v>
      </c>
      <c r="AA162" s="4">
        <v>4</v>
      </c>
      <c r="AB162" s="36" t="s">
        <v>154</v>
      </c>
      <c r="AC162" s="21">
        <v>3</v>
      </c>
      <c r="AD162" s="22">
        <v>5</v>
      </c>
      <c r="AE162" s="23">
        <v>4</v>
      </c>
      <c r="AF162" s="22">
        <v>1</v>
      </c>
      <c r="AG162" s="23">
        <v>16</v>
      </c>
      <c r="AH162" s="22" t="s">
        <v>146</v>
      </c>
      <c r="AI162" s="24">
        <v>4</v>
      </c>
      <c r="AJ162" s="22">
        <v>1</v>
      </c>
      <c r="AK162" s="20" t="s">
        <v>497</v>
      </c>
      <c r="AL162">
        <f>IF(OR(NOT(ISBLANK(U162)),NOT(ISBLANK(V162)),NOT(ISBLANK(W162)),NOT(ISBLANK(X162)),AC162=2,AC162=3),1,0)</f>
        <v>1</v>
      </c>
    </row>
    <row r="163" spans="1:38" ht="21.75" customHeight="1" x14ac:dyDescent="0.25">
      <c r="A163" s="2">
        <v>260</v>
      </c>
      <c r="B163" s="3" t="s">
        <v>26</v>
      </c>
      <c r="C163" s="3" t="s">
        <v>27</v>
      </c>
      <c r="D163" s="3" t="s">
        <v>28</v>
      </c>
      <c r="E163" s="31" t="str">
        <f>MID(D163,3,1)</f>
        <v>2</v>
      </c>
      <c r="F163" s="3" t="s">
        <v>29</v>
      </c>
      <c r="G163" s="4">
        <v>1</v>
      </c>
      <c r="H163" s="4">
        <v>30</v>
      </c>
      <c r="I163" s="3" t="s">
        <v>52</v>
      </c>
      <c r="J163" s="4">
        <v>139114828</v>
      </c>
      <c r="K163" s="4">
        <v>63.8</v>
      </c>
      <c r="L163" s="4">
        <v>0.61886792452830197</v>
      </c>
      <c r="M163" s="4">
        <v>5</v>
      </c>
      <c r="N163" s="4">
        <v>4</v>
      </c>
      <c r="O163" s="8"/>
      <c r="P163" s="4">
        <v>6</v>
      </c>
      <c r="Q163" s="4">
        <v>6</v>
      </c>
      <c r="R163" s="4">
        <v>1</v>
      </c>
      <c r="S163" s="4">
        <v>6</v>
      </c>
      <c r="T163" s="4">
        <v>1</v>
      </c>
      <c r="U163" s="4">
        <v>5</v>
      </c>
      <c r="V163" s="4">
        <v>1</v>
      </c>
      <c r="W163" s="3"/>
      <c r="X163" s="4">
        <v>1</v>
      </c>
      <c r="Y163" s="4">
        <v>7</v>
      </c>
      <c r="Z163" s="4">
        <v>43</v>
      </c>
      <c r="AA163" s="4">
        <v>7</v>
      </c>
      <c r="AB163" s="36" t="s">
        <v>153</v>
      </c>
      <c r="AC163" s="21"/>
      <c r="AD163" s="22">
        <v>4</v>
      </c>
      <c r="AE163" s="23">
        <v>2</v>
      </c>
      <c r="AF163" s="22">
        <v>0</v>
      </c>
      <c r="AG163" s="23">
        <v>8</v>
      </c>
      <c r="AH163" s="22" t="s">
        <v>146</v>
      </c>
      <c r="AI163" s="24">
        <v>4</v>
      </c>
      <c r="AJ163" s="22">
        <v>1</v>
      </c>
      <c r="AK163" s="20" t="s">
        <v>498</v>
      </c>
      <c r="AL163">
        <f>IF(OR(NOT(ISBLANK(U163)),NOT(ISBLANK(V163)),NOT(ISBLANK(W163)),NOT(ISBLANK(X163)),AC163=2,AC163=3),1,0)</f>
        <v>1</v>
      </c>
    </row>
    <row r="164" spans="1:38" ht="21.75" customHeight="1" x14ac:dyDescent="0.25">
      <c r="A164" s="2">
        <v>261</v>
      </c>
      <c r="B164" s="3" t="s">
        <v>26</v>
      </c>
      <c r="C164" s="3" t="s">
        <v>27</v>
      </c>
      <c r="D164" s="3" t="s">
        <v>101</v>
      </c>
      <c r="E164" s="31" t="str">
        <f>MID(D164,3,1)</f>
        <v>2</v>
      </c>
      <c r="F164" s="3" t="s">
        <v>102</v>
      </c>
      <c r="G164" s="4">
        <v>1</v>
      </c>
      <c r="H164" s="4">
        <v>13</v>
      </c>
      <c r="I164" s="3" t="s">
        <v>52</v>
      </c>
      <c r="J164" s="4">
        <v>139114828</v>
      </c>
      <c r="K164" s="4">
        <v>59.16</v>
      </c>
      <c r="L164" s="4">
        <v>0.365106382978723</v>
      </c>
      <c r="M164" s="4">
        <v>1</v>
      </c>
      <c r="N164" s="4">
        <v>3</v>
      </c>
      <c r="O164" s="8"/>
      <c r="P164" s="4">
        <v>3</v>
      </c>
      <c r="Q164" s="4">
        <v>3</v>
      </c>
      <c r="R164" s="4">
        <v>1</v>
      </c>
      <c r="S164" s="4">
        <v>3</v>
      </c>
      <c r="T164" s="4">
        <v>1</v>
      </c>
      <c r="U164" s="8"/>
      <c r="V164" s="4">
        <v>4</v>
      </c>
      <c r="W164" s="3"/>
      <c r="X164" s="8"/>
      <c r="Y164" s="4">
        <v>4</v>
      </c>
      <c r="Z164" s="4">
        <v>23</v>
      </c>
      <c r="AA164" s="4">
        <v>4</v>
      </c>
      <c r="AB164" s="36" t="s">
        <v>144</v>
      </c>
      <c r="AC164" s="21">
        <v>3</v>
      </c>
      <c r="AD164" s="22">
        <v>1</v>
      </c>
      <c r="AE164" s="23">
        <v>3</v>
      </c>
      <c r="AF164" s="22">
        <v>1</v>
      </c>
      <c r="AG164" s="23">
        <v>12</v>
      </c>
      <c r="AH164" s="22" t="s">
        <v>146</v>
      </c>
      <c r="AI164" s="24">
        <v>4</v>
      </c>
      <c r="AJ164" s="22">
        <v>1</v>
      </c>
      <c r="AK164" s="20" t="s">
        <v>499</v>
      </c>
      <c r="AL164">
        <f>IF(OR(NOT(ISBLANK(U164)),NOT(ISBLANK(V164)),NOT(ISBLANK(W164)),NOT(ISBLANK(X164)),AC164=2,AC164=3),1,0)</f>
        <v>1</v>
      </c>
    </row>
    <row r="165" spans="1:38" ht="21.75" customHeight="1" x14ac:dyDescent="0.25">
      <c r="A165" s="2">
        <v>262</v>
      </c>
      <c r="B165" s="3" t="s">
        <v>26</v>
      </c>
      <c r="C165" s="3" t="s">
        <v>27</v>
      </c>
      <c r="D165" s="3" t="s">
        <v>106</v>
      </c>
      <c r="E165" s="31" t="str">
        <f>MID(D165,3,1)</f>
        <v>2</v>
      </c>
      <c r="F165" s="3" t="s">
        <v>107</v>
      </c>
      <c r="G165" s="4">
        <v>1</v>
      </c>
      <c r="H165" s="4">
        <v>7</v>
      </c>
      <c r="I165" s="3" t="s">
        <v>52</v>
      </c>
      <c r="J165" s="4">
        <v>139114828</v>
      </c>
      <c r="K165" s="4">
        <v>62.1666666666667</v>
      </c>
      <c r="L165" s="4">
        <v>0.42907801418439701</v>
      </c>
      <c r="M165" s="4">
        <v>1</v>
      </c>
      <c r="N165" s="4">
        <v>1</v>
      </c>
      <c r="O165" s="8"/>
      <c r="P165" s="4">
        <v>2</v>
      </c>
      <c r="Q165" s="4">
        <v>2</v>
      </c>
      <c r="R165" s="4">
        <v>1</v>
      </c>
      <c r="S165" s="4">
        <v>2</v>
      </c>
      <c r="T165" s="4">
        <v>1</v>
      </c>
      <c r="V165" s="4">
        <v>4</v>
      </c>
      <c r="W165" s="3"/>
      <c r="X165" s="8"/>
      <c r="Y165" s="4">
        <v>4</v>
      </c>
      <c r="Z165" s="4">
        <v>18</v>
      </c>
      <c r="AA165" s="4">
        <v>4</v>
      </c>
      <c r="AB165" s="36" t="s">
        <v>154</v>
      </c>
      <c r="AC165" s="21">
        <v>3</v>
      </c>
      <c r="AD165" s="22">
        <v>4</v>
      </c>
      <c r="AE165" s="23">
        <v>2</v>
      </c>
      <c r="AF165" s="22">
        <v>0</v>
      </c>
      <c r="AG165" s="23">
        <v>11</v>
      </c>
      <c r="AH165" s="22" t="s">
        <v>146</v>
      </c>
      <c r="AI165" s="24">
        <v>4</v>
      </c>
      <c r="AJ165" s="22">
        <v>1</v>
      </c>
      <c r="AK165" s="20" t="s">
        <v>500</v>
      </c>
      <c r="AL165">
        <f>IF(OR(NOT(ISBLANK(U165)),NOT(ISBLANK(V165)),NOT(ISBLANK(W165)),NOT(ISBLANK(X165)),AC165=2,AC165=3),1,0)</f>
        <v>1</v>
      </c>
    </row>
    <row r="166" spans="1:38" ht="21.75" customHeight="1" x14ac:dyDescent="0.25">
      <c r="A166" s="2">
        <v>263</v>
      </c>
      <c r="B166" s="3" t="s">
        <v>26</v>
      </c>
      <c r="C166" s="3" t="s">
        <v>27</v>
      </c>
      <c r="D166" s="3" t="s">
        <v>111</v>
      </c>
      <c r="E166" s="31" t="str">
        <f>MID(D166,3,1)</f>
        <v>2</v>
      </c>
      <c r="F166" s="3" t="s">
        <v>112</v>
      </c>
      <c r="G166" s="4">
        <v>1</v>
      </c>
      <c r="H166" s="4">
        <v>6</v>
      </c>
      <c r="I166" s="3" t="s">
        <v>52</v>
      </c>
      <c r="J166" s="4">
        <v>139114828</v>
      </c>
      <c r="K166" s="4">
        <v>30.9</v>
      </c>
      <c r="L166" s="4">
        <v>0.20985915492957699</v>
      </c>
      <c r="M166" s="4">
        <v>5</v>
      </c>
      <c r="N166" s="4">
        <v>1</v>
      </c>
      <c r="P166" s="9">
        <v>1</v>
      </c>
      <c r="Q166" s="9">
        <v>1</v>
      </c>
      <c r="R166" s="4">
        <v>1</v>
      </c>
      <c r="S166" s="9">
        <v>1</v>
      </c>
      <c r="T166" s="4">
        <v>1</v>
      </c>
      <c r="U166" s="9">
        <v>1</v>
      </c>
      <c r="V166" s="9">
        <v>1</v>
      </c>
      <c r="W166" s="3"/>
      <c r="Y166" s="9">
        <v>2</v>
      </c>
      <c r="Z166" s="4">
        <v>15</v>
      </c>
      <c r="AA166" s="4">
        <v>2</v>
      </c>
      <c r="AB166" s="36" t="s">
        <v>145</v>
      </c>
      <c r="AC166" s="21">
        <v>3</v>
      </c>
      <c r="AD166" s="22">
        <v>3</v>
      </c>
      <c r="AE166" s="23">
        <v>3</v>
      </c>
      <c r="AF166" s="22">
        <v>1</v>
      </c>
      <c r="AG166" s="23">
        <v>13</v>
      </c>
      <c r="AH166" s="22" t="s">
        <v>146</v>
      </c>
      <c r="AI166" s="24">
        <v>4</v>
      </c>
      <c r="AJ166" s="22">
        <v>1</v>
      </c>
      <c r="AK166" s="20" t="s">
        <v>501</v>
      </c>
      <c r="AL166">
        <f>IF(OR(NOT(ISBLANK(U166)),NOT(ISBLANK(V166)),NOT(ISBLANK(W166)),NOT(ISBLANK(X166)),AC166=2,AC166=3),1,0)</f>
        <v>1</v>
      </c>
    </row>
    <row r="167" spans="1:38" ht="21.75" customHeight="1" x14ac:dyDescent="0.25">
      <c r="A167" s="2">
        <v>264</v>
      </c>
      <c r="B167" s="3" t="s">
        <v>26</v>
      </c>
      <c r="C167" s="3" t="s">
        <v>27</v>
      </c>
      <c r="D167" s="3" t="s">
        <v>95</v>
      </c>
      <c r="E167" s="31" t="str">
        <f>MID(D167,3,1)</f>
        <v>3</v>
      </c>
      <c r="F167" s="3" t="s">
        <v>96</v>
      </c>
      <c r="G167" s="4">
        <v>36</v>
      </c>
      <c r="H167" s="4">
        <v>75</v>
      </c>
      <c r="I167" s="3" t="s">
        <v>52</v>
      </c>
      <c r="J167" s="4">
        <v>139114828</v>
      </c>
      <c r="K167" s="4">
        <v>3</v>
      </c>
      <c r="L167" s="4">
        <v>0.5</v>
      </c>
      <c r="M167" s="4">
        <v>9</v>
      </c>
      <c r="N167" s="4">
        <v>8</v>
      </c>
      <c r="O167" s="4">
        <v>2</v>
      </c>
      <c r="P167" s="4">
        <v>17</v>
      </c>
      <c r="Q167" s="4">
        <v>16</v>
      </c>
      <c r="R167" s="4">
        <v>1</v>
      </c>
      <c r="S167" s="4">
        <v>16</v>
      </c>
      <c r="T167" s="4">
        <v>1</v>
      </c>
      <c r="V167" s="4">
        <v>11</v>
      </c>
      <c r="W167" s="3"/>
      <c r="X167" s="4">
        <v>1</v>
      </c>
      <c r="Y167" s="4">
        <v>12</v>
      </c>
      <c r="Z167" s="4">
        <v>94</v>
      </c>
      <c r="AA167" s="4">
        <v>12</v>
      </c>
      <c r="AB167" s="36" t="s">
        <v>164</v>
      </c>
      <c r="AC167" s="21"/>
      <c r="AD167" s="22">
        <v>19</v>
      </c>
      <c r="AE167" s="23">
        <v>6</v>
      </c>
      <c r="AF167" s="22">
        <v>4</v>
      </c>
      <c r="AG167" s="23">
        <v>31</v>
      </c>
      <c r="AH167" s="22" t="s">
        <v>162</v>
      </c>
      <c r="AI167" s="24">
        <v>9</v>
      </c>
      <c r="AJ167" s="22">
        <v>1</v>
      </c>
      <c r="AK167" s="20" t="s">
        <v>502</v>
      </c>
      <c r="AL167">
        <f>IF(OR(NOT(ISBLANK(U167)),NOT(ISBLANK(V167)),NOT(ISBLANK(W167)),NOT(ISBLANK(X167)),AC167=2,AC167=3),1,0)</f>
        <v>1</v>
      </c>
    </row>
    <row r="168" spans="1:38" ht="21.75" customHeight="1" x14ac:dyDescent="0.25">
      <c r="A168" s="2">
        <v>265</v>
      </c>
      <c r="B168" s="3" t="s">
        <v>26</v>
      </c>
      <c r="C168" s="3" t="s">
        <v>27</v>
      </c>
      <c r="D168" s="3" t="s">
        <v>103</v>
      </c>
      <c r="E168" s="31" t="str">
        <f>MID(D168,3,1)</f>
        <v>3</v>
      </c>
      <c r="F168" s="3" t="s">
        <v>96</v>
      </c>
      <c r="G168" s="4">
        <v>32</v>
      </c>
      <c r="H168" s="4">
        <v>35</v>
      </c>
      <c r="I168" s="3" t="s">
        <v>52</v>
      </c>
      <c r="J168" s="4">
        <v>139114828</v>
      </c>
      <c r="K168" s="4">
        <v>1.57894736842105</v>
      </c>
      <c r="L168" s="4">
        <v>0.26315789473684198</v>
      </c>
      <c r="M168" s="4">
        <v>6</v>
      </c>
      <c r="N168" s="4">
        <v>8</v>
      </c>
      <c r="O168" s="4">
        <v>2</v>
      </c>
      <c r="P168" s="4">
        <v>6</v>
      </c>
      <c r="Q168" s="4">
        <v>6</v>
      </c>
      <c r="R168" s="4">
        <v>1</v>
      </c>
      <c r="S168" s="4">
        <v>6</v>
      </c>
      <c r="T168" s="4">
        <v>1</v>
      </c>
      <c r="V168" s="4">
        <v>9</v>
      </c>
      <c r="W168" s="3"/>
      <c r="Y168" s="4">
        <v>9</v>
      </c>
      <c r="Z168" s="4">
        <v>54</v>
      </c>
      <c r="AA168" s="4">
        <v>9</v>
      </c>
      <c r="AB168" s="36" t="s">
        <v>163</v>
      </c>
      <c r="AC168" s="21">
        <v>3</v>
      </c>
      <c r="AD168" s="22">
        <v>7</v>
      </c>
      <c r="AE168" s="23">
        <v>7</v>
      </c>
      <c r="AF168" s="22">
        <v>1</v>
      </c>
      <c r="AG168" s="23">
        <v>22</v>
      </c>
      <c r="AH168" s="22" t="s">
        <v>162</v>
      </c>
      <c r="AI168" s="24">
        <v>9</v>
      </c>
      <c r="AJ168" s="22">
        <v>1</v>
      </c>
      <c r="AK168" s="20" t="s">
        <v>503</v>
      </c>
      <c r="AL168">
        <f>IF(OR(NOT(ISBLANK(U168)),NOT(ISBLANK(V168)),NOT(ISBLANK(W168)),NOT(ISBLANK(X168)),AC168=2,AC168=3),1,0)</f>
        <v>1</v>
      </c>
    </row>
    <row r="169" spans="1:38" ht="21.75" customHeight="1" x14ac:dyDescent="0.25">
      <c r="A169" s="2">
        <v>266</v>
      </c>
      <c r="B169" s="3" t="s">
        <v>26</v>
      </c>
      <c r="C169" s="3" t="s">
        <v>27</v>
      </c>
      <c r="D169" s="3" t="s">
        <v>108</v>
      </c>
      <c r="E169" s="31" t="str">
        <f>MID(D169,3,1)</f>
        <v>3</v>
      </c>
      <c r="F169" s="3" t="s">
        <v>96</v>
      </c>
      <c r="G169" s="4">
        <v>95</v>
      </c>
      <c r="H169" s="4">
        <v>20</v>
      </c>
      <c r="I169" s="3" t="s">
        <v>52</v>
      </c>
      <c r="J169" s="4">
        <v>139114828</v>
      </c>
      <c r="K169" s="4">
        <v>2.1176470588235299</v>
      </c>
      <c r="L169" s="4">
        <v>0.35294117647058798</v>
      </c>
      <c r="M169" s="4">
        <v>3</v>
      </c>
      <c r="N169" s="4">
        <v>7</v>
      </c>
      <c r="O169" s="4">
        <v>1</v>
      </c>
      <c r="P169" s="4">
        <v>6</v>
      </c>
      <c r="Q169" s="4">
        <v>5</v>
      </c>
      <c r="R169" s="4">
        <v>1</v>
      </c>
      <c r="S169" s="4">
        <v>5</v>
      </c>
      <c r="T169" s="4">
        <v>1</v>
      </c>
      <c r="U169" s="4">
        <v>3</v>
      </c>
      <c r="V169" s="4">
        <v>1</v>
      </c>
      <c r="W169" s="3"/>
      <c r="X169" s="8"/>
      <c r="Y169" s="4">
        <v>4</v>
      </c>
      <c r="Z169" s="4">
        <v>37</v>
      </c>
      <c r="AA169" s="4">
        <v>4</v>
      </c>
      <c r="AB169" s="36" t="s">
        <v>161</v>
      </c>
      <c r="AC169" s="21">
        <v>3</v>
      </c>
      <c r="AD169" s="22">
        <v>5</v>
      </c>
      <c r="AE169" s="23">
        <v>9</v>
      </c>
      <c r="AF169" s="22">
        <v>1</v>
      </c>
      <c r="AG169" s="23">
        <v>22</v>
      </c>
      <c r="AH169" s="22" t="s">
        <v>162</v>
      </c>
      <c r="AI169" s="24">
        <v>9</v>
      </c>
      <c r="AJ169" s="22">
        <v>1</v>
      </c>
      <c r="AK169" s="20" t="s">
        <v>504</v>
      </c>
      <c r="AL169">
        <f>IF(OR(NOT(ISBLANK(U169)),NOT(ISBLANK(V169)),NOT(ISBLANK(W169)),NOT(ISBLANK(X169)),AC169=2,AC169=3),1,0)</f>
        <v>1</v>
      </c>
    </row>
    <row r="170" spans="1:38" ht="21.75" customHeight="1" x14ac:dyDescent="0.25">
      <c r="A170" s="2">
        <v>267</v>
      </c>
      <c r="B170" s="3" t="s">
        <v>26</v>
      </c>
      <c r="C170" s="3" t="s">
        <v>27</v>
      </c>
      <c r="D170" s="3" t="s">
        <v>113</v>
      </c>
      <c r="E170" s="31" t="str">
        <f>MID(D170,3,1)</f>
        <v>3</v>
      </c>
      <c r="F170" s="3" t="s">
        <v>96</v>
      </c>
      <c r="G170" s="4">
        <v>85</v>
      </c>
      <c r="H170" s="4">
        <v>10</v>
      </c>
      <c r="I170" s="3" t="s">
        <v>52</v>
      </c>
      <c r="J170" s="4">
        <v>139114828</v>
      </c>
      <c r="K170" s="4">
        <v>1.29411764705882</v>
      </c>
      <c r="L170" s="4">
        <v>0.21568627450980399</v>
      </c>
      <c r="M170" s="4">
        <v>1</v>
      </c>
      <c r="N170" s="4">
        <v>3</v>
      </c>
      <c r="O170" s="8"/>
      <c r="P170" s="4">
        <v>3</v>
      </c>
      <c r="Q170" s="4">
        <v>3</v>
      </c>
      <c r="R170" s="4">
        <v>1</v>
      </c>
      <c r="S170" s="4">
        <v>3</v>
      </c>
      <c r="T170" s="4">
        <v>1</v>
      </c>
      <c r="U170" s="4">
        <v>3</v>
      </c>
      <c r="V170" s="4">
        <v>1</v>
      </c>
      <c r="W170" s="3"/>
      <c r="X170" s="8"/>
      <c r="Y170" s="4">
        <v>4</v>
      </c>
      <c r="Z170" s="4">
        <v>23</v>
      </c>
      <c r="AA170" s="4">
        <v>4</v>
      </c>
      <c r="AB170" s="36" t="s">
        <v>163</v>
      </c>
      <c r="AC170" s="21">
        <v>3</v>
      </c>
      <c r="AD170" s="22">
        <v>12</v>
      </c>
      <c r="AE170" s="23">
        <v>7</v>
      </c>
      <c r="AF170" s="22">
        <v>0</v>
      </c>
      <c r="AG170" s="23">
        <v>28</v>
      </c>
      <c r="AH170" s="22" t="s">
        <v>183</v>
      </c>
      <c r="AI170" s="24">
        <v>6</v>
      </c>
      <c r="AJ170" s="22"/>
      <c r="AK170" s="20" t="s">
        <v>505</v>
      </c>
      <c r="AL170">
        <f>IF(OR(NOT(ISBLANK(U170)),NOT(ISBLANK(V170)),NOT(ISBLANK(W170)),NOT(ISBLANK(X170)),AC170=2,AC170=3),1,0)</f>
        <v>1</v>
      </c>
    </row>
    <row r="171" spans="1:38" ht="21.75" customHeight="1" x14ac:dyDescent="0.25">
      <c r="A171" s="2">
        <v>268</v>
      </c>
      <c r="B171" s="3" t="s">
        <v>26</v>
      </c>
      <c r="C171" s="3" t="s">
        <v>27</v>
      </c>
      <c r="D171" s="3" t="s">
        <v>97</v>
      </c>
      <c r="E171" s="31" t="str">
        <f>MID(D171,3,1)</f>
        <v>4</v>
      </c>
      <c r="F171" s="3" t="s">
        <v>98</v>
      </c>
      <c r="G171" s="4">
        <v>54</v>
      </c>
      <c r="H171" s="4">
        <v>150</v>
      </c>
      <c r="I171" s="3" t="s">
        <v>52</v>
      </c>
      <c r="J171" s="4">
        <v>139114828</v>
      </c>
      <c r="K171" s="4">
        <v>1.6470588235294099</v>
      </c>
      <c r="L171" s="4">
        <v>0.82352941176470595</v>
      </c>
      <c r="M171" s="4">
        <v>16</v>
      </c>
      <c r="N171" s="4">
        <v>16</v>
      </c>
      <c r="O171" s="4">
        <v>1</v>
      </c>
      <c r="P171" s="4">
        <v>41</v>
      </c>
      <c r="Q171" s="4">
        <v>40</v>
      </c>
      <c r="R171" s="4">
        <v>1</v>
      </c>
      <c r="S171" s="4">
        <v>40</v>
      </c>
      <c r="T171" s="4">
        <v>1</v>
      </c>
      <c r="U171" s="4">
        <v>5</v>
      </c>
      <c r="V171" s="4">
        <v>7</v>
      </c>
      <c r="W171" s="3"/>
      <c r="X171" s="4">
        <v>2</v>
      </c>
      <c r="Y171" s="4">
        <v>14</v>
      </c>
      <c r="Z171" s="4">
        <v>184</v>
      </c>
      <c r="AA171" s="4">
        <v>14</v>
      </c>
      <c r="AB171" s="36" t="s">
        <v>192</v>
      </c>
      <c r="AC171" s="21"/>
      <c r="AD171" s="22">
        <v>30</v>
      </c>
      <c r="AE171" s="23">
        <v>17</v>
      </c>
      <c r="AF171" s="22">
        <v>3</v>
      </c>
      <c r="AG171" s="23">
        <v>56</v>
      </c>
      <c r="AH171" s="22" t="s">
        <v>193</v>
      </c>
      <c r="AI171" s="24">
        <v>16</v>
      </c>
      <c r="AJ171" s="22">
        <v>1</v>
      </c>
      <c r="AK171" s="20" t="s">
        <v>506</v>
      </c>
      <c r="AL171">
        <f>IF(OR(NOT(ISBLANK(U171)),NOT(ISBLANK(V171)),NOT(ISBLANK(W171)),NOT(ISBLANK(X171)),AC171=2,AC171=3),1,0)</f>
        <v>1</v>
      </c>
    </row>
    <row r="172" spans="1:38" ht="21.75" customHeight="1" x14ac:dyDescent="0.25">
      <c r="A172" s="2">
        <v>269</v>
      </c>
      <c r="B172" s="3" t="s">
        <v>26</v>
      </c>
      <c r="C172" s="3" t="s">
        <v>27</v>
      </c>
      <c r="D172" s="3" t="s">
        <v>104</v>
      </c>
      <c r="E172" s="31" t="str">
        <f>MID(D172,3,1)</f>
        <v>4</v>
      </c>
      <c r="F172" s="3" t="s">
        <v>98</v>
      </c>
      <c r="G172" s="4">
        <v>53</v>
      </c>
      <c r="H172" s="4">
        <v>54</v>
      </c>
      <c r="I172" s="3" t="s">
        <v>52</v>
      </c>
      <c r="J172" s="4">
        <v>139114828</v>
      </c>
      <c r="K172" s="4">
        <v>1.8125</v>
      </c>
      <c r="L172" s="4">
        <v>0.90625</v>
      </c>
      <c r="M172" s="4">
        <v>5</v>
      </c>
      <c r="N172" s="4">
        <v>13</v>
      </c>
      <c r="O172" s="4">
        <v>4</v>
      </c>
      <c r="P172" s="4">
        <v>20</v>
      </c>
      <c r="Q172" s="4">
        <v>17</v>
      </c>
      <c r="R172" s="4">
        <v>1</v>
      </c>
      <c r="S172" s="4">
        <v>17</v>
      </c>
      <c r="T172" s="4">
        <v>1</v>
      </c>
      <c r="U172" s="4">
        <v>4</v>
      </c>
      <c r="V172" s="4">
        <v>3</v>
      </c>
      <c r="W172" s="3"/>
      <c r="X172" s="8"/>
      <c r="Y172" s="4">
        <v>7</v>
      </c>
      <c r="Z172" s="4">
        <v>92</v>
      </c>
      <c r="AA172" s="4">
        <v>7</v>
      </c>
      <c r="AB172" s="36" t="s">
        <v>192</v>
      </c>
      <c r="AC172" s="21">
        <v>3</v>
      </c>
      <c r="AD172" s="22">
        <v>20</v>
      </c>
      <c r="AE172" s="23">
        <v>18</v>
      </c>
      <c r="AF172" s="22">
        <v>2</v>
      </c>
      <c r="AG172" s="23">
        <v>49</v>
      </c>
      <c r="AH172" s="22" t="s">
        <v>193</v>
      </c>
      <c r="AI172" s="24">
        <v>16</v>
      </c>
      <c r="AJ172" s="22">
        <v>1</v>
      </c>
      <c r="AK172" s="20" t="s">
        <v>507</v>
      </c>
      <c r="AL172">
        <f>IF(OR(NOT(ISBLANK(U172)),NOT(ISBLANK(V172)),NOT(ISBLANK(W172)),NOT(ISBLANK(X172)),AC172=2,AC172=3),1,0)</f>
        <v>1</v>
      </c>
    </row>
    <row r="173" spans="1:38" ht="21.75" customHeight="1" x14ac:dyDescent="0.25">
      <c r="A173" s="2">
        <v>270</v>
      </c>
      <c r="B173" s="3" t="s">
        <v>26</v>
      </c>
      <c r="C173" s="3" t="s">
        <v>27</v>
      </c>
      <c r="D173" s="3" t="s">
        <v>109</v>
      </c>
      <c r="E173" s="31" t="str">
        <f>MID(D173,3,1)</f>
        <v>4</v>
      </c>
      <c r="F173" s="3" t="s">
        <v>98</v>
      </c>
      <c r="G173" s="4">
        <v>93</v>
      </c>
      <c r="H173" s="4">
        <v>22</v>
      </c>
      <c r="I173" s="3" t="s">
        <v>52</v>
      </c>
      <c r="J173" s="4">
        <v>139114828</v>
      </c>
      <c r="K173" s="4">
        <v>0</v>
      </c>
      <c r="L173" s="4">
        <v>0</v>
      </c>
      <c r="M173" s="4">
        <v>2</v>
      </c>
      <c r="N173" s="4">
        <v>7</v>
      </c>
      <c r="O173" s="4">
        <v>2</v>
      </c>
      <c r="P173" s="4">
        <v>7</v>
      </c>
      <c r="Q173" s="4">
        <v>7</v>
      </c>
      <c r="R173" s="8"/>
      <c r="S173" s="4">
        <v>7</v>
      </c>
      <c r="T173" s="4">
        <v>1</v>
      </c>
      <c r="U173" s="9">
        <v>1</v>
      </c>
      <c r="V173" s="4">
        <v>4</v>
      </c>
      <c r="W173" s="3"/>
      <c r="X173" s="8"/>
      <c r="Y173" s="4">
        <v>5</v>
      </c>
      <c r="Z173" s="4">
        <v>43</v>
      </c>
      <c r="AA173" s="4">
        <v>5</v>
      </c>
      <c r="AB173" s="36"/>
      <c r="AC173" s="21"/>
      <c r="AD173" s="22">
        <v>20</v>
      </c>
      <c r="AE173" s="23">
        <v>10</v>
      </c>
      <c r="AF173" s="22">
        <v>4</v>
      </c>
      <c r="AG173" s="23">
        <v>38</v>
      </c>
      <c r="AH173" s="22" t="s">
        <v>221</v>
      </c>
      <c r="AI173" s="24">
        <v>7</v>
      </c>
      <c r="AJ173" s="22"/>
      <c r="AK173" s="20" t="s">
        <v>508</v>
      </c>
      <c r="AL173">
        <f>IF(OR(NOT(ISBLANK(U173)),NOT(ISBLANK(V173)),NOT(ISBLANK(W173)),NOT(ISBLANK(X173)),AC173=2,AC173=3),1,0)</f>
        <v>1</v>
      </c>
    </row>
    <row r="174" spans="1:38" ht="21.75" customHeight="1" x14ac:dyDescent="0.25">
      <c r="A174" s="2">
        <v>271</v>
      </c>
      <c r="B174" s="3" t="s">
        <v>26</v>
      </c>
      <c r="C174" s="3" t="s">
        <v>27</v>
      </c>
      <c r="D174" s="3" t="s">
        <v>114</v>
      </c>
      <c r="E174" s="31" t="str">
        <f>MID(D174,3,1)</f>
        <v>4</v>
      </c>
      <c r="F174" s="3" t="s">
        <v>98</v>
      </c>
      <c r="G174" s="4">
        <v>78</v>
      </c>
      <c r="H174" s="4">
        <v>12</v>
      </c>
      <c r="I174" s="3" t="s">
        <v>52</v>
      </c>
      <c r="J174" s="4">
        <v>139114828</v>
      </c>
      <c r="K174" s="4">
        <v>1.4285714285714299</v>
      </c>
      <c r="L174" s="4">
        <v>0.71428571428571397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3"/>
      <c r="X174" s="8"/>
      <c r="Y174" s="8"/>
      <c r="Z174" s="8"/>
      <c r="AA174" s="8"/>
      <c r="AB174" s="36" t="s">
        <v>195</v>
      </c>
      <c r="AC174" s="21">
        <v>3</v>
      </c>
      <c r="AD174" s="22">
        <v>0</v>
      </c>
      <c r="AE174" s="23">
        <v>0</v>
      </c>
      <c r="AF174" s="22">
        <v>0</v>
      </c>
      <c r="AG174" s="23">
        <v>0</v>
      </c>
      <c r="AH174" s="22"/>
      <c r="AI174" s="24">
        <v>0</v>
      </c>
      <c r="AJ174" s="22"/>
      <c r="AK174" s="20" t="s">
        <v>509</v>
      </c>
      <c r="AL174">
        <f>IF(OR(NOT(ISBLANK(U174)),NOT(ISBLANK(V174)),NOT(ISBLANK(W174)),NOT(ISBLANK(X174)),AC174=2,AC174=3),1,0)</f>
        <v>1</v>
      </c>
    </row>
    <row r="175" spans="1:38" ht="21.75" customHeight="1" x14ac:dyDescent="0.25">
      <c r="A175" s="2">
        <v>272</v>
      </c>
      <c r="B175" s="3" t="s">
        <v>26</v>
      </c>
      <c r="C175" s="3" t="s">
        <v>27</v>
      </c>
      <c r="D175" s="3" t="s">
        <v>99</v>
      </c>
      <c r="E175" s="31" t="str">
        <f>MID(D175,3,1)</f>
        <v>5</v>
      </c>
      <c r="F175" s="3" t="s">
        <v>100</v>
      </c>
      <c r="G175" s="4">
        <v>89</v>
      </c>
      <c r="H175" s="4">
        <v>200</v>
      </c>
      <c r="I175" s="3" t="s">
        <v>52</v>
      </c>
      <c r="J175" s="4">
        <v>139114828</v>
      </c>
      <c r="K175" s="4">
        <v>-3.7941176470588198</v>
      </c>
      <c r="L175" s="4">
        <v>0.36764705882352899</v>
      </c>
      <c r="M175" s="4">
        <v>7</v>
      </c>
      <c r="N175" s="4">
        <v>18</v>
      </c>
      <c r="O175" s="4">
        <v>5</v>
      </c>
      <c r="P175" s="4">
        <v>21</v>
      </c>
      <c r="Q175" s="4">
        <v>21</v>
      </c>
      <c r="R175" s="4">
        <v>1</v>
      </c>
      <c r="S175" s="4">
        <v>21</v>
      </c>
      <c r="T175" s="4">
        <v>1</v>
      </c>
      <c r="U175" s="4">
        <v>1</v>
      </c>
      <c r="V175" s="4">
        <v>15</v>
      </c>
      <c r="W175" s="3" t="s">
        <v>63</v>
      </c>
      <c r="X175" s="4">
        <v>1</v>
      </c>
      <c r="Y175" s="4">
        <v>18</v>
      </c>
      <c r="Z175" s="4">
        <v>131</v>
      </c>
      <c r="AA175" s="4">
        <v>18</v>
      </c>
      <c r="AB175" s="36" t="s">
        <v>200</v>
      </c>
      <c r="AC175" s="21">
        <v>3</v>
      </c>
      <c r="AD175" s="22">
        <v>20</v>
      </c>
      <c r="AE175" s="23">
        <v>27</v>
      </c>
      <c r="AF175" s="22">
        <v>1</v>
      </c>
      <c r="AG175" s="23">
        <v>62</v>
      </c>
      <c r="AH175" s="22" t="s">
        <v>262</v>
      </c>
      <c r="AI175" s="24">
        <v>25</v>
      </c>
      <c r="AJ175" s="22">
        <v>1</v>
      </c>
      <c r="AK175" s="20" t="s">
        <v>510</v>
      </c>
      <c r="AL175">
        <f>IF(OR(NOT(ISBLANK(U175)),NOT(ISBLANK(V175)),NOT(ISBLANK(W175)),NOT(ISBLANK(X175)),AC175=2,AC175=3),1,0)</f>
        <v>1</v>
      </c>
    </row>
    <row r="176" spans="1:38" ht="21.75" customHeight="1" x14ac:dyDescent="0.25">
      <c r="A176" s="2">
        <v>273</v>
      </c>
      <c r="B176" s="3" t="s">
        <v>26</v>
      </c>
      <c r="C176" s="3" t="s">
        <v>27</v>
      </c>
      <c r="D176" s="3" t="s">
        <v>105</v>
      </c>
      <c r="E176" s="31" t="str">
        <f>MID(D176,3,1)</f>
        <v>5</v>
      </c>
      <c r="F176" s="3" t="s">
        <v>100</v>
      </c>
      <c r="G176" s="4">
        <v>62</v>
      </c>
      <c r="H176" s="4">
        <v>53</v>
      </c>
      <c r="I176" s="3" t="s">
        <v>52</v>
      </c>
      <c r="J176" s="4">
        <v>139114828</v>
      </c>
      <c r="K176" s="4">
        <v>-3.8529411764705901</v>
      </c>
      <c r="L176" s="4">
        <v>0.35784313725490202</v>
      </c>
      <c r="M176" s="4">
        <v>10</v>
      </c>
      <c r="N176" s="4">
        <v>12</v>
      </c>
      <c r="O176" s="4">
        <v>7</v>
      </c>
      <c r="P176" s="4">
        <v>14</v>
      </c>
      <c r="Q176" s="4">
        <v>14</v>
      </c>
      <c r="R176" s="4">
        <v>1</v>
      </c>
      <c r="S176" s="4">
        <v>14</v>
      </c>
      <c r="T176" s="4">
        <v>1</v>
      </c>
      <c r="U176" s="9">
        <v>7</v>
      </c>
      <c r="V176" s="4">
        <v>9</v>
      </c>
      <c r="W176" s="3"/>
      <c r="X176" s="8"/>
      <c r="Y176" s="4">
        <v>16</v>
      </c>
      <c r="Z176" s="4">
        <v>105</v>
      </c>
      <c r="AA176" s="4">
        <v>16</v>
      </c>
      <c r="AB176" s="36" t="s">
        <v>200</v>
      </c>
      <c r="AC176" s="21">
        <v>3</v>
      </c>
      <c r="AD176" s="22">
        <v>31</v>
      </c>
      <c r="AE176" s="23">
        <v>16</v>
      </c>
      <c r="AF176" s="22">
        <v>0</v>
      </c>
      <c r="AG176" s="23">
        <v>53</v>
      </c>
      <c r="AH176" s="22" t="s">
        <v>273</v>
      </c>
      <c r="AI176" s="24">
        <v>16</v>
      </c>
      <c r="AJ176" s="22"/>
      <c r="AK176" s="20" t="s">
        <v>511</v>
      </c>
      <c r="AL176">
        <f>IF(OR(NOT(ISBLANK(U176)),NOT(ISBLANK(V176)),NOT(ISBLANK(W176)),NOT(ISBLANK(X176)),AC176=2,AC176=3),1,0)</f>
        <v>1</v>
      </c>
    </row>
    <row r="177" spans="1:38" ht="21.75" customHeight="1" x14ac:dyDescent="0.25">
      <c r="A177" s="2">
        <v>274</v>
      </c>
      <c r="B177" s="3" t="s">
        <v>26</v>
      </c>
      <c r="C177" s="3" t="s">
        <v>27</v>
      </c>
      <c r="D177" s="3" t="s">
        <v>110</v>
      </c>
      <c r="E177" s="31" t="str">
        <f>MID(D177,3,1)</f>
        <v>5</v>
      </c>
      <c r="F177" s="3" t="s">
        <v>100</v>
      </c>
      <c r="G177" s="4">
        <v>33</v>
      </c>
      <c r="H177" s="4">
        <v>31</v>
      </c>
      <c r="I177" s="3" t="s">
        <v>52</v>
      </c>
      <c r="J177" s="4">
        <v>139114828</v>
      </c>
      <c r="K177" s="4">
        <v>-3.7941176470588198</v>
      </c>
      <c r="L177" s="4">
        <v>0.36764705882352899</v>
      </c>
      <c r="M177" s="4">
        <v>6</v>
      </c>
      <c r="N177" s="4">
        <v>13</v>
      </c>
      <c r="O177" s="4">
        <v>3</v>
      </c>
      <c r="P177" s="4">
        <v>13</v>
      </c>
      <c r="Q177" s="4">
        <v>13</v>
      </c>
      <c r="R177" s="4">
        <v>1</v>
      </c>
      <c r="S177" s="4">
        <v>13</v>
      </c>
      <c r="T177" s="4">
        <v>1</v>
      </c>
      <c r="U177" s="9">
        <v>2</v>
      </c>
      <c r="V177" s="4">
        <v>11.5</v>
      </c>
      <c r="W177" s="3"/>
      <c r="X177" s="4">
        <v>1.5</v>
      </c>
      <c r="Y177" s="4">
        <v>15</v>
      </c>
      <c r="Z177" s="4">
        <v>93</v>
      </c>
      <c r="AA177" s="4">
        <v>15</v>
      </c>
      <c r="AB177" s="36" t="s">
        <v>200</v>
      </c>
      <c r="AC177" s="21">
        <v>3</v>
      </c>
      <c r="AD177" s="22">
        <v>21</v>
      </c>
      <c r="AE177" s="23">
        <v>17</v>
      </c>
      <c r="AF177" s="22">
        <v>1</v>
      </c>
      <c r="AG177" s="23">
        <v>47</v>
      </c>
      <c r="AH177" s="22" t="s">
        <v>295</v>
      </c>
      <c r="AI177" s="24">
        <v>19</v>
      </c>
      <c r="AJ177" s="22"/>
      <c r="AK177" s="20" t="s">
        <v>512</v>
      </c>
      <c r="AL177">
        <f>IF(OR(NOT(ISBLANK(U177)),NOT(ISBLANK(V177)),NOT(ISBLANK(W177)),NOT(ISBLANK(X177)),AC177=2,AC177=3),1,0)</f>
        <v>1</v>
      </c>
    </row>
    <row r="178" spans="1:38" ht="21.75" customHeight="1" x14ac:dyDescent="0.25">
      <c r="A178" s="2">
        <v>275</v>
      </c>
      <c r="B178" s="3" t="s">
        <v>26</v>
      </c>
      <c r="C178" s="3" t="s">
        <v>27</v>
      </c>
      <c r="D178" s="3" t="s">
        <v>28</v>
      </c>
      <c r="E178" s="31" t="str">
        <f>MID(D178,3,1)</f>
        <v>2</v>
      </c>
      <c r="F178" s="3" t="s">
        <v>29</v>
      </c>
      <c r="G178" s="4">
        <v>1</v>
      </c>
      <c r="H178" s="4">
        <v>30</v>
      </c>
      <c r="I178" s="3" t="s">
        <v>53</v>
      </c>
      <c r="J178" s="4">
        <v>8871171213</v>
      </c>
      <c r="K178" s="4">
        <v>63.8</v>
      </c>
      <c r="L178" s="4">
        <v>0.61886792452830197</v>
      </c>
      <c r="M178" s="4">
        <v>2</v>
      </c>
      <c r="N178" s="4">
        <v>4</v>
      </c>
      <c r="O178" s="4">
        <v>1</v>
      </c>
      <c r="P178" s="4">
        <v>5</v>
      </c>
      <c r="Q178" s="4">
        <v>5</v>
      </c>
      <c r="R178" s="4">
        <v>1</v>
      </c>
      <c r="S178" s="4">
        <v>5</v>
      </c>
      <c r="T178" s="4">
        <v>1</v>
      </c>
      <c r="U178" s="4">
        <v>2</v>
      </c>
      <c r="V178" s="4">
        <v>4</v>
      </c>
      <c r="W178" s="3"/>
      <c r="Y178" s="4">
        <v>6</v>
      </c>
      <c r="Z178" s="4">
        <v>36</v>
      </c>
      <c r="AA178" s="4">
        <v>6</v>
      </c>
      <c r="AB178" s="36" t="s">
        <v>153</v>
      </c>
      <c r="AC178" s="21"/>
      <c r="AD178" s="22">
        <v>5</v>
      </c>
      <c r="AE178" s="23">
        <v>5</v>
      </c>
      <c r="AF178" s="22">
        <v>2</v>
      </c>
      <c r="AG178" s="23">
        <v>16</v>
      </c>
      <c r="AH178" s="22" t="s">
        <v>146</v>
      </c>
      <c r="AI178" s="24">
        <v>4</v>
      </c>
      <c r="AJ178" s="22">
        <v>1</v>
      </c>
      <c r="AK178" s="20" t="s">
        <v>513</v>
      </c>
      <c r="AL178">
        <f>IF(OR(NOT(ISBLANK(U178)),NOT(ISBLANK(V178)),NOT(ISBLANK(W178)),NOT(ISBLANK(X178)),AC178=2,AC178=3),1,0)</f>
        <v>1</v>
      </c>
    </row>
    <row r="179" spans="1:38" ht="21.75" customHeight="1" x14ac:dyDescent="0.25">
      <c r="A179" s="2">
        <v>276</v>
      </c>
      <c r="B179" s="3" t="s">
        <v>26</v>
      </c>
      <c r="C179" s="3" t="s">
        <v>27</v>
      </c>
      <c r="D179" s="3" t="s">
        <v>115</v>
      </c>
      <c r="E179" s="31" t="str">
        <f>MID(D179,3,1)</f>
        <v>5</v>
      </c>
      <c r="F179" s="3" t="s">
        <v>100</v>
      </c>
      <c r="G179" s="4">
        <v>43</v>
      </c>
      <c r="H179" s="4">
        <v>15</v>
      </c>
      <c r="I179" s="3" t="s">
        <v>52</v>
      </c>
      <c r="J179" s="4">
        <v>139114828</v>
      </c>
      <c r="K179" s="4">
        <v>-3.7352941176470602</v>
      </c>
      <c r="L179" s="4">
        <v>0.37745098039215702</v>
      </c>
      <c r="M179" s="4">
        <v>2</v>
      </c>
      <c r="N179" s="4">
        <v>9</v>
      </c>
      <c r="O179" s="4">
        <v>2</v>
      </c>
      <c r="P179" s="4">
        <v>8</v>
      </c>
      <c r="Q179" s="4">
        <v>8</v>
      </c>
      <c r="R179" s="4">
        <v>1</v>
      </c>
      <c r="S179" s="4">
        <v>8</v>
      </c>
      <c r="T179" s="4">
        <v>1</v>
      </c>
      <c r="U179" s="4">
        <v>2</v>
      </c>
      <c r="V179" s="4">
        <v>1</v>
      </c>
      <c r="W179" s="3"/>
      <c r="X179" s="8"/>
      <c r="Y179" s="4">
        <v>3</v>
      </c>
      <c r="Z179" s="4">
        <v>45</v>
      </c>
      <c r="AA179" s="4">
        <v>3</v>
      </c>
      <c r="AB179" s="36" t="s">
        <v>200</v>
      </c>
      <c r="AC179" s="21">
        <v>3</v>
      </c>
      <c r="AD179" s="22">
        <v>7</v>
      </c>
      <c r="AE179" s="23">
        <v>8</v>
      </c>
      <c r="AF179" s="22">
        <v>4</v>
      </c>
      <c r="AG179" s="23">
        <v>22</v>
      </c>
      <c r="AH179" s="22" t="s">
        <v>322</v>
      </c>
      <c r="AI179" s="24">
        <v>11</v>
      </c>
      <c r="AJ179" s="22"/>
      <c r="AK179" s="20" t="s">
        <v>514</v>
      </c>
      <c r="AL179">
        <f>IF(OR(NOT(ISBLANK(U179)),NOT(ISBLANK(V179)),NOT(ISBLANK(W179)),NOT(ISBLANK(X179)),AC179=2,AC179=3),1,0)</f>
        <v>1</v>
      </c>
    </row>
    <row r="180" spans="1:38" ht="21.75" customHeight="1" x14ac:dyDescent="0.25">
      <c r="A180" s="2">
        <v>277</v>
      </c>
      <c r="B180" s="3" t="s">
        <v>26</v>
      </c>
      <c r="C180" s="3" t="s">
        <v>27</v>
      </c>
      <c r="D180" s="3" t="s">
        <v>101</v>
      </c>
      <c r="E180" s="31" t="str">
        <f>MID(D180,3,1)</f>
        <v>2</v>
      </c>
      <c r="F180" s="3" t="s">
        <v>102</v>
      </c>
      <c r="G180" s="4">
        <v>1</v>
      </c>
      <c r="H180" s="4">
        <v>13</v>
      </c>
      <c r="I180" s="3" t="s">
        <v>53</v>
      </c>
      <c r="J180" s="4">
        <v>8871171213</v>
      </c>
      <c r="K180" s="4">
        <v>67.680000000000007</v>
      </c>
      <c r="L180" s="4">
        <v>0.54638297872340402</v>
      </c>
      <c r="M180" s="4">
        <v>5</v>
      </c>
      <c r="N180" s="4">
        <v>4</v>
      </c>
      <c r="O180" s="4">
        <v>1</v>
      </c>
      <c r="P180" s="4">
        <v>4</v>
      </c>
      <c r="Q180" s="4">
        <v>4</v>
      </c>
      <c r="R180" s="4">
        <v>1</v>
      </c>
      <c r="S180" s="4">
        <v>4</v>
      </c>
      <c r="T180" s="4">
        <v>1</v>
      </c>
      <c r="U180" s="4">
        <v>1</v>
      </c>
      <c r="V180" s="4">
        <v>1.5</v>
      </c>
      <c r="W180" s="3"/>
      <c r="X180" s="4">
        <v>0.5</v>
      </c>
      <c r="Y180" s="4">
        <v>3</v>
      </c>
      <c r="Z180" s="4">
        <v>30</v>
      </c>
      <c r="AA180" s="4">
        <v>3</v>
      </c>
      <c r="AB180" s="36" t="s">
        <v>145</v>
      </c>
      <c r="AC180" s="21"/>
      <c r="AD180" s="22">
        <v>5</v>
      </c>
      <c r="AE180" s="23">
        <v>3</v>
      </c>
      <c r="AF180" s="22">
        <v>2</v>
      </c>
      <c r="AG180" s="23">
        <v>11</v>
      </c>
      <c r="AH180" s="22" t="s">
        <v>146</v>
      </c>
      <c r="AI180" s="24">
        <v>4</v>
      </c>
      <c r="AJ180" s="22">
        <v>1</v>
      </c>
      <c r="AK180" s="20" t="s">
        <v>515</v>
      </c>
      <c r="AL180">
        <f>IF(OR(NOT(ISBLANK(U180)),NOT(ISBLANK(V180)),NOT(ISBLANK(W180)),NOT(ISBLANK(X180)),AC180=2,AC180=3),1,0)</f>
        <v>1</v>
      </c>
    </row>
    <row r="181" spans="1:38" ht="21.75" customHeight="1" x14ac:dyDescent="0.25">
      <c r="A181" s="2">
        <v>278</v>
      </c>
      <c r="B181" s="3" t="s">
        <v>26</v>
      </c>
      <c r="C181" s="3" t="s">
        <v>27</v>
      </c>
      <c r="D181" s="3" t="s">
        <v>106</v>
      </c>
      <c r="E181" s="31" t="str">
        <f>MID(D181,3,1)</f>
        <v>2</v>
      </c>
      <c r="F181" s="3" t="s">
        <v>107</v>
      </c>
      <c r="G181" s="4">
        <v>1</v>
      </c>
      <c r="H181" s="4">
        <v>7</v>
      </c>
      <c r="I181" s="3" t="s">
        <v>53</v>
      </c>
      <c r="J181" s="4">
        <v>8871171213</v>
      </c>
      <c r="K181" s="4">
        <v>63.9444444444444</v>
      </c>
      <c r="L181" s="4">
        <v>0.46690307328605202</v>
      </c>
      <c r="M181" s="4">
        <v>1</v>
      </c>
      <c r="N181" s="4">
        <v>1</v>
      </c>
      <c r="O181" s="8"/>
      <c r="P181" s="4">
        <v>1</v>
      </c>
      <c r="Q181" s="8"/>
      <c r="R181" s="4">
        <v>1</v>
      </c>
      <c r="S181" s="8"/>
      <c r="T181" s="4">
        <v>1</v>
      </c>
      <c r="U181" s="4">
        <v>1</v>
      </c>
      <c r="V181" s="4">
        <v>1</v>
      </c>
      <c r="W181" s="3"/>
      <c r="X181" s="4">
        <v>1</v>
      </c>
      <c r="Y181" s="4">
        <v>3</v>
      </c>
      <c r="Z181" s="4">
        <v>11</v>
      </c>
      <c r="AA181" s="4">
        <v>3</v>
      </c>
      <c r="AB181" s="36" t="s">
        <v>153</v>
      </c>
      <c r="AC181" s="21">
        <v>3</v>
      </c>
      <c r="AD181" s="22">
        <v>2</v>
      </c>
      <c r="AE181" s="23">
        <v>2</v>
      </c>
      <c r="AF181" s="22">
        <v>0</v>
      </c>
      <c r="AG181" s="23">
        <v>9</v>
      </c>
      <c r="AH181" s="22" t="s">
        <v>146</v>
      </c>
      <c r="AI181" s="24">
        <v>4</v>
      </c>
      <c r="AJ181" s="22">
        <v>1</v>
      </c>
      <c r="AK181" s="20" t="s">
        <v>516</v>
      </c>
      <c r="AL181">
        <f>IF(OR(NOT(ISBLANK(U181)),NOT(ISBLANK(V181)),NOT(ISBLANK(W181)),NOT(ISBLANK(X181)),AC181=2,AC181=3),1,0)</f>
        <v>1</v>
      </c>
    </row>
    <row r="182" spans="1:38" ht="21.75" customHeight="1" x14ac:dyDescent="0.25">
      <c r="A182" s="2">
        <v>279</v>
      </c>
      <c r="B182" s="3" t="s">
        <v>26</v>
      </c>
      <c r="C182" s="3" t="s">
        <v>27</v>
      </c>
      <c r="D182" s="3" t="s">
        <v>111</v>
      </c>
      <c r="E182" s="31" t="str">
        <f>MID(D182,3,1)</f>
        <v>2</v>
      </c>
      <c r="F182" s="3" t="s">
        <v>112</v>
      </c>
      <c r="G182" s="4">
        <v>1</v>
      </c>
      <c r="H182" s="4">
        <v>6</v>
      </c>
      <c r="I182" s="3" t="s">
        <v>53</v>
      </c>
      <c r="J182" s="4">
        <v>8871171213</v>
      </c>
      <c r="K182" s="4">
        <v>49.15</v>
      </c>
      <c r="L182" s="4">
        <v>0.46690140845070399</v>
      </c>
      <c r="M182" s="9">
        <v>3</v>
      </c>
      <c r="N182" s="9">
        <v>3</v>
      </c>
      <c r="R182" s="9">
        <v>1</v>
      </c>
      <c r="T182" s="9">
        <v>1</v>
      </c>
      <c r="U182" s="9">
        <v>2</v>
      </c>
      <c r="V182" s="9">
        <v>0.5</v>
      </c>
      <c r="W182" s="3"/>
      <c r="X182" s="9">
        <v>0.5</v>
      </c>
      <c r="Y182" s="9">
        <v>3</v>
      </c>
      <c r="Z182" s="9">
        <v>14</v>
      </c>
      <c r="AA182" s="9">
        <v>3</v>
      </c>
      <c r="AB182" s="36" t="s">
        <v>144</v>
      </c>
      <c r="AC182" s="21">
        <v>3</v>
      </c>
      <c r="AD182" s="22">
        <v>2</v>
      </c>
      <c r="AE182" s="23">
        <v>4</v>
      </c>
      <c r="AF182" s="22">
        <v>0</v>
      </c>
      <c r="AG182" s="23">
        <v>12</v>
      </c>
      <c r="AH182" s="22" t="s">
        <v>146</v>
      </c>
      <c r="AI182" s="24">
        <v>4</v>
      </c>
      <c r="AJ182" s="22">
        <v>1</v>
      </c>
      <c r="AK182" s="20" t="s">
        <v>517</v>
      </c>
      <c r="AL182">
        <f>IF(OR(NOT(ISBLANK(U182)),NOT(ISBLANK(V182)),NOT(ISBLANK(W182)),NOT(ISBLANK(X182)),AC182=2,AC182=3),1,0)</f>
        <v>1</v>
      </c>
    </row>
    <row r="183" spans="1:38" ht="21.75" customHeight="1" x14ac:dyDescent="0.25">
      <c r="A183" s="2">
        <v>284</v>
      </c>
      <c r="B183" s="3" t="s">
        <v>26</v>
      </c>
      <c r="C183" s="3" t="s">
        <v>27</v>
      </c>
      <c r="D183" s="3" t="s">
        <v>95</v>
      </c>
      <c r="E183" s="31" t="str">
        <f>MID(D183,3,1)</f>
        <v>3</v>
      </c>
      <c r="F183" s="3" t="s">
        <v>96</v>
      </c>
      <c r="G183" s="4">
        <v>36</v>
      </c>
      <c r="H183" s="4">
        <v>75</v>
      </c>
      <c r="I183" s="3" t="s">
        <v>53</v>
      </c>
      <c r="J183" s="4">
        <v>8871171213</v>
      </c>
      <c r="K183" s="4">
        <v>1.0526315789473699</v>
      </c>
      <c r="L183" s="4">
        <v>0.175438596491228</v>
      </c>
      <c r="M183" s="4">
        <v>1</v>
      </c>
      <c r="N183" s="4">
        <v>8</v>
      </c>
      <c r="O183" s="4">
        <v>2</v>
      </c>
      <c r="P183" s="4">
        <v>7</v>
      </c>
      <c r="Q183" s="4">
        <v>7</v>
      </c>
      <c r="R183" s="4">
        <v>1</v>
      </c>
      <c r="S183" s="4">
        <v>7</v>
      </c>
      <c r="T183" s="4">
        <v>1</v>
      </c>
      <c r="U183" s="4">
        <v>1</v>
      </c>
      <c r="V183" s="4">
        <v>1</v>
      </c>
      <c r="W183" s="3"/>
      <c r="X183" s="4">
        <v>1</v>
      </c>
      <c r="Y183" s="4">
        <v>3</v>
      </c>
      <c r="Z183" s="4">
        <v>40</v>
      </c>
      <c r="AA183" s="4">
        <v>3</v>
      </c>
      <c r="AB183" s="36" t="s">
        <v>163</v>
      </c>
      <c r="AC183" s="21"/>
      <c r="AD183" s="22">
        <v>5</v>
      </c>
      <c r="AE183" s="23">
        <v>7</v>
      </c>
      <c r="AF183" s="22">
        <v>1</v>
      </c>
      <c r="AG183" s="23">
        <v>14</v>
      </c>
      <c r="AH183" s="22" t="s">
        <v>162</v>
      </c>
      <c r="AI183" s="24">
        <v>9</v>
      </c>
      <c r="AJ183" s="22">
        <v>1</v>
      </c>
      <c r="AK183" s="20" t="s">
        <v>518</v>
      </c>
      <c r="AL183">
        <f>IF(OR(NOT(ISBLANK(U183)),NOT(ISBLANK(V183)),NOT(ISBLANK(W183)),NOT(ISBLANK(X183)),AC183=2,AC183=3),1,0)</f>
        <v>1</v>
      </c>
    </row>
    <row r="184" spans="1:38" ht="21.75" customHeight="1" x14ac:dyDescent="0.25">
      <c r="A184" s="2">
        <v>285</v>
      </c>
      <c r="B184" s="3" t="s">
        <v>26</v>
      </c>
      <c r="C184" s="3" t="s">
        <v>27</v>
      </c>
      <c r="D184" s="3" t="s">
        <v>103</v>
      </c>
      <c r="E184" s="31" t="str">
        <f>MID(D184,3,1)</f>
        <v>3</v>
      </c>
      <c r="F184" s="3" t="s">
        <v>96</v>
      </c>
      <c r="G184" s="4">
        <v>32</v>
      </c>
      <c r="H184" s="4">
        <v>35</v>
      </c>
      <c r="I184" s="3" t="s">
        <v>53</v>
      </c>
      <c r="J184" s="4">
        <v>8871171213</v>
      </c>
      <c r="K184" s="4">
        <v>1.57894736842105</v>
      </c>
      <c r="L184" s="4">
        <v>0.26315789473684198</v>
      </c>
      <c r="M184" s="4">
        <v>1</v>
      </c>
      <c r="N184" s="4">
        <v>5</v>
      </c>
      <c r="O184" s="9">
        <v>1</v>
      </c>
      <c r="P184" s="4">
        <v>5</v>
      </c>
      <c r="Q184" s="4">
        <v>4</v>
      </c>
      <c r="R184" s="4">
        <v>1</v>
      </c>
      <c r="S184" s="4">
        <v>4</v>
      </c>
      <c r="T184" s="4">
        <v>1</v>
      </c>
      <c r="U184" s="8"/>
      <c r="V184" s="4">
        <v>1.5</v>
      </c>
      <c r="W184" s="3"/>
      <c r="X184" s="4">
        <v>0.5</v>
      </c>
      <c r="Y184" s="4">
        <v>2</v>
      </c>
      <c r="Z184" s="4">
        <v>26</v>
      </c>
      <c r="AA184" s="4">
        <v>2</v>
      </c>
      <c r="AB184" s="36" t="s">
        <v>163</v>
      </c>
      <c r="AC184" s="21">
        <v>3</v>
      </c>
      <c r="AD184" s="22">
        <v>9</v>
      </c>
      <c r="AE184" s="23">
        <v>10</v>
      </c>
      <c r="AF184" s="22">
        <v>3</v>
      </c>
      <c r="AG184" s="23">
        <v>29</v>
      </c>
      <c r="AH184" s="22" t="s">
        <v>162</v>
      </c>
      <c r="AI184" s="24">
        <v>9</v>
      </c>
      <c r="AJ184" s="22">
        <v>1</v>
      </c>
      <c r="AK184" s="20" t="s">
        <v>519</v>
      </c>
      <c r="AL184">
        <f>IF(OR(NOT(ISBLANK(U184)),NOT(ISBLANK(V184)),NOT(ISBLANK(W184)),NOT(ISBLANK(X184)),AC184=2,AC184=3),1,0)</f>
        <v>1</v>
      </c>
    </row>
    <row r="185" spans="1:38" ht="21.75" customHeight="1" x14ac:dyDescent="0.25">
      <c r="A185" s="2">
        <v>286</v>
      </c>
      <c r="B185" s="3" t="s">
        <v>26</v>
      </c>
      <c r="C185" s="3" t="s">
        <v>27</v>
      </c>
      <c r="D185" s="3" t="s">
        <v>108</v>
      </c>
      <c r="E185" s="31" t="str">
        <f>MID(D185,3,1)</f>
        <v>3</v>
      </c>
      <c r="F185" s="3" t="s">
        <v>96</v>
      </c>
      <c r="G185" s="4">
        <v>95</v>
      </c>
      <c r="H185" s="4">
        <v>20</v>
      </c>
      <c r="I185" s="3" t="s">
        <v>53</v>
      </c>
      <c r="J185" s="4">
        <v>8871171213</v>
      </c>
      <c r="K185" s="4">
        <v>3</v>
      </c>
      <c r="L185" s="4">
        <v>0.5</v>
      </c>
      <c r="M185" s="4">
        <v>2</v>
      </c>
      <c r="N185" s="4">
        <v>9</v>
      </c>
      <c r="O185" s="9">
        <v>2</v>
      </c>
      <c r="P185" s="4">
        <v>5</v>
      </c>
      <c r="Q185" s="4">
        <v>4</v>
      </c>
      <c r="R185" s="4">
        <v>1</v>
      </c>
      <c r="S185" s="4">
        <v>4</v>
      </c>
      <c r="T185" s="4">
        <v>1</v>
      </c>
      <c r="U185" s="4">
        <v>1</v>
      </c>
      <c r="V185" s="4">
        <v>2</v>
      </c>
      <c r="W185" s="3"/>
      <c r="X185" s="4">
        <v>2</v>
      </c>
      <c r="Y185" s="4">
        <v>5</v>
      </c>
      <c r="Z185" s="4">
        <v>38</v>
      </c>
      <c r="AA185" s="4">
        <v>5</v>
      </c>
      <c r="AB185" s="36" t="s">
        <v>164</v>
      </c>
      <c r="AC185" s="21">
        <v>3</v>
      </c>
      <c r="AD185" s="22">
        <v>4</v>
      </c>
      <c r="AE185" s="23">
        <v>6</v>
      </c>
      <c r="AF185" s="22">
        <v>0</v>
      </c>
      <c r="AG185" s="23">
        <v>17</v>
      </c>
      <c r="AH185" s="22" t="s">
        <v>162</v>
      </c>
      <c r="AI185" s="24">
        <v>9</v>
      </c>
      <c r="AJ185" s="22">
        <v>1</v>
      </c>
      <c r="AK185" s="20" t="s">
        <v>520</v>
      </c>
      <c r="AL185">
        <f>IF(OR(NOT(ISBLANK(U185)),NOT(ISBLANK(V185)),NOT(ISBLANK(W185)),NOT(ISBLANK(X185)),AC185=2,AC185=3),1,0)</f>
        <v>1</v>
      </c>
    </row>
    <row r="186" spans="1:38" ht="21.75" customHeight="1" x14ac:dyDescent="0.25">
      <c r="A186" s="2">
        <v>287</v>
      </c>
      <c r="B186" s="3" t="s">
        <v>26</v>
      </c>
      <c r="C186" s="3" t="s">
        <v>27</v>
      </c>
      <c r="D186" s="3" t="s">
        <v>113</v>
      </c>
      <c r="E186" s="31" t="str">
        <f>MID(D186,3,1)</f>
        <v>3</v>
      </c>
      <c r="F186" s="3" t="s">
        <v>96</v>
      </c>
      <c r="G186" s="4">
        <v>85</v>
      </c>
      <c r="H186" s="4">
        <v>10</v>
      </c>
      <c r="I186" s="3" t="s">
        <v>53</v>
      </c>
      <c r="J186" s="4">
        <v>8871171213</v>
      </c>
      <c r="K186" s="4">
        <v>1.29411764705882</v>
      </c>
      <c r="L186" s="4">
        <v>0.21568627450980399</v>
      </c>
      <c r="M186" s="4">
        <v>2</v>
      </c>
      <c r="N186" s="4">
        <v>6</v>
      </c>
      <c r="O186" s="9">
        <v>3</v>
      </c>
      <c r="P186" s="4">
        <v>7</v>
      </c>
      <c r="Q186" s="4">
        <v>4</v>
      </c>
      <c r="R186" s="4">
        <v>1</v>
      </c>
      <c r="S186" s="4">
        <v>4</v>
      </c>
      <c r="T186" s="4">
        <v>1</v>
      </c>
      <c r="U186" s="4">
        <v>1</v>
      </c>
      <c r="V186" s="4">
        <v>1</v>
      </c>
      <c r="W186" s="3"/>
      <c r="X186" s="4">
        <v>1</v>
      </c>
      <c r="Y186" s="4">
        <v>3</v>
      </c>
      <c r="Z186" s="4">
        <v>34</v>
      </c>
      <c r="AA186" s="4">
        <v>3</v>
      </c>
      <c r="AB186" s="36" t="s">
        <v>163</v>
      </c>
      <c r="AC186" s="21"/>
      <c r="AD186" s="22">
        <v>5</v>
      </c>
      <c r="AE186" s="23">
        <v>12</v>
      </c>
      <c r="AF186" s="22">
        <v>1</v>
      </c>
      <c r="AG186" s="23">
        <v>19</v>
      </c>
      <c r="AH186" s="22" t="s">
        <v>162</v>
      </c>
      <c r="AI186" s="24">
        <v>9</v>
      </c>
      <c r="AJ186" s="22">
        <v>1</v>
      </c>
      <c r="AK186" s="20" t="s">
        <v>521</v>
      </c>
      <c r="AL186">
        <f>IF(OR(NOT(ISBLANK(U186)),NOT(ISBLANK(V186)),NOT(ISBLANK(W186)),NOT(ISBLANK(X186)),AC186=2,AC186=3),1,0)</f>
        <v>1</v>
      </c>
    </row>
    <row r="187" spans="1:38" ht="21.75" customHeight="1" x14ac:dyDescent="0.25">
      <c r="A187" s="2">
        <v>288</v>
      </c>
      <c r="B187" s="3" t="s">
        <v>26</v>
      </c>
      <c r="C187" s="3" t="s">
        <v>27</v>
      </c>
      <c r="D187" s="3" t="s">
        <v>97</v>
      </c>
      <c r="E187" s="31" t="str">
        <f>MID(D187,3,1)</f>
        <v>4</v>
      </c>
      <c r="F187" s="3" t="s">
        <v>98</v>
      </c>
      <c r="G187" s="4">
        <v>54</v>
      </c>
      <c r="H187" s="4">
        <v>150</v>
      </c>
      <c r="I187" s="3" t="s">
        <v>53</v>
      </c>
      <c r="J187" s="4">
        <v>8871171213</v>
      </c>
      <c r="K187" s="4">
        <v>1.6470588235294099</v>
      </c>
      <c r="L187" s="4">
        <v>0.82352941176470595</v>
      </c>
      <c r="M187" s="4">
        <v>1</v>
      </c>
      <c r="N187" s="9">
        <v>14</v>
      </c>
      <c r="O187" s="9">
        <v>7</v>
      </c>
      <c r="P187" s="9">
        <v>14</v>
      </c>
      <c r="Q187" s="9">
        <v>14</v>
      </c>
      <c r="R187" s="4">
        <v>1</v>
      </c>
      <c r="S187" s="9">
        <v>14</v>
      </c>
      <c r="T187" s="4">
        <v>1</v>
      </c>
      <c r="V187" s="9">
        <v>3</v>
      </c>
      <c r="W187" s="3"/>
      <c r="Y187" s="9">
        <v>3</v>
      </c>
      <c r="Z187" s="4">
        <v>72</v>
      </c>
      <c r="AA187" s="4">
        <v>3</v>
      </c>
      <c r="AB187" s="36" t="s">
        <v>192</v>
      </c>
      <c r="AC187" s="21"/>
      <c r="AD187" s="22">
        <v>19</v>
      </c>
      <c r="AE187" s="23">
        <v>21</v>
      </c>
      <c r="AF187" s="22">
        <v>1</v>
      </c>
      <c r="AG187" s="23">
        <v>42</v>
      </c>
      <c r="AH187" s="22" t="s">
        <v>193</v>
      </c>
      <c r="AI187" s="24">
        <v>16</v>
      </c>
      <c r="AJ187" s="22"/>
      <c r="AK187" s="20" t="s">
        <v>522</v>
      </c>
      <c r="AL187">
        <f>IF(OR(NOT(ISBLANK(U187)),NOT(ISBLANK(V187)),NOT(ISBLANK(W187)),NOT(ISBLANK(X187)),AC187=2,AC187=3),1,0)</f>
        <v>1</v>
      </c>
    </row>
    <row r="188" spans="1:38" ht="21.75" customHeight="1" x14ac:dyDescent="0.25">
      <c r="A188" s="2">
        <v>289</v>
      </c>
      <c r="B188" s="3" t="s">
        <v>26</v>
      </c>
      <c r="C188" s="3" t="s">
        <v>27</v>
      </c>
      <c r="D188" s="3" t="s">
        <v>104</v>
      </c>
      <c r="E188" s="31" t="str">
        <f>MID(D188,3,1)</f>
        <v>4</v>
      </c>
      <c r="F188" s="3" t="s">
        <v>98</v>
      </c>
      <c r="G188" s="4">
        <v>53</v>
      </c>
      <c r="H188" s="4">
        <v>54</v>
      </c>
      <c r="I188" s="3" t="s">
        <v>53</v>
      </c>
      <c r="J188" s="4">
        <v>8871171213</v>
      </c>
      <c r="K188" s="4">
        <v>1.8125</v>
      </c>
      <c r="L188" s="4">
        <v>0.90625</v>
      </c>
      <c r="M188" s="4">
        <v>1</v>
      </c>
      <c r="N188" s="4">
        <v>6</v>
      </c>
      <c r="O188" s="4">
        <v>3</v>
      </c>
      <c r="P188" s="4">
        <v>5</v>
      </c>
      <c r="Q188" s="4">
        <v>5</v>
      </c>
      <c r="R188" s="4">
        <v>1</v>
      </c>
      <c r="S188" s="4">
        <v>5</v>
      </c>
      <c r="T188" s="4">
        <v>1</v>
      </c>
      <c r="U188" s="4">
        <v>1</v>
      </c>
      <c r="V188" s="4">
        <v>1.5</v>
      </c>
      <c r="W188" s="3"/>
      <c r="X188" s="4">
        <v>0.5</v>
      </c>
      <c r="Y188" s="4">
        <v>3</v>
      </c>
      <c r="Z188" s="4">
        <v>33</v>
      </c>
      <c r="AA188" s="4">
        <v>3</v>
      </c>
      <c r="AB188" s="36" t="s">
        <v>192</v>
      </c>
      <c r="AC188" s="21">
        <v>3</v>
      </c>
      <c r="AD188" s="22">
        <v>8</v>
      </c>
      <c r="AE188" s="23">
        <v>9</v>
      </c>
      <c r="AF188" s="22">
        <v>4</v>
      </c>
      <c r="AG188" s="23">
        <v>22</v>
      </c>
      <c r="AH188" s="22" t="s">
        <v>210</v>
      </c>
      <c r="AI188" s="24">
        <v>8</v>
      </c>
      <c r="AJ188" s="22"/>
      <c r="AK188" s="20" t="s">
        <v>523</v>
      </c>
      <c r="AL188">
        <f>IF(OR(NOT(ISBLANK(U188)),NOT(ISBLANK(V188)),NOT(ISBLANK(W188)),NOT(ISBLANK(X188)),AC188=2,AC188=3),1,0)</f>
        <v>1</v>
      </c>
    </row>
    <row r="189" spans="1:38" ht="21.75" customHeight="1" x14ac:dyDescent="0.25">
      <c r="A189" s="2">
        <v>290</v>
      </c>
      <c r="B189" s="3" t="s">
        <v>26</v>
      </c>
      <c r="C189" s="3" t="s">
        <v>27</v>
      </c>
      <c r="D189" s="3" t="s">
        <v>109</v>
      </c>
      <c r="E189" s="31" t="str">
        <f>MID(D189,3,1)</f>
        <v>4</v>
      </c>
      <c r="F189" s="3" t="s">
        <v>98</v>
      </c>
      <c r="G189" s="4">
        <v>93</v>
      </c>
      <c r="H189" s="4">
        <v>22</v>
      </c>
      <c r="I189" s="3" t="s">
        <v>53</v>
      </c>
      <c r="J189" s="4">
        <v>8871171213</v>
      </c>
      <c r="K189" s="4">
        <v>0.4375</v>
      </c>
      <c r="L189" s="4">
        <v>0.21875</v>
      </c>
      <c r="M189" s="4">
        <v>2</v>
      </c>
      <c r="N189" s="9">
        <v>7</v>
      </c>
      <c r="O189" s="9">
        <v>2</v>
      </c>
      <c r="P189" s="9">
        <v>6</v>
      </c>
      <c r="Q189" s="9">
        <v>6</v>
      </c>
      <c r="R189" s="4">
        <v>1</v>
      </c>
      <c r="S189" s="9">
        <v>6</v>
      </c>
      <c r="T189" s="4">
        <v>1</v>
      </c>
      <c r="U189" s="9">
        <v>1</v>
      </c>
      <c r="V189" s="9">
        <v>3</v>
      </c>
      <c r="W189" s="3"/>
      <c r="X189" s="9">
        <v>1</v>
      </c>
      <c r="Y189" s="9">
        <v>5</v>
      </c>
      <c r="Z189" s="4">
        <v>41</v>
      </c>
      <c r="AA189" s="4">
        <v>5</v>
      </c>
      <c r="AB189" s="36" t="s">
        <v>200</v>
      </c>
      <c r="AC189" s="21">
        <v>3</v>
      </c>
      <c r="AD189" s="22">
        <v>14</v>
      </c>
      <c r="AE189" s="23">
        <v>11</v>
      </c>
      <c r="AF189" s="22">
        <v>2</v>
      </c>
      <c r="AG189" s="23">
        <v>28</v>
      </c>
      <c r="AH189" s="22" t="s">
        <v>210</v>
      </c>
      <c r="AI189" s="24">
        <v>8</v>
      </c>
      <c r="AJ189" s="22"/>
      <c r="AK189" s="20" t="s">
        <v>524</v>
      </c>
      <c r="AL189">
        <f>IF(OR(NOT(ISBLANK(U189)),NOT(ISBLANK(V189)),NOT(ISBLANK(W189)),NOT(ISBLANK(X189)),AC189=2,AC189=3),1,0)</f>
        <v>1</v>
      </c>
    </row>
    <row r="190" spans="1:38" ht="21.75" customHeight="1" x14ac:dyDescent="0.25">
      <c r="A190" s="2">
        <v>291</v>
      </c>
      <c r="B190" s="3" t="s">
        <v>26</v>
      </c>
      <c r="C190" s="3" t="s">
        <v>27</v>
      </c>
      <c r="D190" s="3" t="s">
        <v>114</v>
      </c>
      <c r="E190" s="31" t="str">
        <f>MID(D190,3,1)</f>
        <v>4</v>
      </c>
      <c r="F190" s="3" t="s">
        <v>98</v>
      </c>
      <c r="G190" s="4">
        <v>78</v>
      </c>
      <c r="H190" s="4">
        <v>12</v>
      </c>
      <c r="I190" s="3" t="s">
        <v>53</v>
      </c>
      <c r="J190" s="4">
        <v>8871171213</v>
      </c>
      <c r="K190" s="4">
        <v>1.5714285714285701</v>
      </c>
      <c r="L190" s="4">
        <v>0.78571428571428603</v>
      </c>
      <c r="M190" s="4">
        <v>2</v>
      </c>
      <c r="N190" s="4">
        <v>7</v>
      </c>
      <c r="O190" s="4">
        <v>2</v>
      </c>
      <c r="P190" s="4">
        <v>7</v>
      </c>
      <c r="Q190" s="4">
        <v>7</v>
      </c>
      <c r="R190" s="4">
        <v>1</v>
      </c>
      <c r="S190" s="4">
        <v>7</v>
      </c>
      <c r="T190" s="4">
        <v>1</v>
      </c>
      <c r="U190" s="9">
        <v>1</v>
      </c>
      <c r="V190" s="4">
        <v>2</v>
      </c>
      <c r="W190" s="3"/>
      <c r="Y190" s="4">
        <v>3</v>
      </c>
      <c r="Z190" s="4">
        <v>40</v>
      </c>
      <c r="AA190" s="4">
        <v>3</v>
      </c>
      <c r="AB190" s="36" t="s">
        <v>192</v>
      </c>
      <c r="AC190" s="21">
        <v>3</v>
      </c>
      <c r="AD190" s="22">
        <v>12</v>
      </c>
      <c r="AE190" s="23">
        <v>9</v>
      </c>
      <c r="AF190" s="22">
        <v>6</v>
      </c>
      <c r="AG190" s="23">
        <v>28</v>
      </c>
      <c r="AH190" s="22" t="s">
        <v>210</v>
      </c>
      <c r="AI190" s="24">
        <v>8</v>
      </c>
      <c r="AJ190" s="22"/>
      <c r="AK190" s="20" t="s">
        <v>525</v>
      </c>
      <c r="AL190">
        <f>IF(OR(NOT(ISBLANK(U190)),NOT(ISBLANK(V190)),NOT(ISBLANK(W190)),NOT(ISBLANK(X190)),AC190=2,AC190=3),1,0)</f>
        <v>1</v>
      </c>
    </row>
    <row r="191" spans="1:38" ht="21.75" customHeight="1" x14ac:dyDescent="0.25">
      <c r="A191" s="2">
        <v>292</v>
      </c>
      <c r="B191" s="3" t="s">
        <v>26</v>
      </c>
      <c r="C191" s="3" t="s">
        <v>27</v>
      </c>
      <c r="D191" s="3" t="s">
        <v>99</v>
      </c>
      <c r="E191" s="31" t="str">
        <f>MID(D191,3,1)</f>
        <v>5</v>
      </c>
      <c r="F191" s="3" t="s">
        <v>100</v>
      </c>
      <c r="G191" s="4">
        <v>89</v>
      </c>
      <c r="H191" s="4">
        <v>200</v>
      </c>
      <c r="I191" s="3" t="s">
        <v>53</v>
      </c>
      <c r="J191" s="4">
        <v>8871171213</v>
      </c>
      <c r="K191" s="4">
        <v>-3.8382352941176499</v>
      </c>
      <c r="L191" s="4">
        <v>0.36029411764705899</v>
      </c>
      <c r="M191" s="4">
        <v>2</v>
      </c>
      <c r="N191" s="4">
        <v>11</v>
      </c>
      <c r="O191" s="4">
        <v>5</v>
      </c>
      <c r="P191" s="4">
        <v>9</v>
      </c>
      <c r="Q191" s="4">
        <v>8</v>
      </c>
      <c r="R191" s="4">
        <v>1</v>
      </c>
      <c r="S191" s="4">
        <v>8</v>
      </c>
      <c r="T191" s="4">
        <v>1</v>
      </c>
      <c r="V191" s="4">
        <v>1</v>
      </c>
      <c r="W191" s="3"/>
      <c r="X191" s="9">
        <v>1</v>
      </c>
      <c r="Y191" s="4">
        <v>2</v>
      </c>
      <c r="Z191" s="4">
        <v>49</v>
      </c>
      <c r="AA191" s="4">
        <v>2</v>
      </c>
      <c r="AB191" s="36" t="s">
        <v>263</v>
      </c>
      <c r="AC191" s="21">
        <v>3</v>
      </c>
      <c r="AD191" s="22">
        <v>17</v>
      </c>
      <c r="AE191" s="23">
        <v>17</v>
      </c>
      <c r="AF191" s="22">
        <v>9</v>
      </c>
      <c r="AG191" s="23">
        <v>49</v>
      </c>
      <c r="AH191" s="22" t="s">
        <v>264</v>
      </c>
      <c r="AI191" s="24">
        <v>9</v>
      </c>
      <c r="AJ191" s="22"/>
      <c r="AK191" s="20" t="s">
        <v>526</v>
      </c>
      <c r="AL191">
        <f>IF(OR(NOT(ISBLANK(U191)),NOT(ISBLANK(V191)),NOT(ISBLANK(W191)),NOT(ISBLANK(X191)),AC191=2,AC191=3),1,0)</f>
        <v>1</v>
      </c>
    </row>
    <row r="192" spans="1:38" ht="21.75" customHeight="1" x14ac:dyDescent="0.25">
      <c r="A192" s="2">
        <v>293</v>
      </c>
      <c r="B192" s="3" t="s">
        <v>26</v>
      </c>
      <c r="C192" s="3" t="s">
        <v>27</v>
      </c>
      <c r="D192" s="3" t="s">
        <v>105</v>
      </c>
      <c r="E192" s="31" t="str">
        <f>MID(D192,3,1)</f>
        <v>5</v>
      </c>
      <c r="F192" s="3" t="s">
        <v>100</v>
      </c>
      <c r="G192" s="4">
        <v>62</v>
      </c>
      <c r="H192" s="4">
        <v>53</v>
      </c>
      <c r="I192" s="3" t="s">
        <v>53</v>
      </c>
      <c r="J192" s="4">
        <v>8871171213</v>
      </c>
      <c r="K192" s="4">
        <v>-3.9411764705882399</v>
      </c>
      <c r="L192" s="4">
        <v>0.34313725490196101</v>
      </c>
      <c r="M192" s="9">
        <v>4</v>
      </c>
      <c r="N192" s="9">
        <v>5</v>
      </c>
      <c r="O192" s="9">
        <v>1</v>
      </c>
      <c r="P192" s="9">
        <v>5</v>
      </c>
      <c r="Q192" s="9">
        <v>4</v>
      </c>
      <c r="R192" s="9">
        <v>1</v>
      </c>
      <c r="S192" s="9">
        <v>4</v>
      </c>
      <c r="T192" s="9">
        <v>1</v>
      </c>
      <c r="V192" s="9">
        <v>2.5</v>
      </c>
      <c r="W192" s="3"/>
      <c r="X192" s="9">
        <v>0.5</v>
      </c>
      <c r="Y192" s="9">
        <v>3</v>
      </c>
      <c r="Z192" s="9">
        <v>31</v>
      </c>
      <c r="AA192" s="9">
        <v>3</v>
      </c>
      <c r="AB192" s="36" t="s">
        <v>153</v>
      </c>
      <c r="AC192" s="21">
        <v>3</v>
      </c>
      <c r="AD192" s="22">
        <v>5</v>
      </c>
      <c r="AE192" s="23">
        <v>13</v>
      </c>
      <c r="AF192" s="22">
        <v>0</v>
      </c>
      <c r="AG192" s="23">
        <v>19</v>
      </c>
      <c r="AH192" s="22" t="s">
        <v>274</v>
      </c>
      <c r="AI192" s="24">
        <v>5</v>
      </c>
      <c r="AJ192" s="22"/>
      <c r="AK192" s="20" t="s">
        <v>527</v>
      </c>
      <c r="AL192">
        <f>IF(OR(NOT(ISBLANK(U192)),NOT(ISBLANK(V192)),NOT(ISBLANK(W192)),NOT(ISBLANK(X192)),AC192=2,AC192=3),1,0)</f>
        <v>1</v>
      </c>
    </row>
    <row r="193" spans="1:38" ht="21.75" customHeight="1" x14ac:dyDescent="0.25">
      <c r="A193" s="2">
        <v>294</v>
      </c>
      <c r="B193" s="3" t="s">
        <v>26</v>
      </c>
      <c r="C193" s="3" t="s">
        <v>27</v>
      </c>
      <c r="D193" s="3" t="s">
        <v>110</v>
      </c>
      <c r="E193" s="31" t="str">
        <f>MID(D193,3,1)</f>
        <v>5</v>
      </c>
      <c r="F193" s="3" t="s">
        <v>100</v>
      </c>
      <c r="G193" s="4">
        <v>33</v>
      </c>
      <c r="H193" s="4">
        <v>31</v>
      </c>
      <c r="I193" s="3" t="s">
        <v>53</v>
      </c>
      <c r="J193" s="4">
        <v>8871171213</v>
      </c>
      <c r="K193" s="4">
        <v>-3.8235294117647101</v>
      </c>
      <c r="L193" s="4">
        <v>0.36274509803921601</v>
      </c>
      <c r="M193" s="9">
        <v>1</v>
      </c>
      <c r="N193" s="9">
        <v>5</v>
      </c>
      <c r="O193" s="9">
        <v>2</v>
      </c>
      <c r="P193" s="9">
        <v>4</v>
      </c>
      <c r="Q193" s="9">
        <v>4</v>
      </c>
      <c r="R193" s="9">
        <v>1</v>
      </c>
      <c r="S193" s="9">
        <v>4</v>
      </c>
      <c r="T193" s="9">
        <v>1</v>
      </c>
      <c r="V193" s="9">
        <v>2.5</v>
      </c>
      <c r="W193" s="3"/>
      <c r="X193" s="9">
        <v>0.5</v>
      </c>
      <c r="Y193" s="9">
        <v>3</v>
      </c>
      <c r="Z193" s="9">
        <v>28</v>
      </c>
      <c r="AA193" s="9">
        <v>3</v>
      </c>
      <c r="AB193" s="36" t="s">
        <v>153</v>
      </c>
      <c r="AC193" s="21">
        <v>3</v>
      </c>
      <c r="AD193" s="22">
        <v>5</v>
      </c>
      <c r="AE193" s="23">
        <v>10</v>
      </c>
      <c r="AF193" s="22">
        <v>1</v>
      </c>
      <c r="AG193" s="23">
        <v>19</v>
      </c>
      <c r="AH193" s="22" t="s">
        <v>296</v>
      </c>
      <c r="AI193" s="24">
        <v>5</v>
      </c>
      <c r="AJ193" s="22"/>
      <c r="AK193" s="20" t="s">
        <v>528</v>
      </c>
      <c r="AL193">
        <f>IF(OR(NOT(ISBLANK(U193)),NOT(ISBLANK(V193)),NOT(ISBLANK(W193)),NOT(ISBLANK(X193)),AC193=2,AC193=3),1,0)</f>
        <v>1</v>
      </c>
    </row>
    <row r="194" spans="1:38" ht="21.75" customHeight="1" x14ac:dyDescent="0.25">
      <c r="A194" s="2">
        <v>295</v>
      </c>
      <c r="B194" s="3" t="s">
        <v>26</v>
      </c>
      <c r="C194" s="3" t="s">
        <v>27</v>
      </c>
      <c r="D194" s="3" t="s">
        <v>115</v>
      </c>
      <c r="E194" s="31" t="str">
        <f>MID(D194,3,1)</f>
        <v>5</v>
      </c>
      <c r="F194" s="3" t="s">
        <v>100</v>
      </c>
      <c r="G194" s="4">
        <v>43</v>
      </c>
      <c r="H194" s="4">
        <v>15</v>
      </c>
      <c r="I194" s="3" t="s">
        <v>53</v>
      </c>
      <c r="J194" s="4">
        <v>8871171213</v>
      </c>
      <c r="K194" s="4">
        <v>-4.0588235294117601</v>
      </c>
      <c r="L194" s="4">
        <v>0.32352941176470601</v>
      </c>
      <c r="M194" s="4">
        <v>3</v>
      </c>
      <c r="N194" s="9">
        <v>4</v>
      </c>
      <c r="O194" s="9">
        <v>2</v>
      </c>
      <c r="P194" s="9">
        <v>5</v>
      </c>
      <c r="Q194" s="9">
        <v>4</v>
      </c>
      <c r="R194" s="4">
        <v>1</v>
      </c>
      <c r="S194" s="9">
        <v>4</v>
      </c>
      <c r="T194" s="4">
        <v>1</v>
      </c>
      <c r="U194" s="9">
        <v>1</v>
      </c>
      <c r="V194" s="9">
        <v>1.5</v>
      </c>
      <c r="W194" s="3"/>
      <c r="X194" s="9">
        <v>0.5</v>
      </c>
      <c r="Y194" s="9">
        <v>3</v>
      </c>
      <c r="Z194" s="4">
        <v>30</v>
      </c>
      <c r="AA194" s="4">
        <v>3</v>
      </c>
      <c r="AB194" s="36" t="s">
        <v>153</v>
      </c>
      <c r="AC194" s="21">
        <v>3</v>
      </c>
      <c r="AD194" s="22">
        <v>3</v>
      </c>
      <c r="AE194" s="23">
        <v>7</v>
      </c>
      <c r="AF194" s="22">
        <v>1</v>
      </c>
      <c r="AG194" s="23">
        <v>12</v>
      </c>
      <c r="AH194" s="22" t="s">
        <v>274</v>
      </c>
      <c r="AI194" s="24">
        <v>5</v>
      </c>
      <c r="AJ194" s="22"/>
      <c r="AK194" s="20" t="s">
        <v>529</v>
      </c>
      <c r="AL194">
        <f>IF(OR(NOT(ISBLANK(U194)),NOT(ISBLANK(V194)),NOT(ISBLANK(W194)),NOT(ISBLANK(X194)),AC194=2,AC194=3),1,0)</f>
        <v>1</v>
      </c>
    </row>
    <row r="195" spans="1:38" ht="21.75" customHeight="1" x14ac:dyDescent="0.25">
      <c r="A195" s="2">
        <v>296</v>
      </c>
      <c r="B195" s="3" t="s">
        <v>26</v>
      </c>
      <c r="C195" s="3" t="s">
        <v>27</v>
      </c>
      <c r="D195" s="3" t="s">
        <v>28</v>
      </c>
      <c r="E195" s="31" t="str">
        <f>MID(D195,3,1)</f>
        <v>2</v>
      </c>
      <c r="F195" s="3" t="s">
        <v>29</v>
      </c>
      <c r="G195" s="4">
        <v>1</v>
      </c>
      <c r="H195" s="4">
        <v>30</v>
      </c>
      <c r="I195" s="3" t="s">
        <v>54</v>
      </c>
      <c r="J195" s="4">
        <v>9511616744</v>
      </c>
      <c r="K195" s="4">
        <v>63.8</v>
      </c>
      <c r="L195" s="4">
        <v>0.61886792452830197</v>
      </c>
      <c r="M195" s="4">
        <v>8</v>
      </c>
      <c r="N195" s="4">
        <v>4</v>
      </c>
      <c r="P195" s="4">
        <v>8</v>
      </c>
      <c r="Q195" s="4">
        <v>8</v>
      </c>
      <c r="R195" s="4">
        <v>1</v>
      </c>
      <c r="S195" s="4">
        <v>8</v>
      </c>
      <c r="T195" s="4">
        <v>2</v>
      </c>
      <c r="U195" s="4">
        <v>3</v>
      </c>
      <c r="V195" s="4">
        <v>1.5</v>
      </c>
      <c r="W195" s="3"/>
      <c r="X195" s="9">
        <v>0.5</v>
      </c>
      <c r="Y195" s="4">
        <v>5</v>
      </c>
      <c r="Z195" s="4">
        <v>49</v>
      </c>
      <c r="AA195" s="4">
        <v>5</v>
      </c>
      <c r="AB195" s="36" t="s">
        <v>153</v>
      </c>
      <c r="AC195" s="21"/>
      <c r="AD195" s="22">
        <v>3</v>
      </c>
      <c r="AE195" s="23">
        <v>1</v>
      </c>
      <c r="AF195" s="22">
        <v>1</v>
      </c>
      <c r="AG195" s="23">
        <v>7</v>
      </c>
      <c r="AH195" s="22" t="s">
        <v>146</v>
      </c>
      <c r="AI195" s="24">
        <v>4</v>
      </c>
      <c r="AJ195" s="22">
        <v>1</v>
      </c>
      <c r="AK195" s="20" t="s">
        <v>530</v>
      </c>
      <c r="AL195">
        <f>IF(OR(NOT(ISBLANK(U195)),NOT(ISBLANK(V195)),NOT(ISBLANK(W195)),NOT(ISBLANK(X195)),AC195=2,AC195=3),1,0)</f>
        <v>1</v>
      </c>
    </row>
    <row r="196" spans="1:38" ht="21.75" customHeight="1" x14ac:dyDescent="0.25">
      <c r="A196" s="2">
        <v>297</v>
      </c>
      <c r="B196" s="3" t="s">
        <v>26</v>
      </c>
      <c r="C196" s="3" t="s">
        <v>27</v>
      </c>
      <c r="D196" s="3" t="s">
        <v>101</v>
      </c>
      <c r="E196" s="31" t="str">
        <f>MID(D196,3,1)</f>
        <v>2</v>
      </c>
      <c r="F196" s="3" t="s">
        <v>102</v>
      </c>
      <c r="G196" s="4">
        <v>1</v>
      </c>
      <c r="H196" s="4">
        <v>13</v>
      </c>
      <c r="I196" s="3" t="s">
        <v>54</v>
      </c>
      <c r="J196" s="4">
        <v>9511616744</v>
      </c>
      <c r="K196" s="4">
        <v>59.16</v>
      </c>
      <c r="L196" s="4">
        <v>0.365106382978723</v>
      </c>
      <c r="M196" s="4">
        <v>4</v>
      </c>
      <c r="N196" s="4">
        <v>4</v>
      </c>
      <c r="O196" s="9">
        <v>1</v>
      </c>
      <c r="P196" s="4">
        <v>5</v>
      </c>
      <c r="Q196" s="4">
        <v>5</v>
      </c>
      <c r="R196" s="4">
        <v>1</v>
      </c>
      <c r="S196" s="4">
        <v>5</v>
      </c>
      <c r="T196" s="4">
        <v>2</v>
      </c>
      <c r="U196" s="8"/>
      <c r="V196" s="4">
        <v>2</v>
      </c>
      <c r="W196" s="3"/>
      <c r="Y196" s="4">
        <v>2</v>
      </c>
      <c r="Z196" s="4">
        <v>31</v>
      </c>
      <c r="AA196" s="4">
        <v>2</v>
      </c>
      <c r="AB196" s="36" t="s">
        <v>144</v>
      </c>
      <c r="AC196" s="21"/>
      <c r="AD196" s="22">
        <v>3</v>
      </c>
      <c r="AE196" s="23">
        <v>2</v>
      </c>
      <c r="AF196" s="22">
        <v>0</v>
      </c>
      <c r="AG196" s="23">
        <v>6</v>
      </c>
      <c r="AH196" s="22" t="s">
        <v>146</v>
      </c>
      <c r="AI196" s="24">
        <v>4</v>
      </c>
      <c r="AJ196" s="22">
        <v>1</v>
      </c>
      <c r="AK196" s="20" t="s">
        <v>531</v>
      </c>
      <c r="AL196">
        <f>IF(OR(NOT(ISBLANK(U196)),NOT(ISBLANK(V196)),NOT(ISBLANK(W196)),NOT(ISBLANK(X196)),AC196=2,AC196=3),1,0)</f>
        <v>1</v>
      </c>
    </row>
    <row r="197" spans="1:38" ht="21.75" customHeight="1" x14ac:dyDescent="0.25">
      <c r="A197" s="2">
        <v>298</v>
      </c>
      <c r="B197" s="3" t="s">
        <v>26</v>
      </c>
      <c r="C197" s="3" t="s">
        <v>27</v>
      </c>
      <c r="D197" s="3" t="s">
        <v>106</v>
      </c>
      <c r="E197" s="31" t="str">
        <f>MID(D197,3,1)</f>
        <v>2</v>
      </c>
      <c r="F197" s="3" t="s">
        <v>107</v>
      </c>
      <c r="G197" s="4">
        <v>1</v>
      </c>
      <c r="H197" s="4">
        <v>7</v>
      </c>
      <c r="I197" s="3" t="s">
        <v>54</v>
      </c>
      <c r="J197" s="4">
        <v>9511616744</v>
      </c>
      <c r="K197" s="4">
        <v>62.1666666666667</v>
      </c>
      <c r="L197" s="4">
        <v>0.42907801418439701</v>
      </c>
      <c r="M197" s="4">
        <v>1</v>
      </c>
      <c r="N197" s="9">
        <v>1</v>
      </c>
      <c r="P197" s="9">
        <v>1</v>
      </c>
      <c r="Q197" s="9">
        <v>1</v>
      </c>
      <c r="R197" s="4">
        <v>1</v>
      </c>
      <c r="S197" s="9">
        <v>1</v>
      </c>
      <c r="T197" s="4">
        <v>2</v>
      </c>
      <c r="V197" s="9">
        <v>3</v>
      </c>
      <c r="W197" s="3"/>
      <c r="Y197" s="9">
        <v>3</v>
      </c>
      <c r="Z197" s="4">
        <v>14</v>
      </c>
      <c r="AA197" s="4">
        <v>3</v>
      </c>
      <c r="AB197" s="36" t="s">
        <v>154</v>
      </c>
      <c r="AC197" s="21">
        <v>3</v>
      </c>
      <c r="AD197" s="22">
        <v>3</v>
      </c>
      <c r="AE197" s="23">
        <v>1</v>
      </c>
      <c r="AF197" s="22">
        <v>1</v>
      </c>
      <c r="AG197" s="23">
        <v>11</v>
      </c>
      <c r="AH197" s="22" t="s">
        <v>146</v>
      </c>
      <c r="AI197" s="24">
        <v>4</v>
      </c>
      <c r="AJ197" s="22">
        <v>1</v>
      </c>
      <c r="AK197" s="20" t="s">
        <v>532</v>
      </c>
      <c r="AL197">
        <f>IF(OR(NOT(ISBLANK(U197)),NOT(ISBLANK(V197)),NOT(ISBLANK(W197)),NOT(ISBLANK(X197)),AC197=2,AC197=3),1,0)</f>
        <v>1</v>
      </c>
    </row>
    <row r="198" spans="1:38" ht="21.75" customHeight="1" x14ac:dyDescent="0.25">
      <c r="A198" s="2">
        <v>299</v>
      </c>
      <c r="B198" s="3" t="s">
        <v>26</v>
      </c>
      <c r="C198" s="3" t="s">
        <v>27</v>
      </c>
      <c r="D198" s="3" t="s">
        <v>111</v>
      </c>
      <c r="E198" s="31" t="str">
        <f>MID(D198,3,1)</f>
        <v>2</v>
      </c>
      <c r="F198" s="3" t="s">
        <v>112</v>
      </c>
      <c r="G198" s="4">
        <v>1</v>
      </c>
      <c r="H198" s="4">
        <v>6</v>
      </c>
      <c r="I198" s="3" t="s">
        <v>54</v>
      </c>
      <c r="J198" s="4">
        <v>9511616744</v>
      </c>
      <c r="K198" s="4">
        <v>30.9</v>
      </c>
      <c r="L198" s="4">
        <v>0.20985915492957699</v>
      </c>
      <c r="M198" s="4">
        <v>1</v>
      </c>
      <c r="N198" s="4">
        <v>4</v>
      </c>
      <c r="O198" s="4">
        <v>2</v>
      </c>
      <c r="P198" s="4">
        <v>3</v>
      </c>
      <c r="Q198" s="4">
        <v>3</v>
      </c>
      <c r="R198" s="4">
        <v>1</v>
      </c>
      <c r="S198" s="4">
        <v>3</v>
      </c>
      <c r="T198" s="4">
        <v>2</v>
      </c>
      <c r="U198" s="4">
        <v>1</v>
      </c>
      <c r="V198" s="4">
        <v>3</v>
      </c>
      <c r="W198" s="3"/>
      <c r="X198" s="8"/>
      <c r="Y198" s="4">
        <v>4</v>
      </c>
      <c r="Z198" s="4">
        <v>27</v>
      </c>
      <c r="AA198" s="4">
        <v>4</v>
      </c>
      <c r="AB198" s="36" t="s">
        <v>145</v>
      </c>
      <c r="AC198" s="21"/>
      <c r="AD198" s="22">
        <v>2</v>
      </c>
      <c r="AE198" s="23">
        <v>3</v>
      </c>
      <c r="AF198" s="22">
        <v>1</v>
      </c>
      <c r="AG198" s="23">
        <v>8</v>
      </c>
      <c r="AH198" s="22" t="s">
        <v>146</v>
      </c>
      <c r="AI198" s="24">
        <v>4</v>
      </c>
      <c r="AJ198" s="22">
        <v>1</v>
      </c>
      <c r="AK198" s="20" t="s">
        <v>533</v>
      </c>
      <c r="AL198">
        <f>IF(OR(NOT(ISBLANK(U198)),NOT(ISBLANK(V198)),NOT(ISBLANK(W198)),NOT(ISBLANK(X198)),AC198=2,AC198=3),1,0)</f>
        <v>1</v>
      </c>
    </row>
    <row r="199" spans="1:38" ht="21.75" customHeight="1" x14ac:dyDescent="0.25">
      <c r="A199" s="2">
        <v>300</v>
      </c>
      <c r="B199" s="3" t="s">
        <v>26</v>
      </c>
      <c r="C199" s="3" t="s">
        <v>33</v>
      </c>
      <c r="D199" s="3" t="s">
        <v>28</v>
      </c>
      <c r="E199" s="31" t="str">
        <f>MID(D199,3,1)</f>
        <v>2</v>
      </c>
      <c r="F199" s="3" t="s">
        <v>29</v>
      </c>
      <c r="G199" s="4">
        <v>1</v>
      </c>
      <c r="H199" s="4">
        <v>30</v>
      </c>
      <c r="I199" s="33" t="s">
        <v>55</v>
      </c>
      <c r="J199" s="4">
        <v>10947084</v>
      </c>
      <c r="K199" s="4">
        <v>0</v>
      </c>
      <c r="L199" s="4">
        <v>0</v>
      </c>
      <c r="M199" s="8"/>
      <c r="N199" s="8"/>
      <c r="P199" s="8"/>
      <c r="Q199" s="8"/>
      <c r="R199" s="8"/>
      <c r="S199" s="8"/>
      <c r="T199" s="8"/>
      <c r="V199" s="8"/>
      <c r="W199" s="3"/>
      <c r="Y199" s="8"/>
      <c r="Z199" s="8"/>
      <c r="AA199" s="8"/>
      <c r="AB199" s="36"/>
      <c r="AC199" s="21"/>
      <c r="AD199" s="22">
        <v>0</v>
      </c>
      <c r="AE199" s="23">
        <v>0</v>
      </c>
      <c r="AF199" s="22">
        <v>0</v>
      </c>
      <c r="AG199" s="23">
        <v>1</v>
      </c>
      <c r="AH199" s="22"/>
      <c r="AI199" s="24">
        <v>0</v>
      </c>
      <c r="AJ199" s="22"/>
      <c r="AK199" s="20"/>
      <c r="AL199">
        <f>IF(OR(NOT(ISBLANK(U199)),NOT(ISBLANK(V199)),NOT(ISBLANK(W199)),NOT(ISBLANK(X199)),AC199=2,AC199=3),1,0)</f>
        <v>0</v>
      </c>
    </row>
    <row r="200" spans="1:38" ht="21.75" customHeight="1" x14ac:dyDescent="0.25">
      <c r="A200" s="2">
        <v>301</v>
      </c>
      <c r="B200" s="3" t="s">
        <v>26</v>
      </c>
      <c r="C200" s="3" t="s">
        <v>33</v>
      </c>
      <c r="D200" s="3" t="s">
        <v>101</v>
      </c>
      <c r="E200" s="31" t="str">
        <f>MID(D200,3,1)</f>
        <v>2</v>
      </c>
      <c r="F200" s="3" t="s">
        <v>102</v>
      </c>
      <c r="G200" s="4">
        <v>1</v>
      </c>
      <c r="H200" s="4">
        <v>13</v>
      </c>
      <c r="I200" s="7" t="s">
        <v>55</v>
      </c>
      <c r="J200" s="4">
        <v>10947084</v>
      </c>
      <c r="K200" s="4">
        <v>46.133333333333297</v>
      </c>
      <c r="L200" s="4">
        <v>0.36100628930817602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3"/>
      <c r="X200" s="8"/>
      <c r="Y200" s="8"/>
      <c r="Z200" s="8"/>
      <c r="AA200" s="8"/>
      <c r="AB200" s="36" t="s">
        <v>153</v>
      </c>
      <c r="AC200" s="21">
        <v>3</v>
      </c>
      <c r="AD200" s="22">
        <v>0</v>
      </c>
      <c r="AE200" s="23">
        <v>0</v>
      </c>
      <c r="AF200" s="22">
        <v>0</v>
      </c>
      <c r="AG200" s="23">
        <v>0</v>
      </c>
      <c r="AH200" s="22"/>
      <c r="AI200" s="24">
        <v>0</v>
      </c>
      <c r="AJ200" s="22"/>
      <c r="AK200" s="20" t="s">
        <v>350</v>
      </c>
      <c r="AL200">
        <f>IF(OR(NOT(ISBLANK(U200)),NOT(ISBLANK(V200)),NOT(ISBLANK(W200)),NOT(ISBLANK(X200)),AC200=2,AC200=3),1,0)</f>
        <v>1</v>
      </c>
    </row>
    <row r="201" spans="1:38" ht="21.75" customHeight="1" x14ac:dyDescent="0.25">
      <c r="A201" s="2">
        <v>302</v>
      </c>
      <c r="B201" s="3" t="s">
        <v>26</v>
      </c>
      <c r="C201" s="3" t="s">
        <v>27</v>
      </c>
      <c r="D201" s="3" t="s">
        <v>95</v>
      </c>
      <c r="E201" s="31" t="str">
        <f>MID(D201,3,1)</f>
        <v>3</v>
      </c>
      <c r="F201" s="3" t="s">
        <v>96</v>
      </c>
      <c r="G201" s="4">
        <v>36</v>
      </c>
      <c r="H201" s="4">
        <v>75</v>
      </c>
      <c r="I201" s="3" t="s">
        <v>54</v>
      </c>
      <c r="J201" s="4">
        <v>9511616744</v>
      </c>
      <c r="K201" s="4">
        <v>3</v>
      </c>
      <c r="L201" s="4">
        <v>0.5</v>
      </c>
      <c r="M201" s="4">
        <v>2</v>
      </c>
      <c r="N201" s="4">
        <v>7</v>
      </c>
      <c r="O201" s="4">
        <v>3</v>
      </c>
      <c r="P201" s="4">
        <v>7</v>
      </c>
      <c r="Q201" s="4">
        <v>7</v>
      </c>
      <c r="R201" s="4">
        <v>1</v>
      </c>
      <c r="S201" s="4">
        <v>7</v>
      </c>
      <c r="T201" s="4">
        <v>1</v>
      </c>
      <c r="U201" s="9">
        <v>1</v>
      </c>
      <c r="V201" s="4">
        <v>2</v>
      </c>
      <c r="W201" s="3"/>
      <c r="Y201" s="4">
        <v>3</v>
      </c>
      <c r="Z201" s="4">
        <v>41</v>
      </c>
      <c r="AA201" s="4">
        <v>3</v>
      </c>
      <c r="AB201" s="36" t="s">
        <v>164</v>
      </c>
      <c r="AC201" s="21"/>
      <c r="AD201" s="22">
        <v>6</v>
      </c>
      <c r="AE201" s="23">
        <v>4</v>
      </c>
      <c r="AF201" s="22">
        <v>1</v>
      </c>
      <c r="AG201" s="23">
        <v>12</v>
      </c>
      <c r="AH201" s="22" t="s">
        <v>162</v>
      </c>
      <c r="AI201" s="24">
        <v>9</v>
      </c>
      <c r="AJ201" s="22">
        <v>1</v>
      </c>
      <c r="AK201" s="20" t="s">
        <v>534</v>
      </c>
      <c r="AL201">
        <f>IF(OR(NOT(ISBLANK(U201)),NOT(ISBLANK(V201)),NOT(ISBLANK(W201)),NOT(ISBLANK(X201)),AC201=2,AC201=3),1,0)</f>
        <v>1</v>
      </c>
    </row>
    <row r="202" spans="1:38" ht="21.75" customHeight="1" x14ac:dyDescent="0.25">
      <c r="A202" s="2">
        <v>303</v>
      </c>
      <c r="B202" s="3" t="s">
        <v>26</v>
      </c>
      <c r="C202" s="3" t="s">
        <v>27</v>
      </c>
      <c r="D202" s="3" t="s">
        <v>103</v>
      </c>
      <c r="E202" s="31" t="str">
        <f>MID(D202,3,1)</f>
        <v>3</v>
      </c>
      <c r="F202" s="3" t="s">
        <v>96</v>
      </c>
      <c r="G202" s="4">
        <v>32</v>
      </c>
      <c r="H202" s="4">
        <v>35</v>
      </c>
      <c r="I202" s="3" t="s">
        <v>54</v>
      </c>
      <c r="J202" s="4">
        <v>9511616744</v>
      </c>
      <c r="K202" s="4">
        <v>3</v>
      </c>
      <c r="L202" s="4">
        <v>0.5</v>
      </c>
      <c r="M202" s="9">
        <v>3</v>
      </c>
      <c r="N202" s="9">
        <v>8</v>
      </c>
      <c r="P202" s="9">
        <v>7</v>
      </c>
      <c r="Q202" s="9">
        <v>6</v>
      </c>
      <c r="R202" s="9">
        <v>1</v>
      </c>
      <c r="S202" s="9">
        <v>6</v>
      </c>
      <c r="T202" s="9">
        <v>1</v>
      </c>
      <c r="U202" s="9">
        <v>1</v>
      </c>
      <c r="V202" s="9">
        <v>3</v>
      </c>
      <c r="W202" s="3"/>
      <c r="X202" s="9">
        <v>1</v>
      </c>
      <c r="Y202" s="9">
        <v>5</v>
      </c>
      <c r="Z202" s="9">
        <v>42</v>
      </c>
      <c r="AA202" s="9">
        <v>5</v>
      </c>
      <c r="AB202" s="36" t="s">
        <v>164</v>
      </c>
      <c r="AC202" s="21">
        <v>3</v>
      </c>
      <c r="AD202" s="22">
        <v>4</v>
      </c>
      <c r="AE202" s="23">
        <v>6</v>
      </c>
      <c r="AF202" s="22">
        <v>2</v>
      </c>
      <c r="AG202" s="23">
        <v>19</v>
      </c>
      <c r="AH202" s="22" t="s">
        <v>162</v>
      </c>
      <c r="AI202" s="24">
        <v>9</v>
      </c>
      <c r="AJ202" s="22">
        <v>1</v>
      </c>
      <c r="AK202" s="20" t="s">
        <v>535</v>
      </c>
      <c r="AL202">
        <f>IF(OR(NOT(ISBLANK(U202)),NOT(ISBLANK(V202)),NOT(ISBLANK(W202)),NOT(ISBLANK(X202)),AC202=2,AC202=3),1,0)</f>
        <v>1</v>
      </c>
    </row>
    <row r="203" spans="1:38" ht="21.75" customHeight="1" x14ac:dyDescent="0.25">
      <c r="A203" s="2">
        <v>304</v>
      </c>
      <c r="B203" s="3" t="s">
        <v>26</v>
      </c>
      <c r="C203" s="3" t="s">
        <v>27</v>
      </c>
      <c r="D203" s="3" t="s">
        <v>108</v>
      </c>
      <c r="E203" s="31" t="str">
        <f>MID(D203,3,1)</f>
        <v>3</v>
      </c>
      <c r="F203" s="3" t="s">
        <v>96</v>
      </c>
      <c r="G203" s="4">
        <v>95</v>
      </c>
      <c r="H203" s="4">
        <v>20</v>
      </c>
      <c r="I203" s="3" t="s">
        <v>54</v>
      </c>
      <c r="J203" s="4">
        <v>9511616744</v>
      </c>
      <c r="K203" s="4">
        <v>3</v>
      </c>
      <c r="L203" s="4">
        <v>0.5</v>
      </c>
      <c r="M203" s="4">
        <v>3</v>
      </c>
      <c r="N203" s="4">
        <v>7</v>
      </c>
      <c r="O203" s="9">
        <v>2</v>
      </c>
      <c r="P203" s="4">
        <v>7</v>
      </c>
      <c r="Q203" s="4">
        <v>7</v>
      </c>
      <c r="R203" s="4">
        <v>1</v>
      </c>
      <c r="S203" s="4">
        <v>7</v>
      </c>
      <c r="T203" s="4">
        <v>1</v>
      </c>
      <c r="U203" s="4">
        <v>1</v>
      </c>
      <c r="V203" s="4">
        <v>3</v>
      </c>
      <c r="W203" s="3" t="s">
        <v>63</v>
      </c>
      <c r="X203" s="9">
        <v>1</v>
      </c>
      <c r="Y203" s="4">
        <v>6</v>
      </c>
      <c r="Z203" s="4">
        <v>47</v>
      </c>
      <c r="AA203" s="4">
        <v>6</v>
      </c>
      <c r="AB203" s="36" t="s">
        <v>164</v>
      </c>
      <c r="AC203" s="21"/>
      <c r="AD203" s="22">
        <v>3</v>
      </c>
      <c r="AE203" s="23">
        <v>8</v>
      </c>
      <c r="AF203" s="22">
        <v>0</v>
      </c>
      <c r="AG203" s="23">
        <v>12</v>
      </c>
      <c r="AH203" s="22" t="s">
        <v>162</v>
      </c>
      <c r="AI203" s="24">
        <v>9</v>
      </c>
      <c r="AJ203" s="22">
        <v>1</v>
      </c>
      <c r="AK203" s="20" t="s">
        <v>536</v>
      </c>
      <c r="AL203">
        <f>IF(OR(NOT(ISBLANK(U203)),NOT(ISBLANK(V203)),NOT(ISBLANK(W203)),NOT(ISBLANK(X203)),AC203=2,AC203=3),1,0)</f>
        <v>1</v>
      </c>
    </row>
    <row r="204" spans="1:38" ht="21.75" customHeight="1" x14ac:dyDescent="0.25">
      <c r="A204" s="2">
        <v>305</v>
      </c>
      <c r="B204" s="3" t="s">
        <v>26</v>
      </c>
      <c r="C204" s="3" t="s">
        <v>27</v>
      </c>
      <c r="D204" s="3" t="s">
        <v>113</v>
      </c>
      <c r="E204" s="31" t="str">
        <f>MID(D204,3,1)</f>
        <v>3</v>
      </c>
      <c r="F204" s="3" t="s">
        <v>96</v>
      </c>
      <c r="G204" s="4">
        <v>85</v>
      </c>
      <c r="H204" s="4">
        <v>10</v>
      </c>
      <c r="I204" s="3" t="s">
        <v>54</v>
      </c>
      <c r="J204" s="4">
        <v>9511616744</v>
      </c>
      <c r="K204" s="4">
        <v>3</v>
      </c>
      <c r="L204" s="4">
        <v>0.5</v>
      </c>
      <c r="M204" s="9">
        <v>2</v>
      </c>
      <c r="N204" s="9">
        <v>8</v>
      </c>
      <c r="O204" s="9">
        <v>2</v>
      </c>
      <c r="P204" s="9">
        <v>8</v>
      </c>
      <c r="Q204" s="9">
        <v>8</v>
      </c>
      <c r="R204" s="9">
        <v>1</v>
      </c>
      <c r="S204" s="9">
        <v>8</v>
      </c>
      <c r="T204" s="9">
        <v>2</v>
      </c>
      <c r="V204" s="9">
        <v>2.5</v>
      </c>
      <c r="W204" s="3" t="s">
        <v>63</v>
      </c>
      <c r="X204" s="9">
        <v>0.5</v>
      </c>
      <c r="Y204" s="9">
        <v>4</v>
      </c>
      <c r="Z204" s="9">
        <v>47</v>
      </c>
      <c r="AA204" s="9">
        <v>4</v>
      </c>
      <c r="AB204" s="36" t="s">
        <v>164</v>
      </c>
      <c r="AC204" s="21">
        <v>3</v>
      </c>
      <c r="AD204" s="22">
        <v>4</v>
      </c>
      <c r="AE204" s="23">
        <v>8</v>
      </c>
      <c r="AF204" s="22">
        <v>0</v>
      </c>
      <c r="AG204" s="23">
        <v>20</v>
      </c>
      <c r="AH204" s="22" t="s">
        <v>162</v>
      </c>
      <c r="AI204" s="24">
        <v>9</v>
      </c>
      <c r="AJ204" s="22">
        <v>1</v>
      </c>
      <c r="AK204" s="20" t="s">
        <v>537</v>
      </c>
      <c r="AL204">
        <f>IF(OR(NOT(ISBLANK(U204)),NOT(ISBLANK(V204)),NOT(ISBLANK(W204)),NOT(ISBLANK(X204)),AC204=2,AC204=3),1,0)</f>
        <v>1</v>
      </c>
    </row>
    <row r="205" spans="1:38" ht="21.75" customHeight="1" x14ac:dyDescent="0.25">
      <c r="A205" s="2">
        <v>306</v>
      </c>
      <c r="B205" s="3" t="s">
        <v>26</v>
      </c>
      <c r="C205" s="3" t="s">
        <v>27</v>
      </c>
      <c r="D205" s="3" t="s">
        <v>97</v>
      </c>
      <c r="E205" s="31" t="str">
        <f>MID(D205,3,1)</f>
        <v>4</v>
      </c>
      <c r="F205" s="3" t="s">
        <v>98</v>
      </c>
      <c r="G205" s="4">
        <v>54</v>
      </c>
      <c r="H205" s="4">
        <v>150</v>
      </c>
      <c r="I205" s="3" t="s">
        <v>54</v>
      </c>
      <c r="J205" s="4">
        <v>9511616744</v>
      </c>
      <c r="K205" s="4">
        <v>1.6470588235294099</v>
      </c>
      <c r="L205" s="4">
        <v>0.82352941176470595</v>
      </c>
      <c r="M205" s="4">
        <v>5</v>
      </c>
      <c r="N205" s="4">
        <v>14</v>
      </c>
      <c r="O205" s="4">
        <v>3</v>
      </c>
      <c r="P205" s="4">
        <v>14</v>
      </c>
      <c r="Q205" s="4">
        <v>14</v>
      </c>
      <c r="R205" s="4">
        <v>1</v>
      </c>
      <c r="S205" s="4">
        <v>14</v>
      </c>
      <c r="T205" s="4">
        <v>1</v>
      </c>
      <c r="U205" s="4">
        <v>1</v>
      </c>
      <c r="V205" s="4">
        <v>4</v>
      </c>
      <c r="W205" s="3"/>
      <c r="X205" s="4">
        <v>1</v>
      </c>
      <c r="Y205" s="4">
        <v>6</v>
      </c>
      <c r="Z205" s="4">
        <v>78</v>
      </c>
      <c r="AA205" s="4">
        <v>6</v>
      </c>
      <c r="AB205" s="36" t="s">
        <v>195</v>
      </c>
      <c r="AC205" s="21">
        <v>3</v>
      </c>
      <c r="AD205" s="22">
        <v>6</v>
      </c>
      <c r="AE205" s="23">
        <v>19</v>
      </c>
      <c r="AF205" s="22">
        <v>1</v>
      </c>
      <c r="AG205" s="23">
        <v>35</v>
      </c>
      <c r="AH205" s="22" t="s">
        <v>193</v>
      </c>
      <c r="AI205" s="24">
        <v>16</v>
      </c>
      <c r="AJ205" s="22">
        <v>1</v>
      </c>
      <c r="AK205" s="20" t="s">
        <v>538</v>
      </c>
      <c r="AL205">
        <f>IF(OR(NOT(ISBLANK(U205)),NOT(ISBLANK(V205)),NOT(ISBLANK(W205)),NOT(ISBLANK(X205)),AC205=2,AC205=3),1,0)</f>
        <v>1</v>
      </c>
    </row>
    <row r="206" spans="1:38" ht="21.75" customHeight="1" x14ac:dyDescent="0.25">
      <c r="A206" s="2">
        <v>307</v>
      </c>
      <c r="B206" s="3" t="s">
        <v>26</v>
      </c>
      <c r="C206" s="3" t="s">
        <v>27</v>
      </c>
      <c r="D206" s="3" t="s">
        <v>104</v>
      </c>
      <c r="E206" s="31" t="str">
        <f>MID(D206,3,1)</f>
        <v>4</v>
      </c>
      <c r="F206" s="3" t="s">
        <v>98</v>
      </c>
      <c r="G206" s="4">
        <v>53</v>
      </c>
      <c r="H206" s="4">
        <v>54</v>
      </c>
      <c r="I206" s="3" t="s">
        <v>54</v>
      </c>
      <c r="J206" s="4">
        <v>9511616744</v>
      </c>
      <c r="K206" s="4">
        <v>1.6875</v>
      </c>
      <c r="L206" s="4">
        <v>0.84375</v>
      </c>
      <c r="M206" s="4">
        <v>6</v>
      </c>
      <c r="N206" s="4">
        <v>8</v>
      </c>
      <c r="O206" s="4">
        <v>3</v>
      </c>
      <c r="P206" s="4">
        <v>9</v>
      </c>
      <c r="Q206" s="4">
        <v>8</v>
      </c>
      <c r="R206" s="4">
        <v>1</v>
      </c>
      <c r="S206" s="4">
        <v>8</v>
      </c>
      <c r="T206" s="4">
        <v>1</v>
      </c>
      <c r="V206" s="4">
        <v>4</v>
      </c>
      <c r="W206" s="3"/>
      <c r="X206" s="9">
        <v>1</v>
      </c>
      <c r="Y206" s="4">
        <v>5</v>
      </c>
      <c r="Z206" s="4">
        <v>54</v>
      </c>
      <c r="AA206" s="4">
        <v>5</v>
      </c>
      <c r="AB206" s="36" t="s">
        <v>195</v>
      </c>
      <c r="AC206" s="21">
        <v>3</v>
      </c>
      <c r="AD206" s="22">
        <v>8</v>
      </c>
      <c r="AE206" s="23">
        <v>13</v>
      </c>
      <c r="AF206" s="22">
        <v>2</v>
      </c>
      <c r="AG206" s="23">
        <v>32</v>
      </c>
      <c r="AH206" s="22" t="s">
        <v>193</v>
      </c>
      <c r="AI206" s="24">
        <v>16</v>
      </c>
      <c r="AJ206" s="22">
        <v>1</v>
      </c>
      <c r="AK206" s="20" t="s">
        <v>539</v>
      </c>
      <c r="AL206">
        <f>IF(OR(NOT(ISBLANK(U206)),NOT(ISBLANK(V206)),NOT(ISBLANK(W206)),NOT(ISBLANK(X206)),AC206=2,AC206=3),1,0)</f>
        <v>1</v>
      </c>
    </row>
    <row r="207" spans="1:38" ht="21.75" customHeight="1" x14ac:dyDescent="0.25">
      <c r="A207" s="2">
        <v>308</v>
      </c>
      <c r="B207" s="3" t="s">
        <v>26</v>
      </c>
      <c r="C207" s="3" t="s">
        <v>27</v>
      </c>
      <c r="D207" s="3" t="s">
        <v>109</v>
      </c>
      <c r="E207" s="31" t="str">
        <f>MID(D207,3,1)</f>
        <v>4</v>
      </c>
      <c r="F207" s="3" t="s">
        <v>98</v>
      </c>
      <c r="G207" s="4">
        <v>93</v>
      </c>
      <c r="H207" s="4">
        <v>22</v>
      </c>
      <c r="I207" s="3" t="s">
        <v>54</v>
      </c>
      <c r="J207" s="4">
        <v>9511616744</v>
      </c>
      <c r="K207" s="4">
        <v>1.75</v>
      </c>
      <c r="L207" s="4">
        <v>0.875</v>
      </c>
      <c r="M207" s="4">
        <v>5</v>
      </c>
      <c r="N207" s="4">
        <v>14</v>
      </c>
      <c r="O207" s="4">
        <v>3</v>
      </c>
      <c r="P207" s="4">
        <v>11</v>
      </c>
      <c r="Q207" s="4">
        <v>11</v>
      </c>
      <c r="R207" s="4">
        <v>1</v>
      </c>
      <c r="S207" s="4">
        <v>11</v>
      </c>
      <c r="T207" s="4">
        <v>1</v>
      </c>
      <c r="U207" s="4">
        <v>1</v>
      </c>
      <c r="V207" s="4">
        <v>4</v>
      </c>
      <c r="W207" s="3"/>
      <c r="X207" s="4">
        <v>2</v>
      </c>
      <c r="Y207" s="4">
        <v>7</v>
      </c>
      <c r="Z207" s="4">
        <v>71</v>
      </c>
      <c r="AA207" s="4">
        <v>7</v>
      </c>
      <c r="AB207" s="36" t="s">
        <v>195</v>
      </c>
      <c r="AC207" s="21"/>
      <c r="AD207" s="22">
        <v>4</v>
      </c>
      <c r="AE207" s="23">
        <v>14</v>
      </c>
      <c r="AF207" s="22">
        <v>2</v>
      </c>
      <c r="AG207" s="23">
        <v>21</v>
      </c>
      <c r="AH207" s="22" t="s">
        <v>193</v>
      </c>
      <c r="AI207" s="24">
        <v>16</v>
      </c>
      <c r="AJ207" s="22">
        <v>1</v>
      </c>
      <c r="AK207" s="20" t="s">
        <v>540</v>
      </c>
      <c r="AL207">
        <f>IF(OR(NOT(ISBLANK(U207)),NOT(ISBLANK(V207)),NOT(ISBLANK(W207)),NOT(ISBLANK(X207)),AC207=2,AC207=3),1,0)</f>
        <v>1</v>
      </c>
    </row>
    <row r="208" spans="1:38" ht="21.75" customHeight="1" x14ac:dyDescent="0.25">
      <c r="A208" s="2">
        <v>309</v>
      </c>
      <c r="B208" s="3" t="s">
        <v>26</v>
      </c>
      <c r="C208" s="3" t="s">
        <v>27</v>
      </c>
      <c r="D208" s="3" t="s">
        <v>114</v>
      </c>
      <c r="E208" s="31" t="str">
        <f>MID(D208,3,1)</f>
        <v>4</v>
      </c>
      <c r="F208" s="3" t="s">
        <v>98</v>
      </c>
      <c r="G208" s="4">
        <v>78</v>
      </c>
      <c r="H208" s="4">
        <v>12</v>
      </c>
      <c r="I208" s="3" t="s">
        <v>54</v>
      </c>
      <c r="J208" s="4">
        <v>9511616744</v>
      </c>
      <c r="K208" s="4">
        <v>1.4285714285714299</v>
      </c>
      <c r="L208" s="4">
        <v>0.71428571428571397</v>
      </c>
      <c r="M208" s="4">
        <v>4</v>
      </c>
      <c r="N208" s="9">
        <v>5</v>
      </c>
      <c r="O208" s="9">
        <v>2</v>
      </c>
      <c r="P208" s="9">
        <v>4</v>
      </c>
      <c r="Q208" s="9">
        <v>4</v>
      </c>
      <c r="R208" s="4">
        <v>1</v>
      </c>
      <c r="S208" s="9">
        <v>4</v>
      </c>
      <c r="T208" s="4">
        <v>1</v>
      </c>
      <c r="U208" s="9">
        <v>3</v>
      </c>
      <c r="V208" s="9">
        <v>1.5</v>
      </c>
      <c r="W208" s="3" t="s">
        <v>63</v>
      </c>
      <c r="X208" s="9">
        <v>0.5</v>
      </c>
      <c r="Y208" s="9">
        <v>6</v>
      </c>
      <c r="Z208" s="4">
        <v>37</v>
      </c>
      <c r="AA208" s="4">
        <v>6</v>
      </c>
      <c r="AB208" s="36" t="s">
        <v>195</v>
      </c>
      <c r="AC208" s="21">
        <v>3</v>
      </c>
      <c r="AD208" s="22">
        <v>9</v>
      </c>
      <c r="AE208" s="23">
        <v>4</v>
      </c>
      <c r="AF208" s="22">
        <v>0</v>
      </c>
      <c r="AG208" s="23">
        <v>15</v>
      </c>
      <c r="AH208" s="22" t="s">
        <v>235</v>
      </c>
      <c r="AI208" s="24">
        <v>6</v>
      </c>
      <c r="AJ208" s="22"/>
      <c r="AK208" s="20" t="s">
        <v>541</v>
      </c>
      <c r="AL208">
        <f>IF(OR(NOT(ISBLANK(U208)),NOT(ISBLANK(V208)),NOT(ISBLANK(W208)),NOT(ISBLANK(X208)),AC208=2,AC208=3),1,0)</f>
        <v>1</v>
      </c>
    </row>
    <row r="209" spans="1:38" ht="21.75" customHeight="1" x14ac:dyDescent="0.25">
      <c r="A209" s="2">
        <v>311</v>
      </c>
      <c r="B209" s="3" t="s">
        <v>26</v>
      </c>
      <c r="C209" s="3" t="s">
        <v>27</v>
      </c>
      <c r="D209" s="3" t="s">
        <v>99</v>
      </c>
      <c r="E209" s="31" t="str">
        <f>MID(D209,3,1)</f>
        <v>5</v>
      </c>
      <c r="F209" s="3" t="s">
        <v>100</v>
      </c>
      <c r="G209" s="4">
        <v>89</v>
      </c>
      <c r="H209" s="4">
        <v>200</v>
      </c>
      <c r="I209" s="3" t="s">
        <v>54</v>
      </c>
      <c r="J209" s="4">
        <v>9511616744</v>
      </c>
      <c r="K209" s="4">
        <v>-3.7941176470588198</v>
      </c>
      <c r="L209" s="4">
        <v>0.36764705882352899</v>
      </c>
      <c r="M209" s="4">
        <v>6</v>
      </c>
      <c r="N209" s="4">
        <v>22</v>
      </c>
      <c r="O209" s="4">
        <v>4</v>
      </c>
      <c r="P209" s="4">
        <v>27</v>
      </c>
      <c r="Q209" s="4">
        <v>25</v>
      </c>
      <c r="R209" s="4">
        <v>1</v>
      </c>
      <c r="S209" s="4">
        <v>25</v>
      </c>
      <c r="T209" s="4">
        <v>1</v>
      </c>
      <c r="U209" s="4">
        <v>1</v>
      </c>
      <c r="V209" s="4">
        <v>2.5</v>
      </c>
      <c r="W209" s="3"/>
      <c r="X209" s="4">
        <v>0.5</v>
      </c>
      <c r="Y209" s="4">
        <v>4</v>
      </c>
      <c r="Z209" s="4">
        <v>119</v>
      </c>
      <c r="AA209" s="4">
        <v>4</v>
      </c>
      <c r="AB209" s="36" t="s">
        <v>200</v>
      </c>
      <c r="AC209" s="21"/>
      <c r="AD209" s="22">
        <v>26</v>
      </c>
      <c r="AE209" s="23">
        <v>21</v>
      </c>
      <c r="AF209" s="22">
        <v>2</v>
      </c>
      <c r="AG209" s="23">
        <v>51</v>
      </c>
      <c r="AH209" s="22" t="s">
        <v>262</v>
      </c>
      <c r="AI209" s="24">
        <v>25</v>
      </c>
      <c r="AJ209" s="22">
        <v>1</v>
      </c>
      <c r="AK209" s="20" t="s">
        <v>542</v>
      </c>
      <c r="AL209">
        <f>IF(OR(NOT(ISBLANK(U209)),NOT(ISBLANK(V209)),NOT(ISBLANK(W209)),NOT(ISBLANK(X209)),AC209=2,AC209=3),1,0)</f>
        <v>1</v>
      </c>
    </row>
    <row r="210" spans="1:38" ht="21.75" customHeight="1" x14ac:dyDescent="0.25">
      <c r="A210" s="2">
        <v>313</v>
      </c>
      <c r="B210" s="3" t="s">
        <v>26</v>
      </c>
      <c r="C210" s="3" t="s">
        <v>27</v>
      </c>
      <c r="D210" s="3" t="s">
        <v>105</v>
      </c>
      <c r="E210" s="31" t="str">
        <f>MID(D210,3,1)</f>
        <v>5</v>
      </c>
      <c r="F210" s="3" t="s">
        <v>100</v>
      </c>
      <c r="G210" s="4">
        <v>62</v>
      </c>
      <c r="H210" s="4">
        <v>53</v>
      </c>
      <c r="I210" s="3" t="s">
        <v>54</v>
      </c>
      <c r="J210" s="4">
        <v>9511616744</v>
      </c>
      <c r="K210" s="4">
        <v>-3.8529411764705901</v>
      </c>
      <c r="L210" s="4">
        <v>0.35784313725490202</v>
      </c>
      <c r="M210" s="4">
        <v>1</v>
      </c>
      <c r="N210" s="4">
        <v>19</v>
      </c>
      <c r="O210" s="9">
        <v>6</v>
      </c>
      <c r="P210" s="4">
        <v>19</v>
      </c>
      <c r="Q210" s="4">
        <v>18</v>
      </c>
      <c r="R210" s="4">
        <v>1</v>
      </c>
      <c r="S210" s="4">
        <v>18</v>
      </c>
      <c r="T210" s="4">
        <v>1</v>
      </c>
      <c r="U210" s="9">
        <v>1</v>
      </c>
      <c r="V210" s="9">
        <v>2</v>
      </c>
      <c r="W210" s="3"/>
      <c r="Y210" s="9">
        <v>3</v>
      </c>
      <c r="Z210" s="4">
        <v>89</v>
      </c>
      <c r="AA210" s="4">
        <v>3</v>
      </c>
      <c r="AB210" s="36" t="s">
        <v>200</v>
      </c>
      <c r="AC210" s="21">
        <v>3</v>
      </c>
      <c r="AD210" s="22">
        <v>31</v>
      </c>
      <c r="AE210" s="23">
        <v>22</v>
      </c>
      <c r="AF210" s="22">
        <v>1</v>
      </c>
      <c r="AG210" s="23">
        <v>68</v>
      </c>
      <c r="AH210" s="22" t="s">
        <v>262</v>
      </c>
      <c r="AI210" s="24">
        <v>25</v>
      </c>
      <c r="AJ210" s="22">
        <v>1</v>
      </c>
      <c r="AK210" s="20" t="s">
        <v>543</v>
      </c>
      <c r="AL210">
        <f>IF(OR(NOT(ISBLANK(U210)),NOT(ISBLANK(V210)),NOT(ISBLANK(W210)),NOT(ISBLANK(X210)),AC210=2,AC210=3),1,0)</f>
        <v>1</v>
      </c>
    </row>
    <row r="211" spans="1:38" ht="21.75" customHeight="1" x14ac:dyDescent="0.25">
      <c r="A211" s="2">
        <v>315</v>
      </c>
      <c r="B211" s="3" t="s">
        <v>26</v>
      </c>
      <c r="C211" s="3" t="s">
        <v>27</v>
      </c>
      <c r="D211" s="3" t="s">
        <v>110</v>
      </c>
      <c r="E211" s="31" t="str">
        <f>MID(D211,3,1)</f>
        <v>5</v>
      </c>
      <c r="F211" s="3" t="s">
        <v>100</v>
      </c>
      <c r="G211" s="4">
        <v>33</v>
      </c>
      <c r="H211" s="4">
        <v>31</v>
      </c>
      <c r="I211" s="3" t="s">
        <v>54</v>
      </c>
      <c r="J211" s="4">
        <v>9511616744</v>
      </c>
      <c r="K211" s="4">
        <v>-3.7941176470588198</v>
      </c>
      <c r="L211" s="4">
        <v>0.36764705882352899</v>
      </c>
      <c r="M211" s="4">
        <v>5</v>
      </c>
      <c r="N211" s="4">
        <v>12</v>
      </c>
      <c r="O211" s="9">
        <v>5</v>
      </c>
      <c r="P211" s="4">
        <v>12</v>
      </c>
      <c r="Q211" s="4">
        <v>10</v>
      </c>
      <c r="R211" s="4">
        <v>1</v>
      </c>
      <c r="S211" s="4">
        <v>10</v>
      </c>
      <c r="T211" s="4">
        <v>1</v>
      </c>
      <c r="U211" s="4">
        <v>2</v>
      </c>
      <c r="V211" s="4">
        <v>2.5</v>
      </c>
      <c r="W211" s="3"/>
      <c r="X211" s="9">
        <v>1.5</v>
      </c>
      <c r="Y211" s="4">
        <v>6</v>
      </c>
      <c r="Z211" s="4">
        <v>68</v>
      </c>
      <c r="AA211" s="4">
        <v>6</v>
      </c>
      <c r="AB211" s="36" t="s">
        <v>200</v>
      </c>
      <c r="AC211" s="21">
        <v>3</v>
      </c>
      <c r="AD211" s="22">
        <v>15</v>
      </c>
      <c r="AE211" s="23">
        <v>10</v>
      </c>
      <c r="AF211" s="22">
        <v>1</v>
      </c>
      <c r="AG211" s="23">
        <v>32</v>
      </c>
      <c r="AH211" s="22" t="s">
        <v>297</v>
      </c>
      <c r="AI211" s="24">
        <v>17</v>
      </c>
      <c r="AJ211" s="22"/>
      <c r="AK211" s="20" t="s">
        <v>544</v>
      </c>
      <c r="AL211">
        <f>IF(OR(NOT(ISBLANK(U211)),NOT(ISBLANK(V211)),NOT(ISBLANK(W211)),NOT(ISBLANK(X211)),AC211=2,AC211=3),1,0)</f>
        <v>1</v>
      </c>
    </row>
    <row r="212" spans="1:38" ht="21.75" customHeight="1" x14ac:dyDescent="0.25">
      <c r="A212" s="2">
        <v>316</v>
      </c>
      <c r="B212" s="3" t="s">
        <v>26</v>
      </c>
      <c r="C212" s="3" t="s">
        <v>27</v>
      </c>
      <c r="D212" s="3" t="s">
        <v>115</v>
      </c>
      <c r="E212" s="31" t="str">
        <f>MID(D212,3,1)</f>
        <v>5</v>
      </c>
      <c r="F212" s="3" t="s">
        <v>100</v>
      </c>
      <c r="G212" s="4">
        <v>43</v>
      </c>
      <c r="H212" s="4">
        <v>15</v>
      </c>
      <c r="I212" s="3" t="s">
        <v>54</v>
      </c>
      <c r="J212" s="4">
        <v>9511616744</v>
      </c>
      <c r="K212" s="4">
        <v>-3.7352941176470602</v>
      </c>
      <c r="L212" s="4">
        <v>0.37745098039215702</v>
      </c>
      <c r="M212" s="4">
        <v>1</v>
      </c>
      <c r="N212" s="9">
        <v>8</v>
      </c>
      <c r="O212" s="9">
        <v>3</v>
      </c>
      <c r="P212" s="9">
        <v>7</v>
      </c>
      <c r="Q212" s="9">
        <v>7</v>
      </c>
      <c r="R212" s="4">
        <v>1</v>
      </c>
      <c r="S212" s="9">
        <v>7</v>
      </c>
      <c r="T212" s="4">
        <v>1</v>
      </c>
      <c r="V212" s="9">
        <v>2</v>
      </c>
      <c r="W212" s="3"/>
      <c r="Y212" s="9">
        <v>2</v>
      </c>
      <c r="Z212" s="4">
        <v>39</v>
      </c>
      <c r="AA212" s="4">
        <v>2</v>
      </c>
      <c r="AB212" s="36" t="s">
        <v>200</v>
      </c>
      <c r="AC212" s="21">
        <v>3</v>
      </c>
      <c r="AD212" s="22">
        <v>8</v>
      </c>
      <c r="AE212" s="23">
        <v>5</v>
      </c>
      <c r="AF212" s="22">
        <v>0</v>
      </c>
      <c r="AG212" s="23">
        <v>15</v>
      </c>
      <c r="AH212" s="22" t="s">
        <v>323</v>
      </c>
      <c r="AI212" s="24">
        <v>10</v>
      </c>
      <c r="AJ212" s="22"/>
      <c r="AK212" s="20" t="s">
        <v>545</v>
      </c>
      <c r="AL212">
        <f>IF(OR(NOT(ISBLANK(U212)),NOT(ISBLANK(V212)),NOT(ISBLANK(W212)),NOT(ISBLANK(X212)),AC212=2,AC212=3),1,0)</f>
        <v>1</v>
      </c>
    </row>
    <row r="213" spans="1:38" ht="21.75" customHeight="1" x14ac:dyDescent="0.25">
      <c r="A213" s="2">
        <v>317</v>
      </c>
      <c r="B213" s="3" t="s">
        <v>26</v>
      </c>
      <c r="C213" s="3" t="s">
        <v>27</v>
      </c>
      <c r="D213" s="3" t="s">
        <v>28</v>
      </c>
      <c r="E213" s="31" t="str">
        <f>MID(D213,3,1)</f>
        <v>2</v>
      </c>
      <c r="F213" s="3" t="s">
        <v>29</v>
      </c>
      <c r="G213" s="4">
        <v>1</v>
      </c>
      <c r="H213" s="4">
        <v>30</v>
      </c>
      <c r="I213" s="3" t="s">
        <v>56</v>
      </c>
      <c r="J213" s="4">
        <v>1391114425</v>
      </c>
      <c r="K213" s="4">
        <v>63.8</v>
      </c>
      <c r="L213" s="4">
        <v>0.61886792452830197</v>
      </c>
      <c r="M213" s="4">
        <v>2</v>
      </c>
      <c r="N213" s="9">
        <v>3</v>
      </c>
      <c r="P213" s="9">
        <v>4</v>
      </c>
      <c r="Q213" s="9">
        <v>3</v>
      </c>
      <c r="R213" s="4">
        <v>1</v>
      </c>
      <c r="S213" s="9">
        <v>3</v>
      </c>
      <c r="T213" s="4">
        <v>2</v>
      </c>
      <c r="U213" s="9">
        <v>1</v>
      </c>
      <c r="V213" s="9">
        <v>1</v>
      </c>
      <c r="W213" s="3"/>
      <c r="X213" s="9">
        <v>1</v>
      </c>
      <c r="Y213" s="9">
        <v>3</v>
      </c>
      <c r="Z213" s="4">
        <v>24</v>
      </c>
      <c r="AA213" s="4">
        <v>3</v>
      </c>
      <c r="AB213" s="36" t="s">
        <v>153</v>
      </c>
      <c r="AC213" s="21">
        <v>3</v>
      </c>
      <c r="AD213" s="22">
        <v>1</v>
      </c>
      <c r="AE213" s="23">
        <v>3</v>
      </c>
      <c r="AF213" s="22">
        <v>0</v>
      </c>
      <c r="AG213" s="23">
        <v>9</v>
      </c>
      <c r="AH213" s="22" t="s">
        <v>146</v>
      </c>
      <c r="AI213" s="24">
        <v>4</v>
      </c>
      <c r="AJ213" s="22">
        <v>1</v>
      </c>
      <c r="AK213" s="20" t="s">
        <v>546</v>
      </c>
      <c r="AL213">
        <f>IF(OR(NOT(ISBLANK(U213)),NOT(ISBLANK(V213)),NOT(ISBLANK(W213)),NOT(ISBLANK(X213)),AC213=2,AC213=3),1,0)</f>
        <v>1</v>
      </c>
    </row>
    <row r="214" spans="1:38" ht="21.75" customHeight="1" x14ac:dyDescent="0.25">
      <c r="A214" s="2">
        <v>318</v>
      </c>
      <c r="B214" s="3" t="s">
        <v>26</v>
      </c>
      <c r="C214" s="3" t="s">
        <v>27</v>
      </c>
      <c r="D214" s="3" t="s">
        <v>101</v>
      </c>
      <c r="E214" s="31" t="str">
        <f>MID(D214,3,1)</f>
        <v>2</v>
      </c>
      <c r="F214" s="3" t="s">
        <v>102</v>
      </c>
      <c r="G214" s="4">
        <v>1</v>
      </c>
      <c r="H214" s="4">
        <v>13</v>
      </c>
      <c r="I214" s="3" t="s">
        <v>56</v>
      </c>
      <c r="J214" s="4">
        <v>1391114425</v>
      </c>
      <c r="K214" s="4">
        <v>59.16</v>
      </c>
      <c r="L214" s="4">
        <v>0.365106382978723</v>
      </c>
      <c r="M214" s="4">
        <v>4</v>
      </c>
      <c r="N214" s="4">
        <v>3</v>
      </c>
      <c r="P214" s="4">
        <v>4</v>
      </c>
      <c r="Q214" s="4">
        <v>4</v>
      </c>
      <c r="R214" s="4">
        <v>2</v>
      </c>
      <c r="S214" s="4">
        <v>4</v>
      </c>
      <c r="T214" s="4">
        <v>1</v>
      </c>
      <c r="U214" s="9">
        <v>2</v>
      </c>
      <c r="V214" s="4">
        <v>3</v>
      </c>
      <c r="W214" s="3"/>
      <c r="X214" s="8"/>
      <c r="Y214" s="4">
        <v>5</v>
      </c>
      <c r="Z214" s="4">
        <v>32</v>
      </c>
      <c r="AA214" s="4">
        <v>5</v>
      </c>
      <c r="AB214" s="36" t="s">
        <v>144</v>
      </c>
      <c r="AC214" s="21">
        <v>3</v>
      </c>
      <c r="AD214" s="22">
        <v>1</v>
      </c>
      <c r="AE214" s="23">
        <v>4</v>
      </c>
      <c r="AF214" s="22">
        <v>1</v>
      </c>
      <c r="AG214" s="23">
        <v>15</v>
      </c>
      <c r="AH214" s="22" t="s">
        <v>146</v>
      </c>
      <c r="AI214" s="24">
        <v>4</v>
      </c>
      <c r="AJ214" s="22">
        <v>1</v>
      </c>
      <c r="AK214" s="20" t="s">
        <v>547</v>
      </c>
      <c r="AL214">
        <f>IF(OR(NOT(ISBLANK(U214)),NOT(ISBLANK(V214)),NOT(ISBLANK(W214)),NOT(ISBLANK(X214)),AC214=2,AC214=3),1,0)</f>
        <v>1</v>
      </c>
    </row>
    <row r="215" spans="1:38" ht="21.75" customHeight="1" x14ac:dyDescent="0.25">
      <c r="A215" s="2">
        <v>319</v>
      </c>
      <c r="B215" s="3" t="s">
        <v>26</v>
      </c>
      <c r="C215" s="3" t="s">
        <v>27</v>
      </c>
      <c r="D215" s="3" t="s">
        <v>106</v>
      </c>
      <c r="E215" s="31" t="str">
        <f>MID(D215,3,1)</f>
        <v>2</v>
      </c>
      <c r="F215" s="3" t="s">
        <v>107</v>
      </c>
      <c r="G215" s="4">
        <v>1</v>
      </c>
      <c r="H215" s="4">
        <v>7</v>
      </c>
      <c r="I215" s="3" t="s">
        <v>56</v>
      </c>
      <c r="J215" s="4">
        <v>1391114425</v>
      </c>
      <c r="K215" s="4">
        <v>62.1666666666667</v>
      </c>
      <c r="L215" s="4">
        <v>0.42907801418439701</v>
      </c>
      <c r="M215" s="4">
        <v>1</v>
      </c>
      <c r="N215" s="4">
        <v>3</v>
      </c>
      <c r="O215" s="9">
        <v>2</v>
      </c>
      <c r="P215" s="9">
        <v>2</v>
      </c>
      <c r="Q215" s="9">
        <v>2</v>
      </c>
      <c r="R215" s="4">
        <v>1</v>
      </c>
      <c r="S215" s="9">
        <v>2</v>
      </c>
      <c r="T215" s="4">
        <v>2</v>
      </c>
      <c r="U215" s="4">
        <v>2</v>
      </c>
      <c r="V215" s="4">
        <v>1</v>
      </c>
      <c r="W215" s="3"/>
      <c r="Y215" s="4">
        <v>3</v>
      </c>
      <c r="Z215" s="4">
        <v>21</v>
      </c>
      <c r="AA215" s="4">
        <v>3</v>
      </c>
      <c r="AB215" s="36" t="s">
        <v>154</v>
      </c>
      <c r="AC215" s="21"/>
      <c r="AD215" s="22">
        <v>1</v>
      </c>
      <c r="AE215" s="23">
        <v>5</v>
      </c>
      <c r="AF215" s="22">
        <v>1</v>
      </c>
      <c r="AG215" s="23">
        <v>8</v>
      </c>
      <c r="AH215" s="22" t="s">
        <v>146</v>
      </c>
      <c r="AI215" s="24">
        <v>4</v>
      </c>
      <c r="AJ215" s="22">
        <v>1</v>
      </c>
      <c r="AK215" s="20" t="s">
        <v>548</v>
      </c>
      <c r="AL215">
        <f>IF(OR(NOT(ISBLANK(U215)),NOT(ISBLANK(V215)),NOT(ISBLANK(W215)),NOT(ISBLANK(X215)),AC215=2,AC215=3),1,0)</f>
        <v>1</v>
      </c>
    </row>
    <row r="216" spans="1:38" ht="21.75" customHeight="1" x14ac:dyDescent="0.25">
      <c r="A216" s="2">
        <v>320</v>
      </c>
      <c r="B216" s="3" t="s">
        <v>26</v>
      </c>
      <c r="C216" s="3" t="s">
        <v>27</v>
      </c>
      <c r="D216" s="3" t="s">
        <v>111</v>
      </c>
      <c r="E216" s="31" t="str">
        <f>MID(D216,3,1)</f>
        <v>2</v>
      </c>
      <c r="F216" s="3" t="s">
        <v>112</v>
      </c>
      <c r="G216" s="4">
        <v>1</v>
      </c>
      <c r="H216" s="4">
        <v>6</v>
      </c>
      <c r="I216" s="3" t="s">
        <v>56</v>
      </c>
      <c r="J216" s="4">
        <v>1391114425</v>
      </c>
      <c r="K216" s="4">
        <v>30.9</v>
      </c>
      <c r="L216" s="4">
        <v>0.20985915492957699</v>
      </c>
      <c r="M216" s="9">
        <v>2</v>
      </c>
      <c r="N216" s="9">
        <v>3</v>
      </c>
      <c r="O216" s="9">
        <v>2</v>
      </c>
      <c r="P216" s="9">
        <v>3</v>
      </c>
      <c r="Q216" s="9">
        <v>3</v>
      </c>
      <c r="R216" s="9">
        <v>1</v>
      </c>
      <c r="S216" s="9">
        <v>3</v>
      </c>
      <c r="T216" s="9">
        <v>2</v>
      </c>
      <c r="U216" s="9">
        <v>1</v>
      </c>
      <c r="V216" s="9">
        <v>3</v>
      </c>
      <c r="W216" s="3"/>
      <c r="X216" s="9">
        <v>1</v>
      </c>
      <c r="Y216" s="9">
        <v>5</v>
      </c>
      <c r="Z216" s="9">
        <v>29</v>
      </c>
      <c r="AA216" s="9">
        <v>5</v>
      </c>
      <c r="AB216" s="36" t="s">
        <v>145</v>
      </c>
      <c r="AC216" s="21"/>
      <c r="AD216" s="22">
        <v>1</v>
      </c>
      <c r="AE216" s="23">
        <v>3</v>
      </c>
      <c r="AF216" s="22">
        <v>1</v>
      </c>
      <c r="AG216" s="23">
        <v>6</v>
      </c>
      <c r="AH216" s="22" t="s">
        <v>146</v>
      </c>
      <c r="AI216" s="24">
        <v>4</v>
      </c>
      <c r="AJ216" s="22">
        <v>1</v>
      </c>
      <c r="AK216" s="20" t="s">
        <v>549</v>
      </c>
      <c r="AL216">
        <f>IF(OR(NOT(ISBLANK(U216)),NOT(ISBLANK(V216)),NOT(ISBLANK(W216)),NOT(ISBLANK(X216)),AC216=2,AC216=3),1,0)</f>
        <v>1</v>
      </c>
    </row>
    <row r="217" spans="1:38" ht="21.75" customHeight="1" x14ac:dyDescent="0.25">
      <c r="A217" s="2">
        <v>336</v>
      </c>
      <c r="B217" s="3" t="s">
        <v>26</v>
      </c>
      <c r="C217" s="3" t="s">
        <v>33</v>
      </c>
      <c r="D217" s="3" t="s">
        <v>28</v>
      </c>
      <c r="E217" s="31" t="str">
        <f>MID(D217,3,1)</f>
        <v>2</v>
      </c>
      <c r="F217" s="3" t="s">
        <v>29</v>
      </c>
      <c r="G217" s="4">
        <v>1</v>
      </c>
      <c r="H217" s="4">
        <v>30</v>
      </c>
      <c r="I217" s="3" t="s">
        <v>57</v>
      </c>
      <c r="J217" s="4">
        <v>913588176</v>
      </c>
      <c r="K217" s="4">
        <v>52.6</v>
      </c>
      <c r="L217" s="4">
        <v>0.14042553191489299</v>
      </c>
      <c r="M217" s="4">
        <v>6</v>
      </c>
      <c r="N217" s="4">
        <v>4</v>
      </c>
      <c r="O217" s="8"/>
      <c r="P217" s="4">
        <v>4</v>
      </c>
      <c r="Q217" s="4">
        <v>4</v>
      </c>
      <c r="R217" s="4">
        <v>1</v>
      </c>
      <c r="S217" s="4">
        <v>4</v>
      </c>
      <c r="T217" s="4">
        <v>1</v>
      </c>
      <c r="U217" s="8"/>
      <c r="V217" s="4">
        <v>2</v>
      </c>
      <c r="W217" s="3"/>
      <c r="X217" s="4">
        <v>1</v>
      </c>
      <c r="Y217" s="4">
        <v>3</v>
      </c>
      <c r="Z217" s="4">
        <v>30</v>
      </c>
      <c r="AA217" s="4">
        <v>3</v>
      </c>
      <c r="AB217" s="36" t="s">
        <v>144</v>
      </c>
      <c r="AC217" s="21"/>
      <c r="AD217" s="22">
        <v>2</v>
      </c>
      <c r="AE217" s="23">
        <v>1</v>
      </c>
      <c r="AF217" s="22">
        <v>0</v>
      </c>
      <c r="AG217" s="23">
        <v>4</v>
      </c>
      <c r="AH217" s="22" t="s">
        <v>146</v>
      </c>
      <c r="AI217" s="24">
        <v>4</v>
      </c>
      <c r="AJ217" s="22">
        <v>1</v>
      </c>
      <c r="AK217" s="20" t="s">
        <v>550</v>
      </c>
      <c r="AL217">
        <f>IF(OR(NOT(ISBLANK(U217)),NOT(ISBLANK(V217)),NOT(ISBLANK(W217)),NOT(ISBLANK(X217)),AC217=2,AC217=3),1,0)</f>
        <v>1</v>
      </c>
    </row>
    <row r="218" spans="1:38" ht="21.75" customHeight="1" x14ac:dyDescent="0.25">
      <c r="A218" s="2">
        <v>338</v>
      </c>
      <c r="B218" s="3" t="s">
        <v>26</v>
      </c>
      <c r="C218" s="3" t="s">
        <v>33</v>
      </c>
      <c r="D218" s="3" t="s">
        <v>28</v>
      </c>
      <c r="E218" s="31" t="str">
        <f>MID(D218,3,1)</f>
        <v>2</v>
      </c>
      <c r="F218" s="3" t="s">
        <v>29</v>
      </c>
      <c r="G218" s="4">
        <v>1</v>
      </c>
      <c r="H218" s="4">
        <v>30</v>
      </c>
      <c r="I218" s="3" t="s">
        <v>58</v>
      </c>
      <c r="J218" s="4">
        <v>217228151193</v>
      </c>
      <c r="K218" s="4">
        <v>84.8</v>
      </c>
      <c r="L218" s="4">
        <v>0.82553191489361699</v>
      </c>
      <c r="M218" s="4">
        <v>1</v>
      </c>
      <c r="N218" s="8"/>
      <c r="O218" s="8"/>
      <c r="P218" s="8"/>
      <c r="Q218" s="8"/>
      <c r="R218" s="9">
        <v>1</v>
      </c>
      <c r="S218" s="8"/>
      <c r="T218" s="4">
        <v>1</v>
      </c>
      <c r="U218" s="8"/>
      <c r="V218" s="8"/>
      <c r="W218" s="3"/>
      <c r="X218" s="8"/>
      <c r="Y218" s="8"/>
      <c r="Z218" s="4">
        <v>3</v>
      </c>
      <c r="AA218" s="4">
        <v>0</v>
      </c>
      <c r="AB218" s="36" t="s">
        <v>145</v>
      </c>
      <c r="AC218" s="21">
        <v>3</v>
      </c>
      <c r="AD218" s="22">
        <v>0</v>
      </c>
      <c r="AE218" s="23">
        <v>0</v>
      </c>
      <c r="AF218" s="22">
        <v>0</v>
      </c>
      <c r="AG218" s="23">
        <v>1</v>
      </c>
      <c r="AH218" s="22"/>
      <c r="AI218" s="24">
        <v>0</v>
      </c>
      <c r="AJ218" s="22"/>
      <c r="AK218" s="20" t="s">
        <v>551</v>
      </c>
      <c r="AL218">
        <f>IF(OR(NOT(ISBLANK(U218)),NOT(ISBLANK(V218)),NOT(ISBLANK(W218)),NOT(ISBLANK(X218)),AC218=2,AC218=3),1,0)</f>
        <v>1</v>
      </c>
    </row>
    <row r="219" spans="1:38" ht="21.75" customHeight="1" x14ac:dyDescent="0.25">
      <c r="A219" s="2">
        <v>339</v>
      </c>
      <c r="B219" s="3" t="s">
        <v>26</v>
      </c>
      <c r="C219" s="3" t="s">
        <v>33</v>
      </c>
      <c r="D219" s="3" t="s">
        <v>101</v>
      </c>
      <c r="E219" s="31" t="str">
        <f>MID(D219,3,1)</f>
        <v>2</v>
      </c>
      <c r="F219" s="3" t="s">
        <v>102</v>
      </c>
      <c r="G219" s="4">
        <v>1</v>
      </c>
      <c r="H219" s="4">
        <v>13</v>
      </c>
      <c r="I219" s="3" t="s">
        <v>58</v>
      </c>
      <c r="J219" s="4">
        <v>217228151193</v>
      </c>
      <c r="K219" s="4">
        <v>64.533333333333303</v>
      </c>
      <c r="L219" s="4">
        <v>0.70817610062893099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3"/>
      <c r="X219" s="8"/>
      <c r="Y219" s="8"/>
      <c r="Z219" s="8"/>
      <c r="AA219" s="8"/>
      <c r="AB219" s="36" t="s">
        <v>154</v>
      </c>
      <c r="AC219" s="21">
        <v>3</v>
      </c>
      <c r="AD219" s="22">
        <v>0</v>
      </c>
      <c r="AE219" s="23">
        <v>0</v>
      </c>
      <c r="AF219" s="22">
        <v>0</v>
      </c>
      <c r="AG219" s="23">
        <v>0</v>
      </c>
      <c r="AH219" s="22"/>
      <c r="AI219" s="24">
        <v>0</v>
      </c>
      <c r="AJ219" s="22"/>
      <c r="AK219" s="20" t="s">
        <v>552</v>
      </c>
      <c r="AL219">
        <f>IF(OR(NOT(ISBLANK(U219)),NOT(ISBLANK(V219)),NOT(ISBLANK(W219)),NOT(ISBLANK(X219)),AC219=2,AC219=3),1,0)</f>
        <v>1</v>
      </c>
    </row>
    <row r="220" spans="1:38" ht="21.75" customHeight="1" x14ac:dyDescent="0.25">
      <c r="A220" s="2">
        <v>340</v>
      </c>
      <c r="B220" s="3" t="s">
        <v>26</v>
      </c>
      <c r="C220" s="3" t="s">
        <v>33</v>
      </c>
      <c r="D220" s="3" t="s">
        <v>106</v>
      </c>
      <c r="E220" s="31" t="str">
        <f>MID(D220,3,1)</f>
        <v>2</v>
      </c>
      <c r="F220" s="3" t="s">
        <v>107</v>
      </c>
      <c r="G220" s="4">
        <v>1</v>
      </c>
      <c r="H220" s="4">
        <v>7</v>
      </c>
      <c r="I220" s="3" t="s">
        <v>58</v>
      </c>
      <c r="J220" s="4">
        <v>217228151193</v>
      </c>
      <c r="K220" s="4">
        <v>38.181818181818201</v>
      </c>
      <c r="L220" s="4">
        <v>0.21097770154373899</v>
      </c>
      <c r="M220" s="8"/>
      <c r="N220" s="8"/>
      <c r="P220" s="8"/>
      <c r="Q220" s="8"/>
      <c r="R220" s="8"/>
      <c r="S220" s="8"/>
      <c r="T220" s="8"/>
      <c r="U220" s="8"/>
      <c r="W220" s="3"/>
      <c r="Y220" s="8"/>
      <c r="Z220" s="8"/>
      <c r="AA220" s="8"/>
      <c r="AB220" s="36" t="s">
        <v>144</v>
      </c>
      <c r="AC220" s="21">
        <v>3</v>
      </c>
      <c r="AD220" s="22">
        <v>0</v>
      </c>
      <c r="AE220" s="23">
        <v>0</v>
      </c>
      <c r="AF220" s="22">
        <v>0</v>
      </c>
      <c r="AG220" s="23">
        <v>0</v>
      </c>
      <c r="AH220" s="22"/>
      <c r="AI220" s="24">
        <v>0</v>
      </c>
      <c r="AJ220" s="22"/>
      <c r="AK220" s="20" t="s">
        <v>553</v>
      </c>
      <c r="AL220">
        <f>IF(OR(NOT(ISBLANK(U220)),NOT(ISBLANK(V220)),NOT(ISBLANK(W220)),NOT(ISBLANK(X220)),AC220=2,AC220=3),1,0)</f>
        <v>1</v>
      </c>
    </row>
    <row r="221" spans="1:38" ht="21.75" customHeight="1" x14ac:dyDescent="0.25">
      <c r="A221" s="2">
        <v>341</v>
      </c>
      <c r="B221" s="3" t="s">
        <v>26</v>
      </c>
      <c r="C221" s="3" t="s">
        <v>33</v>
      </c>
      <c r="D221" s="3" t="s">
        <v>111</v>
      </c>
      <c r="E221" s="31" t="str">
        <f>MID(D221,3,1)</f>
        <v>2</v>
      </c>
      <c r="F221" s="3" t="s">
        <v>112</v>
      </c>
      <c r="G221" s="4">
        <v>1</v>
      </c>
      <c r="H221" s="4">
        <v>6</v>
      </c>
      <c r="I221" s="3" t="s">
        <v>58</v>
      </c>
      <c r="J221" s="4">
        <v>217228151193</v>
      </c>
      <c r="K221" s="4">
        <v>69.090909090909093</v>
      </c>
      <c r="L221" s="4">
        <v>0.71363636363636396</v>
      </c>
      <c r="M221" s="8"/>
      <c r="T221" s="8"/>
      <c r="W221" s="3"/>
      <c r="Z221" s="8"/>
      <c r="AA221" s="8"/>
      <c r="AB221" s="36" t="s">
        <v>154</v>
      </c>
      <c r="AC221" s="21">
        <v>3</v>
      </c>
      <c r="AD221" s="22">
        <v>0</v>
      </c>
      <c r="AE221" s="23">
        <v>0</v>
      </c>
      <c r="AF221" s="22">
        <v>0</v>
      </c>
      <c r="AG221" s="23">
        <v>0</v>
      </c>
      <c r="AH221" s="22"/>
      <c r="AI221" s="24">
        <v>0</v>
      </c>
      <c r="AJ221" s="22"/>
      <c r="AK221" s="20" t="s">
        <v>554</v>
      </c>
      <c r="AL221">
        <f>IF(OR(NOT(ISBLANK(U221)),NOT(ISBLANK(V221)),NOT(ISBLANK(W221)),NOT(ISBLANK(X221)),AC221=2,AC221=3),1,0)</f>
        <v>1</v>
      </c>
    </row>
    <row r="222" spans="1:38" ht="21.75" customHeight="1" x14ac:dyDescent="0.25">
      <c r="A222" s="2">
        <v>342</v>
      </c>
      <c r="B222" s="3" t="s">
        <v>26</v>
      </c>
      <c r="C222" s="3" t="s">
        <v>33</v>
      </c>
      <c r="D222" s="3" t="s">
        <v>95</v>
      </c>
      <c r="E222" s="31" t="str">
        <f>MID(D222,3,1)</f>
        <v>3</v>
      </c>
      <c r="F222" s="3" t="s">
        <v>96</v>
      </c>
      <c r="G222" s="4">
        <v>36</v>
      </c>
      <c r="H222" s="4">
        <v>75</v>
      </c>
      <c r="I222" s="3" t="s">
        <v>58</v>
      </c>
      <c r="J222" s="4">
        <v>217228151193</v>
      </c>
      <c r="K222" s="4">
        <v>3</v>
      </c>
      <c r="L222" s="4">
        <v>0.5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3"/>
      <c r="Y222" s="8"/>
      <c r="Z222" s="8"/>
      <c r="AA222" s="8"/>
      <c r="AB222" s="36" t="s">
        <v>164</v>
      </c>
      <c r="AC222" s="21">
        <v>3</v>
      </c>
      <c r="AD222" s="22">
        <v>0</v>
      </c>
      <c r="AE222" s="23">
        <v>0</v>
      </c>
      <c r="AF222" s="22">
        <v>0</v>
      </c>
      <c r="AG222" s="23">
        <v>0</v>
      </c>
      <c r="AH222" s="22"/>
      <c r="AI222" s="24">
        <v>0</v>
      </c>
      <c r="AJ222" s="22"/>
      <c r="AK222" s="20" t="s">
        <v>555</v>
      </c>
      <c r="AL222">
        <f>IF(OR(NOT(ISBLANK(U222)),NOT(ISBLANK(V222)),NOT(ISBLANK(W222)),NOT(ISBLANK(X222)),AC222=2,AC222=3),1,0)</f>
        <v>1</v>
      </c>
    </row>
    <row r="223" spans="1:38" ht="21.75" customHeight="1" x14ac:dyDescent="0.25">
      <c r="A223" s="2">
        <v>343</v>
      </c>
      <c r="B223" s="3" t="s">
        <v>26</v>
      </c>
      <c r="C223" s="3" t="s">
        <v>33</v>
      </c>
      <c r="D223" s="3" t="s">
        <v>103</v>
      </c>
      <c r="E223" s="31" t="str">
        <f>MID(D223,3,1)</f>
        <v>3</v>
      </c>
      <c r="F223" s="3" t="s">
        <v>96</v>
      </c>
      <c r="G223" s="4">
        <v>32</v>
      </c>
      <c r="H223" s="4">
        <v>35</v>
      </c>
      <c r="I223" s="3" t="s">
        <v>58</v>
      </c>
      <c r="J223" s="4">
        <v>217228151193</v>
      </c>
      <c r="K223" s="4">
        <v>3</v>
      </c>
      <c r="L223" s="4">
        <v>0.5</v>
      </c>
      <c r="M223" s="8"/>
      <c r="N223" s="8"/>
      <c r="R223" s="8"/>
      <c r="T223" s="8"/>
      <c r="V223" s="8"/>
      <c r="W223" s="3"/>
      <c r="Y223" s="8"/>
      <c r="Z223" s="8"/>
      <c r="AA223" s="8"/>
      <c r="AB223" s="36" t="s">
        <v>164</v>
      </c>
      <c r="AC223" s="21">
        <v>3</v>
      </c>
      <c r="AD223" s="22">
        <v>0</v>
      </c>
      <c r="AE223" s="23">
        <v>0</v>
      </c>
      <c r="AF223" s="22">
        <v>0</v>
      </c>
      <c r="AG223" s="23">
        <v>0</v>
      </c>
      <c r="AH223" s="22"/>
      <c r="AI223" s="24">
        <v>0</v>
      </c>
      <c r="AJ223" s="22"/>
      <c r="AK223" s="20" t="s">
        <v>414</v>
      </c>
      <c r="AL223">
        <f>IF(OR(NOT(ISBLANK(U223)),NOT(ISBLANK(V223)),NOT(ISBLANK(W223)),NOT(ISBLANK(X223)),AC223=2,AC223=3),1,0)</f>
        <v>1</v>
      </c>
    </row>
    <row r="224" spans="1:38" ht="21.75" customHeight="1" x14ac:dyDescent="0.25">
      <c r="A224" s="2">
        <v>392</v>
      </c>
      <c r="B224" s="3" t="s">
        <v>26</v>
      </c>
      <c r="C224" s="3" t="s">
        <v>33</v>
      </c>
      <c r="D224" s="3" t="s">
        <v>28</v>
      </c>
      <c r="E224" s="31" t="str">
        <f>MID(D224,3,1)</f>
        <v>2</v>
      </c>
      <c r="F224" s="3" t="s">
        <v>29</v>
      </c>
      <c r="G224" s="4">
        <v>1</v>
      </c>
      <c r="H224" s="4">
        <v>30</v>
      </c>
      <c r="I224" s="3" t="s">
        <v>59</v>
      </c>
      <c r="J224" s="4">
        <v>9591249155</v>
      </c>
      <c r="K224" s="4">
        <v>84.8</v>
      </c>
      <c r="L224" s="4">
        <v>0.82553191489361699</v>
      </c>
      <c r="M224" s="9">
        <v>6</v>
      </c>
      <c r="N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V224" s="9">
        <v>0.5</v>
      </c>
      <c r="W224" s="3"/>
      <c r="X224" s="9">
        <v>0.5</v>
      </c>
      <c r="Y224" s="9">
        <v>1</v>
      </c>
      <c r="Z224" s="9">
        <v>14</v>
      </c>
      <c r="AA224" s="9">
        <v>1</v>
      </c>
      <c r="AB224" s="36" t="s">
        <v>145</v>
      </c>
      <c r="AC224" s="21">
        <v>3</v>
      </c>
      <c r="AD224" s="22">
        <v>2</v>
      </c>
      <c r="AE224" s="23">
        <v>2</v>
      </c>
      <c r="AF224" s="22">
        <v>0</v>
      </c>
      <c r="AG224" s="23">
        <v>9</v>
      </c>
      <c r="AH224" s="22" t="s">
        <v>146</v>
      </c>
      <c r="AI224" s="24">
        <v>4</v>
      </c>
      <c r="AJ224" s="22">
        <v>1</v>
      </c>
      <c r="AK224" s="20" t="s">
        <v>556</v>
      </c>
      <c r="AL224">
        <f>IF(OR(NOT(ISBLANK(U224)),NOT(ISBLANK(V224)),NOT(ISBLANK(W224)),NOT(ISBLANK(X224)),AC224=2,AC224=3),1,0)</f>
        <v>1</v>
      </c>
    </row>
    <row r="225" spans="1:38" ht="21.75" customHeight="1" x14ac:dyDescent="0.25">
      <c r="A225" s="2">
        <v>393</v>
      </c>
      <c r="B225" s="3" t="s">
        <v>26</v>
      </c>
      <c r="C225" s="3" t="s">
        <v>33</v>
      </c>
      <c r="D225" s="3" t="s">
        <v>101</v>
      </c>
      <c r="E225" s="31" t="str">
        <f>MID(D225,3,1)</f>
        <v>2</v>
      </c>
      <c r="F225" s="3" t="s">
        <v>102</v>
      </c>
      <c r="G225" s="4">
        <v>1</v>
      </c>
      <c r="H225" s="4">
        <v>13</v>
      </c>
      <c r="I225" s="3" t="s">
        <v>59</v>
      </c>
      <c r="J225" s="4">
        <v>9591249155</v>
      </c>
      <c r="K225" s="4">
        <v>64.533333333333303</v>
      </c>
      <c r="L225" s="4">
        <v>0.70817610062893099</v>
      </c>
      <c r="M225" s="9">
        <v>8</v>
      </c>
      <c r="N225" s="9">
        <v>4</v>
      </c>
      <c r="O225" s="9">
        <v>2</v>
      </c>
      <c r="P225" s="9">
        <v>4</v>
      </c>
      <c r="Q225" s="9">
        <v>3</v>
      </c>
      <c r="R225" s="9">
        <v>1</v>
      </c>
      <c r="S225" s="9">
        <v>3</v>
      </c>
      <c r="T225" s="9">
        <v>2</v>
      </c>
      <c r="U225" s="9">
        <v>1</v>
      </c>
      <c r="V225" s="9">
        <v>1.5</v>
      </c>
      <c r="W225" s="3"/>
      <c r="X225" s="9">
        <v>0.5</v>
      </c>
      <c r="Y225" s="9">
        <v>3</v>
      </c>
      <c r="Z225" s="9">
        <v>33</v>
      </c>
      <c r="AA225" s="9">
        <v>3</v>
      </c>
      <c r="AB225" s="36" t="s">
        <v>154</v>
      </c>
      <c r="AC225" s="21"/>
      <c r="AD225" s="22">
        <v>2</v>
      </c>
      <c r="AE225" s="23">
        <v>1</v>
      </c>
      <c r="AF225" s="22">
        <v>0</v>
      </c>
      <c r="AG225" s="23">
        <v>6</v>
      </c>
      <c r="AH225" s="22" t="s">
        <v>146</v>
      </c>
      <c r="AI225" s="24">
        <v>4</v>
      </c>
      <c r="AJ225" s="22">
        <v>1</v>
      </c>
      <c r="AK225" s="20" t="s">
        <v>557</v>
      </c>
      <c r="AL225">
        <f>IF(OR(NOT(ISBLANK(U225)),NOT(ISBLANK(V225)),NOT(ISBLANK(W225)),NOT(ISBLANK(X225)),AC225=2,AC225=3),1,0)</f>
        <v>1</v>
      </c>
    </row>
    <row r="226" spans="1:38" ht="21.75" customHeight="1" x14ac:dyDescent="0.25">
      <c r="A226" s="2">
        <v>394</v>
      </c>
      <c r="B226" s="3" t="s">
        <v>26</v>
      </c>
      <c r="C226" s="3" t="s">
        <v>33</v>
      </c>
      <c r="D226" s="3" t="s">
        <v>28</v>
      </c>
      <c r="E226" s="31" t="str">
        <f>MID(D226,3,1)</f>
        <v>2</v>
      </c>
      <c r="F226" s="3" t="s">
        <v>29</v>
      </c>
      <c r="G226" s="4">
        <v>1</v>
      </c>
      <c r="H226" s="4">
        <v>30</v>
      </c>
      <c r="I226" s="3" t="s">
        <v>60</v>
      </c>
      <c r="J226" s="4">
        <v>10238106221</v>
      </c>
      <c r="K226" s="4">
        <v>84.8</v>
      </c>
      <c r="L226" s="4">
        <v>0.82553191489361699</v>
      </c>
      <c r="M226" s="4">
        <v>6</v>
      </c>
      <c r="N226" s="4">
        <v>4</v>
      </c>
      <c r="O226" s="4">
        <v>1</v>
      </c>
      <c r="P226" s="4">
        <v>9</v>
      </c>
      <c r="Q226" s="4">
        <v>8</v>
      </c>
      <c r="R226" s="4">
        <v>1</v>
      </c>
      <c r="S226" s="4">
        <v>8</v>
      </c>
      <c r="T226" s="4">
        <v>1</v>
      </c>
      <c r="U226" s="4">
        <v>3</v>
      </c>
      <c r="V226" s="4">
        <v>2.5</v>
      </c>
      <c r="W226" s="3"/>
      <c r="X226" s="9">
        <v>0.5</v>
      </c>
      <c r="Y226" s="4">
        <v>6</v>
      </c>
      <c r="Z226" s="4">
        <v>50</v>
      </c>
      <c r="AA226" s="4">
        <v>6</v>
      </c>
      <c r="AB226" s="36" t="s">
        <v>145</v>
      </c>
      <c r="AC226" s="21"/>
      <c r="AD226" s="22">
        <v>5</v>
      </c>
      <c r="AE226" s="23">
        <v>2</v>
      </c>
      <c r="AF226" s="22">
        <v>1</v>
      </c>
      <c r="AG226" s="23">
        <v>13</v>
      </c>
      <c r="AH226" s="22" t="s">
        <v>146</v>
      </c>
      <c r="AI226" s="24">
        <v>4</v>
      </c>
      <c r="AJ226" s="22">
        <v>1</v>
      </c>
      <c r="AK226" s="20" t="s">
        <v>558</v>
      </c>
      <c r="AL226">
        <f>IF(OR(NOT(ISBLANK(U226)),NOT(ISBLANK(V226)),NOT(ISBLANK(W226)),NOT(ISBLANK(X226)),AC226=2,AC226=3),1,0)</f>
        <v>1</v>
      </c>
    </row>
    <row r="227" spans="1:38" ht="21.75" customHeight="1" x14ac:dyDescent="0.25">
      <c r="A227" s="2">
        <v>395</v>
      </c>
      <c r="B227" s="3" t="s">
        <v>26</v>
      </c>
      <c r="C227" s="3" t="s">
        <v>33</v>
      </c>
      <c r="D227" s="3" t="s">
        <v>101</v>
      </c>
      <c r="E227" s="31" t="str">
        <f>MID(D227,3,1)</f>
        <v>2</v>
      </c>
      <c r="F227" s="3" t="s">
        <v>102</v>
      </c>
      <c r="G227" s="4">
        <v>1</v>
      </c>
      <c r="H227" s="4">
        <v>13</v>
      </c>
      <c r="I227" s="3" t="s">
        <v>60</v>
      </c>
      <c r="J227" s="4">
        <v>10238106221</v>
      </c>
      <c r="K227" s="4">
        <v>64.533333333333303</v>
      </c>
      <c r="L227" s="4">
        <v>0.70817610062893099</v>
      </c>
      <c r="M227" s="9">
        <v>7</v>
      </c>
      <c r="N227" s="9">
        <v>4</v>
      </c>
      <c r="O227" s="9">
        <v>1</v>
      </c>
      <c r="P227" s="9">
        <v>8</v>
      </c>
      <c r="Q227" s="9">
        <v>7</v>
      </c>
      <c r="R227" s="9">
        <v>1</v>
      </c>
      <c r="S227" s="9">
        <v>7</v>
      </c>
      <c r="T227" s="9">
        <v>1</v>
      </c>
      <c r="V227" s="9">
        <v>2</v>
      </c>
      <c r="W227" s="3"/>
      <c r="Y227" s="9">
        <v>2</v>
      </c>
      <c r="Z227" s="9">
        <v>40</v>
      </c>
      <c r="AA227" s="9">
        <v>2</v>
      </c>
      <c r="AB227" s="36" t="s">
        <v>154</v>
      </c>
      <c r="AC227" s="21"/>
      <c r="AD227" s="22">
        <v>3</v>
      </c>
      <c r="AE227" s="23">
        <v>3</v>
      </c>
      <c r="AF227" s="22">
        <v>0</v>
      </c>
      <c r="AG227" s="23">
        <v>7</v>
      </c>
      <c r="AH227" s="22" t="s">
        <v>146</v>
      </c>
      <c r="AI227" s="24">
        <v>4</v>
      </c>
      <c r="AJ227" s="22">
        <v>1</v>
      </c>
      <c r="AK227" s="20" t="s">
        <v>559</v>
      </c>
      <c r="AL227">
        <f>IF(OR(NOT(ISBLANK(U227)),NOT(ISBLANK(V227)),NOT(ISBLANK(W227)),NOT(ISBLANK(X227)),AC227=2,AC227=3),1,0)</f>
        <v>1</v>
      </c>
    </row>
    <row r="228" spans="1:38" ht="21.75" customHeight="1" x14ac:dyDescent="0.25">
      <c r="A228" s="2">
        <v>396</v>
      </c>
      <c r="B228" s="3" t="s">
        <v>26</v>
      </c>
      <c r="C228" s="3" t="s">
        <v>33</v>
      </c>
      <c r="D228" s="3" t="s">
        <v>106</v>
      </c>
      <c r="E228" s="31" t="str">
        <f>MID(D228,3,1)</f>
        <v>2</v>
      </c>
      <c r="F228" s="3" t="s">
        <v>107</v>
      </c>
      <c r="G228" s="4">
        <v>1</v>
      </c>
      <c r="H228" s="4">
        <v>7</v>
      </c>
      <c r="I228" s="3" t="s">
        <v>60</v>
      </c>
      <c r="J228" s="4">
        <v>10238106221</v>
      </c>
      <c r="K228" s="4">
        <v>58.909090909090899</v>
      </c>
      <c r="L228" s="4">
        <v>0.60205831903945095</v>
      </c>
      <c r="M228" s="9">
        <v>2</v>
      </c>
      <c r="N228" s="9">
        <v>5</v>
      </c>
      <c r="O228" s="9">
        <v>4</v>
      </c>
      <c r="P228" s="9">
        <v>5</v>
      </c>
      <c r="Q228" s="9">
        <v>4</v>
      </c>
      <c r="R228" s="9">
        <v>1</v>
      </c>
      <c r="S228" s="9">
        <v>4</v>
      </c>
      <c r="T228" s="9">
        <v>1</v>
      </c>
      <c r="U228" s="9">
        <v>1</v>
      </c>
      <c r="V228" s="9">
        <v>1.5</v>
      </c>
      <c r="W228" s="3"/>
      <c r="X228" s="9">
        <v>1.5</v>
      </c>
      <c r="Y228" s="9">
        <v>4</v>
      </c>
      <c r="Z228" s="9">
        <v>34</v>
      </c>
      <c r="AA228" s="9">
        <v>4</v>
      </c>
      <c r="AB228" s="36" t="s">
        <v>145</v>
      </c>
      <c r="AC228" s="21"/>
      <c r="AD228" s="22">
        <v>6</v>
      </c>
      <c r="AE228" s="23">
        <v>3</v>
      </c>
      <c r="AF228" s="22">
        <v>0</v>
      </c>
      <c r="AG228" s="23">
        <v>12</v>
      </c>
      <c r="AH228" s="22" t="s">
        <v>146</v>
      </c>
      <c r="AI228" s="24">
        <v>4</v>
      </c>
      <c r="AJ228" s="22">
        <v>1</v>
      </c>
      <c r="AK228" s="20" t="s">
        <v>560</v>
      </c>
      <c r="AL228">
        <f>IF(OR(NOT(ISBLANK(U228)),NOT(ISBLANK(V228)),NOT(ISBLANK(W228)),NOT(ISBLANK(X228)),AC228=2,AC228=3),1,0)</f>
        <v>1</v>
      </c>
    </row>
    <row r="229" spans="1:38" ht="21.75" customHeight="1" x14ac:dyDescent="0.25">
      <c r="A229" s="2">
        <v>397</v>
      </c>
      <c r="B229" s="3" t="s">
        <v>26</v>
      </c>
      <c r="C229" s="3" t="s">
        <v>33</v>
      </c>
      <c r="D229" s="3" t="s">
        <v>111</v>
      </c>
      <c r="E229" s="31" t="str">
        <f>MID(D229,3,1)</f>
        <v>2</v>
      </c>
      <c r="F229" s="3" t="s">
        <v>112</v>
      </c>
      <c r="G229" s="4">
        <v>1</v>
      </c>
      <c r="H229" s="4">
        <v>6</v>
      </c>
      <c r="I229" s="3" t="s">
        <v>60</v>
      </c>
      <c r="J229" s="4">
        <v>10238106221</v>
      </c>
      <c r="K229" s="4">
        <v>30.318181818181799</v>
      </c>
      <c r="L229" s="4">
        <v>0.228977272727273</v>
      </c>
      <c r="M229" s="4">
        <v>3</v>
      </c>
      <c r="N229" s="4">
        <v>4</v>
      </c>
      <c r="O229" s="9">
        <v>1</v>
      </c>
      <c r="P229" s="4">
        <v>5</v>
      </c>
      <c r="Q229" s="4">
        <v>5</v>
      </c>
      <c r="R229" s="4">
        <v>1</v>
      </c>
      <c r="S229" s="4">
        <v>5</v>
      </c>
      <c r="T229" s="4">
        <v>1</v>
      </c>
      <c r="U229" s="9">
        <v>2</v>
      </c>
      <c r="V229" s="4">
        <v>2.5</v>
      </c>
      <c r="W229" s="3"/>
      <c r="X229" s="4">
        <v>1.5</v>
      </c>
      <c r="Y229" s="4">
        <v>6</v>
      </c>
      <c r="Z229" s="4">
        <v>37</v>
      </c>
      <c r="AA229" s="4">
        <v>6</v>
      </c>
      <c r="AB229" s="36" t="s">
        <v>153</v>
      </c>
      <c r="AC229" s="21"/>
      <c r="AD229" s="22">
        <v>3</v>
      </c>
      <c r="AE229" s="23">
        <v>2</v>
      </c>
      <c r="AF229" s="22">
        <v>1</v>
      </c>
      <c r="AG229" s="23">
        <v>7</v>
      </c>
      <c r="AH229" s="22" t="s">
        <v>146</v>
      </c>
      <c r="AI229" s="24">
        <v>4</v>
      </c>
      <c r="AJ229" s="22">
        <v>1</v>
      </c>
      <c r="AK229" s="20" t="s">
        <v>561</v>
      </c>
      <c r="AL229">
        <f>IF(OR(NOT(ISBLANK(U229)),NOT(ISBLANK(V229)),NOT(ISBLANK(W229)),NOT(ISBLANK(X229)),AC229=2,AC229=3),1,0)</f>
        <v>1</v>
      </c>
    </row>
    <row r="230" spans="1:38" ht="21.75" customHeight="1" x14ac:dyDescent="0.25">
      <c r="A230" s="2">
        <v>398</v>
      </c>
      <c r="B230" s="3" t="s">
        <v>26</v>
      </c>
      <c r="C230" s="3" t="s">
        <v>33</v>
      </c>
      <c r="D230" s="3" t="s">
        <v>95</v>
      </c>
      <c r="E230" s="31" t="str">
        <f>MID(D230,3,1)</f>
        <v>3</v>
      </c>
      <c r="F230" s="3" t="s">
        <v>96</v>
      </c>
      <c r="G230" s="4">
        <v>36</v>
      </c>
      <c r="H230" s="4">
        <v>75</v>
      </c>
      <c r="I230" s="3" t="s">
        <v>60</v>
      </c>
      <c r="J230" s="4">
        <v>10238106221</v>
      </c>
      <c r="K230" s="4">
        <v>3</v>
      </c>
      <c r="L230" s="4">
        <v>0.5</v>
      </c>
      <c r="M230" s="4">
        <v>10</v>
      </c>
      <c r="N230" s="4">
        <v>7</v>
      </c>
      <c r="O230" s="4">
        <v>3</v>
      </c>
      <c r="P230" s="4">
        <v>15</v>
      </c>
      <c r="Q230" s="4">
        <v>14</v>
      </c>
      <c r="R230" s="4">
        <v>1</v>
      </c>
      <c r="S230" s="4">
        <v>14</v>
      </c>
      <c r="T230" s="4">
        <v>1</v>
      </c>
      <c r="U230" s="4">
        <v>1</v>
      </c>
      <c r="V230" s="4">
        <v>5.5</v>
      </c>
      <c r="W230" s="3"/>
      <c r="X230" s="4">
        <v>1.5</v>
      </c>
      <c r="Y230" s="4">
        <v>8</v>
      </c>
      <c r="Z230" s="4">
        <v>81</v>
      </c>
      <c r="AA230" s="4">
        <v>8</v>
      </c>
      <c r="AB230" s="36" t="s">
        <v>164</v>
      </c>
      <c r="AC230" s="21"/>
      <c r="AD230" s="22">
        <v>18</v>
      </c>
      <c r="AE230" s="23">
        <v>10</v>
      </c>
      <c r="AF230" s="22">
        <v>0</v>
      </c>
      <c r="AG230" s="23">
        <v>29</v>
      </c>
      <c r="AH230" s="22" t="s">
        <v>162</v>
      </c>
      <c r="AI230" s="24">
        <v>9</v>
      </c>
      <c r="AJ230" s="22">
        <v>1</v>
      </c>
      <c r="AK230" s="20" t="s">
        <v>562</v>
      </c>
      <c r="AL230">
        <f>IF(OR(NOT(ISBLANK(U230)),NOT(ISBLANK(V230)),NOT(ISBLANK(W230)),NOT(ISBLANK(X230)),AC230=2,AC230=3),1,0)</f>
        <v>1</v>
      </c>
    </row>
    <row r="231" spans="1:38" ht="21.75" customHeight="1" x14ac:dyDescent="0.25">
      <c r="A231" s="2">
        <v>399</v>
      </c>
      <c r="B231" s="3" t="s">
        <v>26</v>
      </c>
      <c r="C231" s="3" t="s">
        <v>33</v>
      </c>
      <c r="D231" s="3" t="s">
        <v>103</v>
      </c>
      <c r="E231" s="31" t="str">
        <f>MID(D231,3,1)</f>
        <v>3</v>
      </c>
      <c r="F231" s="3" t="s">
        <v>96</v>
      </c>
      <c r="G231" s="4">
        <v>32</v>
      </c>
      <c r="H231" s="4">
        <v>35</v>
      </c>
      <c r="I231" s="3" t="s">
        <v>60</v>
      </c>
      <c r="J231" s="4">
        <v>10238106221</v>
      </c>
      <c r="K231" s="4">
        <v>2.2105263157894699</v>
      </c>
      <c r="L231" s="4">
        <v>0.36842105263157898</v>
      </c>
      <c r="M231" s="4">
        <v>8</v>
      </c>
      <c r="N231" s="4">
        <v>9</v>
      </c>
      <c r="O231" s="4">
        <v>5</v>
      </c>
      <c r="P231" s="4">
        <v>9</v>
      </c>
      <c r="Q231" s="4">
        <v>8</v>
      </c>
      <c r="R231" s="4">
        <v>1</v>
      </c>
      <c r="S231" s="4">
        <v>8</v>
      </c>
      <c r="T231" s="4">
        <v>1</v>
      </c>
      <c r="U231" s="8"/>
      <c r="V231" s="9">
        <v>7</v>
      </c>
      <c r="W231" s="3"/>
      <c r="X231" s="9">
        <v>2</v>
      </c>
      <c r="Y231" s="4">
        <v>9</v>
      </c>
      <c r="Z231" s="4">
        <v>67</v>
      </c>
      <c r="AA231" s="4">
        <v>9</v>
      </c>
      <c r="AB231" s="36" t="s">
        <v>163</v>
      </c>
      <c r="AC231" s="21"/>
      <c r="AD231" s="22">
        <v>10</v>
      </c>
      <c r="AE231" s="23">
        <v>11</v>
      </c>
      <c r="AF231" s="22">
        <v>0</v>
      </c>
      <c r="AG231" s="23">
        <v>23</v>
      </c>
      <c r="AH231" s="22" t="s">
        <v>162</v>
      </c>
      <c r="AI231" s="24">
        <v>9</v>
      </c>
      <c r="AJ231" s="22"/>
      <c r="AK231" s="20" t="s">
        <v>563</v>
      </c>
      <c r="AL231">
        <f>IF(OR(NOT(ISBLANK(U231)),NOT(ISBLANK(V231)),NOT(ISBLANK(W231)),NOT(ISBLANK(X231)),AC231=2,AC231=3),1,0)</f>
        <v>1</v>
      </c>
    </row>
    <row r="232" spans="1:38" ht="21.75" customHeight="1" x14ac:dyDescent="0.25">
      <c r="A232" s="2">
        <v>400</v>
      </c>
      <c r="B232" s="3" t="s">
        <v>26</v>
      </c>
      <c r="C232" s="3" t="s">
        <v>33</v>
      </c>
      <c r="D232" s="3" t="s">
        <v>108</v>
      </c>
      <c r="E232" s="31" t="str">
        <f>MID(D232,3,1)</f>
        <v>3</v>
      </c>
      <c r="F232" s="3" t="s">
        <v>96</v>
      </c>
      <c r="G232" s="4">
        <v>95</v>
      </c>
      <c r="H232" s="4">
        <v>20</v>
      </c>
      <c r="I232" s="3" t="s">
        <v>60</v>
      </c>
      <c r="J232" s="4">
        <v>10238106221</v>
      </c>
      <c r="K232" s="4">
        <v>2.2222222222222201</v>
      </c>
      <c r="L232" s="4">
        <v>0.37037037037037002</v>
      </c>
      <c r="M232" s="4">
        <v>1</v>
      </c>
      <c r="N232" s="4">
        <v>3</v>
      </c>
      <c r="O232" s="4">
        <v>1</v>
      </c>
      <c r="P232" s="4">
        <v>2</v>
      </c>
      <c r="Q232" s="4">
        <v>2</v>
      </c>
      <c r="R232" s="4">
        <v>1</v>
      </c>
      <c r="S232" s="4">
        <v>2</v>
      </c>
      <c r="T232" s="4">
        <v>1</v>
      </c>
      <c r="U232" s="4">
        <v>1</v>
      </c>
      <c r="V232" s="9">
        <v>2</v>
      </c>
      <c r="W232" s="3"/>
      <c r="Y232" s="4">
        <v>3</v>
      </c>
      <c r="Z232" s="4">
        <v>19</v>
      </c>
      <c r="AA232" s="4">
        <v>3</v>
      </c>
      <c r="AB232" s="36" t="s">
        <v>163</v>
      </c>
      <c r="AC232" s="21">
        <v>3</v>
      </c>
      <c r="AD232" s="22">
        <v>10</v>
      </c>
      <c r="AE232" s="23">
        <v>5</v>
      </c>
      <c r="AF232" s="22">
        <v>2</v>
      </c>
      <c r="AG232" s="23">
        <v>26</v>
      </c>
      <c r="AH232" s="22" t="s">
        <v>162</v>
      </c>
      <c r="AI232" s="24">
        <v>9</v>
      </c>
      <c r="AJ232" s="22">
        <v>1</v>
      </c>
      <c r="AK232" s="20" t="s">
        <v>564</v>
      </c>
      <c r="AL232">
        <f>IF(OR(NOT(ISBLANK(U232)),NOT(ISBLANK(V232)),NOT(ISBLANK(W232)),NOT(ISBLANK(X232)),AC232=2,AC232=3),1,0)</f>
        <v>1</v>
      </c>
    </row>
    <row r="233" spans="1:38" ht="21.75" customHeight="1" x14ac:dyDescent="0.25">
      <c r="A233" s="2">
        <v>401</v>
      </c>
      <c r="B233" s="3" t="s">
        <v>26</v>
      </c>
      <c r="C233" s="3" t="s">
        <v>33</v>
      </c>
      <c r="D233" s="3" t="s">
        <v>113</v>
      </c>
      <c r="E233" s="31" t="str">
        <f>MID(D233,3,1)</f>
        <v>3</v>
      </c>
      <c r="F233" s="3" t="s">
        <v>96</v>
      </c>
      <c r="G233" s="4">
        <v>85</v>
      </c>
      <c r="H233" s="4">
        <v>10</v>
      </c>
      <c r="I233" s="3" t="s">
        <v>60</v>
      </c>
      <c r="J233" s="4">
        <v>10238106221</v>
      </c>
      <c r="K233" s="4">
        <v>2.375</v>
      </c>
      <c r="L233" s="4">
        <v>0.39583333333333298</v>
      </c>
      <c r="M233" s="4">
        <v>1</v>
      </c>
      <c r="N233" s="4">
        <v>5</v>
      </c>
      <c r="O233" s="8"/>
      <c r="P233" s="4">
        <v>6</v>
      </c>
      <c r="Q233" s="4">
        <v>6</v>
      </c>
      <c r="R233" s="4">
        <v>2</v>
      </c>
      <c r="S233" s="4">
        <v>6</v>
      </c>
      <c r="T233" s="4">
        <v>1</v>
      </c>
      <c r="U233" s="4">
        <v>2</v>
      </c>
      <c r="V233" s="4">
        <v>1.5</v>
      </c>
      <c r="W233" s="3"/>
      <c r="X233" s="4">
        <v>0.5</v>
      </c>
      <c r="Y233" s="4">
        <v>4</v>
      </c>
      <c r="Z233" s="4">
        <v>35</v>
      </c>
      <c r="AA233" s="4">
        <v>4</v>
      </c>
      <c r="AB233" s="36" t="s">
        <v>163</v>
      </c>
      <c r="AC233" s="21">
        <v>3</v>
      </c>
      <c r="AD233" s="22">
        <v>8</v>
      </c>
      <c r="AE233" s="23">
        <v>2</v>
      </c>
      <c r="AF233" s="22">
        <v>0</v>
      </c>
      <c r="AG233" s="23">
        <v>19</v>
      </c>
      <c r="AH233" s="22" t="s">
        <v>162</v>
      </c>
      <c r="AI233" s="24">
        <v>9</v>
      </c>
      <c r="AJ233" s="22">
        <v>1</v>
      </c>
      <c r="AK233" s="20" t="s">
        <v>565</v>
      </c>
      <c r="AL233">
        <f>IF(OR(NOT(ISBLANK(U233)),NOT(ISBLANK(V233)),NOT(ISBLANK(W233)),NOT(ISBLANK(X233)),AC233=2,AC233=3),1,0)</f>
        <v>1</v>
      </c>
    </row>
    <row r="234" spans="1:38" ht="21.75" customHeight="1" x14ac:dyDescent="0.25">
      <c r="A234" s="2">
        <v>402</v>
      </c>
      <c r="B234" s="3" t="s">
        <v>26</v>
      </c>
      <c r="C234" s="3" t="s">
        <v>33</v>
      </c>
      <c r="D234" s="3" t="s">
        <v>97</v>
      </c>
      <c r="E234" s="31" t="str">
        <f>MID(D234,3,1)</f>
        <v>4</v>
      </c>
      <c r="F234" s="3" t="s">
        <v>98</v>
      </c>
      <c r="G234" s="4">
        <v>54</v>
      </c>
      <c r="H234" s="4">
        <v>150</v>
      </c>
      <c r="I234" s="3" t="s">
        <v>60</v>
      </c>
      <c r="J234" s="4">
        <v>10238106221</v>
      </c>
      <c r="K234" s="4">
        <v>1.6666666666666701</v>
      </c>
      <c r="L234" s="4">
        <v>0.83333333333333304</v>
      </c>
      <c r="M234" s="4">
        <v>2</v>
      </c>
      <c r="N234" s="4">
        <v>13</v>
      </c>
      <c r="O234" s="9">
        <v>4</v>
      </c>
      <c r="P234" s="4">
        <v>14</v>
      </c>
      <c r="Q234" s="4">
        <v>14</v>
      </c>
      <c r="R234" s="4">
        <v>1</v>
      </c>
      <c r="S234" s="4">
        <v>14</v>
      </c>
      <c r="T234" s="4">
        <v>1</v>
      </c>
      <c r="U234" s="9">
        <v>2</v>
      </c>
      <c r="V234" s="4">
        <v>0.5</v>
      </c>
      <c r="W234" s="3"/>
      <c r="X234" s="9">
        <v>0.5</v>
      </c>
      <c r="Y234" s="4">
        <v>3</v>
      </c>
      <c r="Z234" s="4">
        <v>69</v>
      </c>
      <c r="AA234" s="4">
        <v>3</v>
      </c>
      <c r="AB234" s="36" t="s">
        <v>195</v>
      </c>
      <c r="AC234" s="21"/>
      <c r="AD234" s="22">
        <v>10</v>
      </c>
      <c r="AE234" s="23">
        <v>15</v>
      </c>
      <c r="AF234" s="22">
        <v>0</v>
      </c>
      <c r="AG234" s="23">
        <v>27</v>
      </c>
      <c r="AH234" s="22" t="s">
        <v>193</v>
      </c>
      <c r="AI234" s="24">
        <v>16</v>
      </c>
      <c r="AJ234" s="22">
        <v>1</v>
      </c>
      <c r="AK234" s="20" t="s">
        <v>566</v>
      </c>
      <c r="AL234">
        <f>IF(OR(NOT(ISBLANK(U234)),NOT(ISBLANK(V234)),NOT(ISBLANK(W234)),NOT(ISBLANK(X234)),AC234=2,AC234=3),1,0)</f>
        <v>1</v>
      </c>
    </row>
    <row r="235" spans="1:38" ht="21.75" customHeight="1" x14ac:dyDescent="0.25">
      <c r="A235" s="2">
        <v>403</v>
      </c>
      <c r="B235" s="3" t="s">
        <v>26</v>
      </c>
      <c r="C235" s="3" t="s">
        <v>33</v>
      </c>
      <c r="D235" s="3" t="s">
        <v>104</v>
      </c>
      <c r="E235" s="31" t="str">
        <f>MID(D235,3,1)</f>
        <v>4</v>
      </c>
      <c r="F235" s="3" t="s">
        <v>98</v>
      </c>
      <c r="G235" s="4">
        <v>53</v>
      </c>
      <c r="H235" s="4">
        <v>54</v>
      </c>
      <c r="I235" s="3" t="s">
        <v>60</v>
      </c>
      <c r="J235" s="4">
        <v>10238106221</v>
      </c>
      <c r="K235" s="4">
        <v>1.76470588235294</v>
      </c>
      <c r="L235" s="4">
        <v>0.88235294117647101</v>
      </c>
      <c r="M235" s="4">
        <v>1</v>
      </c>
      <c r="N235" s="4">
        <v>13</v>
      </c>
      <c r="O235" s="9">
        <v>4</v>
      </c>
      <c r="P235" s="4">
        <v>15</v>
      </c>
      <c r="Q235" s="9">
        <v>14</v>
      </c>
      <c r="R235" s="4">
        <v>1</v>
      </c>
      <c r="S235" s="9">
        <v>14</v>
      </c>
      <c r="T235" s="4">
        <v>1</v>
      </c>
      <c r="U235" s="4">
        <v>1</v>
      </c>
      <c r="V235" s="4">
        <v>2</v>
      </c>
      <c r="W235" s="3"/>
      <c r="X235" s="9">
        <v>1</v>
      </c>
      <c r="Y235" s="4">
        <v>4</v>
      </c>
      <c r="Z235" s="4">
        <v>71</v>
      </c>
      <c r="AA235" s="4">
        <v>4</v>
      </c>
      <c r="AB235" s="36" t="s">
        <v>192</v>
      </c>
      <c r="AC235" s="21"/>
      <c r="AD235" s="22">
        <v>10</v>
      </c>
      <c r="AE235" s="23">
        <v>21</v>
      </c>
      <c r="AF235" s="22">
        <v>2</v>
      </c>
      <c r="AG235" s="23">
        <v>35</v>
      </c>
      <c r="AH235" s="22" t="s">
        <v>193</v>
      </c>
      <c r="AI235" s="24">
        <v>16</v>
      </c>
      <c r="AJ235" s="22">
        <v>1</v>
      </c>
      <c r="AK235" s="20" t="s">
        <v>567</v>
      </c>
      <c r="AL235">
        <f>IF(OR(NOT(ISBLANK(U235)),NOT(ISBLANK(V235)),NOT(ISBLANK(W235)),NOT(ISBLANK(X235)),AC235=2,AC235=3),1,0)</f>
        <v>1</v>
      </c>
    </row>
    <row r="236" spans="1:38" ht="21.75" customHeight="1" x14ac:dyDescent="0.25">
      <c r="A236" s="2">
        <v>404</v>
      </c>
      <c r="B236" s="3" t="s">
        <v>26</v>
      </c>
      <c r="C236" s="3" t="s">
        <v>33</v>
      </c>
      <c r="D236" s="3" t="s">
        <v>109</v>
      </c>
      <c r="E236" s="31" t="str">
        <f>MID(D236,3,1)</f>
        <v>4</v>
      </c>
      <c r="F236" s="3" t="s">
        <v>98</v>
      </c>
      <c r="G236" s="4">
        <v>93</v>
      </c>
      <c r="H236" s="4">
        <v>22</v>
      </c>
      <c r="I236" s="3" t="s">
        <v>60</v>
      </c>
      <c r="J236" s="4">
        <v>10238106221</v>
      </c>
      <c r="K236" s="4">
        <v>0.56666666666666698</v>
      </c>
      <c r="L236" s="4">
        <v>0.28333333333333299</v>
      </c>
      <c r="M236" s="4">
        <v>1</v>
      </c>
      <c r="N236" s="4">
        <v>13</v>
      </c>
      <c r="O236" s="4">
        <v>2</v>
      </c>
      <c r="P236" s="4">
        <v>12</v>
      </c>
      <c r="Q236" s="4">
        <v>9</v>
      </c>
      <c r="R236" s="4">
        <v>1</v>
      </c>
      <c r="S236" s="4">
        <v>9</v>
      </c>
      <c r="T236" s="4">
        <v>1</v>
      </c>
      <c r="U236" s="4">
        <v>1</v>
      </c>
      <c r="V236" s="4">
        <v>2</v>
      </c>
      <c r="W236" s="3"/>
      <c r="X236" s="4">
        <v>1</v>
      </c>
      <c r="Y236" s="4">
        <v>4</v>
      </c>
      <c r="Z236" s="4">
        <v>56</v>
      </c>
      <c r="AA236" s="4">
        <v>4</v>
      </c>
      <c r="AB236" s="36" t="s">
        <v>200</v>
      </c>
      <c r="AC236" s="21">
        <v>3</v>
      </c>
      <c r="AD236" s="22">
        <v>5</v>
      </c>
      <c r="AE236" s="23">
        <v>15</v>
      </c>
      <c r="AF236" s="22">
        <v>1</v>
      </c>
      <c r="AG236" s="23">
        <v>30</v>
      </c>
      <c r="AH236" s="22" t="s">
        <v>193</v>
      </c>
      <c r="AI236" s="24">
        <v>16</v>
      </c>
      <c r="AJ236" s="22">
        <v>1</v>
      </c>
      <c r="AK236" s="20" t="s">
        <v>568</v>
      </c>
      <c r="AL236">
        <f>IF(OR(NOT(ISBLANK(U236)),NOT(ISBLANK(V236)),NOT(ISBLANK(W236)),NOT(ISBLANK(X236)),AC236=2,AC236=3),1,0)</f>
        <v>1</v>
      </c>
    </row>
    <row r="237" spans="1:38" ht="21.75" customHeight="1" x14ac:dyDescent="0.25">
      <c r="A237" s="2">
        <v>405</v>
      </c>
      <c r="B237" s="3" t="s">
        <v>26</v>
      </c>
      <c r="C237" s="3" t="s">
        <v>33</v>
      </c>
      <c r="D237" s="3" t="s">
        <v>114</v>
      </c>
      <c r="E237" s="31" t="str">
        <f>MID(D237,3,1)</f>
        <v>4</v>
      </c>
      <c r="F237" s="3" t="s">
        <v>98</v>
      </c>
      <c r="G237" s="4">
        <v>78</v>
      </c>
      <c r="H237" s="4">
        <v>12</v>
      </c>
      <c r="I237" s="3" t="s">
        <v>60</v>
      </c>
      <c r="J237" s="4">
        <v>10238106221</v>
      </c>
      <c r="K237" s="4">
        <v>0.40625</v>
      </c>
      <c r="L237" s="4">
        <v>0.203125</v>
      </c>
      <c r="M237" s="4">
        <v>3</v>
      </c>
      <c r="N237" s="9">
        <v>12</v>
      </c>
      <c r="O237" s="9">
        <v>4</v>
      </c>
      <c r="P237" s="9">
        <v>12</v>
      </c>
      <c r="Q237" s="9">
        <v>11</v>
      </c>
      <c r="R237" s="9">
        <v>1</v>
      </c>
      <c r="S237" s="9">
        <v>11</v>
      </c>
      <c r="T237" s="4">
        <v>1</v>
      </c>
      <c r="U237" s="9">
        <v>2</v>
      </c>
      <c r="V237" s="9">
        <v>1.5</v>
      </c>
      <c r="W237" s="3"/>
      <c r="X237" s="9">
        <v>0.5</v>
      </c>
      <c r="Y237" s="9">
        <v>4</v>
      </c>
      <c r="Z237" s="4">
        <v>63</v>
      </c>
      <c r="AA237" s="4">
        <v>4</v>
      </c>
      <c r="AB237" s="36" t="s">
        <v>200</v>
      </c>
      <c r="AC237" s="21">
        <v>3</v>
      </c>
      <c r="AD237" s="22">
        <v>12</v>
      </c>
      <c r="AE237" s="23">
        <v>8</v>
      </c>
      <c r="AF237" s="22">
        <v>0</v>
      </c>
      <c r="AG237" s="23">
        <v>22</v>
      </c>
      <c r="AH237" s="22" t="s">
        <v>236</v>
      </c>
      <c r="AI237" s="24">
        <v>11</v>
      </c>
      <c r="AJ237" s="22"/>
      <c r="AK237" s="20" t="s">
        <v>569</v>
      </c>
      <c r="AL237">
        <f>IF(OR(NOT(ISBLANK(U237)),NOT(ISBLANK(V237)),NOT(ISBLANK(W237)),NOT(ISBLANK(X237)),AC237=2,AC237=3),1,0)</f>
        <v>1</v>
      </c>
    </row>
    <row r="238" spans="1:38" ht="21.75" customHeight="1" x14ac:dyDescent="0.25">
      <c r="A238" s="2">
        <v>406</v>
      </c>
      <c r="B238" s="3" t="s">
        <v>26</v>
      </c>
      <c r="C238" s="3" t="s">
        <v>33</v>
      </c>
      <c r="D238" s="3" t="s">
        <v>99</v>
      </c>
      <c r="E238" s="31" t="str">
        <f>MID(D238,3,1)</f>
        <v>5</v>
      </c>
      <c r="F238" s="3" t="s">
        <v>100</v>
      </c>
      <c r="G238" s="4">
        <v>89</v>
      </c>
      <c r="H238" s="4">
        <v>200</v>
      </c>
      <c r="I238" s="3" t="s">
        <v>60</v>
      </c>
      <c r="J238" s="4">
        <v>10238106221</v>
      </c>
      <c r="K238" s="4">
        <v>-3.5588235294117601</v>
      </c>
      <c r="L238" s="4">
        <v>0.40686274509803899</v>
      </c>
      <c r="M238" s="4">
        <v>2</v>
      </c>
      <c r="N238" s="4">
        <v>19</v>
      </c>
      <c r="O238" s="4">
        <v>8</v>
      </c>
      <c r="P238" s="4">
        <v>18</v>
      </c>
      <c r="Q238" s="4">
        <v>18</v>
      </c>
      <c r="R238" s="4">
        <v>1</v>
      </c>
      <c r="S238" s="4">
        <v>18</v>
      </c>
      <c r="T238" s="4">
        <v>1</v>
      </c>
      <c r="U238" s="8"/>
      <c r="V238" s="4">
        <v>6.5</v>
      </c>
      <c r="W238" s="3"/>
      <c r="X238" s="4">
        <v>0.5</v>
      </c>
      <c r="Y238" s="4">
        <v>7</v>
      </c>
      <c r="Z238" s="4">
        <v>99</v>
      </c>
      <c r="AA238" s="4">
        <v>7</v>
      </c>
      <c r="AB238" s="36" t="s">
        <v>200</v>
      </c>
      <c r="AC238" s="21"/>
      <c r="AD238" s="22">
        <v>24</v>
      </c>
      <c r="AE238" s="23">
        <v>14</v>
      </c>
      <c r="AF238" s="22">
        <v>4</v>
      </c>
      <c r="AG238" s="23">
        <v>47</v>
      </c>
      <c r="AH238" s="22" t="s">
        <v>262</v>
      </c>
      <c r="AI238" s="24">
        <v>25</v>
      </c>
      <c r="AJ238" s="22">
        <v>1</v>
      </c>
      <c r="AK238" s="20" t="s">
        <v>570</v>
      </c>
      <c r="AL238">
        <f>IF(OR(NOT(ISBLANK(U238)),NOT(ISBLANK(V238)),NOT(ISBLANK(W238)),NOT(ISBLANK(X238)),AC238=2,AC238=3),1,0)</f>
        <v>1</v>
      </c>
    </row>
    <row r="239" spans="1:38" ht="21.75" customHeight="1" x14ac:dyDescent="0.25">
      <c r="A239" s="2">
        <v>407</v>
      </c>
      <c r="B239" s="3" t="s">
        <v>26</v>
      </c>
      <c r="C239" s="3" t="s">
        <v>33</v>
      </c>
      <c r="D239" s="3" t="s">
        <v>105</v>
      </c>
      <c r="E239" s="31" t="str">
        <f>MID(D239,3,1)</f>
        <v>5</v>
      </c>
      <c r="F239" s="3" t="s">
        <v>100</v>
      </c>
      <c r="G239" s="4">
        <v>62</v>
      </c>
      <c r="H239" s="4">
        <v>53</v>
      </c>
      <c r="I239" s="3" t="s">
        <v>60</v>
      </c>
      <c r="J239" s="4">
        <v>10238106221</v>
      </c>
      <c r="K239" s="4">
        <v>-3.3529411764705901</v>
      </c>
      <c r="L239" s="4">
        <v>0.441176470588235</v>
      </c>
      <c r="M239" s="4">
        <v>2</v>
      </c>
      <c r="N239" s="4">
        <v>23</v>
      </c>
      <c r="O239" s="4">
        <v>2</v>
      </c>
      <c r="P239" s="4">
        <v>24</v>
      </c>
      <c r="Q239" s="4">
        <v>23</v>
      </c>
      <c r="R239" s="4">
        <v>1</v>
      </c>
      <c r="S239" s="4">
        <v>23</v>
      </c>
      <c r="T239" s="4">
        <v>1</v>
      </c>
      <c r="U239" s="8"/>
      <c r="V239" s="4">
        <v>3.5</v>
      </c>
      <c r="W239" s="3"/>
      <c r="X239" s="4">
        <v>1.5</v>
      </c>
      <c r="Y239" s="4">
        <v>5</v>
      </c>
      <c r="Z239" s="4">
        <v>109</v>
      </c>
      <c r="AA239" s="4">
        <v>5</v>
      </c>
      <c r="AB239" s="36" t="s">
        <v>200</v>
      </c>
      <c r="AC239" s="21"/>
      <c r="AD239" s="22">
        <v>12</v>
      </c>
      <c r="AE239" s="23">
        <v>24</v>
      </c>
      <c r="AF239" s="22">
        <v>0</v>
      </c>
      <c r="AG239" s="23">
        <v>37</v>
      </c>
      <c r="AH239" s="22" t="s">
        <v>262</v>
      </c>
      <c r="AI239" s="24">
        <v>25</v>
      </c>
      <c r="AJ239" s="22">
        <v>1</v>
      </c>
      <c r="AK239" s="20" t="s">
        <v>571</v>
      </c>
      <c r="AL239">
        <f>IF(OR(NOT(ISBLANK(U239)),NOT(ISBLANK(V239)),NOT(ISBLANK(W239)),NOT(ISBLANK(X239)),AC239=2,AC239=3),1,0)</f>
        <v>1</v>
      </c>
    </row>
    <row r="240" spans="1:38" ht="21.75" customHeight="1" x14ac:dyDescent="0.25">
      <c r="A240" s="2">
        <v>408</v>
      </c>
      <c r="B240" s="3" t="s">
        <v>26</v>
      </c>
      <c r="C240" s="3" t="s">
        <v>33</v>
      </c>
      <c r="D240" s="3" t="s">
        <v>110</v>
      </c>
      <c r="E240" s="31" t="str">
        <f>MID(D240,3,1)</f>
        <v>5</v>
      </c>
      <c r="F240" s="3" t="s">
        <v>100</v>
      </c>
      <c r="G240" s="4">
        <v>33</v>
      </c>
      <c r="H240" s="4">
        <v>31</v>
      </c>
      <c r="I240" s="3" t="s">
        <v>60</v>
      </c>
      <c r="J240" s="4">
        <v>10238106221</v>
      </c>
      <c r="K240" s="4">
        <v>-3.3333333333333299</v>
      </c>
      <c r="L240" s="4">
        <v>0.44444444444444398</v>
      </c>
      <c r="M240" s="9">
        <v>1</v>
      </c>
      <c r="N240" s="9">
        <v>21</v>
      </c>
      <c r="O240" s="9">
        <v>4</v>
      </c>
      <c r="P240" s="9">
        <v>20</v>
      </c>
      <c r="Q240" s="9">
        <v>16</v>
      </c>
      <c r="R240" s="9">
        <v>1</v>
      </c>
      <c r="S240" s="9">
        <v>16</v>
      </c>
      <c r="T240" s="9">
        <v>1</v>
      </c>
      <c r="U240" s="9">
        <v>2</v>
      </c>
      <c r="V240" s="9">
        <v>1</v>
      </c>
      <c r="W240" s="3"/>
      <c r="Y240" s="9">
        <v>3</v>
      </c>
      <c r="Z240" s="9">
        <v>86</v>
      </c>
      <c r="AA240" s="9">
        <v>3</v>
      </c>
      <c r="AB240" s="36" t="s">
        <v>200</v>
      </c>
      <c r="AC240" s="21">
        <v>3</v>
      </c>
      <c r="AD240" s="22">
        <v>8</v>
      </c>
      <c r="AE240" s="23">
        <v>25</v>
      </c>
      <c r="AF240" s="22">
        <v>0</v>
      </c>
      <c r="AG240" s="23">
        <v>44</v>
      </c>
      <c r="AH240" s="22" t="s">
        <v>262</v>
      </c>
      <c r="AI240" s="24">
        <v>25</v>
      </c>
      <c r="AJ240" s="22">
        <v>1</v>
      </c>
      <c r="AK240" s="20" t="s">
        <v>572</v>
      </c>
      <c r="AL240">
        <f>IF(OR(NOT(ISBLANK(U240)),NOT(ISBLANK(V240)),NOT(ISBLANK(W240)),NOT(ISBLANK(X240)),AC240=2,AC240=3),1,0)</f>
        <v>1</v>
      </c>
    </row>
    <row r="241" spans="1:38" ht="21.75" customHeight="1" x14ac:dyDescent="0.25">
      <c r="A241" s="2">
        <v>409</v>
      </c>
      <c r="B241" s="3" t="s">
        <v>26</v>
      </c>
      <c r="C241" s="3" t="s">
        <v>33</v>
      </c>
      <c r="D241" s="3" t="s">
        <v>115</v>
      </c>
      <c r="E241" s="31" t="str">
        <f>MID(D241,3,1)</f>
        <v>5</v>
      </c>
      <c r="F241" s="3" t="s">
        <v>100</v>
      </c>
      <c r="G241" s="4">
        <v>43</v>
      </c>
      <c r="H241" s="4">
        <v>15</v>
      </c>
      <c r="I241" s="3" t="s">
        <v>60</v>
      </c>
      <c r="J241" s="4">
        <v>10238106221</v>
      </c>
      <c r="K241" s="4">
        <v>-3.4375</v>
      </c>
      <c r="L241" s="4">
        <v>0.42708333333333298</v>
      </c>
      <c r="M241" s="4">
        <v>2</v>
      </c>
      <c r="N241" s="4">
        <v>14</v>
      </c>
      <c r="O241" s="4">
        <v>1</v>
      </c>
      <c r="P241" s="4">
        <v>10</v>
      </c>
      <c r="Q241" s="4">
        <v>10</v>
      </c>
      <c r="R241" s="4">
        <v>1</v>
      </c>
      <c r="S241" s="4">
        <v>10</v>
      </c>
      <c r="T241" s="4">
        <v>1</v>
      </c>
      <c r="U241" s="8"/>
      <c r="V241" s="4">
        <v>2.5</v>
      </c>
      <c r="W241" s="3"/>
      <c r="X241" s="9">
        <v>0.5</v>
      </c>
      <c r="Y241" s="4">
        <v>3</v>
      </c>
      <c r="Z241" s="4">
        <v>55</v>
      </c>
      <c r="AA241" s="4">
        <v>3</v>
      </c>
      <c r="AB241" s="36" t="s">
        <v>200</v>
      </c>
      <c r="AC241" s="21">
        <v>3</v>
      </c>
      <c r="AD241" s="22">
        <v>17</v>
      </c>
      <c r="AE241" s="23">
        <v>11</v>
      </c>
      <c r="AF241" s="22">
        <v>1</v>
      </c>
      <c r="AG241" s="23">
        <v>31</v>
      </c>
      <c r="AH241" s="22" t="s">
        <v>324</v>
      </c>
      <c r="AI241" s="24">
        <v>13</v>
      </c>
      <c r="AJ241" s="22"/>
      <c r="AK241" s="20" t="s">
        <v>573</v>
      </c>
      <c r="AL241">
        <f>IF(OR(NOT(ISBLANK(U241)),NOT(ISBLANK(V241)),NOT(ISBLANK(W241)),NOT(ISBLANK(X241)),AC241=2,AC241=3),1,0)</f>
        <v>1</v>
      </c>
    </row>
    <row r="242" spans="1:38" ht="21.75" customHeight="1" x14ac:dyDescent="0.25">
      <c r="A242" s="2">
        <v>410</v>
      </c>
      <c r="B242" s="3" t="s">
        <v>26</v>
      </c>
      <c r="C242" s="3" t="s">
        <v>33</v>
      </c>
      <c r="D242" s="3" t="s">
        <v>28</v>
      </c>
      <c r="E242" s="31" t="str">
        <f>MID(D242,3,1)</f>
        <v>2</v>
      </c>
      <c r="F242" s="3" t="s">
        <v>29</v>
      </c>
      <c r="G242" s="4">
        <v>1</v>
      </c>
      <c r="H242" s="4">
        <v>30</v>
      </c>
      <c r="I242" s="3" t="s">
        <v>59</v>
      </c>
      <c r="J242" s="4">
        <v>9591249155</v>
      </c>
      <c r="K242" s="4">
        <v>52.6</v>
      </c>
      <c r="L242" s="4">
        <v>0.14042553191489299</v>
      </c>
      <c r="M242" s="4">
        <v>3</v>
      </c>
      <c r="N242" s="4">
        <v>4</v>
      </c>
      <c r="O242" s="8"/>
      <c r="P242" s="4">
        <v>6</v>
      </c>
      <c r="Q242" s="4">
        <v>5</v>
      </c>
      <c r="R242" s="4">
        <v>1</v>
      </c>
      <c r="S242" s="4">
        <v>5</v>
      </c>
      <c r="T242" s="4">
        <v>1</v>
      </c>
      <c r="U242" s="8"/>
      <c r="V242" s="4">
        <v>7</v>
      </c>
      <c r="W242" s="3"/>
      <c r="X242" s="4">
        <v>1</v>
      </c>
      <c r="Y242" s="4">
        <v>8</v>
      </c>
      <c r="Z242" s="4">
        <v>41</v>
      </c>
      <c r="AA242" s="4">
        <v>8</v>
      </c>
      <c r="AB242" s="36" t="s">
        <v>144</v>
      </c>
      <c r="AC242" s="21"/>
      <c r="AD242" s="22">
        <v>4</v>
      </c>
      <c r="AE242" s="23">
        <v>3</v>
      </c>
      <c r="AF242" s="22">
        <v>0</v>
      </c>
      <c r="AG242" s="23">
        <v>9</v>
      </c>
      <c r="AH242" s="22" t="s">
        <v>146</v>
      </c>
      <c r="AI242" s="24">
        <v>4</v>
      </c>
      <c r="AJ242" s="22">
        <v>1</v>
      </c>
      <c r="AK242" s="20" t="s">
        <v>574</v>
      </c>
      <c r="AL242">
        <f>IF(OR(NOT(ISBLANK(U242)),NOT(ISBLANK(V242)),NOT(ISBLANK(W242)),NOT(ISBLANK(X242)),AC242=2,AC242=3),1,0)</f>
        <v>1</v>
      </c>
    </row>
    <row r="243" spans="1:38" ht="21.75" customHeight="1" x14ac:dyDescent="0.25">
      <c r="A243" s="2">
        <v>411</v>
      </c>
      <c r="B243" s="3" t="s">
        <v>26</v>
      </c>
      <c r="C243" s="3" t="s">
        <v>33</v>
      </c>
      <c r="D243" s="3" t="s">
        <v>101</v>
      </c>
      <c r="E243" s="31" t="str">
        <f>MID(D243,3,1)</f>
        <v>2</v>
      </c>
      <c r="F243" s="3" t="s">
        <v>102</v>
      </c>
      <c r="G243" s="4">
        <v>1</v>
      </c>
      <c r="H243" s="4">
        <v>13</v>
      </c>
      <c r="I243" s="3" t="s">
        <v>59</v>
      </c>
      <c r="J243" s="4">
        <v>9591249155</v>
      </c>
      <c r="K243" s="4">
        <v>64.533333333333303</v>
      </c>
      <c r="L243" s="4">
        <v>0.70817610062893099</v>
      </c>
      <c r="M243" s="4">
        <v>2</v>
      </c>
      <c r="N243" s="4">
        <v>4</v>
      </c>
      <c r="O243" s="4">
        <v>2</v>
      </c>
      <c r="P243" s="4">
        <v>4</v>
      </c>
      <c r="Q243" s="4">
        <v>4</v>
      </c>
      <c r="R243" s="4">
        <v>1</v>
      </c>
      <c r="S243" s="4">
        <v>4</v>
      </c>
      <c r="T243" s="4">
        <v>2</v>
      </c>
      <c r="U243" s="4">
        <v>2</v>
      </c>
      <c r="V243" s="4">
        <v>3</v>
      </c>
      <c r="W243" s="3"/>
      <c r="X243" s="9">
        <v>1</v>
      </c>
      <c r="Y243" s="4">
        <v>6</v>
      </c>
      <c r="Z243" s="4">
        <v>35</v>
      </c>
      <c r="AA243" s="4">
        <v>6</v>
      </c>
      <c r="AB243" s="36" t="s">
        <v>154</v>
      </c>
      <c r="AC243" s="21"/>
      <c r="AD243" s="22">
        <v>2</v>
      </c>
      <c r="AE243" s="23">
        <v>4</v>
      </c>
      <c r="AF243" s="22">
        <v>1</v>
      </c>
      <c r="AG243" s="23">
        <v>9</v>
      </c>
      <c r="AH243" s="22" t="s">
        <v>146</v>
      </c>
      <c r="AI243" s="24">
        <v>4</v>
      </c>
      <c r="AJ243" s="22">
        <v>1</v>
      </c>
      <c r="AK243" s="20" t="s">
        <v>575</v>
      </c>
      <c r="AL243">
        <f>IF(OR(NOT(ISBLANK(U243)),NOT(ISBLANK(V243)),NOT(ISBLANK(W243)),NOT(ISBLANK(X243)),AC243=2,AC243=3),1,0)</f>
        <v>1</v>
      </c>
    </row>
    <row r="244" spans="1:38" ht="21.75" customHeight="1" x14ac:dyDescent="0.25">
      <c r="A244" s="2">
        <v>412</v>
      </c>
      <c r="B244" s="3" t="s">
        <v>26</v>
      </c>
      <c r="C244" s="3" t="s">
        <v>33</v>
      </c>
      <c r="D244" s="3" t="s">
        <v>106</v>
      </c>
      <c r="E244" s="31" t="str">
        <f>MID(D244,3,1)</f>
        <v>2</v>
      </c>
      <c r="F244" s="3" t="s">
        <v>107</v>
      </c>
      <c r="G244" s="4">
        <v>1</v>
      </c>
      <c r="H244" s="4">
        <v>7</v>
      </c>
      <c r="I244" s="3" t="s">
        <v>59</v>
      </c>
      <c r="J244" s="4">
        <v>9591249155</v>
      </c>
      <c r="K244" s="4">
        <v>58.909090909090899</v>
      </c>
      <c r="L244" s="4">
        <v>0.60205831903945095</v>
      </c>
      <c r="M244" s="4">
        <v>1</v>
      </c>
      <c r="N244" s="4">
        <v>4</v>
      </c>
      <c r="O244" s="4">
        <v>1</v>
      </c>
      <c r="P244" s="4">
        <v>4</v>
      </c>
      <c r="Q244" s="4">
        <v>4</v>
      </c>
      <c r="R244" s="4">
        <v>1</v>
      </c>
      <c r="S244" s="4">
        <v>4</v>
      </c>
      <c r="T244" s="4">
        <v>1</v>
      </c>
      <c r="U244" s="8"/>
      <c r="V244" s="4">
        <v>2</v>
      </c>
      <c r="W244" s="3"/>
      <c r="X244" s="4">
        <v>1</v>
      </c>
      <c r="Y244" s="4">
        <v>3</v>
      </c>
      <c r="Z244" s="4">
        <v>26</v>
      </c>
      <c r="AA244" s="4">
        <v>3</v>
      </c>
      <c r="AB244" s="36" t="s">
        <v>145</v>
      </c>
      <c r="AC244" s="21"/>
      <c r="AD244" s="22">
        <v>2</v>
      </c>
      <c r="AE244" s="23">
        <v>3</v>
      </c>
      <c r="AF244" s="22">
        <v>0</v>
      </c>
      <c r="AG244" s="23">
        <v>6</v>
      </c>
      <c r="AH244" s="22" t="s">
        <v>146</v>
      </c>
      <c r="AI244" s="24">
        <v>4</v>
      </c>
      <c r="AJ244" s="22">
        <v>1</v>
      </c>
      <c r="AK244" s="20" t="s">
        <v>576</v>
      </c>
      <c r="AL244">
        <f>IF(OR(NOT(ISBLANK(U244)),NOT(ISBLANK(V244)),NOT(ISBLANK(W244)),NOT(ISBLANK(X244)),AC244=2,AC244=3),1,0)</f>
        <v>1</v>
      </c>
    </row>
    <row r="245" spans="1:38" ht="21.75" customHeight="1" x14ac:dyDescent="0.25">
      <c r="A245" s="2">
        <v>413</v>
      </c>
      <c r="B245" s="3" t="s">
        <v>26</v>
      </c>
      <c r="C245" s="3" t="s">
        <v>33</v>
      </c>
      <c r="D245" s="3" t="s">
        <v>111</v>
      </c>
      <c r="E245" s="31" t="str">
        <f>MID(D245,3,1)</f>
        <v>2</v>
      </c>
      <c r="F245" s="3" t="s">
        <v>112</v>
      </c>
      <c r="G245" s="4">
        <v>1</v>
      </c>
      <c r="H245" s="4">
        <v>6</v>
      </c>
      <c r="I245" s="3" t="s">
        <v>59</v>
      </c>
      <c r="J245" s="4">
        <v>9591249155</v>
      </c>
      <c r="K245" s="4">
        <v>30.318181818181799</v>
      </c>
      <c r="L245" s="4">
        <v>0.228977272727273</v>
      </c>
      <c r="M245" s="9">
        <v>5</v>
      </c>
      <c r="N245" s="9">
        <v>4</v>
      </c>
      <c r="O245" s="9">
        <v>1</v>
      </c>
      <c r="P245" s="9">
        <v>5</v>
      </c>
      <c r="Q245" s="9">
        <v>4</v>
      </c>
      <c r="R245" s="9">
        <v>1</v>
      </c>
      <c r="S245" s="9">
        <v>4</v>
      </c>
      <c r="T245" s="9">
        <v>2</v>
      </c>
      <c r="U245" s="9">
        <v>2</v>
      </c>
      <c r="V245" s="9">
        <v>2</v>
      </c>
      <c r="W245" s="3"/>
      <c r="X245" s="9">
        <v>1</v>
      </c>
      <c r="Y245" s="9">
        <v>5</v>
      </c>
      <c r="Z245" s="9">
        <v>36</v>
      </c>
      <c r="AA245" s="9">
        <v>5</v>
      </c>
      <c r="AB245" s="36" t="s">
        <v>153</v>
      </c>
      <c r="AC245" s="21"/>
      <c r="AD245" s="22">
        <v>1</v>
      </c>
      <c r="AE245" s="23">
        <v>4</v>
      </c>
      <c r="AF245" s="22">
        <v>1</v>
      </c>
      <c r="AG245" s="23">
        <v>7</v>
      </c>
      <c r="AH245" s="22" t="s">
        <v>146</v>
      </c>
      <c r="AI245" s="24">
        <v>4</v>
      </c>
      <c r="AJ245" s="22">
        <v>1</v>
      </c>
      <c r="AK245" s="20" t="s">
        <v>577</v>
      </c>
      <c r="AL245">
        <f>IF(OR(NOT(ISBLANK(U245)),NOT(ISBLANK(V245)),NOT(ISBLANK(W245)),NOT(ISBLANK(X245)),AC245=2,AC245=3),1,0)</f>
        <v>1</v>
      </c>
    </row>
    <row r="246" spans="1:38" ht="21.75" customHeight="1" x14ac:dyDescent="0.25">
      <c r="A246" s="2">
        <v>414</v>
      </c>
      <c r="B246" s="3" t="s">
        <v>26</v>
      </c>
      <c r="C246" s="3" t="s">
        <v>33</v>
      </c>
      <c r="D246" s="3" t="s">
        <v>95</v>
      </c>
      <c r="E246" s="31" t="str">
        <f>MID(D246,3,1)</f>
        <v>3</v>
      </c>
      <c r="F246" s="3" t="s">
        <v>96</v>
      </c>
      <c r="G246" s="4">
        <v>36</v>
      </c>
      <c r="H246" s="4">
        <v>75</v>
      </c>
      <c r="I246" s="3" t="s">
        <v>59</v>
      </c>
      <c r="J246" s="4">
        <v>9591249155</v>
      </c>
      <c r="K246" s="4">
        <v>3</v>
      </c>
      <c r="L246" s="4">
        <v>0.5</v>
      </c>
      <c r="M246" s="4">
        <v>9</v>
      </c>
      <c r="N246" s="4">
        <v>8</v>
      </c>
      <c r="O246" s="4">
        <v>3</v>
      </c>
      <c r="P246" s="4">
        <v>11</v>
      </c>
      <c r="Q246" s="4">
        <v>11</v>
      </c>
      <c r="R246" s="4">
        <v>4</v>
      </c>
      <c r="S246" s="4">
        <v>11</v>
      </c>
      <c r="T246" s="4">
        <v>1</v>
      </c>
      <c r="U246" s="9">
        <v>2</v>
      </c>
      <c r="V246" s="4">
        <v>5</v>
      </c>
      <c r="W246" s="3"/>
      <c r="X246" s="9">
        <v>2</v>
      </c>
      <c r="Y246" s="4">
        <v>9</v>
      </c>
      <c r="Z246" s="4">
        <v>76</v>
      </c>
      <c r="AA246" s="4">
        <v>9</v>
      </c>
      <c r="AB246" s="36" t="s">
        <v>164</v>
      </c>
      <c r="AC246" s="21"/>
      <c r="AD246" s="22">
        <v>10</v>
      </c>
      <c r="AE246" s="23">
        <v>11</v>
      </c>
      <c r="AF246" s="22">
        <v>2</v>
      </c>
      <c r="AG246" s="23">
        <v>25</v>
      </c>
      <c r="AH246" s="22" t="s">
        <v>162</v>
      </c>
      <c r="AI246" s="24">
        <v>9</v>
      </c>
      <c r="AJ246" s="22">
        <v>1</v>
      </c>
      <c r="AK246" s="20" t="s">
        <v>578</v>
      </c>
      <c r="AL246">
        <f>IF(OR(NOT(ISBLANK(U246)),NOT(ISBLANK(V246)),NOT(ISBLANK(W246)),NOT(ISBLANK(X246)),AC246=2,AC246=3),1,0)</f>
        <v>1</v>
      </c>
    </row>
    <row r="247" spans="1:38" ht="21.75" customHeight="1" x14ac:dyDescent="0.25">
      <c r="A247" s="2">
        <v>415</v>
      </c>
      <c r="B247" s="3" t="s">
        <v>26</v>
      </c>
      <c r="C247" s="3" t="s">
        <v>33</v>
      </c>
      <c r="D247" s="3" t="s">
        <v>103</v>
      </c>
      <c r="E247" s="31" t="str">
        <f>MID(D247,3,1)</f>
        <v>3</v>
      </c>
      <c r="F247" s="3" t="s">
        <v>96</v>
      </c>
      <c r="G247" s="4">
        <v>32</v>
      </c>
      <c r="H247" s="4">
        <v>35</v>
      </c>
      <c r="I247" s="3" t="s">
        <v>59</v>
      </c>
      <c r="J247" s="4">
        <v>9591249155</v>
      </c>
      <c r="K247" s="4">
        <v>3</v>
      </c>
      <c r="L247" s="4">
        <v>0.5</v>
      </c>
      <c r="M247" s="4">
        <v>6</v>
      </c>
      <c r="N247" s="4">
        <v>7</v>
      </c>
      <c r="O247" s="9">
        <v>3</v>
      </c>
      <c r="P247" s="4">
        <v>7</v>
      </c>
      <c r="Q247" s="4">
        <v>7</v>
      </c>
      <c r="R247" s="4">
        <v>1</v>
      </c>
      <c r="S247" s="4">
        <v>7</v>
      </c>
      <c r="T247" s="4">
        <v>2</v>
      </c>
      <c r="U247" s="4">
        <v>3</v>
      </c>
      <c r="V247" s="4">
        <v>3.5</v>
      </c>
      <c r="W247" s="3"/>
      <c r="X247" s="4">
        <v>1.5</v>
      </c>
      <c r="Y247" s="4">
        <v>8</v>
      </c>
      <c r="Z247" s="4">
        <v>56</v>
      </c>
      <c r="AA247" s="4">
        <v>8</v>
      </c>
      <c r="AB247" s="36" t="s">
        <v>164</v>
      </c>
      <c r="AC247" s="21"/>
      <c r="AD247" s="22">
        <v>12</v>
      </c>
      <c r="AE247" s="23">
        <v>5</v>
      </c>
      <c r="AF247" s="22">
        <v>1</v>
      </c>
      <c r="AG247" s="23">
        <v>19</v>
      </c>
      <c r="AH247" s="22" t="s">
        <v>162</v>
      </c>
      <c r="AI247" s="24">
        <v>9</v>
      </c>
      <c r="AJ247" s="22">
        <v>1</v>
      </c>
      <c r="AK247" s="20" t="s">
        <v>579</v>
      </c>
      <c r="AL247">
        <f>IF(OR(NOT(ISBLANK(U247)),NOT(ISBLANK(V247)),NOT(ISBLANK(W247)),NOT(ISBLANK(X247)),AC247=2,AC247=3),1,0)</f>
        <v>1</v>
      </c>
    </row>
    <row r="248" spans="1:38" ht="21.75" customHeight="1" x14ac:dyDescent="0.25">
      <c r="A248" s="2">
        <v>416</v>
      </c>
      <c r="B248" s="3" t="s">
        <v>26</v>
      </c>
      <c r="C248" s="3" t="s">
        <v>33</v>
      </c>
      <c r="D248" s="3" t="s">
        <v>108</v>
      </c>
      <c r="E248" s="31" t="str">
        <f>MID(D248,3,1)</f>
        <v>3</v>
      </c>
      <c r="F248" s="3" t="s">
        <v>96</v>
      </c>
      <c r="G248" s="4">
        <v>95</v>
      </c>
      <c r="H248" s="4">
        <v>20</v>
      </c>
      <c r="I248" s="3" t="s">
        <v>59</v>
      </c>
      <c r="J248" s="4">
        <v>9591249155</v>
      </c>
      <c r="K248" s="4">
        <v>3</v>
      </c>
      <c r="L248" s="4">
        <v>0.5</v>
      </c>
      <c r="M248" s="4">
        <v>2</v>
      </c>
      <c r="N248" s="4">
        <v>6</v>
      </c>
      <c r="O248" s="4">
        <v>4</v>
      </c>
      <c r="P248" s="4">
        <v>6</v>
      </c>
      <c r="Q248" s="4">
        <v>6</v>
      </c>
      <c r="R248" s="4">
        <v>1</v>
      </c>
      <c r="S248" s="4">
        <v>6</v>
      </c>
      <c r="T248" s="4">
        <v>1</v>
      </c>
      <c r="U248" s="4">
        <v>2</v>
      </c>
      <c r="V248" s="4">
        <v>1.5</v>
      </c>
      <c r="W248" s="3"/>
      <c r="X248" s="4">
        <v>1.5</v>
      </c>
      <c r="Y248" s="4">
        <v>5</v>
      </c>
      <c r="Z248" s="4">
        <v>42</v>
      </c>
      <c r="AA248" s="4">
        <v>5</v>
      </c>
      <c r="AB248" s="36" t="s">
        <v>164</v>
      </c>
      <c r="AC248" s="21"/>
      <c r="AD248" s="22">
        <v>8</v>
      </c>
      <c r="AE248" s="23">
        <v>6</v>
      </c>
      <c r="AF248" s="22">
        <v>1</v>
      </c>
      <c r="AG248" s="23">
        <v>17</v>
      </c>
      <c r="AH248" s="22" t="s">
        <v>162</v>
      </c>
      <c r="AI248" s="24">
        <v>9</v>
      </c>
      <c r="AJ248" s="22">
        <v>1</v>
      </c>
      <c r="AK248" s="20" t="s">
        <v>580</v>
      </c>
      <c r="AL248">
        <f>IF(OR(NOT(ISBLANK(U248)),NOT(ISBLANK(V248)),NOT(ISBLANK(W248)),NOT(ISBLANK(X248)),AC248=2,AC248=3),1,0)</f>
        <v>1</v>
      </c>
    </row>
    <row r="249" spans="1:38" ht="21.75" customHeight="1" x14ac:dyDescent="0.25">
      <c r="A249" s="2">
        <v>417</v>
      </c>
      <c r="B249" s="3" t="s">
        <v>26</v>
      </c>
      <c r="C249" s="3" t="s">
        <v>33</v>
      </c>
      <c r="D249" s="3" t="s">
        <v>113</v>
      </c>
      <c r="E249" s="31" t="str">
        <f>MID(D249,3,1)</f>
        <v>3</v>
      </c>
      <c r="F249" s="3" t="s">
        <v>96</v>
      </c>
      <c r="G249" s="4">
        <v>85</v>
      </c>
      <c r="H249" s="4">
        <v>10</v>
      </c>
      <c r="I249" s="3" t="s">
        <v>59</v>
      </c>
      <c r="J249" s="4">
        <v>9591249155</v>
      </c>
      <c r="K249" s="4">
        <v>3</v>
      </c>
      <c r="L249" s="4">
        <v>0.5</v>
      </c>
      <c r="M249" s="4">
        <v>2</v>
      </c>
      <c r="N249" s="9">
        <v>4</v>
      </c>
      <c r="O249" s="9">
        <v>2</v>
      </c>
      <c r="P249" s="9">
        <v>2</v>
      </c>
      <c r="Q249" s="9">
        <v>2</v>
      </c>
      <c r="R249" s="4">
        <v>1</v>
      </c>
      <c r="S249" s="9">
        <v>2</v>
      </c>
      <c r="T249" s="4">
        <v>1</v>
      </c>
      <c r="V249" s="9">
        <v>5</v>
      </c>
      <c r="W249" s="3"/>
      <c r="X249" s="9">
        <v>1</v>
      </c>
      <c r="Y249" s="9">
        <v>6</v>
      </c>
      <c r="Z249" s="4">
        <v>28</v>
      </c>
      <c r="AA249" s="4">
        <v>6</v>
      </c>
      <c r="AB249" s="36" t="s">
        <v>164</v>
      </c>
      <c r="AC249" s="21">
        <v>3</v>
      </c>
      <c r="AD249" s="22">
        <v>1</v>
      </c>
      <c r="AE249" s="23">
        <v>4</v>
      </c>
      <c r="AF249" s="22">
        <v>2</v>
      </c>
      <c r="AG249" s="23">
        <v>8</v>
      </c>
      <c r="AH249" s="22" t="s">
        <v>184</v>
      </c>
      <c r="AI249" s="24">
        <v>5</v>
      </c>
      <c r="AJ249" s="22"/>
      <c r="AK249" s="20" t="s">
        <v>581</v>
      </c>
      <c r="AL249">
        <f>IF(OR(NOT(ISBLANK(U249)),NOT(ISBLANK(V249)),NOT(ISBLANK(W249)),NOT(ISBLANK(X249)),AC249=2,AC249=3),1,0)</f>
        <v>1</v>
      </c>
    </row>
    <row r="250" spans="1:38" ht="21.75" customHeight="1" x14ac:dyDescent="0.25">
      <c r="A250" s="2">
        <v>418</v>
      </c>
      <c r="B250" s="3" t="s">
        <v>26</v>
      </c>
      <c r="C250" s="3" t="s">
        <v>33</v>
      </c>
      <c r="D250" s="3" t="s">
        <v>97</v>
      </c>
      <c r="E250" s="31" t="str">
        <f>MID(D250,3,1)</f>
        <v>4</v>
      </c>
      <c r="F250" s="3" t="s">
        <v>98</v>
      </c>
      <c r="G250" s="4">
        <v>54</v>
      </c>
      <c r="H250" s="4">
        <v>150</v>
      </c>
      <c r="I250" s="3" t="s">
        <v>59</v>
      </c>
      <c r="J250" s="4">
        <v>9591249155</v>
      </c>
      <c r="K250" s="4">
        <v>1.6666666666666701</v>
      </c>
      <c r="L250" s="4">
        <v>0.83333333333333304</v>
      </c>
      <c r="M250" s="4">
        <v>9</v>
      </c>
      <c r="N250" s="4">
        <v>13</v>
      </c>
      <c r="O250" s="4">
        <v>4</v>
      </c>
      <c r="P250" s="4">
        <v>16</v>
      </c>
      <c r="Q250" s="4">
        <v>16</v>
      </c>
      <c r="R250" s="4">
        <v>1</v>
      </c>
      <c r="S250" s="4">
        <v>16</v>
      </c>
      <c r="T250" s="4">
        <v>1</v>
      </c>
      <c r="U250" s="9">
        <v>2</v>
      </c>
      <c r="V250" s="4">
        <v>5.5</v>
      </c>
      <c r="W250" s="3"/>
      <c r="X250" s="9">
        <v>2.5</v>
      </c>
      <c r="Y250" s="4">
        <v>10</v>
      </c>
      <c r="Z250" s="4">
        <v>96</v>
      </c>
      <c r="AA250" s="4">
        <v>10</v>
      </c>
      <c r="AB250" s="36" t="s">
        <v>195</v>
      </c>
      <c r="AC250" s="21"/>
      <c r="AD250" s="22">
        <v>17</v>
      </c>
      <c r="AE250" s="23">
        <v>11</v>
      </c>
      <c r="AF250" s="22">
        <v>1</v>
      </c>
      <c r="AG250" s="23">
        <v>32</v>
      </c>
      <c r="AH250" s="22" t="s">
        <v>193</v>
      </c>
      <c r="AI250" s="24">
        <v>16</v>
      </c>
      <c r="AJ250" s="22">
        <v>1</v>
      </c>
      <c r="AK250" s="20" t="s">
        <v>582</v>
      </c>
      <c r="AL250">
        <f>IF(OR(NOT(ISBLANK(U250)),NOT(ISBLANK(V250)),NOT(ISBLANK(W250)),NOT(ISBLANK(X250)),AC250=2,AC250=3),1,0)</f>
        <v>1</v>
      </c>
    </row>
    <row r="251" spans="1:38" ht="21.75" customHeight="1" x14ac:dyDescent="0.25">
      <c r="A251" s="2">
        <v>419</v>
      </c>
      <c r="B251" s="3" t="s">
        <v>26</v>
      </c>
      <c r="C251" s="3" t="s">
        <v>33</v>
      </c>
      <c r="D251" s="3" t="s">
        <v>104</v>
      </c>
      <c r="E251" s="31" t="str">
        <f>MID(D251,3,1)</f>
        <v>4</v>
      </c>
      <c r="F251" s="3" t="s">
        <v>98</v>
      </c>
      <c r="G251" s="4">
        <v>53</v>
      </c>
      <c r="H251" s="4">
        <v>54</v>
      </c>
      <c r="I251" s="3" t="s">
        <v>59</v>
      </c>
      <c r="J251" s="4">
        <v>9591249155</v>
      </c>
      <c r="K251" s="4">
        <v>1.76470588235294</v>
      </c>
      <c r="L251" s="4">
        <v>0.88235294117647101</v>
      </c>
      <c r="M251" s="4">
        <v>4</v>
      </c>
      <c r="N251" s="4">
        <v>7</v>
      </c>
      <c r="O251" s="4">
        <v>5</v>
      </c>
      <c r="P251" s="4">
        <v>3</v>
      </c>
      <c r="Q251" s="4">
        <v>3</v>
      </c>
      <c r="R251" s="4">
        <v>1</v>
      </c>
      <c r="S251" s="4">
        <v>3</v>
      </c>
      <c r="T251" s="4">
        <v>1</v>
      </c>
      <c r="U251" s="9">
        <v>1</v>
      </c>
      <c r="V251" s="4">
        <v>7.5</v>
      </c>
      <c r="W251" s="3"/>
      <c r="X251" s="4">
        <v>0.5</v>
      </c>
      <c r="Y251" s="4">
        <v>9</v>
      </c>
      <c r="Z251" s="4">
        <v>45</v>
      </c>
      <c r="AA251" s="4">
        <v>9</v>
      </c>
      <c r="AB251" s="36" t="s">
        <v>192</v>
      </c>
      <c r="AC251" s="21">
        <v>3</v>
      </c>
      <c r="AD251" s="22">
        <v>19</v>
      </c>
      <c r="AE251" s="23">
        <v>18</v>
      </c>
      <c r="AF251" s="22">
        <v>6</v>
      </c>
      <c r="AG251" s="23">
        <v>54</v>
      </c>
      <c r="AH251" s="22" t="s">
        <v>211</v>
      </c>
      <c r="AI251" s="24">
        <v>14</v>
      </c>
      <c r="AJ251" s="22"/>
      <c r="AK251" s="20" t="s">
        <v>583</v>
      </c>
      <c r="AL251">
        <f>IF(OR(NOT(ISBLANK(U251)),NOT(ISBLANK(V251)),NOT(ISBLANK(W251)),NOT(ISBLANK(X251)),AC251=2,AC251=3),1,0)</f>
        <v>1</v>
      </c>
    </row>
    <row r="252" spans="1:38" ht="21.75" customHeight="1" x14ac:dyDescent="0.25">
      <c r="A252" s="2">
        <v>420</v>
      </c>
      <c r="B252" s="3" t="s">
        <v>26</v>
      </c>
      <c r="C252" s="3" t="s">
        <v>33</v>
      </c>
      <c r="D252" s="3" t="s">
        <v>109</v>
      </c>
      <c r="E252" s="31" t="str">
        <f>MID(D252,3,1)</f>
        <v>4</v>
      </c>
      <c r="F252" s="3" t="s">
        <v>98</v>
      </c>
      <c r="G252" s="4">
        <v>93</v>
      </c>
      <c r="H252" s="4">
        <v>22</v>
      </c>
      <c r="I252" s="3" t="s">
        <v>59</v>
      </c>
      <c r="J252" s="4">
        <v>9591249155</v>
      </c>
      <c r="K252" s="4">
        <v>1.8</v>
      </c>
      <c r="L252" s="4">
        <v>0.9</v>
      </c>
      <c r="M252" s="4">
        <v>3</v>
      </c>
      <c r="N252" s="4">
        <v>7</v>
      </c>
      <c r="O252" s="9">
        <v>2</v>
      </c>
      <c r="P252" s="4">
        <v>6</v>
      </c>
      <c r="Q252" s="4">
        <v>6</v>
      </c>
      <c r="R252" s="4">
        <v>1</v>
      </c>
      <c r="S252" s="4">
        <v>6</v>
      </c>
      <c r="T252" s="4">
        <v>2</v>
      </c>
      <c r="U252" s="4">
        <v>1</v>
      </c>
      <c r="V252" s="4">
        <v>4</v>
      </c>
      <c r="W252" s="3"/>
      <c r="X252" s="4">
        <v>1</v>
      </c>
      <c r="Y252" s="4">
        <v>6</v>
      </c>
      <c r="Z252" s="4">
        <v>45</v>
      </c>
      <c r="AA252" s="4">
        <v>6</v>
      </c>
      <c r="AB252" s="36" t="s">
        <v>195</v>
      </c>
      <c r="AC252" s="21">
        <v>3</v>
      </c>
      <c r="AD252" s="22">
        <v>10</v>
      </c>
      <c r="AE252" s="23">
        <v>2</v>
      </c>
      <c r="AF252" s="22">
        <v>0</v>
      </c>
      <c r="AG252" s="23">
        <v>13</v>
      </c>
      <c r="AH252" s="22" t="s">
        <v>213</v>
      </c>
      <c r="AI252" s="24">
        <v>8</v>
      </c>
      <c r="AJ252" s="22"/>
      <c r="AK252" s="20" t="s">
        <v>584</v>
      </c>
      <c r="AL252">
        <f>IF(OR(NOT(ISBLANK(U252)),NOT(ISBLANK(V252)),NOT(ISBLANK(W252)),NOT(ISBLANK(X252)),AC252=2,AC252=3),1,0)</f>
        <v>1</v>
      </c>
    </row>
    <row r="253" spans="1:38" ht="21.75" customHeight="1" x14ac:dyDescent="0.25">
      <c r="A253" s="2">
        <v>421</v>
      </c>
      <c r="B253" s="3" t="s">
        <v>26</v>
      </c>
      <c r="C253" s="3" t="s">
        <v>33</v>
      </c>
      <c r="D253" s="3" t="s">
        <v>114</v>
      </c>
      <c r="E253" s="31" t="str">
        <f>MID(D253,3,1)</f>
        <v>4</v>
      </c>
      <c r="F253" s="3" t="s">
        <v>98</v>
      </c>
      <c r="G253" s="4">
        <v>78</v>
      </c>
      <c r="H253" s="4">
        <v>12</v>
      </c>
      <c r="I253" s="3" t="s">
        <v>59</v>
      </c>
      <c r="J253" s="4">
        <v>9591249155</v>
      </c>
      <c r="K253" s="4">
        <v>1.625</v>
      </c>
      <c r="L253" s="4">
        <v>0.8125</v>
      </c>
      <c r="M253" s="9">
        <v>6</v>
      </c>
      <c r="N253" s="9">
        <v>7</v>
      </c>
      <c r="O253" s="9">
        <v>3</v>
      </c>
      <c r="P253" s="9">
        <v>8</v>
      </c>
      <c r="Q253" s="9">
        <v>8</v>
      </c>
      <c r="R253" s="9">
        <v>1</v>
      </c>
      <c r="S253" s="9">
        <v>8</v>
      </c>
      <c r="T253" s="9">
        <v>2</v>
      </c>
      <c r="U253" s="9">
        <v>2</v>
      </c>
      <c r="V253" s="9">
        <v>2.5</v>
      </c>
      <c r="W253" s="3"/>
      <c r="X253" s="9">
        <v>0.5</v>
      </c>
      <c r="Y253" s="9">
        <v>5</v>
      </c>
      <c r="Z253" s="9">
        <v>53</v>
      </c>
      <c r="AA253" s="9">
        <v>5</v>
      </c>
      <c r="AB253" s="36" t="s">
        <v>195</v>
      </c>
      <c r="AC253" s="21">
        <v>3</v>
      </c>
      <c r="AD253" s="22">
        <v>17</v>
      </c>
      <c r="AE253" s="23">
        <v>3</v>
      </c>
      <c r="AF253" s="22">
        <v>1</v>
      </c>
      <c r="AG253" s="23">
        <v>22</v>
      </c>
      <c r="AH253" s="22" t="s">
        <v>237</v>
      </c>
      <c r="AI253" s="24">
        <v>9</v>
      </c>
      <c r="AJ253" s="22"/>
      <c r="AK253" s="20" t="s">
        <v>585</v>
      </c>
      <c r="AL253">
        <f>IF(OR(NOT(ISBLANK(U253)),NOT(ISBLANK(V253)),NOT(ISBLANK(W253)),NOT(ISBLANK(X253)),AC253=2,AC253=3),1,0)</f>
        <v>1</v>
      </c>
    </row>
    <row r="254" spans="1:38" ht="21.75" customHeight="1" x14ac:dyDescent="0.25">
      <c r="A254" s="2">
        <v>422</v>
      </c>
      <c r="B254" s="3" t="s">
        <v>26</v>
      </c>
      <c r="C254" s="3" t="s">
        <v>33</v>
      </c>
      <c r="D254" s="3" t="s">
        <v>99</v>
      </c>
      <c r="E254" s="31" t="str">
        <f>MID(D254,3,1)</f>
        <v>5</v>
      </c>
      <c r="F254" s="3" t="s">
        <v>100</v>
      </c>
      <c r="G254" s="4">
        <v>89</v>
      </c>
      <c r="H254" s="4">
        <v>200</v>
      </c>
      <c r="I254" s="3" t="s">
        <v>59</v>
      </c>
      <c r="J254" s="4">
        <v>9591249155</v>
      </c>
      <c r="K254" s="4">
        <v>-3.6323529411764701</v>
      </c>
      <c r="L254" s="4">
        <v>0.394607843137255</v>
      </c>
      <c r="M254" s="4">
        <v>19</v>
      </c>
      <c r="N254" s="4">
        <v>20</v>
      </c>
      <c r="O254" s="4">
        <v>4</v>
      </c>
      <c r="P254" s="4">
        <v>30</v>
      </c>
      <c r="Q254" s="4">
        <v>30</v>
      </c>
      <c r="R254" s="4">
        <v>1</v>
      </c>
      <c r="S254" s="4">
        <v>30</v>
      </c>
      <c r="T254" s="4">
        <v>1</v>
      </c>
      <c r="U254" s="9">
        <v>8</v>
      </c>
      <c r="V254" s="4">
        <v>11.5</v>
      </c>
      <c r="W254" s="3"/>
      <c r="X254" s="4">
        <v>1.5</v>
      </c>
      <c r="Y254" s="4">
        <v>21</v>
      </c>
      <c r="Z254" s="4">
        <v>177</v>
      </c>
      <c r="AA254" s="4">
        <v>21</v>
      </c>
      <c r="AB254" s="36" t="s">
        <v>263</v>
      </c>
      <c r="AC254" s="21"/>
      <c r="AD254" s="22">
        <v>27</v>
      </c>
      <c r="AE254" s="23">
        <v>36</v>
      </c>
      <c r="AF254" s="22">
        <v>2</v>
      </c>
      <c r="AG254" s="23">
        <v>68</v>
      </c>
      <c r="AH254" s="22" t="s">
        <v>262</v>
      </c>
      <c r="AI254" s="24">
        <v>25</v>
      </c>
      <c r="AJ254" s="22">
        <v>1</v>
      </c>
      <c r="AK254" s="20" t="s">
        <v>586</v>
      </c>
      <c r="AL254">
        <f>IF(OR(NOT(ISBLANK(U254)),NOT(ISBLANK(V254)),NOT(ISBLANK(W254)),NOT(ISBLANK(X254)),AC254=2,AC254=3),1,0)</f>
        <v>1</v>
      </c>
    </row>
    <row r="255" spans="1:38" ht="21.75" customHeight="1" x14ac:dyDescent="0.25">
      <c r="A255" s="2">
        <v>423</v>
      </c>
      <c r="B255" s="3" t="s">
        <v>26</v>
      </c>
      <c r="C255" s="3" t="s">
        <v>33</v>
      </c>
      <c r="D255" s="3" t="s">
        <v>105</v>
      </c>
      <c r="E255" s="31" t="str">
        <f>MID(D255,3,1)</f>
        <v>5</v>
      </c>
      <c r="F255" s="3" t="s">
        <v>100</v>
      </c>
      <c r="G255" s="4">
        <v>62</v>
      </c>
      <c r="H255" s="4">
        <v>53</v>
      </c>
      <c r="I255" s="3" t="s">
        <v>59</v>
      </c>
      <c r="J255" s="4">
        <v>9591249155</v>
      </c>
      <c r="K255" s="4">
        <v>-3.47058823529412</v>
      </c>
      <c r="L255" s="4">
        <v>0.42156862745098</v>
      </c>
      <c r="M255" s="4">
        <v>13</v>
      </c>
      <c r="N255" s="4">
        <v>18</v>
      </c>
      <c r="O255" s="4">
        <v>2</v>
      </c>
      <c r="P255" s="4">
        <v>22</v>
      </c>
      <c r="Q255" s="4">
        <v>21</v>
      </c>
      <c r="R255" s="4">
        <v>2</v>
      </c>
      <c r="S255" s="4">
        <v>21</v>
      </c>
      <c r="T255" s="4">
        <v>1</v>
      </c>
      <c r="U255" s="4">
        <v>4</v>
      </c>
      <c r="V255" s="4">
        <v>12</v>
      </c>
      <c r="W255" s="3"/>
      <c r="X255" s="4">
        <v>2</v>
      </c>
      <c r="Y255" s="4">
        <v>18</v>
      </c>
      <c r="Z255" s="4">
        <v>136</v>
      </c>
      <c r="AA255" s="4">
        <v>18</v>
      </c>
      <c r="AB255" s="36" t="s">
        <v>263</v>
      </c>
      <c r="AC255" s="21">
        <v>3</v>
      </c>
      <c r="AD255" s="22">
        <v>19</v>
      </c>
      <c r="AE255" s="23">
        <v>21</v>
      </c>
      <c r="AF255" s="22">
        <v>7</v>
      </c>
      <c r="AG255" s="23">
        <v>56</v>
      </c>
      <c r="AH255" s="22" t="s">
        <v>275</v>
      </c>
      <c r="AI255" s="24">
        <v>19</v>
      </c>
      <c r="AJ255" s="22"/>
      <c r="AK255" s="20" t="s">
        <v>587</v>
      </c>
      <c r="AL255">
        <f>IF(OR(NOT(ISBLANK(U255)),NOT(ISBLANK(V255)),NOT(ISBLANK(W255)),NOT(ISBLANK(X255)),AC255=2,AC255=3),1,0)</f>
        <v>1</v>
      </c>
    </row>
    <row r="256" spans="1:38" ht="21.75" customHeight="1" x14ac:dyDescent="0.25">
      <c r="A256" s="2">
        <v>424</v>
      </c>
      <c r="B256" s="3" t="s">
        <v>26</v>
      </c>
      <c r="C256" s="3" t="s">
        <v>33</v>
      </c>
      <c r="D256" s="3" t="s">
        <v>110</v>
      </c>
      <c r="E256" s="31" t="str">
        <f>MID(D256,3,1)</f>
        <v>5</v>
      </c>
      <c r="F256" s="3" t="s">
        <v>100</v>
      </c>
      <c r="G256" s="4">
        <v>33</v>
      </c>
      <c r="H256" s="4">
        <v>31</v>
      </c>
      <c r="I256" s="3" t="s">
        <v>59</v>
      </c>
      <c r="J256" s="4">
        <v>9591249155</v>
      </c>
      <c r="K256" s="4">
        <v>-3.3194444444444402</v>
      </c>
      <c r="L256" s="4">
        <v>0.44675925925925902</v>
      </c>
      <c r="M256" s="4">
        <v>2</v>
      </c>
      <c r="N256" s="4">
        <v>5</v>
      </c>
      <c r="O256" s="4">
        <v>2</v>
      </c>
      <c r="P256" s="4">
        <v>5</v>
      </c>
      <c r="Q256" s="4">
        <v>5</v>
      </c>
      <c r="R256" s="4">
        <v>1</v>
      </c>
      <c r="S256" s="4">
        <v>5</v>
      </c>
      <c r="T256" s="4">
        <v>1</v>
      </c>
      <c r="U256" s="4">
        <v>1</v>
      </c>
      <c r="V256" s="4">
        <v>1</v>
      </c>
      <c r="W256" s="3"/>
      <c r="X256" s="8"/>
      <c r="Y256" s="4">
        <v>2</v>
      </c>
      <c r="Z256" s="4">
        <v>30</v>
      </c>
      <c r="AA256" s="4">
        <v>2</v>
      </c>
      <c r="AB256" s="36" t="s">
        <v>263</v>
      </c>
      <c r="AC256" s="21">
        <v>3</v>
      </c>
      <c r="AD256" s="22">
        <v>9</v>
      </c>
      <c r="AE256" s="23">
        <v>1</v>
      </c>
      <c r="AF256" s="22">
        <v>1</v>
      </c>
      <c r="AG256" s="23">
        <v>13</v>
      </c>
      <c r="AH256" s="22" t="s">
        <v>298</v>
      </c>
      <c r="AI256" s="24">
        <v>7</v>
      </c>
      <c r="AJ256" s="22"/>
      <c r="AK256" s="20" t="s">
        <v>588</v>
      </c>
      <c r="AL256">
        <f>IF(OR(NOT(ISBLANK(U256)),NOT(ISBLANK(V256)),NOT(ISBLANK(W256)),NOT(ISBLANK(X256)),AC256=2,AC256=3),1,0)</f>
        <v>1</v>
      </c>
    </row>
    <row r="257" spans="1:38" ht="21.75" customHeight="1" x14ac:dyDescent="0.25">
      <c r="A257" s="2">
        <v>425</v>
      </c>
      <c r="B257" s="3" t="s">
        <v>26</v>
      </c>
      <c r="C257" s="3" t="s">
        <v>33</v>
      </c>
      <c r="D257" s="3" t="s">
        <v>115</v>
      </c>
      <c r="E257" s="31" t="str">
        <f>MID(D257,3,1)</f>
        <v>5</v>
      </c>
      <c r="F257" s="3" t="s">
        <v>100</v>
      </c>
      <c r="G257" s="4">
        <v>43</v>
      </c>
      <c r="H257" s="4">
        <v>15</v>
      </c>
      <c r="I257" s="3" t="s">
        <v>59</v>
      </c>
      <c r="J257" s="4">
        <v>9591249155</v>
      </c>
      <c r="K257" s="4">
        <v>-3.546875</v>
      </c>
      <c r="L257" s="4">
        <v>0.40885416666666702</v>
      </c>
      <c r="M257" s="4">
        <v>3</v>
      </c>
      <c r="N257" s="9">
        <v>5</v>
      </c>
      <c r="O257" s="9">
        <v>1</v>
      </c>
      <c r="P257" s="9">
        <v>3</v>
      </c>
      <c r="Q257" s="9">
        <v>3</v>
      </c>
      <c r="R257" s="4">
        <v>1</v>
      </c>
      <c r="S257" s="9">
        <v>3</v>
      </c>
      <c r="T257" s="4">
        <v>1</v>
      </c>
      <c r="V257" s="9">
        <v>1.5</v>
      </c>
      <c r="W257" s="3"/>
      <c r="X257" s="9">
        <v>0.5</v>
      </c>
      <c r="Y257" s="9">
        <v>2</v>
      </c>
      <c r="Z257" s="4">
        <v>24</v>
      </c>
      <c r="AA257" s="4">
        <v>2</v>
      </c>
      <c r="AB257" s="36" t="s">
        <v>263</v>
      </c>
      <c r="AC257" s="21">
        <v>3</v>
      </c>
      <c r="AD257" s="22">
        <v>7</v>
      </c>
      <c r="AE257" s="23">
        <v>1</v>
      </c>
      <c r="AF257" s="22">
        <v>0</v>
      </c>
      <c r="AG257" s="23">
        <v>9</v>
      </c>
      <c r="AH257" s="22" t="s">
        <v>267</v>
      </c>
      <c r="AI257" s="24">
        <v>5</v>
      </c>
      <c r="AJ257" s="22"/>
      <c r="AK257" s="20" t="s">
        <v>589</v>
      </c>
      <c r="AL257">
        <f>IF(OR(NOT(ISBLANK(U257)),NOT(ISBLANK(V257)),NOT(ISBLANK(W257)),NOT(ISBLANK(X257)),AC257=2,AC257=3),1,0)</f>
        <v>1</v>
      </c>
    </row>
    <row r="258" spans="1:38" ht="21.75" customHeight="1" x14ac:dyDescent="0.25">
      <c r="A258" s="2">
        <v>429</v>
      </c>
      <c r="B258" s="3" t="s">
        <v>26</v>
      </c>
      <c r="C258" s="3" t="s">
        <v>27</v>
      </c>
      <c r="D258" s="3" t="s">
        <v>28</v>
      </c>
      <c r="E258" s="31" t="str">
        <f>MID(D258,3,1)</f>
        <v>2</v>
      </c>
      <c r="F258" s="3" t="s">
        <v>29</v>
      </c>
      <c r="G258" s="4">
        <v>1</v>
      </c>
      <c r="H258" s="4">
        <v>30</v>
      </c>
      <c r="I258" s="3" t="s">
        <v>61</v>
      </c>
      <c r="J258" s="4">
        <v>1023810664</v>
      </c>
      <c r="K258" s="4">
        <v>63.8</v>
      </c>
      <c r="L258" s="4">
        <v>0.61886792452830197</v>
      </c>
      <c r="M258" s="4">
        <v>9</v>
      </c>
      <c r="N258" s="4">
        <v>4</v>
      </c>
      <c r="O258" s="8"/>
      <c r="P258" s="4">
        <v>8</v>
      </c>
      <c r="Q258" s="4">
        <v>8</v>
      </c>
      <c r="R258" s="4">
        <v>1</v>
      </c>
      <c r="S258" s="4">
        <v>8</v>
      </c>
      <c r="T258" s="4">
        <v>1</v>
      </c>
      <c r="U258" s="9">
        <v>4</v>
      </c>
      <c r="V258" s="4">
        <v>1</v>
      </c>
      <c r="W258" s="3"/>
      <c r="Y258" s="4">
        <v>5</v>
      </c>
      <c r="Z258" s="4">
        <v>49</v>
      </c>
      <c r="AA258" s="4">
        <v>5</v>
      </c>
      <c r="AB258" s="36" t="s">
        <v>153</v>
      </c>
      <c r="AC258" s="21"/>
      <c r="AD258" s="22">
        <v>0</v>
      </c>
      <c r="AE258" s="23">
        <v>3</v>
      </c>
      <c r="AF258" s="22">
        <v>1</v>
      </c>
      <c r="AG258" s="23">
        <v>5</v>
      </c>
      <c r="AH258" s="22" t="s">
        <v>146</v>
      </c>
      <c r="AI258" s="24">
        <v>4</v>
      </c>
      <c r="AJ258" s="22">
        <v>1</v>
      </c>
      <c r="AK258" s="20" t="s">
        <v>590</v>
      </c>
      <c r="AL258">
        <f>IF(OR(NOT(ISBLANK(U258)),NOT(ISBLANK(V258)),NOT(ISBLANK(W258)),NOT(ISBLANK(X258)),AC258=2,AC258=3),1,0)</f>
        <v>1</v>
      </c>
    </row>
    <row r="259" spans="1:38" ht="21.75" customHeight="1" x14ac:dyDescent="0.25">
      <c r="A259" s="2">
        <v>430</v>
      </c>
      <c r="B259" s="3" t="s">
        <v>26</v>
      </c>
      <c r="C259" s="3" t="s">
        <v>27</v>
      </c>
      <c r="D259" s="3" t="s">
        <v>101</v>
      </c>
      <c r="E259" s="31" t="str">
        <f>MID(D259,3,1)</f>
        <v>2</v>
      </c>
      <c r="F259" s="3" t="s">
        <v>102</v>
      </c>
      <c r="G259" s="4">
        <v>1</v>
      </c>
      <c r="H259" s="4">
        <v>13</v>
      </c>
      <c r="I259" s="3" t="s">
        <v>61</v>
      </c>
      <c r="J259" s="4">
        <v>1023810664</v>
      </c>
      <c r="K259" s="4">
        <v>67.680000000000007</v>
      </c>
      <c r="L259" s="4">
        <v>0.54638297872340402</v>
      </c>
      <c r="M259" s="4">
        <v>8</v>
      </c>
      <c r="R259" s="4">
        <v>1</v>
      </c>
      <c r="T259" s="4">
        <v>1</v>
      </c>
      <c r="W259" s="3"/>
      <c r="Z259" s="4">
        <v>10</v>
      </c>
      <c r="AA259" s="4">
        <v>0</v>
      </c>
      <c r="AB259" s="36" t="s">
        <v>145</v>
      </c>
      <c r="AC259" s="21">
        <v>3</v>
      </c>
      <c r="AD259" s="22">
        <v>1</v>
      </c>
      <c r="AE259" s="23">
        <v>3</v>
      </c>
      <c r="AF259" s="22">
        <v>0</v>
      </c>
      <c r="AG259" s="23">
        <v>9</v>
      </c>
      <c r="AH259" s="22" t="s">
        <v>146</v>
      </c>
      <c r="AI259" s="24">
        <v>4</v>
      </c>
      <c r="AJ259" s="22">
        <v>1</v>
      </c>
      <c r="AK259" s="20" t="s">
        <v>591</v>
      </c>
      <c r="AL259">
        <f>IF(OR(NOT(ISBLANK(U259)),NOT(ISBLANK(V259)),NOT(ISBLANK(W259)),NOT(ISBLANK(X259)),AC259=2,AC259=3),1,0)</f>
        <v>1</v>
      </c>
    </row>
    <row r="260" spans="1:38" ht="21.75" customHeight="1" x14ac:dyDescent="0.25">
      <c r="A260" s="2">
        <v>431</v>
      </c>
      <c r="B260" s="3" t="s">
        <v>26</v>
      </c>
      <c r="C260" s="3" t="s">
        <v>27</v>
      </c>
      <c r="D260" s="3" t="s">
        <v>106</v>
      </c>
      <c r="E260" s="31" t="str">
        <f>MID(D260,3,1)</f>
        <v>2</v>
      </c>
      <c r="F260" s="3" t="s">
        <v>107</v>
      </c>
      <c r="G260" s="4">
        <v>1</v>
      </c>
      <c r="H260" s="4">
        <v>7</v>
      </c>
      <c r="I260" s="3" t="s">
        <v>61</v>
      </c>
      <c r="J260" s="4">
        <v>1023810664</v>
      </c>
      <c r="K260" s="4">
        <v>63.9444444444444</v>
      </c>
      <c r="L260" s="4">
        <v>0.46690307328605202</v>
      </c>
      <c r="M260" s="4">
        <v>7</v>
      </c>
      <c r="N260" s="8"/>
      <c r="P260" s="8"/>
      <c r="Q260" s="8"/>
      <c r="R260" s="4">
        <v>1</v>
      </c>
      <c r="S260" s="8"/>
      <c r="T260" s="4">
        <v>1</v>
      </c>
      <c r="V260" s="8"/>
      <c r="W260" s="3"/>
      <c r="Y260" s="8"/>
      <c r="Z260" s="4">
        <v>9</v>
      </c>
      <c r="AA260" s="4">
        <v>0</v>
      </c>
      <c r="AB260" s="36" t="s">
        <v>153</v>
      </c>
      <c r="AC260" s="21">
        <v>3</v>
      </c>
      <c r="AD260" s="22">
        <v>1</v>
      </c>
      <c r="AE260" s="23">
        <v>2</v>
      </c>
      <c r="AF260" s="22">
        <v>0</v>
      </c>
      <c r="AG260" s="23">
        <v>8</v>
      </c>
      <c r="AH260" s="22" t="s">
        <v>146</v>
      </c>
      <c r="AI260" s="24">
        <v>4</v>
      </c>
      <c r="AJ260" s="22">
        <v>1</v>
      </c>
      <c r="AK260" s="20" t="s">
        <v>592</v>
      </c>
      <c r="AL260">
        <f>IF(OR(NOT(ISBLANK(U260)),NOT(ISBLANK(V260)),NOT(ISBLANK(W260)),NOT(ISBLANK(X260)),AC260=2,AC260=3),1,0)</f>
        <v>1</v>
      </c>
    </row>
    <row r="261" spans="1:38" ht="21.75" customHeight="1" x14ac:dyDescent="0.25">
      <c r="A261" s="2">
        <v>432</v>
      </c>
      <c r="B261" s="3" t="s">
        <v>26</v>
      </c>
      <c r="C261" s="3" t="s">
        <v>27</v>
      </c>
      <c r="D261" s="3" t="s">
        <v>111</v>
      </c>
      <c r="E261" s="31" t="str">
        <f>MID(D261,3,1)</f>
        <v>2</v>
      </c>
      <c r="F261" s="3" t="s">
        <v>112</v>
      </c>
      <c r="G261" s="4">
        <v>1</v>
      </c>
      <c r="H261" s="4">
        <v>6</v>
      </c>
      <c r="I261" s="3" t="s">
        <v>61</v>
      </c>
      <c r="J261" s="4">
        <v>1023810664</v>
      </c>
      <c r="K261" s="4">
        <v>49.15</v>
      </c>
      <c r="L261" s="4">
        <v>0.46690140845070399</v>
      </c>
      <c r="M261" s="4">
        <v>7</v>
      </c>
      <c r="N261" s="4">
        <v>5</v>
      </c>
      <c r="O261" s="4">
        <v>3</v>
      </c>
      <c r="P261" s="4">
        <v>2</v>
      </c>
      <c r="Q261" s="4">
        <v>2</v>
      </c>
      <c r="R261" s="4">
        <v>1</v>
      </c>
      <c r="S261" s="4">
        <v>2</v>
      </c>
      <c r="T261" s="4">
        <v>1</v>
      </c>
      <c r="U261" s="4">
        <v>1</v>
      </c>
      <c r="V261" s="4">
        <v>2</v>
      </c>
      <c r="W261" s="3"/>
      <c r="X261" s="4">
        <v>2</v>
      </c>
      <c r="Y261" s="4">
        <v>5</v>
      </c>
      <c r="Z261" s="4">
        <v>33</v>
      </c>
      <c r="AA261" s="4">
        <v>5</v>
      </c>
      <c r="AB261" s="36" t="s">
        <v>144</v>
      </c>
      <c r="AC261" s="21"/>
      <c r="AD261" s="22">
        <v>2</v>
      </c>
      <c r="AE261" s="23">
        <v>2</v>
      </c>
      <c r="AF261" s="22">
        <v>0</v>
      </c>
      <c r="AG261" s="23">
        <v>5</v>
      </c>
      <c r="AH261" s="22" t="s">
        <v>146</v>
      </c>
      <c r="AI261" s="24">
        <v>4</v>
      </c>
      <c r="AJ261" s="22">
        <v>1</v>
      </c>
      <c r="AK261" s="20" t="s">
        <v>593</v>
      </c>
      <c r="AL261">
        <f>IF(OR(NOT(ISBLANK(U261)),NOT(ISBLANK(V261)),NOT(ISBLANK(W261)),NOT(ISBLANK(X261)),AC261=2,AC261=3),1,0)</f>
        <v>1</v>
      </c>
    </row>
    <row r="262" spans="1:38" ht="21.75" customHeight="1" x14ac:dyDescent="0.25">
      <c r="A262" s="2">
        <v>433</v>
      </c>
      <c r="B262" s="3" t="s">
        <v>26</v>
      </c>
      <c r="C262" s="3" t="s">
        <v>27</v>
      </c>
      <c r="D262" s="3" t="s">
        <v>95</v>
      </c>
      <c r="E262" s="31" t="str">
        <f>MID(D262,3,1)</f>
        <v>3</v>
      </c>
      <c r="F262" s="3" t="s">
        <v>96</v>
      </c>
      <c r="G262" s="4">
        <v>36</v>
      </c>
      <c r="H262" s="4">
        <v>75</v>
      </c>
      <c r="I262" s="3" t="s">
        <v>61</v>
      </c>
      <c r="J262" s="4">
        <v>1023810664</v>
      </c>
      <c r="K262" s="4">
        <v>3</v>
      </c>
      <c r="L262" s="4">
        <v>0.5</v>
      </c>
      <c r="M262" s="4">
        <v>14</v>
      </c>
      <c r="N262" s="4">
        <v>10</v>
      </c>
      <c r="O262" s="9">
        <v>8</v>
      </c>
      <c r="P262" s="4">
        <v>11</v>
      </c>
      <c r="Q262" s="4">
        <v>11</v>
      </c>
      <c r="R262" s="9">
        <v>1</v>
      </c>
      <c r="S262" s="4">
        <v>11</v>
      </c>
      <c r="T262" s="4">
        <v>1</v>
      </c>
      <c r="U262" s="9">
        <v>13</v>
      </c>
      <c r="V262" s="4">
        <v>2</v>
      </c>
      <c r="W262" s="3"/>
      <c r="X262" s="4">
        <v>1</v>
      </c>
      <c r="Y262" s="4">
        <v>16</v>
      </c>
      <c r="Z262" s="4">
        <v>99</v>
      </c>
      <c r="AA262" s="4">
        <v>16</v>
      </c>
      <c r="AB262" s="36" t="s">
        <v>164</v>
      </c>
      <c r="AC262" s="21"/>
      <c r="AD262" s="22">
        <v>10</v>
      </c>
      <c r="AE262" s="23">
        <v>2</v>
      </c>
      <c r="AF262" s="22">
        <v>0</v>
      </c>
      <c r="AG262" s="23">
        <v>13</v>
      </c>
      <c r="AH262" s="22" t="s">
        <v>162</v>
      </c>
      <c r="AI262" s="24">
        <v>9</v>
      </c>
      <c r="AJ262" s="22">
        <v>1</v>
      </c>
      <c r="AK262" s="20" t="s">
        <v>594</v>
      </c>
      <c r="AL262">
        <f>IF(OR(NOT(ISBLANK(U262)),NOT(ISBLANK(V262)),NOT(ISBLANK(W262)),NOT(ISBLANK(X262)),AC262=2,AC262=3),1,0)</f>
        <v>1</v>
      </c>
    </row>
    <row r="263" spans="1:38" ht="21.75" customHeight="1" x14ac:dyDescent="0.25">
      <c r="A263" s="2">
        <v>434</v>
      </c>
      <c r="B263" s="3" t="s">
        <v>26</v>
      </c>
      <c r="C263" s="3" t="s">
        <v>27</v>
      </c>
      <c r="D263" s="3" t="s">
        <v>103</v>
      </c>
      <c r="E263" s="31" t="str">
        <f>MID(D263,3,1)</f>
        <v>3</v>
      </c>
      <c r="F263" s="3" t="s">
        <v>96</v>
      </c>
      <c r="G263" s="4">
        <v>32</v>
      </c>
      <c r="H263" s="4">
        <v>35</v>
      </c>
      <c r="I263" s="3" t="s">
        <v>61</v>
      </c>
      <c r="J263" s="4">
        <v>1023810664</v>
      </c>
      <c r="K263" s="4">
        <v>3</v>
      </c>
      <c r="L263" s="4">
        <v>0.5</v>
      </c>
      <c r="M263" s="4">
        <v>13</v>
      </c>
      <c r="N263" s="4">
        <v>5</v>
      </c>
      <c r="O263" s="4">
        <v>1</v>
      </c>
      <c r="P263" s="4">
        <v>9</v>
      </c>
      <c r="Q263" s="4">
        <v>8</v>
      </c>
      <c r="R263" s="4">
        <v>1</v>
      </c>
      <c r="S263" s="4">
        <v>8</v>
      </c>
      <c r="T263" s="4">
        <v>1</v>
      </c>
      <c r="U263" s="9">
        <v>3</v>
      </c>
      <c r="V263" s="4">
        <v>1</v>
      </c>
      <c r="W263" s="3"/>
      <c r="X263" s="9">
        <v>1</v>
      </c>
      <c r="Y263" s="4">
        <v>5</v>
      </c>
      <c r="Z263" s="4">
        <v>56</v>
      </c>
      <c r="AA263" s="4">
        <v>5</v>
      </c>
      <c r="AB263" s="36" t="s">
        <v>164</v>
      </c>
      <c r="AC263" s="21">
        <v>3</v>
      </c>
      <c r="AD263" s="22">
        <v>5</v>
      </c>
      <c r="AE263" s="23">
        <v>6</v>
      </c>
      <c r="AF263" s="22">
        <v>0</v>
      </c>
      <c r="AG263" s="23">
        <v>18</v>
      </c>
      <c r="AH263" s="22" t="s">
        <v>162</v>
      </c>
      <c r="AI263" s="24">
        <v>9</v>
      </c>
      <c r="AJ263" s="22">
        <v>1</v>
      </c>
      <c r="AK263" s="20" t="s">
        <v>595</v>
      </c>
      <c r="AL263">
        <f>IF(OR(NOT(ISBLANK(U263)),NOT(ISBLANK(V263)),NOT(ISBLANK(W263)),NOT(ISBLANK(X263)),AC263=2,AC263=3),1,0)</f>
        <v>1</v>
      </c>
    </row>
    <row r="264" spans="1:38" ht="21.75" customHeight="1" x14ac:dyDescent="0.25">
      <c r="A264" s="2">
        <v>435</v>
      </c>
      <c r="B264" s="3" t="s">
        <v>26</v>
      </c>
      <c r="C264" s="3" t="s">
        <v>27</v>
      </c>
      <c r="D264" s="3" t="s">
        <v>108</v>
      </c>
      <c r="E264" s="31" t="str">
        <f>MID(D264,3,1)</f>
        <v>3</v>
      </c>
      <c r="F264" s="3" t="s">
        <v>96</v>
      </c>
      <c r="G264" s="4">
        <v>95</v>
      </c>
      <c r="H264" s="4">
        <v>20</v>
      </c>
      <c r="I264" s="3" t="s">
        <v>61</v>
      </c>
      <c r="J264" s="4">
        <v>1023810664</v>
      </c>
      <c r="K264" s="4">
        <v>3</v>
      </c>
      <c r="L264" s="4">
        <v>0.5</v>
      </c>
      <c r="M264" s="4">
        <v>12</v>
      </c>
      <c r="N264" s="9">
        <v>4</v>
      </c>
      <c r="O264" s="9">
        <v>3</v>
      </c>
      <c r="P264" s="9">
        <v>4</v>
      </c>
      <c r="Q264" s="9">
        <v>4</v>
      </c>
      <c r="R264" s="4">
        <v>1</v>
      </c>
      <c r="S264" s="9">
        <v>4</v>
      </c>
      <c r="T264" s="4">
        <v>1</v>
      </c>
      <c r="U264" s="9">
        <v>1</v>
      </c>
      <c r="V264" s="9">
        <v>3</v>
      </c>
      <c r="W264" s="3"/>
      <c r="X264" s="9">
        <v>1</v>
      </c>
      <c r="Y264" s="9">
        <v>5</v>
      </c>
      <c r="Z264" s="4">
        <v>43</v>
      </c>
      <c r="AA264" s="4">
        <v>5</v>
      </c>
      <c r="AB264" s="36" t="s">
        <v>164</v>
      </c>
      <c r="AC264" s="21">
        <v>3</v>
      </c>
      <c r="AD264" s="22">
        <v>11</v>
      </c>
      <c r="AE264" s="23">
        <v>2</v>
      </c>
      <c r="AF264" s="22">
        <v>0</v>
      </c>
      <c r="AG264" s="23">
        <v>20</v>
      </c>
      <c r="AH264" s="22" t="s">
        <v>162</v>
      </c>
      <c r="AI264" s="24">
        <v>9</v>
      </c>
      <c r="AJ264" s="22">
        <v>1</v>
      </c>
      <c r="AK264" s="20" t="s">
        <v>596</v>
      </c>
      <c r="AL264">
        <f>IF(OR(NOT(ISBLANK(U264)),NOT(ISBLANK(V264)),NOT(ISBLANK(W264)),NOT(ISBLANK(X264)),AC264=2,AC264=3),1,0)</f>
        <v>1</v>
      </c>
    </row>
    <row r="265" spans="1:38" ht="21.75" customHeight="1" x14ac:dyDescent="0.25">
      <c r="A265" s="2">
        <v>436</v>
      </c>
      <c r="B265" s="3" t="s">
        <v>26</v>
      </c>
      <c r="C265" s="3" t="s">
        <v>27</v>
      </c>
      <c r="D265" s="3" t="s">
        <v>113</v>
      </c>
      <c r="E265" s="31" t="str">
        <f>MID(D265,3,1)</f>
        <v>3</v>
      </c>
      <c r="F265" s="3" t="s">
        <v>96</v>
      </c>
      <c r="G265" s="4">
        <v>85</v>
      </c>
      <c r="H265" s="4">
        <v>10</v>
      </c>
      <c r="I265" s="3" t="s">
        <v>61</v>
      </c>
      <c r="J265" s="4">
        <v>1023810664</v>
      </c>
      <c r="K265" s="4">
        <v>3</v>
      </c>
      <c r="L265" s="4">
        <v>0.5</v>
      </c>
      <c r="M265" s="4">
        <v>15</v>
      </c>
      <c r="N265" s="4">
        <v>4</v>
      </c>
      <c r="O265" s="4">
        <v>2</v>
      </c>
      <c r="P265" s="4">
        <v>3</v>
      </c>
      <c r="Q265" s="4">
        <v>3</v>
      </c>
      <c r="R265" s="4">
        <v>1</v>
      </c>
      <c r="S265" s="4">
        <v>3</v>
      </c>
      <c r="T265" s="4">
        <v>1</v>
      </c>
      <c r="U265" s="4">
        <v>3</v>
      </c>
      <c r="V265" s="4">
        <v>1.5</v>
      </c>
      <c r="W265" s="3"/>
      <c r="X265" s="4">
        <v>0.5</v>
      </c>
      <c r="Y265" s="4">
        <v>5</v>
      </c>
      <c r="Z265" s="4">
        <v>42</v>
      </c>
      <c r="AA265" s="4">
        <v>5</v>
      </c>
      <c r="AB265" s="36" t="s">
        <v>164</v>
      </c>
      <c r="AC265" s="21">
        <v>3</v>
      </c>
      <c r="AD265" s="22">
        <v>11</v>
      </c>
      <c r="AE265" s="23">
        <v>0</v>
      </c>
      <c r="AF265" s="22">
        <v>2</v>
      </c>
      <c r="AG265" s="23">
        <v>20</v>
      </c>
      <c r="AH265" s="22" t="s">
        <v>162</v>
      </c>
      <c r="AI265" s="24">
        <v>9</v>
      </c>
      <c r="AJ265" s="22">
        <v>1</v>
      </c>
      <c r="AK265" s="20" t="s">
        <v>597</v>
      </c>
      <c r="AL265">
        <f>IF(OR(NOT(ISBLANK(U265)),NOT(ISBLANK(V265)),NOT(ISBLANK(W265)),NOT(ISBLANK(X265)),AC265=2,AC265=3),1,0)</f>
        <v>1</v>
      </c>
    </row>
    <row r="266" spans="1:38" ht="21.75" customHeight="1" x14ac:dyDescent="0.25">
      <c r="A266" s="2">
        <v>437</v>
      </c>
      <c r="B266" s="3" t="s">
        <v>26</v>
      </c>
      <c r="C266" s="3" t="s">
        <v>27</v>
      </c>
      <c r="D266" s="3" t="s">
        <v>97</v>
      </c>
      <c r="E266" s="31" t="str">
        <f>MID(D266,3,1)</f>
        <v>4</v>
      </c>
      <c r="F266" s="3" t="s">
        <v>98</v>
      </c>
      <c r="G266" s="4">
        <v>54</v>
      </c>
      <c r="H266" s="4">
        <v>150</v>
      </c>
      <c r="I266" s="3" t="s">
        <v>61</v>
      </c>
      <c r="J266" s="4">
        <v>1023810664</v>
      </c>
      <c r="K266" s="4">
        <v>1.6470588235294099</v>
      </c>
      <c r="L266" s="4">
        <v>0.82352941176470595</v>
      </c>
      <c r="M266" s="4">
        <v>20</v>
      </c>
      <c r="N266" s="4">
        <v>10</v>
      </c>
      <c r="O266" s="4">
        <v>6</v>
      </c>
      <c r="P266" s="4">
        <v>8</v>
      </c>
      <c r="Q266" s="4">
        <v>8</v>
      </c>
      <c r="R266" s="4">
        <v>1</v>
      </c>
      <c r="S266" s="4">
        <v>8</v>
      </c>
      <c r="T266" s="4">
        <v>1</v>
      </c>
      <c r="U266" s="9">
        <v>8</v>
      </c>
      <c r="V266" s="4">
        <v>5.5</v>
      </c>
      <c r="W266" s="3"/>
      <c r="X266" s="4">
        <v>0.5</v>
      </c>
      <c r="Y266" s="4">
        <v>14</v>
      </c>
      <c r="Z266" s="4">
        <v>90</v>
      </c>
      <c r="AA266" s="4">
        <v>14</v>
      </c>
      <c r="AB266" s="36" t="s">
        <v>195</v>
      </c>
      <c r="AC266" s="21">
        <v>3</v>
      </c>
      <c r="AD266" s="22">
        <v>26</v>
      </c>
      <c r="AE266" s="23">
        <v>3</v>
      </c>
      <c r="AF266" s="22">
        <v>0</v>
      </c>
      <c r="AG266" s="23">
        <v>39</v>
      </c>
      <c r="AH266" s="22" t="s">
        <v>193</v>
      </c>
      <c r="AI266" s="24">
        <v>16</v>
      </c>
      <c r="AJ266" s="22">
        <v>1</v>
      </c>
      <c r="AK266" s="20" t="s">
        <v>598</v>
      </c>
      <c r="AL266">
        <f>IF(OR(NOT(ISBLANK(U266)),NOT(ISBLANK(V266)),NOT(ISBLANK(W266)),NOT(ISBLANK(X266)),AC266=2,AC266=3),1,0)</f>
        <v>1</v>
      </c>
    </row>
    <row r="267" spans="1:38" ht="21.75" customHeight="1" x14ac:dyDescent="0.25">
      <c r="A267" s="2">
        <v>438</v>
      </c>
      <c r="B267" s="3" t="s">
        <v>26</v>
      </c>
      <c r="C267" s="3" t="s">
        <v>27</v>
      </c>
      <c r="D267" s="3" t="s">
        <v>104</v>
      </c>
      <c r="E267" s="31" t="str">
        <f>MID(D267,3,1)</f>
        <v>4</v>
      </c>
      <c r="F267" s="3" t="s">
        <v>98</v>
      </c>
      <c r="G267" s="4">
        <v>53</v>
      </c>
      <c r="H267" s="4">
        <v>54</v>
      </c>
      <c r="I267" s="3" t="s">
        <v>61</v>
      </c>
      <c r="J267" s="4">
        <v>1023810664</v>
      </c>
      <c r="K267" s="4">
        <v>1.6875</v>
      </c>
      <c r="L267" s="4">
        <v>0.84375</v>
      </c>
      <c r="M267" s="4">
        <v>20</v>
      </c>
      <c r="N267" s="4">
        <v>10</v>
      </c>
      <c r="O267" s="9">
        <v>7</v>
      </c>
      <c r="P267" s="4">
        <v>7</v>
      </c>
      <c r="Q267" s="4">
        <v>7</v>
      </c>
      <c r="R267" s="4">
        <v>1</v>
      </c>
      <c r="S267" s="4">
        <v>7</v>
      </c>
      <c r="T267" s="4">
        <v>1</v>
      </c>
      <c r="U267" s="9">
        <v>7</v>
      </c>
      <c r="V267" s="4">
        <v>3.5</v>
      </c>
      <c r="W267" s="3"/>
      <c r="X267" s="4">
        <v>1.5</v>
      </c>
      <c r="Y267" s="4">
        <v>12</v>
      </c>
      <c r="Z267" s="4">
        <v>84</v>
      </c>
      <c r="AA267" s="4">
        <v>12</v>
      </c>
      <c r="AB267" s="36" t="s">
        <v>195</v>
      </c>
      <c r="AC267" s="21">
        <v>3</v>
      </c>
      <c r="AD267" s="22">
        <v>19</v>
      </c>
      <c r="AE267" s="23">
        <v>7</v>
      </c>
      <c r="AF267" s="22">
        <v>2</v>
      </c>
      <c r="AG267" s="23">
        <v>38</v>
      </c>
      <c r="AH267" s="22" t="s">
        <v>193</v>
      </c>
      <c r="AI267" s="24">
        <v>16</v>
      </c>
      <c r="AJ267" s="22">
        <v>1</v>
      </c>
      <c r="AK267" s="20" t="s">
        <v>599</v>
      </c>
      <c r="AL267">
        <f>IF(OR(NOT(ISBLANK(U267)),NOT(ISBLANK(V267)),NOT(ISBLANK(W267)),NOT(ISBLANK(X267)),AC267=2,AC267=3),1,0)</f>
        <v>1</v>
      </c>
    </row>
    <row r="268" spans="1:38" ht="21.75" customHeight="1" x14ac:dyDescent="0.25">
      <c r="A268" s="2">
        <v>439</v>
      </c>
      <c r="B268" s="3" t="s">
        <v>26</v>
      </c>
      <c r="C268" s="3" t="s">
        <v>27</v>
      </c>
      <c r="D268" s="3" t="s">
        <v>109</v>
      </c>
      <c r="E268" s="31" t="str">
        <f>MID(D268,3,1)</f>
        <v>4</v>
      </c>
      <c r="F268" s="3" t="s">
        <v>98</v>
      </c>
      <c r="G268" s="4">
        <v>93</v>
      </c>
      <c r="H268" s="4">
        <v>22</v>
      </c>
      <c r="I268" s="3" t="s">
        <v>61</v>
      </c>
      <c r="J268" s="4">
        <v>1023810664</v>
      </c>
      <c r="K268" s="4">
        <v>1.75</v>
      </c>
      <c r="L268" s="4">
        <v>0.875</v>
      </c>
      <c r="M268" s="4">
        <v>5</v>
      </c>
      <c r="N268" s="9">
        <v>22</v>
      </c>
      <c r="O268" s="9">
        <v>11</v>
      </c>
      <c r="P268" s="9">
        <v>17</v>
      </c>
      <c r="Q268" s="9">
        <v>17</v>
      </c>
      <c r="R268" s="4">
        <v>1</v>
      </c>
      <c r="S268" s="9">
        <v>17</v>
      </c>
      <c r="T268" s="4">
        <v>1</v>
      </c>
      <c r="U268" s="9">
        <v>2</v>
      </c>
      <c r="V268" s="9">
        <v>6</v>
      </c>
      <c r="W268" s="3"/>
      <c r="X268" s="9">
        <v>1</v>
      </c>
      <c r="Y268" s="9">
        <v>9</v>
      </c>
      <c r="Z268" s="4">
        <v>109</v>
      </c>
      <c r="AA268" s="4">
        <v>9</v>
      </c>
      <c r="AB268" s="36" t="s">
        <v>192</v>
      </c>
      <c r="AC268" s="21"/>
      <c r="AD268" s="22">
        <v>23</v>
      </c>
      <c r="AE268" s="23">
        <v>5</v>
      </c>
      <c r="AF268" s="22">
        <v>0</v>
      </c>
      <c r="AG268" s="23">
        <v>29</v>
      </c>
      <c r="AH268" s="22" t="s">
        <v>193</v>
      </c>
      <c r="AI268" s="24">
        <v>16</v>
      </c>
      <c r="AJ268" s="22">
        <v>1</v>
      </c>
      <c r="AK268" s="20" t="s">
        <v>600</v>
      </c>
      <c r="AL268">
        <f>IF(OR(NOT(ISBLANK(U268)),NOT(ISBLANK(V268)),NOT(ISBLANK(W268)),NOT(ISBLANK(X268)),AC268=2,AC268=3),1,0)</f>
        <v>1</v>
      </c>
    </row>
    <row r="269" spans="1:38" ht="21.75" customHeight="1" x14ac:dyDescent="0.25">
      <c r="A269" s="2">
        <v>440</v>
      </c>
      <c r="B269" s="3" t="s">
        <v>26</v>
      </c>
      <c r="C269" s="3" t="s">
        <v>27</v>
      </c>
      <c r="D269" s="3" t="s">
        <v>114</v>
      </c>
      <c r="E269" s="31" t="str">
        <f>MID(D269,3,1)</f>
        <v>4</v>
      </c>
      <c r="F269" s="3" t="s">
        <v>98</v>
      </c>
      <c r="G269" s="4">
        <v>78</v>
      </c>
      <c r="H269" s="4">
        <v>12</v>
      </c>
      <c r="I269" s="3" t="s">
        <v>61</v>
      </c>
      <c r="J269" s="4">
        <v>1023810664</v>
      </c>
      <c r="K269" s="4">
        <v>0</v>
      </c>
      <c r="L269" s="4">
        <v>0</v>
      </c>
      <c r="M269" s="4">
        <v>3</v>
      </c>
      <c r="N269" s="4">
        <v>6</v>
      </c>
      <c r="O269" s="4">
        <v>3</v>
      </c>
      <c r="P269" s="4">
        <v>3</v>
      </c>
      <c r="Q269" s="4">
        <v>3</v>
      </c>
      <c r="R269" s="8"/>
      <c r="S269" s="4">
        <v>3</v>
      </c>
      <c r="T269" s="4">
        <v>1</v>
      </c>
      <c r="U269" s="9">
        <v>3</v>
      </c>
      <c r="V269" s="4">
        <v>1</v>
      </c>
      <c r="W269" s="3"/>
      <c r="Y269" s="4">
        <v>4</v>
      </c>
      <c r="Z269" s="4">
        <v>30</v>
      </c>
      <c r="AA269" s="4">
        <v>4</v>
      </c>
      <c r="AB269" s="36"/>
      <c r="AC269" s="21"/>
      <c r="AD269" s="22">
        <v>20</v>
      </c>
      <c r="AE269" s="23">
        <v>1</v>
      </c>
      <c r="AF269" s="22">
        <v>2</v>
      </c>
      <c r="AG269" s="23">
        <v>35</v>
      </c>
      <c r="AH269" s="22" t="s">
        <v>216</v>
      </c>
      <c r="AI269" s="24">
        <v>12</v>
      </c>
      <c r="AJ269" s="22"/>
      <c r="AK269" s="20" t="s">
        <v>601</v>
      </c>
      <c r="AL269">
        <f>IF(OR(NOT(ISBLANK(U269)),NOT(ISBLANK(V269)),NOT(ISBLANK(W269)),NOT(ISBLANK(X269)),AC269=2,AC269=3),1,0)</f>
        <v>1</v>
      </c>
    </row>
    <row r="270" spans="1:38" ht="21.75" customHeight="1" x14ac:dyDescent="0.25">
      <c r="A270" s="2">
        <v>441</v>
      </c>
      <c r="B270" s="3" t="s">
        <v>26</v>
      </c>
      <c r="C270" s="3" t="s">
        <v>27</v>
      </c>
      <c r="D270" s="3" t="s">
        <v>99</v>
      </c>
      <c r="E270" s="31" t="str">
        <f>MID(D270,3,1)</f>
        <v>5</v>
      </c>
      <c r="F270" s="3" t="s">
        <v>100</v>
      </c>
      <c r="G270" s="4">
        <v>89</v>
      </c>
      <c r="H270" s="4">
        <v>200</v>
      </c>
      <c r="I270" s="3" t="s">
        <v>61</v>
      </c>
      <c r="J270" s="4">
        <v>1023810664</v>
      </c>
      <c r="K270" s="4">
        <v>-3.7941176470588198</v>
      </c>
      <c r="L270" s="4">
        <v>0.36764705882352899</v>
      </c>
      <c r="M270" s="4">
        <v>13</v>
      </c>
      <c r="N270" s="9">
        <v>31</v>
      </c>
      <c r="O270" s="9">
        <v>21</v>
      </c>
      <c r="P270" s="9">
        <v>28</v>
      </c>
      <c r="Q270" s="9">
        <v>25</v>
      </c>
      <c r="R270" s="4">
        <v>1</v>
      </c>
      <c r="S270" s="9">
        <v>25</v>
      </c>
      <c r="T270" s="4">
        <v>1</v>
      </c>
      <c r="U270" s="9">
        <v>11</v>
      </c>
      <c r="V270" s="9">
        <v>6.5</v>
      </c>
      <c r="W270" s="3"/>
      <c r="X270" s="9">
        <v>1.5</v>
      </c>
      <c r="Y270" s="9">
        <v>19</v>
      </c>
      <c r="Z270" s="4">
        <v>183</v>
      </c>
      <c r="AA270" s="4">
        <v>19</v>
      </c>
      <c r="AB270" s="36" t="s">
        <v>200</v>
      </c>
      <c r="AC270" s="21"/>
      <c r="AD270" s="22">
        <v>50</v>
      </c>
      <c r="AE270" s="23">
        <v>3</v>
      </c>
      <c r="AF270" s="22">
        <v>1</v>
      </c>
      <c r="AG270" s="23">
        <v>56</v>
      </c>
      <c r="AH270" s="22" t="s">
        <v>262</v>
      </c>
      <c r="AI270" s="24">
        <v>25</v>
      </c>
      <c r="AJ270" s="22"/>
      <c r="AK270" s="20" t="s">
        <v>602</v>
      </c>
      <c r="AL270">
        <f>IF(OR(NOT(ISBLANK(U270)),NOT(ISBLANK(V270)),NOT(ISBLANK(W270)),NOT(ISBLANK(X270)),AC270=2,AC270=3),1,0)</f>
        <v>1</v>
      </c>
    </row>
    <row r="271" spans="1:38" ht="21.75" customHeight="1" x14ac:dyDescent="0.25">
      <c r="A271" s="2">
        <v>442</v>
      </c>
      <c r="B271" s="3" t="s">
        <v>26</v>
      </c>
      <c r="C271" s="3" t="s">
        <v>27</v>
      </c>
      <c r="D271" s="3" t="s">
        <v>105</v>
      </c>
      <c r="E271" s="31" t="str">
        <f>MID(D271,3,1)</f>
        <v>5</v>
      </c>
      <c r="F271" s="3" t="s">
        <v>100</v>
      </c>
      <c r="G271" s="4">
        <v>62</v>
      </c>
      <c r="H271" s="4">
        <v>53</v>
      </c>
      <c r="I271" s="3" t="s">
        <v>61</v>
      </c>
      <c r="J271" s="4">
        <v>1023810664</v>
      </c>
      <c r="K271" s="4">
        <v>-3.7647058823529398</v>
      </c>
      <c r="L271" s="4">
        <v>0.37254901960784298</v>
      </c>
      <c r="M271" s="4">
        <v>10</v>
      </c>
      <c r="N271" s="4">
        <v>20</v>
      </c>
      <c r="O271" s="4">
        <v>13</v>
      </c>
      <c r="P271" s="4">
        <v>18</v>
      </c>
      <c r="Q271" s="4">
        <v>14</v>
      </c>
      <c r="R271" s="4">
        <v>1</v>
      </c>
      <c r="S271" s="4">
        <v>14</v>
      </c>
      <c r="T271" s="4">
        <v>1</v>
      </c>
      <c r="U271" s="4">
        <v>3</v>
      </c>
      <c r="V271" s="4">
        <v>6</v>
      </c>
      <c r="W271" s="3"/>
      <c r="X271" s="4">
        <v>1</v>
      </c>
      <c r="Y271" s="4">
        <v>10</v>
      </c>
      <c r="Z271" s="4">
        <v>111</v>
      </c>
      <c r="AA271" s="4">
        <v>10</v>
      </c>
      <c r="AB271" s="36" t="s">
        <v>261</v>
      </c>
      <c r="AC271" s="21">
        <v>3</v>
      </c>
      <c r="AD271" s="22">
        <v>29</v>
      </c>
      <c r="AE271" s="23">
        <v>6</v>
      </c>
      <c r="AF271" s="22">
        <v>2</v>
      </c>
      <c r="AG271" s="23">
        <v>48</v>
      </c>
      <c r="AH271" s="22" t="s">
        <v>262</v>
      </c>
      <c r="AI271" s="24">
        <v>25</v>
      </c>
      <c r="AJ271" s="22">
        <v>1</v>
      </c>
      <c r="AK271" s="20" t="s">
        <v>603</v>
      </c>
      <c r="AL271">
        <f>IF(OR(NOT(ISBLANK(U271)),NOT(ISBLANK(V271)),NOT(ISBLANK(W271)),NOT(ISBLANK(X271)),AC271=2,AC271=3),1,0)</f>
        <v>1</v>
      </c>
    </row>
    <row r="272" spans="1:38" ht="21.75" customHeight="1" x14ac:dyDescent="0.25">
      <c r="A272" s="2">
        <v>443</v>
      </c>
      <c r="B272" s="3" t="s">
        <v>26</v>
      </c>
      <c r="C272" s="3" t="s">
        <v>27</v>
      </c>
      <c r="D272" s="3" t="s">
        <v>110</v>
      </c>
      <c r="E272" s="31" t="str">
        <f>MID(D272,3,1)</f>
        <v>5</v>
      </c>
      <c r="F272" s="3" t="s">
        <v>100</v>
      </c>
      <c r="G272" s="4">
        <v>33</v>
      </c>
      <c r="H272" s="4">
        <v>31</v>
      </c>
      <c r="I272" s="3" t="s">
        <v>61</v>
      </c>
      <c r="J272" s="4">
        <v>1023810664</v>
      </c>
      <c r="K272" s="4">
        <v>-3.8529411764705901</v>
      </c>
      <c r="L272" s="4">
        <v>0.35784313725490202</v>
      </c>
      <c r="M272" s="4">
        <v>7</v>
      </c>
      <c r="N272" s="4">
        <v>7</v>
      </c>
      <c r="O272" s="9">
        <v>3</v>
      </c>
      <c r="P272" s="4">
        <v>6</v>
      </c>
      <c r="Q272" s="4">
        <v>5</v>
      </c>
      <c r="R272" s="4">
        <v>1</v>
      </c>
      <c r="S272" s="4">
        <v>5</v>
      </c>
      <c r="T272" s="4">
        <v>1</v>
      </c>
      <c r="U272" s="4">
        <v>4</v>
      </c>
      <c r="V272" s="4">
        <v>2</v>
      </c>
      <c r="W272" s="3"/>
      <c r="X272" s="8"/>
      <c r="Y272" s="4">
        <v>6</v>
      </c>
      <c r="Z272" s="4">
        <v>47</v>
      </c>
      <c r="AA272" s="4">
        <v>6</v>
      </c>
      <c r="AB272" s="36" t="s">
        <v>287</v>
      </c>
      <c r="AC272" s="21">
        <v>3</v>
      </c>
      <c r="AD272" s="22">
        <v>10</v>
      </c>
      <c r="AE272" s="23">
        <v>11</v>
      </c>
      <c r="AF272" s="22">
        <v>1</v>
      </c>
      <c r="AG272" s="23">
        <v>31</v>
      </c>
      <c r="AH272" s="22" t="s">
        <v>299</v>
      </c>
      <c r="AI272" s="24">
        <v>12</v>
      </c>
      <c r="AJ272" s="22"/>
      <c r="AK272" s="20" t="s">
        <v>604</v>
      </c>
      <c r="AL272">
        <f>IF(OR(NOT(ISBLANK(U272)),NOT(ISBLANK(V272)),NOT(ISBLANK(W272)),NOT(ISBLANK(X272)),AC272=2,AC272=3),1,0)</f>
        <v>1</v>
      </c>
    </row>
    <row r="273" spans="1:38" ht="21.75" customHeight="1" x14ac:dyDescent="0.25">
      <c r="A273" s="2">
        <v>444</v>
      </c>
      <c r="B273" s="3" t="s">
        <v>26</v>
      </c>
      <c r="C273" s="3" t="s">
        <v>27</v>
      </c>
      <c r="D273" s="3" t="s">
        <v>115</v>
      </c>
      <c r="E273" s="31" t="str">
        <f>MID(D273,3,1)</f>
        <v>5</v>
      </c>
      <c r="F273" s="3" t="s">
        <v>100</v>
      </c>
      <c r="G273" s="4">
        <v>43</v>
      </c>
      <c r="H273" s="4">
        <v>15</v>
      </c>
      <c r="I273" s="3" t="s">
        <v>61</v>
      </c>
      <c r="J273" s="4">
        <v>1023810664</v>
      </c>
      <c r="K273" s="4">
        <v>-4.0588235294117601</v>
      </c>
      <c r="L273" s="4">
        <v>0.32352941176470601</v>
      </c>
      <c r="M273" s="4">
        <v>6</v>
      </c>
      <c r="N273" s="4">
        <v>15</v>
      </c>
      <c r="O273" s="4">
        <v>8</v>
      </c>
      <c r="P273" s="4">
        <v>8</v>
      </c>
      <c r="Q273" s="4">
        <v>6</v>
      </c>
      <c r="R273" s="4">
        <v>1</v>
      </c>
      <c r="S273" s="4">
        <v>6</v>
      </c>
      <c r="T273" s="4">
        <v>1</v>
      </c>
      <c r="U273" s="4">
        <v>4</v>
      </c>
      <c r="V273" s="4">
        <v>3.5</v>
      </c>
      <c r="W273" s="3"/>
      <c r="X273" s="4">
        <v>0.5</v>
      </c>
      <c r="Y273" s="4">
        <v>8</v>
      </c>
      <c r="Z273" s="4">
        <v>67</v>
      </c>
      <c r="AA273" s="4">
        <v>8</v>
      </c>
      <c r="AB273" s="36" t="s">
        <v>153</v>
      </c>
      <c r="AC273" s="21">
        <v>3</v>
      </c>
      <c r="AD273" s="22">
        <v>5</v>
      </c>
      <c r="AE273" s="23">
        <v>15</v>
      </c>
      <c r="AF273" s="22">
        <v>2</v>
      </c>
      <c r="AG273" s="23">
        <v>24</v>
      </c>
      <c r="AH273" s="22" t="s">
        <v>325</v>
      </c>
      <c r="AI273" s="24">
        <v>10</v>
      </c>
      <c r="AJ273" s="22"/>
      <c r="AK273" s="20" t="s">
        <v>605</v>
      </c>
      <c r="AL273">
        <f>IF(OR(NOT(ISBLANK(U273)),NOT(ISBLANK(V273)),NOT(ISBLANK(W273)),NOT(ISBLANK(X273)),AC273=2,AC273=3),1,0)</f>
        <v>1</v>
      </c>
    </row>
    <row r="274" spans="1:38" ht="21.75" customHeight="1" x14ac:dyDescent="0.25">
      <c r="A274" s="2">
        <v>445</v>
      </c>
      <c r="B274" s="3" t="s">
        <v>26</v>
      </c>
      <c r="C274" s="3" t="s">
        <v>27</v>
      </c>
      <c r="D274" s="3" t="s">
        <v>28</v>
      </c>
      <c r="E274" s="31" t="str">
        <f>MID(D274,3,1)</f>
        <v>2</v>
      </c>
      <c r="F274" s="3" t="s">
        <v>29</v>
      </c>
      <c r="G274" s="4">
        <v>1</v>
      </c>
      <c r="H274" s="4">
        <v>30</v>
      </c>
      <c r="I274" s="3" t="s">
        <v>62</v>
      </c>
      <c r="J274" s="4">
        <v>89166169178</v>
      </c>
      <c r="K274" s="4">
        <v>63.8</v>
      </c>
      <c r="L274" s="4">
        <v>0.61886792452830197</v>
      </c>
      <c r="M274" s="4">
        <v>5</v>
      </c>
      <c r="N274" s="4">
        <v>4</v>
      </c>
      <c r="O274" s="8"/>
      <c r="P274" s="4">
        <v>4</v>
      </c>
      <c r="Q274" s="4">
        <v>4</v>
      </c>
      <c r="R274" s="4">
        <v>1</v>
      </c>
      <c r="S274" s="4">
        <v>4</v>
      </c>
      <c r="T274" s="4">
        <v>1</v>
      </c>
      <c r="U274" s="4">
        <v>2</v>
      </c>
      <c r="V274" s="4">
        <v>1.5</v>
      </c>
      <c r="W274" s="3" t="s">
        <v>63</v>
      </c>
      <c r="X274" s="9">
        <v>0.5</v>
      </c>
      <c r="Y274" s="4">
        <v>5</v>
      </c>
      <c r="Z274" s="4">
        <v>33</v>
      </c>
      <c r="AA274" s="4">
        <v>5</v>
      </c>
      <c r="AB274" s="36" t="s">
        <v>153</v>
      </c>
      <c r="AC274" s="21"/>
      <c r="AD274" s="22">
        <v>2</v>
      </c>
      <c r="AE274" s="23">
        <v>1</v>
      </c>
      <c r="AF274" s="22">
        <v>1</v>
      </c>
      <c r="AG274" s="23">
        <v>6</v>
      </c>
      <c r="AH274" s="22" t="s">
        <v>146</v>
      </c>
      <c r="AI274" s="24">
        <v>4</v>
      </c>
      <c r="AJ274" s="22">
        <v>1</v>
      </c>
      <c r="AK274" s="20" t="s">
        <v>606</v>
      </c>
      <c r="AL274">
        <f>IF(OR(NOT(ISBLANK(U274)),NOT(ISBLANK(V274)),NOT(ISBLANK(W274)),NOT(ISBLANK(X274)),AC274=2,AC274=3),1,0)</f>
        <v>1</v>
      </c>
    </row>
    <row r="275" spans="1:38" ht="21.75" customHeight="1" x14ac:dyDescent="0.25">
      <c r="A275" s="2">
        <v>446</v>
      </c>
      <c r="B275" s="3" t="s">
        <v>26</v>
      </c>
      <c r="C275" s="3" t="s">
        <v>27</v>
      </c>
      <c r="D275" s="3" t="s">
        <v>101</v>
      </c>
      <c r="E275" s="31" t="str">
        <f>MID(D275,3,1)</f>
        <v>2</v>
      </c>
      <c r="F275" s="3" t="s">
        <v>102</v>
      </c>
      <c r="G275" s="4">
        <v>1</v>
      </c>
      <c r="H275" s="4">
        <v>13</v>
      </c>
      <c r="I275" s="3" t="s">
        <v>62</v>
      </c>
      <c r="J275" s="4">
        <v>89166169178</v>
      </c>
      <c r="K275" s="4">
        <v>67.680000000000007</v>
      </c>
      <c r="L275" s="4">
        <v>0.54638297872340402</v>
      </c>
      <c r="M275" s="4">
        <v>6</v>
      </c>
      <c r="N275" s="4">
        <v>4</v>
      </c>
      <c r="O275" s="9">
        <v>1</v>
      </c>
      <c r="P275" s="4">
        <v>5</v>
      </c>
      <c r="Q275" s="4">
        <v>5</v>
      </c>
      <c r="R275" s="4">
        <v>1</v>
      </c>
      <c r="S275" s="4">
        <v>5</v>
      </c>
      <c r="T275" s="4">
        <v>1</v>
      </c>
      <c r="U275" s="4">
        <v>1</v>
      </c>
      <c r="V275" s="4">
        <v>1.5</v>
      </c>
      <c r="W275" s="3"/>
      <c r="X275" s="4">
        <v>1.5</v>
      </c>
      <c r="Y275" s="4">
        <v>4</v>
      </c>
      <c r="Z275" s="4">
        <v>36</v>
      </c>
      <c r="AA275" s="4">
        <v>4</v>
      </c>
      <c r="AB275" s="36" t="s">
        <v>145</v>
      </c>
      <c r="AC275" s="21"/>
      <c r="AD275" s="22">
        <v>3</v>
      </c>
      <c r="AE275" s="23">
        <v>1</v>
      </c>
      <c r="AF275" s="22">
        <v>0</v>
      </c>
      <c r="AG275" s="23">
        <v>5</v>
      </c>
      <c r="AH275" s="22" t="s">
        <v>146</v>
      </c>
      <c r="AI275" s="24">
        <v>4</v>
      </c>
      <c r="AJ275" s="22">
        <v>1</v>
      </c>
      <c r="AK275" s="20" t="s">
        <v>607</v>
      </c>
      <c r="AL275">
        <f>IF(OR(NOT(ISBLANK(U275)),NOT(ISBLANK(V275)),NOT(ISBLANK(W275)),NOT(ISBLANK(X275)),AC275=2,AC275=3),1,0)</f>
        <v>1</v>
      </c>
    </row>
    <row r="276" spans="1:38" ht="21.75" customHeight="1" x14ac:dyDescent="0.25">
      <c r="A276" s="2">
        <v>447</v>
      </c>
      <c r="B276" s="3" t="s">
        <v>26</v>
      </c>
      <c r="C276" s="3" t="s">
        <v>33</v>
      </c>
      <c r="D276" s="3" t="s">
        <v>28</v>
      </c>
      <c r="E276" s="31" t="str">
        <f>MID(D276,3,1)</f>
        <v>2</v>
      </c>
      <c r="F276" s="3" t="s">
        <v>29</v>
      </c>
      <c r="G276" s="4">
        <v>1</v>
      </c>
      <c r="H276" s="4">
        <v>30</v>
      </c>
      <c r="I276" s="33" t="s">
        <v>64</v>
      </c>
      <c r="J276" s="4">
        <v>1094739</v>
      </c>
      <c r="K276" s="4">
        <v>84.8</v>
      </c>
      <c r="L276" s="4">
        <v>0.82553191489361699</v>
      </c>
      <c r="M276" s="4">
        <v>14</v>
      </c>
      <c r="N276" s="4">
        <v>1</v>
      </c>
      <c r="O276" s="8"/>
      <c r="P276" s="4">
        <v>2</v>
      </c>
      <c r="Q276" s="4">
        <v>2</v>
      </c>
      <c r="R276" s="4">
        <v>2</v>
      </c>
      <c r="S276" s="4">
        <v>2</v>
      </c>
      <c r="T276" s="4">
        <v>1</v>
      </c>
      <c r="V276" s="4">
        <v>2</v>
      </c>
      <c r="W276" s="3"/>
      <c r="X276" s="8"/>
      <c r="Y276" s="4">
        <v>2</v>
      </c>
      <c r="Z276" s="4">
        <v>28</v>
      </c>
      <c r="AA276" s="4">
        <v>2</v>
      </c>
      <c r="AB276" s="36" t="s">
        <v>145</v>
      </c>
      <c r="AC276" s="21"/>
      <c r="AD276" s="22">
        <v>1</v>
      </c>
      <c r="AE276" s="23">
        <v>3</v>
      </c>
      <c r="AF276" s="22">
        <v>6</v>
      </c>
      <c r="AG276" s="23">
        <v>13</v>
      </c>
      <c r="AH276" s="22" t="s">
        <v>148</v>
      </c>
      <c r="AI276" s="24">
        <v>2</v>
      </c>
      <c r="AJ276" s="22">
        <v>1</v>
      </c>
      <c r="AK276" s="20" t="s">
        <v>608</v>
      </c>
      <c r="AL276">
        <f>IF(OR(NOT(ISBLANK(U276)),NOT(ISBLANK(V276)),NOT(ISBLANK(W276)),NOT(ISBLANK(X276)),AC276=2,AC276=3),1,0)</f>
        <v>1</v>
      </c>
    </row>
    <row r="277" spans="1:38" ht="21.75" customHeight="1" x14ac:dyDescent="0.25">
      <c r="A277" s="2">
        <v>448</v>
      </c>
      <c r="B277" s="3" t="s">
        <v>26</v>
      </c>
      <c r="C277" s="3" t="s">
        <v>33</v>
      </c>
      <c r="D277" s="3" t="s">
        <v>101</v>
      </c>
      <c r="E277" s="31" t="str">
        <f>MID(D277,3,1)</f>
        <v>2</v>
      </c>
      <c r="F277" s="3" t="s">
        <v>102</v>
      </c>
      <c r="G277" s="4">
        <v>1</v>
      </c>
      <c r="H277" s="4">
        <v>13</v>
      </c>
      <c r="I277" s="33" t="s">
        <v>64</v>
      </c>
      <c r="J277" s="4">
        <v>1094739</v>
      </c>
      <c r="K277" s="4">
        <v>64.533333333333303</v>
      </c>
      <c r="L277" s="4">
        <v>0.70817610062893099</v>
      </c>
      <c r="M277" s="4">
        <v>4</v>
      </c>
      <c r="N277" s="4">
        <v>1</v>
      </c>
      <c r="O277" s="8"/>
      <c r="P277" s="4">
        <v>2</v>
      </c>
      <c r="Q277" s="4">
        <v>2</v>
      </c>
      <c r="R277" s="4">
        <v>3</v>
      </c>
      <c r="S277" s="4">
        <v>2</v>
      </c>
      <c r="T277" s="4">
        <v>1</v>
      </c>
      <c r="U277" s="8"/>
      <c r="V277" s="8"/>
      <c r="W277" s="3"/>
      <c r="X277" s="8"/>
      <c r="Y277" s="8"/>
      <c r="Z277" s="4">
        <v>15</v>
      </c>
      <c r="AA277" s="4">
        <v>0</v>
      </c>
      <c r="AB277" s="36" t="s">
        <v>154</v>
      </c>
      <c r="AC277" s="21">
        <v>3</v>
      </c>
      <c r="AD277" s="22">
        <v>0</v>
      </c>
      <c r="AE277" s="23">
        <v>0</v>
      </c>
      <c r="AF277" s="22">
        <v>1</v>
      </c>
      <c r="AG277" s="23">
        <v>7</v>
      </c>
      <c r="AH277" s="22" t="s">
        <v>156</v>
      </c>
      <c r="AI277" s="24">
        <v>2</v>
      </c>
      <c r="AJ277" s="22"/>
      <c r="AK277" s="20" t="s">
        <v>609</v>
      </c>
      <c r="AL277">
        <f>IF(OR(NOT(ISBLANK(U277)),NOT(ISBLANK(V277)),NOT(ISBLANK(W277)),NOT(ISBLANK(X277)),AC277=2,AC277=3),1,0)</f>
        <v>1</v>
      </c>
    </row>
    <row r="278" spans="1:38" ht="21.75" customHeight="1" x14ac:dyDescent="0.25">
      <c r="A278" s="2">
        <v>449</v>
      </c>
      <c r="B278" s="3" t="s">
        <v>26</v>
      </c>
      <c r="C278" s="3" t="s">
        <v>33</v>
      </c>
      <c r="D278" s="3" t="s">
        <v>106</v>
      </c>
      <c r="E278" s="31" t="str">
        <f>MID(D278,3,1)</f>
        <v>2</v>
      </c>
      <c r="F278" s="3" t="s">
        <v>107</v>
      </c>
      <c r="G278" s="4">
        <v>1</v>
      </c>
      <c r="H278" s="4">
        <v>7</v>
      </c>
      <c r="I278" s="33" t="s">
        <v>64</v>
      </c>
      <c r="J278" s="4">
        <v>1094739</v>
      </c>
      <c r="K278" s="4">
        <v>0</v>
      </c>
      <c r="L278" s="4">
        <v>0</v>
      </c>
      <c r="M278" s="4">
        <v>1</v>
      </c>
      <c r="N278" s="8"/>
      <c r="P278" s="8"/>
      <c r="Q278" s="8"/>
      <c r="R278" s="8"/>
      <c r="S278" s="8"/>
      <c r="T278" s="4">
        <v>1</v>
      </c>
      <c r="V278" s="8"/>
      <c r="W278" s="3"/>
      <c r="Y278" s="8"/>
      <c r="Z278" s="4">
        <v>2</v>
      </c>
      <c r="AA278" s="4">
        <v>0</v>
      </c>
      <c r="AB278" s="36"/>
      <c r="AC278" s="21"/>
      <c r="AD278" s="22">
        <v>0</v>
      </c>
      <c r="AE278" s="23">
        <v>0</v>
      </c>
      <c r="AF278" s="22">
        <v>0</v>
      </c>
      <c r="AG278" s="23">
        <v>2</v>
      </c>
      <c r="AH278" s="22" t="s">
        <v>159</v>
      </c>
      <c r="AI278" s="24">
        <v>1</v>
      </c>
      <c r="AJ278" s="22"/>
      <c r="AK278" s="20" t="s">
        <v>610</v>
      </c>
      <c r="AL278">
        <f>IF(OR(NOT(ISBLANK(U278)),NOT(ISBLANK(V278)),NOT(ISBLANK(W278)),NOT(ISBLANK(X278)),AC278=2,AC278=3),1,0)</f>
        <v>0</v>
      </c>
    </row>
    <row r="279" spans="1:38" ht="21.75" customHeight="1" x14ac:dyDescent="0.25">
      <c r="A279" s="2">
        <v>451</v>
      </c>
      <c r="B279" s="3" t="s">
        <v>26</v>
      </c>
      <c r="C279" s="3" t="s">
        <v>33</v>
      </c>
      <c r="D279" s="3" t="s">
        <v>111</v>
      </c>
      <c r="E279" s="31" t="str">
        <f>MID(D279,3,1)</f>
        <v>2</v>
      </c>
      <c r="F279" s="3" t="s">
        <v>112</v>
      </c>
      <c r="G279" s="4">
        <v>1</v>
      </c>
      <c r="H279" s="4">
        <v>6</v>
      </c>
      <c r="I279" s="33" t="s">
        <v>64</v>
      </c>
      <c r="J279" s="4">
        <v>1094739</v>
      </c>
      <c r="K279" s="4">
        <v>0</v>
      </c>
      <c r="L279" s="4">
        <v>0</v>
      </c>
      <c r="M279" s="4">
        <v>1</v>
      </c>
      <c r="N279" s="8"/>
      <c r="P279" s="8"/>
      <c r="Q279" s="8"/>
      <c r="R279" s="8"/>
      <c r="S279" s="8"/>
      <c r="T279" s="4">
        <v>1</v>
      </c>
      <c r="U279" s="8"/>
      <c r="V279" s="8"/>
      <c r="W279" s="3"/>
      <c r="Y279" s="8"/>
      <c r="Z279" s="4">
        <v>2</v>
      </c>
      <c r="AA279" s="4">
        <v>0</v>
      </c>
      <c r="AB279" s="36"/>
      <c r="AC279" s="21"/>
      <c r="AD279" s="22">
        <v>0</v>
      </c>
      <c r="AE279" s="23">
        <v>0</v>
      </c>
      <c r="AF279" s="22">
        <v>0</v>
      </c>
      <c r="AG279" s="23">
        <v>1</v>
      </c>
      <c r="AH279" s="22" t="s">
        <v>150</v>
      </c>
      <c r="AI279" s="24">
        <v>1</v>
      </c>
      <c r="AJ279" s="22"/>
      <c r="AK279" s="20" t="s">
        <v>611</v>
      </c>
      <c r="AL279">
        <f>IF(OR(NOT(ISBLANK(U279)),NOT(ISBLANK(V279)),NOT(ISBLANK(W279)),NOT(ISBLANK(X279)),AC279=2,AC279=3),1,0)</f>
        <v>0</v>
      </c>
    </row>
    <row r="280" spans="1:38" ht="21.75" customHeight="1" x14ac:dyDescent="0.25">
      <c r="A280" s="2">
        <v>452</v>
      </c>
      <c r="B280" s="3" t="s">
        <v>26</v>
      </c>
      <c r="C280" s="3" t="s">
        <v>33</v>
      </c>
      <c r="D280" s="3" t="s">
        <v>95</v>
      </c>
      <c r="E280" s="31" t="str">
        <f>MID(D280,3,1)</f>
        <v>3</v>
      </c>
      <c r="F280" s="3" t="s">
        <v>96</v>
      </c>
      <c r="G280" s="4">
        <v>36</v>
      </c>
      <c r="H280" s="4">
        <v>75</v>
      </c>
      <c r="I280" s="33" t="s">
        <v>64</v>
      </c>
      <c r="J280" s="4">
        <v>1094739</v>
      </c>
      <c r="K280" s="4">
        <v>2.1904761904761898</v>
      </c>
      <c r="L280" s="4">
        <v>0.365079365079365</v>
      </c>
      <c r="M280" s="4">
        <v>12</v>
      </c>
      <c r="N280" s="8"/>
      <c r="O280" s="8"/>
      <c r="P280" s="8"/>
      <c r="Q280" s="8"/>
      <c r="R280" s="4">
        <v>4</v>
      </c>
      <c r="S280" s="8"/>
      <c r="T280" s="4">
        <v>1</v>
      </c>
      <c r="U280" s="8"/>
      <c r="V280" s="4">
        <v>1</v>
      </c>
      <c r="W280" s="3"/>
      <c r="Y280" s="4">
        <v>1</v>
      </c>
      <c r="Z280" s="4">
        <v>19</v>
      </c>
      <c r="AA280" s="4">
        <v>1</v>
      </c>
      <c r="AB280" s="36" t="s">
        <v>163</v>
      </c>
      <c r="AC280" s="21">
        <v>3</v>
      </c>
      <c r="AD280" s="22">
        <v>2</v>
      </c>
      <c r="AE280" s="23">
        <v>1</v>
      </c>
      <c r="AF280" s="22">
        <v>5</v>
      </c>
      <c r="AG280" s="23">
        <v>19</v>
      </c>
      <c r="AH280" s="22" t="s">
        <v>148</v>
      </c>
      <c r="AI280" s="24">
        <v>2</v>
      </c>
      <c r="AJ280" s="22"/>
      <c r="AK280" s="20" t="s">
        <v>612</v>
      </c>
      <c r="AL280">
        <f>IF(OR(NOT(ISBLANK(U280)),NOT(ISBLANK(V280)),NOT(ISBLANK(W280)),NOT(ISBLANK(X280)),AC280=2,AC280=3),1,0)</f>
        <v>1</v>
      </c>
    </row>
    <row r="281" spans="1:38" ht="21.75" customHeight="1" x14ac:dyDescent="0.25">
      <c r="A281" s="2">
        <v>453</v>
      </c>
      <c r="B281" s="3" t="s">
        <v>26</v>
      </c>
      <c r="C281" s="3" t="s">
        <v>33</v>
      </c>
      <c r="D281" s="3" t="s">
        <v>103</v>
      </c>
      <c r="E281" s="31" t="str">
        <f>MID(D281,3,1)</f>
        <v>3</v>
      </c>
      <c r="F281" s="3" t="s">
        <v>96</v>
      </c>
      <c r="G281" s="4">
        <v>32</v>
      </c>
      <c r="H281" s="4">
        <v>35</v>
      </c>
      <c r="I281" s="7" t="s">
        <v>64</v>
      </c>
      <c r="J281" s="4">
        <v>1094739</v>
      </c>
      <c r="K281" s="4">
        <v>3</v>
      </c>
      <c r="L281" s="4">
        <v>0.5</v>
      </c>
      <c r="M281" s="4">
        <v>3</v>
      </c>
      <c r="N281" s="8"/>
      <c r="O281" s="8"/>
      <c r="P281" s="8"/>
      <c r="Q281" s="8"/>
      <c r="R281" s="4">
        <v>1</v>
      </c>
      <c r="S281" s="8"/>
      <c r="T281" s="4">
        <v>1</v>
      </c>
      <c r="U281" s="8"/>
      <c r="V281" s="8"/>
      <c r="W281" s="3"/>
      <c r="X281" s="8"/>
      <c r="Y281" s="8"/>
      <c r="Z281" s="4">
        <v>5</v>
      </c>
      <c r="AA281" s="4">
        <v>0</v>
      </c>
      <c r="AB281" s="36" t="s">
        <v>164</v>
      </c>
      <c r="AC281" s="21">
        <v>3</v>
      </c>
      <c r="AD281" s="22">
        <v>2</v>
      </c>
      <c r="AE281" s="23">
        <v>0</v>
      </c>
      <c r="AF281" s="22">
        <v>0</v>
      </c>
      <c r="AG281" s="23">
        <v>3</v>
      </c>
      <c r="AH281" s="22" t="s">
        <v>173</v>
      </c>
      <c r="AI281" s="24">
        <v>3</v>
      </c>
      <c r="AJ281" s="22"/>
      <c r="AK281" s="20" t="s">
        <v>613</v>
      </c>
      <c r="AL281">
        <f>IF(OR(NOT(ISBLANK(U281)),NOT(ISBLANK(V281)),NOT(ISBLANK(W281)),NOT(ISBLANK(X281)),AC281=2,AC281=3),1,0)</f>
        <v>1</v>
      </c>
    </row>
    <row r="282" spans="1:38" ht="21.75" customHeight="1" x14ac:dyDescent="0.25">
      <c r="A282" s="2">
        <v>454</v>
      </c>
      <c r="B282" s="3" t="s">
        <v>26</v>
      </c>
      <c r="C282" s="3" t="s">
        <v>33</v>
      </c>
      <c r="D282" s="3" t="s">
        <v>108</v>
      </c>
      <c r="E282" s="31" t="str">
        <f>MID(D282,3,1)</f>
        <v>3</v>
      </c>
      <c r="F282" s="3" t="s">
        <v>96</v>
      </c>
      <c r="G282" s="4">
        <v>95</v>
      </c>
      <c r="H282" s="4">
        <v>20</v>
      </c>
      <c r="I282" s="33" t="s">
        <v>64</v>
      </c>
      <c r="J282" s="4">
        <v>1094739</v>
      </c>
      <c r="K282" s="4">
        <v>2.2222222222222201</v>
      </c>
      <c r="L282" s="4">
        <v>0.37037037037037002</v>
      </c>
      <c r="M282" s="9">
        <v>5</v>
      </c>
      <c r="R282" s="9">
        <v>1</v>
      </c>
      <c r="T282" s="9">
        <v>1</v>
      </c>
      <c r="W282" s="3"/>
      <c r="Z282" s="9">
        <v>7</v>
      </c>
      <c r="AA282" s="9">
        <v>0</v>
      </c>
      <c r="AB282" s="36" t="s">
        <v>163</v>
      </c>
      <c r="AC282" s="21">
        <v>3</v>
      </c>
      <c r="AD282" s="22">
        <v>1</v>
      </c>
      <c r="AE282" s="23">
        <v>0</v>
      </c>
      <c r="AF282" s="22">
        <v>2</v>
      </c>
      <c r="AG282" s="23">
        <v>4</v>
      </c>
      <c r="AH282" s="22" t="s">
        <v>175</v>
      </c>
      <c r="AI282" s="24">
        <v>3</v>
      </c>
      <c r="AJ282" s="22"/>
      <c r="AK282" s="20" t="s">
        <v>614</v>
      </c>
      <c r="AL282">
        <f>IF(OR(NOT(ISBLANK(U282)),NOT(ISBLANK(V282)),NOT(ISBLANK(W282)),NOT(ISBLANK(X282)),AC282=2,AC282=3),1,0)</f>
        <v>1</v>
      </c>
    </row>
    <row r="283" spans="1:38" ht="21.75" customHeight="1" x14ac:dyDescent="0.25">
      <c r="A283" s="2">
        <v>455</v>
      </c>
      <c r="B283" s="3" t="s">
        <v>26</v>
      </c>
      <c r="C283" s="3" t="s">
        <v>33</v>
      </c>
      <c r="D283" s="3" t="s">
        <v>113</v>
      </c>
      <c r="E283" s="31" t="str">
        <f>MID(D283,3,1)</f>
        <v>3</v>
      </c>
      <c r="F283" s="3" t="s">
        <v>96</v>
      </c>
      <c r="G283" s="4">
        <v>85</v>
      </c>
      <c r="H283" s="4">
        <v>10</v>
      </c>
      <c r="I283" s="33" t="s">
        <v>64</v>
      </c>
      <c r="J283" s="4">
        <v>1094739</v>
      </c>
      <c r="K283" s="4">
        <v>3</v>
      </c>
      <c r="L283" s="4">
        <v>0.5</v>
      </c>
      <c r="M283" s="9">
        <v>2</v>
      </c>
      <c r="R283" s="9">
        <v>1</v>
      </c>
      <c r="T283" s="9">
        <v>1</v>
      </c>
      <c r="W283" s="3"/>
      <c r="Z283" s="9">
        <v>4</v>
      </c>
      <c r="AA283" s="9">
        <v>0</v>
      </c>
      <c r="AB283" s="36" t="s">
        <v>164</v>
      </c>
      <c r="AC283" s="21">
        <v>3</v>
      </c>
      <c r="AD283" s="22">
        <v>1</v>
      </c>
      <c r="AE283" s="23">
        <v>0</v>
      </c>
      <c r="AF283" s="22">
        <v>0</v>
      </c>
      <c r="AG283" s="23">
        <v>2</v>
      </c>
      <c r="AH283" s="22" t="s">
        <v>185</v>
      </c>
      <c r="AI283" s="24">
        <v>2</v>
      </c>
      <c r="AJ283" s="22"/>
      <c r="AK283" s="20" t="s">
        <v>615</v>
      </c>
      <c r="AL283">
        <f>IF(OR(NOT(ISBLANK(U283)),NOT(ISBLANK(V283)),NOT(ISBLANK(W283)),NOT(ISBLANK(X283)),AC283=2,AC283=3),1,0)</f>
        <v>1</v>
      </c>
    </row>
    <row r="284" spans="1:38" ht="21.75" customHeight="1" x14ac:dyDescent="0.25">
      <c r="A284" s="2">
        <v>457</v>
      </c>
      <c r="B284" s="3" t="s">
        <v>26</v>
      </c>
      <c r="C284" s="3" t="s">
        <v>33</v>
      </c>
      <c r="D284" s="3" t="s">
        <v>97</v>
      </c>
      <c r="E284" s="31" t="str">
        <f>MID(D284,3,1)</f>
        <v>4</v>
      </c>
      <c r="F284" s="3" t="s">
        <v>98</v>
      </c>
      <c r="G284" s="4">
        <v>54</v>
      </c>
      <c r="H284" s="4">
        <v>150</v>
      </c>
      <c r="I284" s="33" t="s">
        <v>64</v>
      </c>
      <c r="J284" s="4">
        <v>1094739</v>
      </c>
      <c r="K284" s="4">
        <v>1.6666666666666701</v>
      </c>
      <c r="L284" s="4">
        <v>0.83333333333333304</v>
      </c>
      <c r="M284" s="4">
        <v>18</v>
      </c>
      <c r="N284" s="4">
        <v>1</v>
      </c>
      <c r="O284" s="8"/>
      <c r="P284" s="4">
        <v>2</v>
      </c>
      <c r="Q284" s="4">
        <v>2</v>
      </c>
      <c r="R284" s="4">
        <v>1</v>
      </c>
      <c r="S284" s="4">
        <v>2</v>
      </c>
      <c r="T284" s="4">
        <v>1</v>
      </c>
      <c r="U284" s="9">
        <v>1</v>
      </c>
      <c r="V284" s="8"/>
      <c r="W284" s="3"/>
      <c r="Y284" s="4">
        <v>1</v>
      </c>
      <c r="Z284" s="4">
        <v>29</v>
      </c>
      <c r="AA284" s="4">
        <v>1</v>
      </c>
      <c r="AB284" s="36" t="s">
        <v>195</v>
      </c>
      <c r="AC284" s="21">
        <v>3</v>
      </c>
      <c r="AD284" s="22">
        <v>13</v>
      </c>
      <c r="AE284" s="23">
        <v>1</v>
      </c>
      <c r="AF284" s="22">
        <v>2</v>
      </c>
      <c r="AG284" s="23">
        <v>27</v>
      </c>
      <c r="AH284" s="22" t="s">
        <v>197</v>
      </c>
      <c r="AI284" s="24">
        <v>4</v>
      </c>
      <c r="AJ284" s="22"/>
      <c r="AK284" s="20" t="s">
        <v>616</v>
      </c>
      <c r="AL284">
        <f>IF(OR(NOT(ISBLANK(U284)),NOT(ISBLANK(V284)),NOT(ISBLANK(W284)),NOT(ISBLANK(X284)),AC284=2,AC284=3),1,0)</f>
        <v>1</v>
      </c>
    </row>
    <row r="285" spans="1:38" ht="21.75" customHeight="1" x14ac:dyDescent="0.25">
      <c r="A285" s="2">
        <v>458</v>
      </c>
      <c r="B285" s="3" t="s">
        <v>26</v>
      </c>
      <c r="C285" s="3" t="s">
        <v>33</v>
      </c>
      <c r="D285" s="3" t="s">
        <v>104</v>
      </c>
      <c r="E285" s="31" t="str">
        <f>MID(D285,3,1)</f>
        <v>4</v>
      </c>
      <c r="F285" s="3" t="s">
        <v>98</v>
      </c>
      <c r="G285" s="4">
        <v>53</v>
      </c>
      <c r="H285" s="4">
        <v>54</v>
      </c>
      <c r="I285" s="33" t="s">
        <v>64</v>
      </c>
      <c r="J285" s="4">
        <v>1094739</v>
      </c>
      <c r="K285" s="4">
        <v>1.70588235294118</v>
      </c>
      <c r="L285" s="4">
        <v>0.85294117647058798</v>
      </c>
      <c r="M285" s="4">
        <v>10</v>
      </c>
      <c r="N285" s="8"/>
      <c r="O285" s="8"/>
      <c r="P285" s="8"/>
      <c r="Q285" s="8"/>
      <c r="R285" s="4">
        <v>1</v>
      </c>
      <c r="S285" s="8"/>
      <c r="T285" s="4">
        <v>1</v>
      </c>
      <c r="U285" s="8"/>
      <c r="V285" s="8"/>
      <c r="W285" s="3"/>
      <c r="X285" s="8"/>
      <c r="Y285" s="8"/>
      <c r="Z285" s="4">
        <v>12</v>
      </c>
      <c r="AA285" s="4">
        <v>0</v>
      </c>
      <c r="AB285" s="36" t="s">
        <v>195</v>
      </c>
      <c r="AC285" s="21">
        <v>3</v>
      </c>
      <c r="AD285" s="22">
        <v>6</v>
      </c>
      <c r="AE285" s="23">
        <v>0</v>
      </c>
      <c r="AF285" s="22">
        <v>1</v>
      </c>
      <c r="AG285" s="23">
        <v>8</v>
      </c>
      <c r="AH285" s="22" t="s">
        <v>197</v>
      </c>
      <c r="AI285" s="24">
        <v>4</v>
      </c>
      <c r="AJ285" s="22"/>
      <c r="AK285" s="20" t="s">
        <v>617</v>
      </c>
      <c r="AL285">
        <f>IF(OR(NOT(ISBLANK(U285)),NOT(ISBLANK(V285)),NOT(ISBLANK(W285)),NOT(ISBLANK(X285)),AC285=2,AC285=3),1,0)</f>
        <v>1</v>
      </c>
    </row>
    <row r="286" spans="1:38" ht="21.75" customHeight="1" x14ac:dyDescent="0.25">
      <c r="A286" s="2">
        <v>460</v>
      </c>
      <c r="B286" s="3" t="s">
        <v>26</v>
      </c>
      <c r="C286" s="3" t="s">
        <v>33</v>
      </c>
      <c r="D286" s="3" t="s">
        <v>109</v>
      </c>
      <c r="E286" s="31" t="str">
        <f>MID(D286,3,1)</f>
        <v>4</v>
      </c>
      <c r="F286" s="3" t="s">
        <v>98</v>
      </c>
      <c r="G286" s="4">
        <v>93</v>
      </c>
      <c r="H286" s="4">
        <v>22</v>
      </c>
      <c r="I286" s="33" t="s">
        <v>64</v>
      </c>
      <c r="J286" s="4">
        <v>1094739</v>
      </c>
      <c r="K286" s="4">
        <v>0</v>
      </c>
      <c r="L286" s="4">
        <v>0</v>
      </c>
      <c r="M286" s="4">
        <v>12</v>
      </c>
      <c r="N286" s="4">
        <v>1</v>
      </c>
      <c r="O286" s="8"/>
      <c r="P286" s="4">
        <v>2</v>
      </c>
      <c r="Q286" s="4">
        <v>2</v>
      </c>
      <c r="S286" s="4">
        <v>2</v>
      </c>
      <c r="T286" s="4">
        <v>1</v>
      </c>
      <c r="U286" s="9">
        <v>1</v>
      </c>
      <c r="V286" s="8"/>
      <c r="W286" s="3"/>
      <c r="X286" s="8"/>
      <c r="Y286" s="4">
        <v>1</v>
      </c>
      <c r="Z286" s="4">
        <v>22</v>
      </c>
      <c r="AA286" s="4">
        <v>1</v>
      </c>
      <c r="AB286" s="36"/>
      <c r="AC286" s="21"/>
      <c r="AD286" s="22">
        <v>5</v>
      </c>
      <c r="AE286" s="23">
        <v>1</v>
      </c>
      <c r="AF286" s="22">
        <v>3</v>
      </c>
      <c r="AG286" s="23">
        <v>10</v>
      </c>
      <c r="AH286" s="22" t="s">
        <v>222</v>
      </c>
      <c r="AI286" s="24">
        <v>2</v>
      </c>
      <c r="AJ286" s="22"/>
      <c r="AK286" s="20" t="s">
        <v>618</v>
      </c>
      <c r="AL286">
        <f>IF(OR(NOT(ISBLANK(U286)),NOT(ISBLANK(V286)),NOT(ISBLANK(W286)),NOT(ISBLANK(X286)),AC286=2,AC286=3),1,0)</f>
        <v>1</v>
      </c>
    </row>
    <row r="287" spans="1:38" ht="21.75" customHeight="1" x14ac:dyDescent="0.25">
      <c r="A287" s="2">
        <v>462</v>
      </c>
      <c r="B287" s="3" t="s">
        <v>26</v>
      </c>
      <c r="C287" s="3" t="s">
        <v>33</v>
      </c>
      <c r="D287" s="3" t="s">
        <v>114</v>
      </c>
      <c r="E287" s="31" t="str">
        <f>MID(D287,3,1)</f>
        <v>4</v>
      </c>
      <c r="F287" s="3" t="s">
        <v>98</v>
      </c>
      <c r="G287" s="4">
        <v>78</v>
      </c>
      <c r="H287" s="4">
        <v>12</v>
      </c>
      <c r="I287" s="33" t="s">
        <v>64</v>
      </c>
      <c r="J287" s="4">
        <v>1094739</v>
      </c>
      <c r="K287" s="4">
        <v>1.625</v>
      </c>
      <c r="L287" s="4">
        <v>0.8125</v>
      </c>
      <c r="M287" s="4">
        <v>3</v>
      </c>
      <c r="N287" s="9">
        <v>1</v>
      </c>
      <c r="P287" s="9">
        <v>2</v>
      </c>
      <c r="Q287" s="9">
        <v>2</v>
      </c>
      <c r="R287" s="4">
        <v>1</v>
      </c>
      <c r="S287" s="9">
        <v>2</v>
      </c>
      <c r="T287" s="4">
        <v>1</v>
      </c>
      <c r="W287" s="3"/>
      <c r="Z287" s="4">
        <v>12</v>
      </c>
      <c r="AA287" s="4">
        <v>0</v>
      </c>
      <c r="AB287" s="36" t="s">
        <v>195</v>
      </c>
      <c r="AC287" s="21">
        <v>3</v>
      </c>
      <c r="AD287" s="22">
        <v>0</v>
      </c>
      <c r="AE287" s="23">
        <v>0</v>
      </c>
      <c r="AF287" s="22">
        <v>1</v>
      </c>
      <c r="AG287" s="23">
        <v>2</v>
      </c>
      <c r="AH287" s="22" t="s">
        <v>238</v>
      </c>
      <c r="AI287" s="24">
        <v>1</v>
      </c>
      <c r="AJ287" s="22"/>
      <c r="AK287" s="20" t="s">
        <v>619</v>
      </c>
      <c r="AL287">
        <f>IF(OR(NOT(ISBLANK(U287)),NOT(ISBLANK(V287)),NOT(ISBLANK(W287)),NOT(ISBLANK(X287)),AC287=2,AC287=3),1,0)</f>
        <v>1</v>
      </c>
    </row>
    <row r="288" spans="1:38" ht="21.75" customHeight="1" x14ac:dyDescent="0.25">
      <c r="A288" s="2">
        <v>463</v>
      </c>
      <c r="B288" s="3" t="s">
        <v>26</v>
      </c>
      <c r="C288" s="3" t="s">
        <v>33</v>
      </c>
      <c r="D288" s="3" t="s">
        <v>99</v>
      </c>
      <c r="E288" s="31" t="str">
        <f>MID(D288,3,1)</f>
        <v>5</v>
      </c>
      <c r="F288" s="3" t="s">
        <v>100</v>
      </c>
      <c r="G288" s="4">
        <v>89</v>
      </c>
      <c r="H288" s="4">
        <v>200</v>
      </c>
      <c r="I288" s="33" t="s">
        <v>64</v>
      </c>
      <c r="J288" s="4">
        <v>1094739</v>
      </c>
      <c r="K288" s="4">
        <v>-3.5588235294117601</v>
      </c>
      <c r="L288" s="4">
        <v>0.40686274509803899</v>
      </c>
      <c r="M288" s="4">
        <v>31</v>
      </c>
      <c r="N288" s="4">
        <v>4</v>
      </c>
      <c r="O288" s="4">
        <v>1</v>
      </c>
      <c r="P288" s="4">
        <v>7</v>
      </c>
      <c r="Q288" s="4">
        <v>7</v>
      </c>
      <c r="R288" s="4">
        <v>1</v>
      </c>
      <c r="S288" s="4">
        <v>7</v>
      </c>
      <c r="T288" s="4">
        <v>1</v>
      </c>
      <c r="U288" s="4">
        <v>1</v>
      </c>
      <c r="V288" s="4">
        <v>1</v>
      </c>
      <c r="W288" s="3"/>
      <c r="Y288" s="4">
        <v>2</v>
      </c>
      <c r="Z288" s="4">
        <v>63</v>
      </c>
      <c r="AA288" s="4">
        <v>2</v>
      </c>
      <c r="AB288" s="36" t="s">
        <v>200</v>
      </c>
      <c r="AC288" s="21">
        <v>3</v>
      </c>
      <c r="AD288" s="22">
        <v>18</v>
      </c>
      <c r="AE288" s="23">
        <v>3</v>
      </c>
      <c r="AF288" s="22">
        <v>2</v>
      </c>
      <c r="AG288" s="23">
        <v>35</v>
      </c>
      <c r="AH288" s="22" t="s">
        <v>158</v>
      </c>
      <c r="AI288" s="24">
        <v>1</v>
      </c>
      <c r="AJ288" s="22"/>
      <c r="AK288" s="20" t="s">
        <v>620</v>
      </c>
      <c r="AL288">
        <f>IF(OR(NOT(ISBLANK(U288)),NOT(ISBLANK(V288)),NOT(ISBLANK(W288)),NOT(ISBLANK(X288)),AC288=2,AC288=3),1,0)</f>
        <v>1</v>
      </c>
    </row>
    <row r="289" spans="1:38" ht="21.75" customHeight="1" x14ac:dyDescent="0.25">
      <c r="A289" s="2">
        <v>464</v>
      </c>
      <c r="B289" s="3" t="s">
        <v>26</v>
      </c>
      <c r="C289" s="3" t="s">
        <v>33</v>
      </c>
      <c r="D289" s="3" t="s">
        <v>105</v>
      </c>
      <c r="E289" s="31" t="str">
        <f>MID(D289,3,1)</f>
        <v>5</v>
      </c>
      <c r="F289" s="3" t="s">
        <v>100</v>
      </c>
      <c r="G289" s="4">
        <v>62</v>
      </c>
      <c r="H289" s="4">
        <v>53</v>
      </c>
      <c r="I289" s="33" t="s">
        <v>64</v>
      </c>
      <c r="J289" s="4">
        <v>1094739</v>
      </c>
      <c r="K289" s="4">
        <v>-3.3529411764705901</v>
      </c>
      <c r="L289" s="4">
        <v>0.441176470588235</v>
      </c>
      <c r="M289" s="4">
        <v>19</v>
      </c>
      <c r="N289" s="4">
        <v>3</v>
      </c>
      <c r="O289" s="8"/>
      <c r="P289" s="4">
        <v>6</v>
      </c>
      <c r="Q289" s="4">
        <v>6</v>
      </c>
      <c r="R289" s="4">
        <v>1</v>
      </c>
      <c r="S289" s="4">
        <v>6</v>
      </c>
      <c r="T289" s="4">
        <v>1</v>
      </c>
      <c r="U289" s="8"/>
      <c r="V289" s="8"/>
      <c r="W289" s="3"/>
      <c r="X289" s="8"/>
      <c r="Y289" s="8"/>
      <c r="Z289" s="4">
        <v>42</v>
      </c>
      <c r="AA289" s="4">
        <v>0</v>
      </c>
      <c r="AB289" s="36" t="s">
        <v>200</v>
      </c>
      <c r="AC289" s="21">
        <v>3</v>
      </c>
      <c r="AD289" s="22">
        <v>6</v>
      </c>
      <c r="AE289" s="23">
        <v>0</v>
      </c>
      <c r="AF289" s="22">
        <v>7</v>
      </c>
      <c r="AG289" s="23">
        <v>14</v>
      </c>
      <c r="AH289" s="22" t="s">
        <v>276</v>
      </c>
      <c r="AI289" s="24">
        <v>1</v>
      </c>
      <c r="AJ289" s="22"/>
      <c r="AK289" s="20" t="s">
        <v>621</v>
      </c>
      <c r="AL289">
        <f>IF(OR(NOT(ISBLANK(U289)),NOT(ISBLANK(V289)),NOT(ISBLANK(W289)),NOT(ISBLANK(X289)),AC289=2,AC289=3),1,0)</f>
        <v>1</v>
      </c>
    </row>
    <row r="290" spans="1:38" ht="21.75" customHeight="1" x14ac:dyDescent="0.25">
      <c r="A290" s="2">
        <v>465</v>
      </c>
      <c r="B290" s="3" t="s">
        <v>26</v>
      </c>
      <c r="C290" s="3" t="s">
        <v>33</v>
      </c>
      <c r="D290" s="3" t="s">
        <v>110</v>
      </c>
      <c r="E290" s="31" t="str">
        <f>MID(D290,3,1)</f>
        <v>5</v>
      </c>
      <c r="F290" s="3" t="s">
        <v>100</v>
      </c>
      <c r="G290" s="4">
        <v>33</v>
      </c>
      <c r="H290" s="4">
        <v>31</v>
      </c>
      <c r="I290" s="33" t="s">
        <v>64</v>
      </c>
      <c r="J290" s="4">
        <v>1094739</v>
      </c>
      <c r="K290" s="4">
        <v>-3.3194444444444402</v>
      </c>
      <c r="L290" s="4">
        <v>0.44675925925925902</v>
      </c>
      <c r="M290" s="4">
        <v>20</v>
      </c>
      <c r="N290" s="8"/>
      <c r="O290" s="8"/>
      <c r="P290" s="8"/>
      <c r="Q290" s="8"/>
      <c r="R290" s="4">
        <v>1</v>
      </c>
      <c r="S290" s="8"/>
      <c r="T290" s="4">
        <v>1</v>
      </c>
      <c r="V290" s="8"/>
      <c r="W290" s="3"/>
      <c r="X290" s="8"/>
      <c r="Y290" s="8"/>
      <c r="Z290" s="4">
        <v>22</v>
      </c>
      <c r="AA290" s="4">
        <v>0</v>
      </c>
      <c r="AB290" s="36" t="s">
        <v>263</v>
      </c>
      <c r="AC290" s="21">
        <v>3</v>
      </c>
      <c r="AD290" s="22">
        <v>9</v>
      </c>
      <c r="AE290" s="23">
        <v>3</v>
      </c>
      <c r="AF290" s="22">
        <v>6</v>
      </c>
      <c r="AG290" s="23">
        <v>23</v>
      </c>
      <c r="AH290" s="22" t="s">
        <v>300</v>
      </c>
      <c r="AI290" s="24">
        <v>2</v>
      </c>
      <c r="AJ290" s="22"/>
      <c r="AK290" s="20" t="s">
        <v>622</v>
      </c>
      <c r="AL290">
        <f>IF(OR(NOT(ISBLANK(U290)),NOT(ISBLANK(V290)),NOT(ISBLANK(W290)),NOT(ISBLANK(X290)),AC290=2,AC290=3),1,0)</f>
        <v>1</v>
      </c>
    </row>
    <row r="291" spans="1:38" ht="21.75" customHeight="1" x14ac:dyDescent="0.25">
      <c r="A291" s="2">
        <v>466</v>
      </c>
      <c r="B291" s="3" t="s">
        <v>26</v>
      </c>
      <c r="C291" s="3" t="s">
        <v>33</v>
      </c>
      <c r="D291" s="3" t="s">
        <v>115</v>
      </c>
      <c r="E291" s="31" t="str">
        <f>MID(D291,3,1)</f>
        <v>5</v>
      </c>
      <c r="F291" s="3" t="s">
        <v>100</v>
      </c>
      <c r="G291" s="4">
        <v>43</v>
      </c>
      <c r="H291" s="4">
        <v>15</v>
      </c>
      <c r="I291" s="33" t="s">
        <v>64</v>
      </c>
      <c r="J291" s="4">
        <v>1094739</v>
      </c>
      <c r="K291" s="4">
        <v>-3.75</v>
      </c>
      <c r="L291" s="4">
        <v>0.375</v>
      </c>
      <c r="M291" s="4">
        <v>11</v>
      </c>
      <c r="N291" s="4">
        <v>5</v>
      </c>
      <c r="O291" s="8"/>
      <c r="P291" s="4">
        <v>11</v>
      </c>
      <c r="Q291" s="4">
        <v>11</v>
      </c>
      <c r="R291" s="4">
        <v>1</v>
      </c>
      <c r="S291" s="4">
        <v>11</v>
      </c>
      <c r="T291" s="4">
        <v>1</v>
      </c>
      <c r="U291" s="8"/>
      <c r="V291" s="4">
        <v>2</v>
      </c>
      <c r="W291" s="3"/>
      <c r="X291" s="8"/>
      <c r="Y291" s="4">
        <v>2</v>
      </c>
      <c r="Z291" s="4">
        <v>55</v>
      </c>
      <c r="AA291" s="4">
        <v>2</v>
      </c>
      <c r="AB291" s="36" t="s">
        <v>153</v>
      </c>
      <c r="AC291" s="21">
        <v>3</v>
      </c>
      <c r="AD291" s="22">
        <v>1</v>
      </c>
      <c r="AE291" s="23">
        <v>1</v>
      </c>
      <c r="AF291" s="22">
        <v>3</v>
      </c>
      <c r="AG291" s="23">
        <v>6</v>
      </c>
      <c r="AH291" s="22" t="s">
        <v>326</v>
      </c>
      <c r="AI291" s="24">
        <v>1</v>
      </c>
      <c r="AJ291" s="22"/>
      <c r="AK291" s="20" t="s">
        <v>623</v>
      </c>
      <c r="AL291">
        <f>IF(OR(NOT(ISBLANK(U291)),NOT(ISBLANK(V291)),NOT(ISBLANK(W291)),NOT(ISBLANK(X291)),AC291=2,AC291=3),1,0)</f>
        <v>1</v>
      </c>
    </row>
    <row r="292" spans="1:38" ht="21.75" customHeight="1" x14ac:dyDescent="0.25">
      <c r="A292" s="2">
        <v>484</v>
      </c>
      <c r="B292" s="3" t="s">
        <v>26</v>
      </c>
      <c r="C292" s="3" t="s">
        <v>33</v>
      </c>
      <c r="D292" s="3" t="s">
        <v>28</v>
      </c>
      <c r="E292" s="31" t="str">
        <f>MID(D292,3,1)</f>
        <v>2</v>
      </c>
      <c r="F292" s="3" t="s">
        <v>29</v>
      </c>
      <c r="G292" s="4">
        <v>1</v>
      </c>
      <c r="H292" s="4">
        <v>30</v>
      </c>
      <c r="I292" s="3" t="s">
        <v>65</v>
      </c>
      <c r="J292" s="4">
        <v>139111442</v>
      </c>
      <c r="K292" s="4">
        <v>84.8</v>
      </c>
      <c r="L292" s="4">
        <v>0.82553191489361699</v>
      </c>
      <c r="M292" s="4">
        <v>9</v>
      </c>
      <c r="N292" s="4">
        <v>1</v>
      </c>
      <c r="O292" s="8"/>
      <c r="P292" s="4">
        <v>5</v>
      </c>
      <c r="Q292" s="4">
        <v>5</v>
      </c>
      <c r="R292" s="4">
        <v>1</v>
      </c>
      <c r="S292" s="4">
        <v>5</v>
      </c>
      <c r="T292" s="4">
        <v>2</v>
      </c>
      <c r="U292" s="4">
        <v>2</v>
      </c>
      <c r="V292" s="4">
        <v>0.5</v>
      </c>
      <c r="W292" s="3"/>
      <c r="X292" s="4">
        <v>0.5</v>
      </c>
      <c r="Y292" s="4">
        <v>3</v>
      </c>
      <c r="Z292" s="4">
        <v>34</v>
      </c>
      <c r="AA292" s="4">
        <v>3</v>
      </c>
      <c r="AB292" s="36" t="s">
        <v>145</v>
      </c>
      <c r="AC292" s="21">
        <v>3</v>
      </c>
      <c r="AD292" s="22">
        <v>5</v>
      </c>
      <c r="AE292" s="23">
        <v>2</v>
      </c>
      <c r="AF292" s="22">
        <v>0</v>
      </c>
      <c r="AG292" s="23">
        <v>12</v>
      </c>
      <c r="AH292" s="22" t="s">
        <v>146</v>
      </c>
      <c r="AI292" s="24">
        <v>4</v>
      </c>
      <c r="AJ292" s="22">
        <v>1</v>
      </c>
      <c r="AK292" s="20" t="s">
        <v>404</v>
      </c>
      <c r="AL292">
        <f>IF(OR(NOT(ISBLANK(U292)),NOT(ISBLANK(V292)),NOT(ISBLANK(W292)),NOT(ISBLANK(X292)),AC292=2,AC292=3),1,0)</f>
        <v>1</v>
      </c>
    </row>
    <row r="293" spans="1:38" ht="21.75" customHeight="1" x14ac:dyDescent="0.25">
      <c r="A293" s="2">
        <v>485</v>
      </c>
      <c r="B293" s="3" t="s">
        <v>26</v>
      </c>
      <c r="C293" s="3" t="s">
        <v>33</v>
      </c>
      <c r="D293" s="3" t="s">
        <v>101</v>
      </c>
      <c r="E293" s="31" t="str">
        <f>MID(D293,3,1)</f>
        <v>2</v>
      </c>
      <c r="F293" s="3" t="s">
        <v>102</v>
      </c>
      <c r="G293" s="4">
        <v>1</v>
      </c>
      <c r="H293" s="4">
        <v>13</v>
      </c>
      <c r="I293" s="3" t="s">
        <v>65</v>
      </c>
      <c r="J293" s="4">
        <v>139111442</v>
      </c>
      <c r="K293" s="4">
        <v>64.533333333333303</v>
      </c>
      <c r="L293" s="4">
        <v>0.70817610062893099</v>
      </c>
      <c r="M293" s="4">
        <v>5</v>
      </c>
      <c r="N293" s="4">
        <v>1</v>
      </c>
      <c r="O293" s="8"/>
      <c r="P293" s="4">
        <v>6</v>
      </c>
      <c r="Q293" s="4">
        <v>6</v>
      </c>
      <c r="R293" s="4">
        <v>1</v>
      </c>
      <c r="S293" s="4">
        <v>6</v>
      </c>
      <c r="T293" s="4">
        <v>2</v>
      </c>
      <c r="U293" s="4">
        <v>1</v>
      </c>
      <c r="V293" s="4">
        <v>3</v>
      </c>
      <c r="W293" s="3"/>
      <c r="X293" s="8"/>
      <c r="Y293" s="4">
        <v>4</v>
      </c>
      <c r="Z293" s="4">
        <v>35</v>
      </c>
      <c r="AA293" s="4">
        <v>4</v>
      </c>
      <c r="AB293" s="36" t="s">
        <v>154</v>
      </c>
      <c r="AC293" s="21">
        <v>3</v>
      </c>
      <c r="AD293" s="22">
        <v>5</v>
      </c>
      <c r="AE293" s="23">
        <v>0</v>
      </c>
      <c r="AF293" s="22">
        <v>1</v>
      </c>
      <c r="AG293" s="23">
        <v>12</v>
      </c>
      <c r="AH293" s="22" t="s">
        <v>146</v>
      </c>
      <c r="AI293" s="24">
        <v>4</v>
      </c>
      <c r="AJ293" s="22">
        <v>1</v>
      </c>
      <c r="AK293" s="20" t="s">
        <v>624</v>
      </c>
      <c r="AL293">
        <f>IF(OR(NOT(ISBLANK(U293)),NOT(ISBLANK(V293)),NOT(ISBLANK(W293)),NOT(ISBLANK(X293)),AC293=2,AC293=3),1,0)</f>
        <v>1</v>
      </c>
    </row>
    <row r="294" spans="1:38" ht="21.75" customHeight="1" x14ac:dyDescent="0.25">
      <c r="A294" s="2">
        <v>486</v>
      </c>
      <c r="B294" s="3" t="s">
        <v>26</v>
      </c>
      <c r="C294" s="3" t="s">
        <v>33</v>
      </c>
      <c r="D294" s="3" t="s">
        <v>106</v>
      </c>
      <c r="E294" s="31" t="str">
        <f>MID(D294,3,1)</f>
        <v>2</v>
      </c>
      <c r="F294" s="3" t="s">
        <v>107</v>
      </c>
      <c r="G294" s="4">
        <v>1</v>
      </c>
      <c r="H294" s="4">
        <v>7</v>
      </c>
      <c r="I294" s="3" t="s">
        <v>65</v>
      </c>
      <c r="J294" s="4">
        <v>139111442</v>
      </c>
      <c r="K294" s="4">
        <v>38.181818181818201</v>
      </c>
      <c r="L294" s="4">
        <v>0.21097770154373899</v>
      </c>
      <c r="M294" s="4">
        <v>7</v>
      </c>
      <c r="R294" s="4">
        <v>1</v>
      </c>
      <c r="T294" s="4">
        <v>2</v>
      </c>
      <c r="W294" s="3"/>
      <c r="Z294" s="4">
        <v>10</v>
      </c>
      <c r="AA294" s="4">
        <v>0</v>
      </c>
      <c r="AB294" s="36" t="s">
        <v>144</v>
      </c>
      <c r="AC294" s="21">
        <v>3</v>
      </c>
      <c r="AD294" s="22">
        <v>2</v>
      </c>
      <c r="AE294" s="23">
        <v>3</v>
      </c>
      <c r="AF294" s="22">
        <v>0</v>
      </c>
      <c r="AG294" s="23">
        <v>8</v>
      </c>
      <c r="AH294" s="22" t="s">
        <v>148</v>
      </c>
      <c r="AI294" s="24">
        <v>2</v>
      </c>
      <c r="AJ294" s="22"/>
      <c r="AK294" s="20" t="s">
        <v>625</v>
      </c>
      <c r="AL294">
        <f>IF(OR(NOT(ISBLANK(U294)),NOT(ISBLANK(V294)),NOT(ISBLANK(W294)),NOT(ISBLANK(X294)),AC294=2,AC294=3),1,0)</f>
        <v>1</v>
      </c>
    </row>
    <row r="295" spans="1:38" ht="21.75" customHeight="1" x14ac:dyDescent="0.25">
      <c r="A295" s="2">
        <v>487</v>
      </c>
      <c r="B295" s="3" t="s">
        <v>26</v>
      </c>
      <c r="C295" s="3" t="s">
        <v>33</v>
      </c>
      <c r="D295" s="3" t="s">
        <v>111</v>
      </c>
      <c r="E295" s="31" t="str">
        <f>MID(D295,3,1)</f>
        <v>2</v>
      </c>
      <c r="F295" s="3" t="s">
        <v>112</v>
      </c>
      <c r="G295" s="4">
        <v>1</v>
      </c>
      <c r="H295" s="4">
        <v>6</v>
      </c>
      <c r="I295" s="3" t="s">
        <v>65</v>
      </c>
      <c r="J295" s="4">
        <v>139111442</v>
      </c>
      <c r="K295" s="4">
        <v>69.090909090909093</v>
      </c>
      <c r="L295" s="4">
        <v>0.71363636363636396</v>
      </c>
      <c r="M295" s="4">
        <v>3</v>
      </c>
      <c r="N295" s="8"/>
      <c r="O295" s="8"/>
      <c r="P295" s="8"/>
      <c r="Q295" s="8"/>
      <c r="R295" s="4">
        <v>1</v>
      </c>
      <c r="S295" s="8"/>
      <c r="T295" s="4">
        <v>2</v>
      </c>
      <c r="U295" s="8"/>
      <c r="V295" s="8"/>
      <c r="W295" s="3"/>
      <c r="Y295" s="8"/>
      <c r="Z295" s="4">
        <v>6</v>
      </c>
      <c r="AA295" s="4">
        <v>0</v>
      </c>
      <c r="AB295" s="36" t="s">
        <v>154</v>
      </c>
      <c r="AC295" s="21">
        <v>3</v>
      </c>
      <c r="AD295" s="22">
        <v>2</v>
      </c>
      <c r="AE295" s="23">
        <v>2</v>
      </c>
      <c r="AF295" s="22">
        <v>0</v>
      </c>
      <c r="AG295" s="23">
        <v>7</v>
      </c>
      <c r="AH295" s="22" t="s">
        <v>147</v>
      </c>
      <c r="AI295" s="24">
        <v>2</v>
      </c>
      <c r="AJ295" s="22"/>
      <c r="AK295" s="20" t="s">
        <v>626</v>
      </c>
      <c r="AL295">
        <f>IF(OR(NOT(ISBLANK(U295)),NOT(ISBLANK(V295)),NOT(ISBLANK(W295)),NOT(ISBLANK(X295)),AC295=2,AC295=3),1,0)</f>
        <v>1</v>
      </c>
    </row>
    <row r="296" spans="1:38" ht="21.75" customHeight="1" x14ac:dyDescent="0.25">
      <c r="A296" s="2">
        <v>488</v>
      </c>
      <c r="B296" s="3" t="s">
        <v>26</v>
      </c>
      <c r="C296" s="3" t="s">
        <v>33</v>
      </c>
      <c r="D296" s="3" t="s">
        <v>95</v>
      </c>
      <c r="E296" s="31" t="str">
        <f>MID(D296,3,1)</f>
        <v>3</v>
      </c>
      <c r="F296" s="3" t="s">
        <v>96</v>
      </c>
      <c r="G296" s="4">
        <v>36</v>
      </c>
      <c r="H296" s="4">
        <v>75</v>
      </c>
      <c r="I296" s="3" t="s">
        <v>65</v>
      </c>
      <c r="J296" s="4">
        <v>139111442</v>
      </c>
      <c r="K296" s="4">
        <v>3</v>
      </c>
      <c r="L296" s="4">
        <v>0.5</v>
      </c>
      <c r="M296" s="4">
        <v>5</v>
      </c>
      <c r="N296" s="4">
        <v>5</v>
      </c>
      <c r="O296" s="4">
        <v>1</v>
      </c>
      <c r="P296" s="4">
        <v>6</v>
      </c>
      <c r="Q296" s="4">
        <v>5</v>
      </c>
      <c r="R296" s="4">
        <v>1</v>
      </c>
      <c r="S296" s="4">
        <v>5</v>
      </c>
      <c r="T296" s="4">
        <v>1</v>
      </c>
      <c r="U296" s="4">
        <v>2</v>
      </c>
      <c r="V296" s="4">
        <v>3</v>
      </c>
      <c r="W296" s="3"/>
      <c r="X296" s="4">
        <v>1</v>
      </c>
      <c r="Y296" s="4">
        <v>6</v>
      </c>
      <c r="Z296" s="4">
        <v>41</v>
      </c>
      <c r="AA296" s="4">
        <v>6</v>
      </c>
      <c r="AB296" s="36" t="s">
        <v>164</v>
      </c>
      <c r="AC296" s="21">
        <v>3</v>
      </c>
      <c r="AD296" s="22">
        <v>17</v>
      </c>
      <c r="AE296" s="23">
        <v>8</v>
      </c>
      <c r="AF296" s="22">
        <v>1</v>
      </c>
      <c r="AG296" s="23">
        <v>34</v>
      </c>
      <c r="AH296" s="22" t="s">
        <v>168</v>
      </c>
      <c r="AI296" s="24">
        <v>8</v>
      </c>
      <c r="AJ296" s="22"/>
      <c r="AK296" s="20" t="s">
        <v>627</v>
      </c>
      <c r="AL296">
        <f>IF(OR(NOT(ISBLANK(U296)),NOT(ISBLANK(V296)),NOT(ISBLANK(W296)),NOT(ISBLANK(X296)),AC296=2,AC296=3),1,0)</f>
        <v>1</v>
      </c>
    </row>
    <row r="297" spans="1:38" ht="21.75" customHeight="1" x14ac:dyDescent="0.25">
      <c r="A297" s="2">
        <v>489</v>
      </c>
      <c r="B297" s="3" t="s">
        <v>26</v>
      </c>
      <c r="C297" s="3" t="s">
        <v>33</v>
      </c>
      <c r="D297" s="3" t="s">
        <v>103</v>
      </c>
      <c r="E297" s="31" t="str">
        <f>MID(D297,3,1)</f>
        <v>3</v>
      </c>
      <c r="F297" s="3" t="s">
        <v>96</v>
      </c>
      <c r="G297" s="4">
        <v>32</v>
      </c>
      <c r="H297" s="4">
        <v>35</v>
      </c>
      <c r="I297" s="3" t="s">
        <v>65</v>
      </c>
      <c r="J297" s="4">
        <v>139111442</v>
      </c>
      <c r="K297" s="4">
        <v>2.8421052631578898</v>
      </c>
      <c r="L297" s="4">
        <v>0.47368421052631599</v>
      </c>
      <c r="M297" s="4">
        <v>3</v>
      </c>
      <c r="N297" s="4">
        <v>4</v>
      </c>
      <c r="O297" s="4">
        <v>2</v>
      </c>
      <c r="P297" s="4">
        <v>4</v>
      </c>
      <c r="Q297" s="4">
        <v>3</v>
      </c>
      <c r="R297" s="4">
        <v>1</v>
      </c>
      <c r="S297" s="4">
        <v>3</v>
      </c>
      <c r="T297" s="4">
        <v>1</v>
      </c>
      <c r="U297" s="8"/>
      <c r="V297" s="4">
        <v>6</v>
      </c>
      <c r="W297" s="3"/>
      <c r="X297" s="8"/>
      <c r="Y297" s="4">
        <v>6</v>
      </c>
      <c r="Z297" s="4">
        <v>33</v>
      </c>
      <c r="AA297" s="4">
        <v>6</v>
      </c>
      <c r="AB297" s="36" t="s">
        <v>161</v>
      </c>
      <c r="AC297" s="21">
        <v>3</v>
      </c>
      <c r="AD297" s="22">
        <v>8</v>
      </c>
      <c r="AE297" s="23">
        <v>10</v>
      </c>
      <c r="AF297" s="22">
        <v>1</v>
      </c>
      <c r="AG297" s="23">
        <v>26</v>
      </c>
      <c r="AH297" s="22" t="s">
        <v>174</v>
      </c>
      <c r="AI297" s="24">
        <v>5</v>
      </c>
      <c r="AJ297" s="22"/>
      <c r="AK297" s="20" t="s">
        <v>628</v>
      </c>
      <c r="AL297">
        <f>IF(OR(NOT(ISBLANK(U297)),NOT(ISBLANK(V297)),NOT(ISBLANK(W297)),NOT(ISBLANK(X297)),AC297=2,AC297=3),1,0)</f>
        <v>1</v>
      </c>
    </row>
    <row r="298" spans="1:38" ht="21.75" customHeight="1" x14ac:dyDescent="0.25">
      <c r="A298" s="2">
        <v>490</v>
      </c>
      <c r="B298" s="3" t="s">
        <v>26</v>
      </c>
      <c r="C298" s="3" t="s">
        <v>33</v>
      </c>
      <c r="D298" s="3" t="s">
        <v>108</v>
      </c>
      <c r="E298" s="31" t="str">
        <f>MID(D298,3,1)</f>
        <v>3</v>
      </c>
      <c r="F298" s="3" t="s">
        <v>96</v>
      </c>
      <c r="G298" s="4">
        <v>95</v>
      </c>
      <c r="H298" s="4">
        <v>20</v>
      </c>
      <c r="I298" s="3" t="s">
        <v>65</v>
      </c>
      <c r="J298" s="4">
        <v>139111442</v>
      </c>
      <c r="K298" s="4">
        <v>3</v>
      </c>
      <c r="L298" s="4">
        <v>0.5</v>
      </c>
      <c r="M298" s="4">
        <v>8</v>
      </c>
      <c r="N298" s="9">
        <v>6</v>
      </c>
      <c r="O298" s="9">
        <v>2</v>
      </c>
      <c r="P298" s="9">
        <v>9</v>
      </c>
      <c r="Q298" s="9">
        <v>8</v>
      </c>
      <c r="R298" s="4">
        <v>1</v>
      </c>
      <c r="S298" s="9">
        <v>8</v>
      </c>
      <c r="T298" s="4">
        <v>2</v>
      </c>
      <c r="U298" s="9">
        <v>1</v>
      </c>
      <c r="V298" s="9">
        <v>3.5</v>
      </c>
      <c r="W298" s="3"/>
      <c r="X298" s="9">
        <v>0.5</v>
      </c>
      <c r="Y298" s="9">
        <v>5</v>
      </c>
      <c r="Z298" s="4">
        <v>54</v>
      </c>
      <c r="AA298" s="4">
        <v>5</v>
      </c>
      <c r="AB298" s="36" t="s">
        <v>164</v>
      </c>
      <c r="AC298" s="21">
        <v>3</v>
      </c>
      <c r="AD298" s="22">
        <v>10</v>
      </c>
      <c r="AE298" s="23">
        <v>8</v>
      </c>
      <c r="AF298" s="22">
        <v>2</v>
      </c>
      <c r="AG298" s="23">
        <v>25</v>
      </c>
      <c r="AH298" s="22" t="s">
        <v>177</v>
      </c>
      <c r="AI298" s="24">
        <v>7</v>
      </c>
      <c r="AJ298" s="22"/>
      <c r="AK298" s="20" t="s">
        <v>629</v>
      </c>
      <c r="AL298">
        <f>IF(OR(NOT(ISBLANK(U298)),NOT(ISBLANK(V298)),NOT(ISBLANK(W298)),NOT(ISBLANK(X298)),AC298=2,AC298=3),1,0)</f>
        <v>1</v>
      </c>
    </row>
    <row r="299" spans="1:38" ht="21.75" customHeight="1" x14ac:dyDescent="0.25">
      <c r="A299" s="2">
        <v>491</v>
      </c>
      <c r="B299" s="3" t="s">
        <v>26</v>
      </c>
      <c r="C299" s="3" t="s">
        <v>33</v>
      </c>
      <c r="D299" s="3" t="s">
        <v>113</v>
      </c>
      <c r="E299" s="31" t="str">
        <f>MID(D299,3,1)</f>
        <v>3</v>
      </c>
      <c r="F299" s="3" t="s">
        <v>96</v>
      </c>
      <c r="G299" s="4">
        <v>85</v>
      </c>
      <c r="H299" s="4">
        <v>10</v>
      </c>
      <c r="I299" s="3" t="s">
        <v>65</v>
      </c>
      <c r="J299" s="4">
        <v>139111442</v>
      </c>
      <c r="K299" s="4">
        <v>3</v>
      </c>
      <c r="L299" s="4">
        <v>0.5</v>
      </c>
      <c r="M299" s="4">
        <v>3</v>
      </c>
      <c r="N299" s="4">
        <v>4</v>
      </c>
      <c r="O299" s="4">
        <v>1</v>
      </c>
      <c r="P299" s="4">
        <v>4</v>
      </c>
      <c r="Q299" s="4">
        <v>4</v>
      </c>
      <c r="R299" s="4">
        <v>1</v>
      </c>
      <c r="S299" s="4">
        <v>4</v>
      </c>
      <c r="T299" s="4">
        <v>2</v>
      </c>
      <c r="U299" s="9">
        <v>2</v>
      </c>
      <c r="V299" s="4">
        <v>2.5</v>
      </c>
      <c r="W299" s="3"/>
      <c r="X299" s="4">
        <v>0.5</v>
      </c>
      <c r="Y299" s="4">
        <v>5</v>
      </c>
      <c r="Z299" s="4">
        <v>33</v>
      </c>
      <c r="AA299" s="4">
        <v>5</v>
      </c>
      <c r="AB299" s="36" t="s">
        <v>164</v>
      </c>
      <c r="AC299" s="21">
        <v>3</v>
      </c>
      <c r="AD299" s="22">
        <v>9</v>
      </c>
      <c r="AE299" s="23">
        <v>8</v>
      </c>
      <c r="AF299" s="22">
        <v>1</v>
      </c>
      <c r="AG299" s="23">
        <v>19</v>
      </c>
      <c r="AH299" s="22" t="s">
        <v>186</v>
      </c>
      <c r="AI299" s="24">
        <v>4</v>
      </c>
      <c r="AJ299" s="22"/>
      <c r="AK299" s="20" t="s">
        <v>630</v>
      </c>
      <c r="AL299">
        <f>IF(OR(NOT(ISBLANK(U299)),NOT(ISBLANK(V299)),NOT(ISBLANK(W299)),NOT(ISBLANK(X299)),AC299=2,AC299=3),1,0)</f>
        <v>1</v>
      </c>
    </row>
    <row r="300" spans="1:38" ht="21.75" customHeight="1" x14ac:dyDescent="0.25">
      <c r="A300" s="2">
        <v>492</v>
      </c>
      <c r="B300" s="3" t="s">
        <v>26</v>
      </c>
      <c r="C300" s="3" t="s">
        <v>33</v>
      </c>
      <c r="D300" s="3" t="s">
        <v>97</v>
      </c>
      <c r="E300" s="31" t="str">
        <f>MID(D300,3,1)</f>
        <v>4</v>
      </c>
      <c r="F300" s="3" t="s">
        <v>98</v>
      </c>
      <c r="G300" s="4">
        <v>54</v>
      </c>
      <c r="H300" s="4">
        <v>150</v>
      </c>
      <c r="I300" s="3" t="s">
        <v>65</v>
      </c>
      <c r="J300" s="4">
        <v>139111442</v>
      </c>
      <c r="K300" s="4">
        <v>1.7222222222222201</v>
      </c>
      <c r="L300" s="4">
        <v>0.86111111111111105</v>
      </c>
      <c r="M300" s="4">
        <v>14</v>
      </c>
      <c r="N300" s="4">
        <v>12</v>
      </c>
      <c r="O300" s="4">
        <v>1</v>
      </c>
      <c r="P300" s="4">
        <v>19</v>
      </c>
      <c r="Q300" s="4">
        <v>18</v>
      </c>
      <c r="R300" s="4">
        <v>1</v>
      </c>
      <c r="S300" s="4">
        <v>18</v>
      </c>
      <c r="T300" s="4">
        <v>1</v>
      </c>
      <c r="U300" s="9">
        <v>4</v>
      </c>
      <c r="V300" s="4">
        <v>10.5</v>
      </c>
      <c r="W300" s="3"/>
      <c r="X300" s="4">
        <v>0.5</v>
      </c>
      <c r="Y300" s="4">
        <v>15</v>
      </c>
      <c r="Z300" s="4">
        <v>114</v>
      </c>
      <c r="AA300" s="4">
        <v>15</v>
      </c>
      <c r="AB300" s="36" t="s">
        <v>192</v>
      </c>
      <c r="AC300" s="21">
        <v>3</v>
      </c>
      <c r="AD300" s="22">
        <v>27</v>
      </c>
      <c r="AE300" s="23">
        <v>33</v>
      </c>
      <c r="AF300" s="22">
        <v>5</v>
      </c>
      <c r="AG300" s="23">
        <v>70</v>
      </c>
      <c r="AH300" s="22" t="s">
        <v>198</v>
      </c>
      <c r="AI300" s="24">
        <v>12</v>
      </c>
      <c r="AJ300" s="22"/>
      <c r="AK300" s="20" t="s">
        <v>631</v>
      </c>
      <c r="AL300">
        <f>IF(OR(NOT(ISBLANK(U300)),NOT(ISBLANK(V300)),NOT(ISBLANK(W300)),NOT(ISBLANK(X300)),AC300=2,AC300=3),1,0)</f>
        <v>1</v>
      </c>
    </row>
    <row r="301" spans="1:38" ht="21.75" customHeight="1" x14ac:dyDescent="0.25">
      <c r="A301" s="2">
        <v>493</v>
      </c>
      <c r="B301" s="3" t="s">
        <v>26</v>
      </c>
      <c r="C301" s="3" t="s">
        <v>33</v>
      </c>
      <c r="D301" s="3" t="s">
        <v>104</v>
      </c>
      <c r="E301" s="31" t="str">
        <f>MID(D301,3,1)</f>
        <v>4</v>
      </c>
      <c r="F301" s="3" t="s">
        <v>98</v>
      </c>
      <c r="G301" s="4">
        <v>53</v>
      </c>
      <c r="H301" s="4">
        <v>54</v>
      </c>
      <c r="I301" s="3" t="s">
        <v>65</v>
      </c>
      <c r="J301" s="4">
        <v>139111442</v>
      </c>
      <c r="K301" s="4">
        <v>1.76470588235294</v>
      </c>
      <c r="L301" s="4">
        <v>0.88235294117647101</v>
      </c>
      <c r="M301" s="4">
        <v>12</v>
      </c>
      <c r="N301" s="4">
        <v>6</v>
      </c>
      <c r="O301" s="4">
        <v>2</v>
      </c>
      <c r="P301" s="4">
        <v>8</v>
      </c>
      <c r="Q301" s="4">
        <v>8</v>
      </c>
      <c r="R301" s="4">
        <v>1</v>
      </c>
      <c r="S301" s="4">
        <v>8</v>
      </c>
      <c r="T301" s="4">
        <v>1</v>
      </c>
      <c r="U301" s="9">
        <v>1</v>
      </c>
      <c r="V301" s="9">
        <v>3</v>
      </c>
      <c r="W301" s="3"/>
      <c r="Y301" s="9">
        <v>4</v>
      </c>
      <c r="Z301" s="4">
        <v>54</v>
      </c>
      <c r="AA301" s="4">
        <v>4</v>
      </c>
      <c r="AB301" s="36" t="s">
        <v>192</v>
      </c>
      <c r="AC301" s="21">
        <v>3</v>
      </c>
      <c r="AD301" s="22">
        <v>17</v>
      </c>
      <c r="AE301" s="23">
        <v>12</v>
      </c>
      <c r="AF301" s="22">
        <v>1</v>
      </c>
      <c r="AG301" s="23">
        <v>35</v>
      </c>
      <c r="AH301" s="22" t="s">
        <v>212</v>
      </c>
      <c r="AI301" s="24">
        <v>9</v>
      </c>
      <c r="AJ301" s="22"/>
      <c r="AK301" s="20" t="s">
        <v>632</v>
      </c>
      <c r="AL301">
        <f>IF(OR(NOT(ISBLANK(U301)),NOT(ISBLANK(V301)),NOT(ISBLANK(W301)),NOT(ISBLANK(X301)),AC301=2,AC301=3),1,0)</f>
        <v>1</v>
      </c>
    </row>
    <row r="302" spans="1:38" ht="21.75" customHeight="1" x14ac:dyDescent="0.25">
      <c r="A302" s="2">
        <v>494</v>
      </c>
      <c r="B302" s="3" t="s">
        <v>26</v>
      </c>
      <c r="C302" s="3" t="s">
        <v>33</v>
      </c>
      <c r="D302" s="3" t="s">
        <v>109</v>
      </c>
      <c r="E302" s="31" t="str">
        <f>MID(D302,3,1)</f>
        <v>4</v>
      </c>
      <c r="F302" s="3" t="s">
        <v>98</v>
      </c>
      <c r="G302" s="4">
        <v>93</v>
      </c>
      <c r="H302" s="4">
        <v>22</v>
      </c>
      <c r="I302" s="3" t="s">
        <v>65</v>
      </c>
      <c r="J302" s="4">
        <v>139111442</v>
      </c>
      <c r="K302" s="4">
        <v>1.93333333333333</v>
      </c>
      <c r="L302" s="4">
        <v>0.96666666666666701</v>
      </c>
      <c r="M302" s="4">
        <v>6</v>
      </c>
      <c r="N302" s="4">
        <v>7</v>
      </c>
      <c r="O302" s="4">
        <v>2</v>
      </c>
      <c r="P302" s="4">
        <v>15</v>
      </c>
      <c r="Q302" s="4">
        <v>15</v>
      </c>
      <c r="R302" s="4">
        <v>1</v>
      </c>
      <c r="S302" s="4">
        <v>15</v>
      </c>
      <c r="T302" s="4">
        <v>1</v>
      </c>
      <c r="U302" s="4">
        <v>3</v>
      </c>
      <c r="V302" s="4">
        <v>4.5</v>
      </c>
      <c r="W302" s="3"/>
      <c r="X302" s="4">
        <v>1.5</v>
      </c>
      <c r="Y302" s="4">
        <v>9</v>
      </c>
      <c r="Z302" s="4">
        <v>80</v>
      </c>
      <c r="AA302" s="4">
        <v>9</v>
      </c>
      <c r="AB302" s="36" t="s">
        <v>192</v>
      </c>
      <c r="AC302" s="21">
        <v>3</v>
      </c>
      <c r="AD302" s="22">
        <v>21</v>
      </c>
      <c r="AE302" s="23">
        <v>7</v>
      </c>
      <c r="AF302" s="22">
        <v>1</v>
      </c>
      <c r="AG302" s="23">
        <v>32</v>
      </c>
      <c r="AH302" s="22" t="s">
        <v>223</v>
      </c>
      <c r="AI302" s="24">
        <v>9</v>
      </c>
      <c r="AJ302" s="22"/>
      <c r="AK302" s="20" t="s">
        <v>633</v>
      </c>
      <c r="AL302">
        <f>IF(OR(NOT(ISBLANK(U302)),NOT(ISBLANK(V302)),NOT(ISBLANK(W302)),NOT(ISBLANK(X302)),AC302=2,AC302=3),1,0)</f>
        <v>1</v>
      </c>
    </row>
    <row r="303" spans="1:38" ht="21.75" customHeight="1" x14ac:dyDescent="0.25">
      <c r="A303" s="2">
        <v>495</v>
      </c>
      <c r="B303" s="3" t="s">
        <v>26</v>
      </c>
      <c r="C303" s="3" t="s">
        <v>33</v>
      </c>
      <c r="D303" s="3" t="s">
        <v>114</v>
      </c>
      <c r="E303" s="31" t="str">
        <f>MID(D303,3,1)</f>
        <v>4</v>
      </c>
      <c r="F303" s="3" t="s">
        <v>98</v>
      </c>
      <c r="G303" s="4">
        <v>78</v>
      </c>
      <c r="H303" s="4">
        <v>12</v>
      </c>
      <c r="I303" s="3" t="s">
        <v>65</v>
      </c>
      <c r="J303" s="4">
        <v>139111442</v>
      </c>
      <c r="K303" s="4">
        <v>1.625</v>
      </c>
      <c r="L303" s="4">
        <v>0.8125</v>
      </c>
      <c r="M303" s="4">
        <v>4</v>
      </c>
      <c r="N303" s="4">
        <v>6</v>
      </c>
      <c r="O303" s="4">
        <v>3</v>
      </c>
      <c r="P303" s="4">
        <v>6</v>
      </c>
      <c r="Q303" s="4">
        <v>6</v>
      </c>
      <c r="R303" s="4">
        <v>1</v>
      </c>
      <c r="S303" s="4">
        <v>6</v>
      </c>
      <c r="T303" s="4">
        <v>2</v>
      </c>
      <c r="U303" s="4">
        <v>3</v>
      </c>
      <c r="V303" s="4">
        <v>3.5</v>
      </c>
      <c r="W303" s="3"/>
      <c r="X303" s="4">
        <v>0.5</v>
      </c>
      <c r="Y303" s="4">
        <v>7</v>
      </c>
      <c r="Z303" s="4">
        <v>48</v>
      </c>
      <c r="AA303" s="4">
        <v>7</v>
      </c>
      <c r="AB303" s="36" t="s">
        <v>195</v>
      </c>
      <c r="AC303" s="21">
        <v>3</v>
      </c>
      <c r="AD303" s="22">
        <v>14</v>
      </c>
      <c r="AE303" s="23">
        <v>5</v>
      </c>
      <c r="AF303" s="22">
        <v>2</v>
      </c>
      <c r="AG303" s="23">
        <v>22</v>
      </c>
      <c r="AH303" s="22" t="s">
        <v>239</v>
      </c>
      <c r="AI303" s="24">
        <v>8</v>
      </c>
      <c r="AJ303" s="22"/>
      <c r="AK303" s="20" t="s">
        <v>634</v>
      </c>
      <c r="AL303">
        <f>IF(OR(NOT(ISBLANK(U303)),NOT(ISBLANK(V303)),NOT(ISBLANK(W303)),NOT(ISBLANK(X303)),AC303=2,AC303=3),1,0)</f>
        <v>1</v>
      </c>
    </row>
    <row r="304" spans="1:38" ht="21.75" customHeight="1" x14ac:dyDescent="0.25">
      <c r="A304" s="2">
        <v>496</v>
      </c>
      <c r="B304" s="3" t="s">
        <v>26</v>
      </c>
      <c r="C304" s="3" t="s">
        <v>33</v>
      </c>
      <c r="D304" s="3" t="s">
        <v>99</v>
      </c>
      <c r="E304" s="31" t="str">
        <f>MID(D304,3,1)</f>
        <v>5</v>
      </c>
      <c r="F304" s="3" t="s">
        <v>100</v>
      </c>
      <c r="G304" s="4">
        <v>89</v>
      </c>
      <c r="H304" s="4">
        <v>200</v>
      </c>
      <c r="I304" s="3" t="s">
        <v>65</v>
      </c>
      <c r="J304" s="4">
        <v>139111442</v>
      </c>
      <c r="K304" s="4">
        <v>-3.5588235294117601</v>
      </c>
      <c r="L304" s="4">
        <v>0.40686274509803899</v>
      </c>
      <c r="M304" s="4">
        <v>4</v>
      </c>
      <c r="N304" s="4">
        <v>12</v>
      </c>
      <c r="O304" s="4">
        <v>2</v>
      </c>
      <c r="P304" s="4">
        <v>10</v>
      </c>
      <c r="Q304" s="4">
        <v>10</v>
      </c>
      <c r="R304" s="4">
        <v>1</v>
      </c>
      <c r="S304" s="4">
        <v>10</v>
      </c>
      <c r="T304" s="4">
        <v>1</v>
      </c>
      <c r="U304" s="4">
        <v>1</v>
      </c>
      <c r="V304" s="4">
        <v>5</v>
      </c>
      <c r="W304" s="3"/>
      <c r="X304" s="8"/>
      <c r="Y304" s="4">
        <v>6</v>
      </c>
      <c r="Z304" s="4">
        <v>62</v>
      </c>
      <c r="AA304" s="4">
        <v>6</v>
      </c>
      <c r="AB304" s="36" t="s">
        <v>200</v>
      </c>
      <c r="AC304" s="21">
        <v>3</v>
      </c>
      <c r="AD304" s="22">
        <v>26</v>
      </c>
      <c r="AE304" s="23">
        <v>17</v>
      </c>
      <c r="AF304" s="22">
        <v>2</v>
      </c>
      <c r="AG304" s="23">
        <v>47</v>
      </c>
      <c r="AH304" s="22" t="s">
        <v>265</v>
      </c>
      <c r="AI304" s="24">
        <v>13</v>
      </c>
      <c r="AJ304" s="22"/>
      <c r="AK304" s="20" t="s">
        <v>635</v>
      </c>
      <c r="AL304">
        <f>IF(OR(NOT(ISBLANK(U304)),NOT(ISBLANK(V304)),NOT(ISBLANK(W304)),NOT(ISBLANK(X304)),AC304=2,AC304=3),1,0)</f>
        <v>1</v>
      </c>
    </row>
    <row r="305" spans="1:38" ht="21.75" customHeight="1" x14ac:dyDescent="0.25">
      <c r="A305" s="2">
        <v>497</v>
      </c>
      <c r="B305" s="3" t="s">
        <v>26</v>
      </c>
      <c r="C305" s="3" t="s">
        <v>33</v>
      </c>
      <c r="D305" s="3" t="s">
        <v>105</v>
      </c>
      <c r="E305" s="31" t="str">
        <f>MID(D305,3,1)</f>
        <v>5</v>
      </c>
      <c r="F305" s="3" t="s">
        <v>100</v>
      </c>
      <c r="G305" s="4">
        <v>62</v>
      </c>
      <c r="H305" s="4">
        <v>53</v>
      </c>
      <c r="I305" s="3" t="s">
        <v>65</v>
      </c>
      <c r="J305" s="4">
        <v>139111442</v>
      </c>
      <c r="K305" s="4">
        <v>-3.3529411764705901</v>
      </c>
      <c r="L305" s="4">
        <v>0.441176470588235</v>
      </c>
      <c r="M305" s="9">
        <v>6</v>
      </c>
      <c r="N305" s="9">
        <v>9</v>
      </c>
      <c r="O305" s="9">
        <v>3</v>
      </c>
      <c r="P305" s="9">
        <v>8</v>
      </c>
      <c r="Q305" s="9">
        <v>6</v>
      </c>
      <c r="R305" s="9">
        <v>1</v>
      </c>
      <c r="S305" s="9">
        <v>6</v>
      </c>
      <c r="T305" s="9">
        <v>1</v>
      </c>
      <c r="U305" s="9">
        <v>1</v>
      </c>
      <c r="V305" s="9">
        <v>7</v>
      </c>
      <c r="W305" s="3"/>
      <c r="X305" s="9">
        <v>1</v>
      </c>
      <c r="Y305" s="9">
        <v>9</v>
      </c>
      <c r="Z305" s="9">
        <v>58</v>
      </c>
      <c r="AA305" s="9">
        <v>9</v>
      </c>
      <c r="AB305" s="36" t="s">
        <v>200</v>
      </c>
      <c r="AC305" s="21">
        <v>3</v>
      </c>
      <c r="AD305" s="22">
        <v>23</v>
      </c>
      <c r="AE305" s="23">
        <v>14</v>
      </c>
      <c r="AF305" s="22">
        <v>1</v>
      </c>
      <c r="AG305" s="23">
        <v>41</v>
      </c>
      <c r="AH305" s="22" t="s">
        <v>277</v>
      </c>
      <c r="AI305" s="24">
        <v>10</v>
      </c>
      <c r="AJ305" s="22"/>
      <c r="AK305" s="20" t="s">
        <v>636</v>
      </c>
      <c r="AL305">
        <f>IF(OR(NOT(ISBLANK(U305)),NOT(ISBLANK(V305)),NOT(ISBLANK(W305)),NOT(ISBLANK(X305)),AC305=2,AC305=3),1,0)</f>
        <v>1</v>
      </c>
    </row>
    <row r="306" spans="1:38" ht="21.75" customHeight="1" x14ac:dyDescent="0.25">
      <c r="A306" s="2">
        <v>498</v>
      </c>
      <c r="B306" s="3" t="s">
        <v>26</v>
      </c>
      <c r="C306" s="3" t="s">
        <v>33</v>
      </c>
      <c r="D306" s="3" t="s">
        <v>110</v>
      </c>
      <c r="E306" s="31" t="str">
        <f>MID(D306,3,1)</f>
        <v>5</v>
      </c>
      <c r="F306" s="3" t="s">
        <v>100</v>
      </c>
      <c r="G306" s="4">
        <v>33</v>
      </c>
      <c r="H306" s="4">
        <v>31</v>
      </c>
      <c r="I306" s="3" t="s">
        <v>65</v>
      </c>
      <c r="J306" s="4">
        <v>139111442</v>
      </c>
      <c r="K306" s="4">
        <v>-3.3333333333333299</v>
      </c>
      <c r="L306" s="4">
        <v>0.44444444444444398</v>
      </c>
      <c r="M306" s="4">
        <v>1</v>
      </c>
      <c r="N306" s="4">
        <v>7</v>
      </c>
      <c r="O306" s="4">
        <v>1</v>
      </c>
      <c r="P306" s="4">
        <v>7</v>
      </c>
      <c r="Q306" s="4">
        <v>7</v>
      </c>
      <c r="R306" s="4">
        <v>1</v>
      </c>
      <c r="S306" s="4">
        <v>7</v>
      </c>
      <c r="T306" s="4">
        <v>1</v>
      </c>
      <c r="V306" s="4">
        <v>1</v>
      </c>
      <c r="W306" s="3"/>
      <c r="X306" s="4">
        <v>1</v>
      </c>
      <c r="Y306" s="4">
        <v>2</v>
      </c>
      <c r="Z306" s="4">
        <v>36</v>
      </c>
      <c r="AA306" s="4">
        <v>2</v>
      </c>
      <c r="AB306" s="36" t="s">
        <v>200</v>
      </c>
      <c r="AC306" s="21">
        <v>3</v>
      </c>
      <c r="AD306" s="22">
        <v>17</v>
      </c>
      <c r="AE306" s="23">
        <v>15</v>
      </c>
      <c r="AF306" s="22">
        <v>5</v>
      </c>
      <c r="AG306" s="23">
        <v>42</v>
      </c>
      <c r="AH306" s="22" t="s">
        <v>301</v>
      </c>
      <c r="AI306" s="24">
        <v>8</v>
      </c>
      <c r="AJ306" s="22"/>
      <c r="AK306" s="20" t="s">
        <v>637</v>
      </c>
      <c r="AL306">
        <f>IF(OR(NOT(ISBLANK(U306)),NOT(ISBLANK(V306)),NOT(ISBLANK(W306)),NOT(ISBLANK(X306)),AC306=2,AC306=3),1,0)</f>
        <v>1</v>
      </c>
    </row>
    <row r="307" spans="1:38" ht="21.75" customHeight="1" x14ac:dyDescent="0.25">
      <c r="A307" s="2">
        <v>499</v>
      </c>
      <c r="B307" s="3" t="s">
        <v>26</v>
      </c>
      <c r="C307" s="3" t="s">
        <v>33</v>
      </c>
      <c r="D307" s="3" t="s">
        <v>115</v>
      </c>
      <c r="E307" s="31" t="str">
        <f>MID(D307,3,1)</f>
        <v>5</v>
      </c>
      <c r="F307" s="3" t="s">
        <v>100</v>
      </c>
      <c r="G307" s="4">
        <v>43</v>
      </c>
      <c r="H307" s="4">
        <v>15</v>
      </c>
      <c r="I307" s="3" t="s">
        <v>65</v>
      </c>
      <c r="J307" s="4">
        <v>139111442</v>
      </c>
      <c r="K307" s="4">
        <v>-3.375</v>
      </c>
      <c r="L307" s="4">
        <v>0.4375</v>
      </c>
      <c r="M307" s="4">
        <v>6</v>
      </c>
      <c r="N307" s="4">
        <v>7</v>
      </c>
      <c r="O307" s="4">
        <v>2</v>
      </c>
      <c r="P307" s="4">
        <v>8</v>
      </c>
      <c r="Q307" s="4">
        <v>8</v>
      </c>
      <c r="R307" s="4">
        <v>1</v>
      </c>
      <c r="S307" s="4">
        <v>8</v>
      </c>
      <c r="T307" s="4">
        <v>1</v>
      </c>
      <c r="U307" s="4">
        <v>2</v>
      </c>
      <c r="V307" s="4">
        <v>3</v>
      </c>
      <c r="W307" s="3"/>
      <c r="Y307" s="4">
        <v>5</v>
      </c>
      <c r="Z307" s="4">
        <v>51</v>
      </c>
      <c r="AA307" s="4">
        <v>5</v>
      </c>
      <c r="AB307" s="36" t="s">
        <v>261</v>
      </c>
      <c r="AC307" s="21">
        <v>3</v>
      </c>
      <c r="AD307" s="22">
        <v>25</v>
      </c>
      <c r="AE307" s="23">
        <v>17</v>
      </c>
      <c r="AF307" s="22">
        <v>2</v>
      </c>
      <c r="AG307" s="23">
        <v>48</v>
      </c>
      <c r="AH307" s="22" t="s">
        <v>327</v>
      </c>
      <c r="AI307" s="24">
        <v>8</v>
      </c>
      <c r="AJ307" s="22"/>
      <c r="AK307" s="20" t="s">
        <v>638</v>
      </c>
      <c r="AL307">
        <f>IF(OR(NOT(ISBLANK(U307)),NOT(ISBLANK(V307)),NOT(ISBLANK(W307)),NOT(ISBLANK(X307)),AC307=2,AC307=3),1,0)</f>
        <v>1</v>
      </c>
    </row>
    <row r="308" spans="1:38" ht="21.75" customHeight="1" x14ac:dyDescent="0.25">
      <c r="A308" s="2">
        <v>555</v>
      </c>
      <c r="B308" s="3" t="s">
        <v>26</v>
      </c>
      <c r="C308" s="3" t="s">
        <v>27</v>
      </c>
      <c r="D308" s="3" t="s">
        <v>28</v>
      </c>
      <c r="E308" s="31" t="str">
        <f>MID(D308,3,1)</f>
        <v>2</v>
      </c>
      <c r="F308" s="3" t="s">
        <v>29</v>
      </c>
      <c r="G308" s="4">
        <v>1</v>
      </c>
      <c r="H308" s="4">
        <v>30</v>
      </c>
      <c r="I308" s="3" t="s">
        <v>66</v>
      </c>
      <c r="J308" s="4">
        <v>7921198218</v>
      </c>
      <c r="K308" s="4">
        <v>63.8</v>
      </c>
      <c r="L308" s="4">
        <v>0.61886792452830197</v>
      </c>
      <c r="M308" s="4">
        <v>1</v>
      </c>
      <c r="N308" s="8"/>
      <c r="O308" s="8"/>
      <c r="P308" s="8"/>
      <c r="Q308" s="8"/>
      <c r="R308" s="4">
        <v>1</v>
      </c>
      <c r="S308" s="8"/>
      <c r="T308" s="4">
        <v>1</v>
      </c>
      <c r="U308" s="8"/>
      <c r="V308" s="8"/>
      <c r="W308" s="3"/>
      <c r="Y308" s="8"/>
      <c r="Z308" s="4">
        <v>3</v>
      </c>
      <c r="AA308" s="4">
        <v>0</v>
      </c>
      <c r="AB308" s="36" t="s">
        <v>153</v>
      </c>
      <c r="AC308" s="21">
        <v>3</v>
      </c>
      <c r="AD308" s="22">
        <v>0</v>
      </c>
      <c r="AE308" s="23">
        <v>1</v>
      </c>
      <c r="AF308" s="22">
        <v>0</v>
      </c>
      <c r="AG308" s="23">
        <v>2</v>
      </c>
      <c r="AH308" s="22"/>
      <c r="AI308" s="24">
        <v>0</v>
      </c>
      <c r="AJ308" s="22"/>
      <c r="AK308" s="20" t="s">
        <v>639</v>
      </c>
      <c r="AL308">
        <f>IF(OR(NOT(ISBLANK(U308)),NOT(ISBLANK(V308)),NOT(ISBLANK(W308)),NOT(ISBLANK(X308)),AC308=2,AC308=3),1,0)</f>
        <v>1</v>
      </c>
    </row>
    <row r="309" spans="1:38" ht="21.75" customHeight="1" x14ac:dyDescent="0.25">
      <c r="A309" s="2">
        <v>556</v>
      </c>
      <c r="B309" s="3" t="s">
        <v>26</v>
      </c>
      <c r="C309" s="3" t="s">
        <v>27</v>
      </c>
      <c r="D309" s="3" t="s">
        <v>101</v>
      </c>
      <c r="E309" s="31" t="str">
        <f>MID(D309,3,1)</f>
        <v>2</v>
      </c>
      <c r="F309" s="3" t="s">
        <v>102</v>
      </c>
      <c r="G309" s="4">
        <v>1</v>
      </c>
      <c r="H309" s="4">
        <v>13</v>
      </c>
      <c r="I309" s="3" t="s">
        <v>66</v>
      </c>
      <c r="J309" s="4">
        <v>7921198218</v>
      </c>
      <c r="K309" s="4">
        <v>67.680000000000007</v>
      </c>
      <c r="L309" s="4">
        <v>0.54638297872340402</v>
      </c>
      <c r="M309" s="4">
        <v>1</v>
      </c>
      <c r="N309" s="8"/>
      <c r="O309" s="8"/>
      <c r="P309" s="8"/>
      <c r="Q309" s="8"/>
      <c r="R309" s="4">
        <v>1</v>
      </c>
      <c r="S309" s="8"/>
      <c r="T309" s="4">
        <v>1</v>
      </c>
      <c r="V309" s="8"/>
      <c r="W309" s="3"/>
      <c r="Y309" s="8"/>
      <c r="Z309" s="4">
        <v>3</v>
      </c>
      <c r="AA309" s="4">
        <v>0</v>
      </c>
      <c r="AB309" s="36" t="s">
        <v>145</v>
      </c>
      <c r="AC309" s="21">
        <v>3</v>
      </c>
      <c r="AD309" s="22">
        <v>0</v>
      </c>
      <c r="AE309" s="23">
        <v>1</v>
      </c>
      <c r="AF309" s="22">
        <v>0</v>
      </c>
      <c r="AG309" s="23">
        <v>2</v>
      </c>
      <c r="AH309" s="22"/>
      <c r="AI309" s="24">
        <v>0</v>
      </c>
      <c r="AJ309" s="22"/>
      <c r="AK309" s="20" t="s">
        <v>640</v>
      </c>
      <c r="AL309">
        <f>IF(OR(NOT(ISBLANK(U309)),NOT(ISBLANK(V309)),NOT(ISBLANK(W309)),NOT(ISBLANK(X309)),AC309=2,AC309=3),1,0)</f>
        <v>1</v>
      </c>
    </row>
    <row r="310" spans="1:38" ht="21.75" customHeight="1" x14ac:dyDescent="0.25">
      <c r="A310" s="2">
        <v>557</v>
      </c>
      <c r="B310" s="3" t="s">
        <v>26</v>
      </c>
      <c r="C310" s="3" t="s">
        <v>27</v>
      </c>
      <c r="D310" s="3" t="s">
        <v>28</v>
      </c>
      <c r="E310" s="31" t="str">
        <f>MID(D310,3,1)</f>
        <v>2</v>
      </c>
      <c r="F310" s="3" t="s">
        <v>29</v>
      </c>
      <c r="G310" s="4">
        <v>1</v>
      </c>
      <c r="H310" s="4">
        <v>30</v>
      </c>
      <c r="I310" s="3" t="s">
        <v>66</v>
      </c>
      <c r="J310" s="4">
        <v>7921198218</v>
      </c>
      <c r="K310" s="4">
        <v>63.8</v>
      </c>
      <c r="L310" s="4">
        <v>0.61886792452830197</v>
      </c>
      <c r="M310" s="4">
        <v>1</v>
      </c>
      <c r="R310" s="4">
        <v>1</v>
      </c>
      <c r="T310" s="4">
        <v>1</v>
      </c>
      <c r="W310" s="3"/>
      <c r="Z310" s="4">
        <v>3</v>
      </c>
      <c r="AA310" s="4">
        <v>0</v>
      </c>
      <c r="AB310" s="36" t="s">
        <v>153</v>
      </c>
      <c r="AC310" s="21">
        <v>3</v>
      </c>
      <c r="AD310" s="22">
        <v>0</v>
      </c>
      <c r="AE310" s="23">
        <v>0</v>
      </c>
      <c r="AF310" s="22">
        <v>0</v>
      </c>
      <c r="AG310" s="23">
        <v>1</v>
      </c>
      <c r="AH310" s="22"/>
      <c r="AI310" s="24">
        <v>0</v>
      </c>
      <c r="AJ310" s="22"/>
      <c r="AK310" s="20" t="s">
        <v>641</v>
      </c>
      <c r="AL310">
        <f>IF(OR(NOT(ISBLANK(U310)),NOT(ISBLANK(V310)),NOT(ISBLANK(W310)),NOT(ISBLANK(X310)),AC310=2,AC310=3),1,0)</f>
        <v>1</v>
      </c>
    </row>
    <row r="311" spans="1:38" ht="21.75" customHeight="1" x14ac:dyDescent="0.25">
      <c r="A311" s="2">
        <v>558</v>
      </c>
      <c r="B311" s="3" t="s">
        <v>26</v>
      </c>
      <c r="C311" s="3" t="s">
        <v>27</v>
      </c>
      <c r="D311" s="3" t="s">
        <v>101</v>
      </c>
      <c r="E311" s="31" t="str">
        <f>MID(D311,3,1)</f>
        <v>2</v>
      </c>
      <c r="F311" s="3" t="s">
        <v>102</v>
      </c>
      <c r="G311" s="4">
        <v>1</v>
      </c>
      <c r="H311" s="4">
        <v>13</v>
      </c>
      <c r="I311" s="3" t="s">
        <v>66</v>
      </c>
      <c r="J311" s="4">
        <v>7921198218</v>
      </c>
      <c r="K311" s="4">
        <v>59.16</v>
      </c>
      <c r="L311" s="4">
        <v>0.365106382978723</v>
      </c>
      <c r="M311" s="4">
        <v>1</v>
      </c>
      <c r="N311" s="8"/>
      <c r="O311" s="8"/>
      <c r="P311" s="8"/>
      <c r="Q311" s="8"/>
      <c r="R311" s="4">
        <v>1</v>
      </c>
      <c r="S311" s="8"/>
      <c r="T311" s="4">
        <v>1</v>
      </c>
      <c r="U311" s="8"/>
      <c r="V311" s="8"/>
      <c r="W311" s="3"/>
      <c r="X311" s="8"/>
      <c r="Y311" s="8"/>
      <c r="Z311" s="4">
        <v>3</v>
      </c>
      <c r="AA311" s="4">
        <v>0</v>
      </c>
      <c r="AB311" s="36" t="s">
        <v>144</v>
      </c>
      <c r="AC311" s="21">
        <v>3</v>
      </c>
      <c r="AD311" s="22">
        <v>0</v>
      </c>
      <c r="AE311" s="23">
        <v>0</v>
      </c>
      <c r="AF311" s="22">
        <v>0</v>
      </c>
      <c r="AG311" s="23">
        <v>2</v>
      </c>
      <c r="AH311" s="22"/>
      <c r="AI311" s="24">
        <v>0</v>
      </c>
      <c r="AJ311" s="22"/>
      <c r="AK311" s="20" t="s">
        <v>642</v>
      </c>
      <c r="AL311">
        <f>IF(OR(NOT(ISBLANK(U311)),NOT(ISBLANK(V311)),NOT(ISBLANK(W311)),NOT(ISBLANK(X311)),AC311=2,AC311=3),1,0)</f>
        <v>1</v>
      </c>
    </row>
    <row r="312" spans="1:38" ht="21.75" customHeight="1" x14ac:dyDescent="0.25">
      <c r="A312" s="2">
        <v>559</v>
      </c>
      <c r="B312" s="3" t="s">
        <v>26</v>
      </c>
      <c r="C312" s="3" t="s">
        <v>27</v>
      </c>
      <c r="D312" s="3" t="s">
        <v>106</v>
      </c>
      <c r="E312" s="31" t="str">
        <f>MID(D312,3,1)</f>
        <v>2</v>
      </c>
      <c r="F312" s="3" t="s">
        <v>107</v>
      </c>
      <c r="G312" s="4">
        <v>1</v>
      </c>
      <c r="H312" s="4">
        <v>7</v>
      </c>
      <c r="I312" s="3" t="s">
        <v>66</v>
      </c>
      <c r="J312" s="4">
        <v>7921198218</v>
      </c>
      <c r="K312" s="4">
        <v>62.1666666666667</v>
      </c>
      <c r="L312" s="4">
        <v>0.42907801418439701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3"/>
      <c r="X312" s="8"/>
      <c r="Y312" s="8"/>
      <c r="Z312" s="8"/>
      <c r="AA312" s="8"/>
      <c r="AB312" s="36" t="s">
        <v>154</v>
      </c>
      <c r="AC312" s="21">
        <v>3</v>
      </c>
      <c r="AD312" s="22">
        <v>0</v>
      </c>
      <c r="AE312" s="23">
        <v>0</v>
      </c>
      <c r="AF312" s="22">
        <v>0</v>
      </c>
      <c r="AG312" s="23">
        <v>0</v>
      </c>
      <c r="AH312" s="22"/>
      <c r="AI312" s="24">
        <v>0</v>
      </c>
      <c r="AJ312" s="22"/>
      <c r="AK312" s="20" t="s">
        <v>421</v>
      </c>
      <c r="AL312">
        <f>IF(OR(NOT(ISBLANK(U312)),NOT(ISBLANK(V312)),NOT(ISBLANK(W312)),NOT(ISBLANK(X312)),AC312=2,AC312=3),1,0)</f>
        <v>1</v>
      </c>
    </row>
    <row r="313" spans="1:38" ht="21.75" customHeight="1" x14ac:dyDescent="0.25">
      <c r="A313" s="2">
        <v>560</v>
      </c>
      <c r="B313" s="3" t="s">
        <v>26</v>
      </c>
      <c r="C313" s="3" t="s">
        <v>27</v>
      </c>
      <c r="D313" s="3" t="s">
        <v>28</v>
      </c>
      <c r="E313" s="31" t="str">
        <f>MID(D313,3,1)</f>
        <v>2</v>
      </c>
      <c r="F313" s="3" t="s">
        <v>29</v>
      </c>
      <c r="G313" s="4">
        <v>1</v>
      </c>
      <c r="H313" s="4">
        <v>30</v>
      </c>
      <c r="I313" s="3" t="s">
        <v>67</v>
      </c>
      <c r="J313" s="4">
        <v>772316785</v>
      </c>
      <c r="K313" s="4">
        <v>63.8</v>
      </c>
      <c r="L313" s="4">
        <v>0.61886792452830197</v>
      </c>
      <c r="M313" s="4">
        <v>10</v>
      </c>
      <c r="N313" s="4">
        <v>3</v>
      </c>
      <c r="O313" s="8"/>
      <c r="P313" s="4">
        <v>10</v>
      </c>
      <c r="Q313" s="4">
        <v>9</v>
      </c>
      <c r="R313" s="4">
        <v>1</v>
      </c>
      <c r="S313" s="4">
        <v>9</v>
      </c>
      <c r="T313" s="4">
        <v>1</v>
      </c>
      <c r="U313" s="4">
        <v>2</v>
      </c>
      <c r="V313" s="4">
        <v>5</v>
      </c>
      <c r="W313" s="3"/>
      <c r="X313" s="4">
        <v>1</v>
      </c>
      <c r="Y313" s="4">
        <v>8</v>
      </c>
      <c r="Z313" s="4">
        <v>59</v>
      </c>
      <c r="AA313" s="4">
        <v>8</v>
      </c>
      <c r="AB313" s="36" t="s">
        <v>153</v>
      </c>
      <c r="AC313" s="21">
        <v>3</v>
      </c>
      <c r="AD313" s="22">
        <v>5</v>
      </c>
      <c r="AE313" s="23">
        <v>7</v>
      </c>
      <c r="AF313" s="22">
        <v>1</v>
      </c>
      <c r="AG313" s="23">
        <v>26</v>
      </c>
      <c r="AH313" s="22" t="s">
        <v>149</v>
      </c>
      <c r="AI313" s="24">
        <v>3</v>
      </c>
      <c r="AJ313" s="22">
        <v>1</v>
      </c>
      <c r="AK313" s="20" t="s">
        <v>643</v>
      </c>
      <c r="AL313">
        <f>IF(OR(NOT(ISBLANK(U313)),NOT(ISBLANK(V313)),NOT(ISBLANK(W313)),NOT(ISBLANK(X313)),AC313=2,AC313=3),1,0)</f>
        <v>1</v>
      </c>
    </row>
    <row r="314" spans="1:38" ht="21.75" customHeight="1" x14ac:dyDescent="0.25">
      <c r="A314" s="2">
        <v>561</v>
      </c>
      <c r="B314" s="3" t="s">
        <v>26</v>
      </c>
      <c r="C314" s="3" t="s">
        <v>27</v>
      </c>
      <c r="D314" s="3" t="s">
        <v>111</v>
      </c>
      <c r="E314" s="31" t="str">
        <f>MID(D314,3,1)</f>
        <v>2</v>
      </c>
      <c r="F314" s="3" t="s">
        <v>112</v>
      </c>
      <c r="G314" s="4">
        <v>1</v>
      </c>
      <c r="H314" s="4">
        <v>6</v>
      </c>
      <c r="I314" s="3" t="s">
        <v>66</v>
      </c>
      <c r="J314" s="4">
        <v>7921198218</v>
      </c>
      <c r="K314" s="4">
        <v>49.15</v>
      </c>
      <c r="L314" s="4">
        <v>0.46690140845070399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3"/>
      <c r="Y314" s="8"/>
      <c r="Z314" s="8"/>
      <c r="AA314" s="8"/>
      <c r="AB314" s="36" t="s">
        <v>144</v>
      </c>
      <c r="AC314" s="21">
        <v>3</v>
      </c>
      <c r="AD314" s="22">
        <v>0</v>
      </c>
      <c r="AE314" s="23">
        <v>0</v>
      </c>
      <c r="AF314" s="22">
        <v>0</v>
      </c>
      <c r="AG314" s="23">
        <v>0</v>
      </c>
      <c r="AH314" s="22"/>
      <c r="AI314" s="24">
        <v>0</v>
      </c>
      <c r="AJ314" s="22"/>
      <c r="AK314" s="20" t="s">
        <v>644</v>
      </c>
      <c r="AL314">
        <f>IF(OR(NOT(ISBLANK(U314)),NOT(ISBLANK(V314)),NOT(ISBLANK(W314)),NOT(ISBLANK(X314)),AC314=2,AC314=3),1,0)</f>
        <v>1</v>
      </c>
    </row>
    <row r="315" spans="1:38" ht="21.75" customHeight="1" x14ac:dyDescent="0.25">
      <c r="A315" s="2">
        <v>562</v>
      </c>
      <c r="B315" s="3" t="s">
        <v>26</v>
      </c>
      <c r="C315" s="3" t="s">
        <v>27</v>
      </c>
      <c r="D315" s="3" t="s">
        <v>95</v>
      </c>
      <c r="E315" s="31" t="str">
        <f>MID(D315,3,1)</f>
        <v>3</v>
      </c>
      <c r="F315" s="3" t="s">
        <v>96</v>
      </c>
      <c r="G315" s="4">
        <v>36</v>
      </c>
      <c r="H315" s="4">
        <v>75</v>
      </c>
      <c r="I315" s="3" t="s">
        <v>66</v>
      </c>
      <c r="J315" s="4">
        <v>7921198218</v>
      </c>
      <c r="K315" s="4">
        <v>1.26315789473684</v>
      </c>
      <c r="L315" s="4">
        <v>0.21052631578947401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3"/>
      <c r="Y315" s="8"/>
      <c r="Z315" s="8"/>
      <c r="AA315" s="8"/>
      <c r="AB315" s="36" t="s">
        <v>161</v>
      </c>
      <c r="AC315" s="21">
        <v>3</v>
      </c>
      <c r="AD315" s="22">
        <v>0</v>
      </c>
      <c r="AE315" s="23">
        <v>0</v>
      </c>
      <c r="AF315" s="22">
        <v>0</v>
      </c>
      <c r="AG315" s="23">
        <v>0</v>
      </c>
      <c r="AH315" s="22"/>
      <c r="AI315" s="24">
        <v>0</v>
      </c>
      <c r="AJ315" s="22"/>
      <c r="AK315" s="20" t="s">
        <v>350</v>
      </c>
      <c r="AL315">
        <f>IF(OR(NOT(ISBLANK(U315)),NOT(ISBLANK(V315)),NOT(ISBLANK(W315)),NOT(ISBLANK(X315)),AC315=2,AC315=3),1,0)</f>
        <v>1</v>
      </c>
    </row>
    <row r="316" spans="1:38" ht="21.75" customHeight="1" x14ac:dyDescent="0.25">
      <c r="A316" s="2">
        <v>563</v>
      </c>
      <c r="B316" s="3" t="s">
        <v>26</v>
      </c>
      <c r="C316" s="3" t="s">
        <v>27</v>
      </c>
      <c r="D316" s="3" t="s">
        <v>101</v>
      </c>
      <c r="E316" s="31" t="str">
        <f>MID(D316,3,1)</f>
        <v>2</v>
      </c>
      <c r="F316" s="3" t="s">
        <v>102</v>
      </c>
      <c r="G316" s="4">
        <v>1</v>
      </c>
      <c r="H316" s="4">
        <v>13</v>
      </c>
      <c r="I316" s="3" t="s">
        <v>67</v>
      </c>
      <c r="J316" s="4">
        <v>772316785</v>
      </c>
      <c r="K316" s="4">
        <v>59.16</v>
      </c>
      <c r="L316" s="4">
        <v>0.365106382978723</v>
      </c>
      <c r="M316" s="4">
        <v>8</v>
      </c>
      <c r="N316" s="4">
        <v>1</v>
      </c>
      <c r="O316" s="8"/>
      <c r="P316" s="4">
        <v>2</v>
      </c>
      <c r="Q316" s="4">
        <v>2</v>
      </c>
      <c r="R316" s="9">
        <v>1</v>
      </c>
      <c r="S316" s="4">
        <v>2</v>
      </c>
      <c r="T316" s="9">
        <v>1</v>
      </c>
      <c r="U316" s="8"/>
      <c r="V316" s="4">
        <v>2.5</v>
      </c>
      <c r="W316" s="3"/>
      <c r="X316" s="4">
        <v>0.5</v>
      </c>
      <c r="Y316" s="4">
        <v>3</v>
      </c>
      <c r="Z316" s="4">
        <v>23</v>
      </c>
      <c r="AA316" s="4">
        <v>3</v>
      </c>
      <c r="AB316" s="36" t="s">
        <v>144</v>
      </c>
      <c r="AC316" s="21">
        <v>3</v>
      </c>
      <c r="AD316" s="22">
        <v>3</v>
      </c>
      <c r="AE316" s="23">
        <v>4</v>
      </c>
      <c r="AF316" s="22">
        <v>0</v>
      </c>
      <c r="AG316" s="23">
        <v>12</v>
      </c>
      <c r="AH316" s="22" t="s">
        <v>146</v>
      </c>
      <c r="AI316" s="24">
        <v>4</v>
      </c>
      <c r="AJ316" s="22">
        <v>1</v>
      </c>
      <c r="AK316" s="20" t="s">
        <v>645</v>
      </c>
      <c r="AL316">
        <f>IF(OR(NOT(ISBLANK(U316)),NOT(ISBLANK(V316)),NOT(ISBLANK(W316)),NOT(ISBLANK(X316)),AC316=2,AC316=3),1,0)</f>
        <v>1</v>
      </c>
    </row>
    <row r="317" spans="1:38" ht="21.75" customHeight="1" x14ac:dyDescent="0.25">
      <c r="A317" s="2">
        <v>564</v>
      </c>
      <c r="B317" s="3" t="s">
        <v>26</v>
      </c>
      <c r="C317" s="3" t="s">
        <v>27</v>
      </c>
      <c r="D317" s="3" t="s">
        <v>103</v>
      </c>
      <c r="E317" s="31" t="str">
        <f>MID(D317,3,1)</f>
        <v>3</v>
      </c>
      <c r="F317" s="3" t="s">
        <v>96</v>
      </c>
      <c r="G317" s="4">
        <v>32</v>
      </c>
      <c r="H317" s="4">
        <v>35</v>
      </c>
      <c r="I317" s="3" t="s">
        <v>66</v>
      </c>
      <c r="J317" s="4">
        <v>7921198218</v>
      </c>
      <c r="K317" s="4">
        <v>1.57894736842105</v>
      </c>
      <c r="L317" s="4">
        <v>0.26315789473684198</v>
      </c>
      <c r="M317" s="4">
        <v>1</v>
      </c>
      <c r="N317" s="8"/>
      <c r="O317" s="8"/>
      <c r="P317" s="8"/>
      <c r="Q317" s="8"/>
      <c r="R317" s="4">
        <v>1</v>
      </c>
      <c r="S317" s="8"/>
      <c r="T317" s="4">
        <v>1</v>
      </c>
      <c r="U317" s="8"/>
      <c r="V317" s="8"/>
      <c r="W317" s="3"/>
      <c r="X317" s="8"/>
      <c r="Y317" s="8"/>
      <c r="Z317" s="4">
        <v>3</v>
      </c>
      <c r="AA317" s="4">
        <v>0</v>
      </c>
      <c r="AB317" s="36" t="s">
        <v>161</v>
      </c>
      <c r="AC317" s="21">
        <v>3</v>
      </c>
      <c r="AD317" s="22">
        <v>0</v>
      </c>
      <c r="AE317" s="23">
        <v>1</v>
      </c>
      <c r="AF317" s="22">
        <v>0</v>
      </c>
      <c r="AG317" s="23">
        <v>2</v>
      </c>
      <c r="AH317" s="22"/>
      <c r="AI317" s="24">
        <v>0</v>
      </c>
      <c r="AJ317" s="22"/>
      <c r="AK317" s="20" t="s">
        <v>646</v>
      </c>
      <c r="AL317">
        <f>IF(OR(NOT(ISBLANK(U317)),NOT(ISBLANK(V317)),NOT(ISBLANK(W317)),NOT(ISBLANK(X317)),AC317=2,AC317=3),1,0)</f>
        <v>1</v>
      </c>
    </row>
    <row r="318" spans="1:38" ht="21.75" customHeight="1" x14ac:dyDescent="0.25">
      <c r="A318" s="2">
        <v>565</v>
      </c>
      <c r="B318" s="3" t="s">
        <v>26</v>
      </c>
      <c r="C318" s="3" t="s">
        <v>27</v>
      </c>
      <c r="D318" s="3" t="s">
        <v>108</v>
      </c>
      <c r="E318" s="31" t="str">
        <f>MID(D318,3,1)</f>
        <v>3</v>
      </c>
      <c r="F318" s="3" t="s">
        <v>96</v>
      </c>
      <c r="G318" s="4">
        <v>95</v>
      </c>
      <c r="H318" s="4">
        <v>20</v>
      </c>
      <c r="I318" s="3" t="s">
        <v>66</v>
      </c>
      <c r="J318" s="4">
        <v>7921198218</v>
      </c>
      <c r="K318" s="4">
        <v>3</v>
      </c>
      <c r="L318" s="4">
        <v>0.5</v>
      </c>
      <c r="M318" s="9">
        <v>3</v>
      </c>
      <c r="R318" s="9">
        <v>1</v>
      </c>
      <c r="T318" s="9">
        <v>1</v>
      </c>
      <c r="W318" s="3"/>
      <c r="Z318" s="9">
        <v>5</v>
      </c>
      <c r="AA318" s="9">
        <v>0</v>
      </c>
      <c r="AB318" s="36" t="s">
        <v>164</v>
      </c>
      <c r="AC318" s="21">
        <v>3</v>
      </c>
      <c r="AD318" s="22">
        <v>0</v>
      </c>
      <c r="AE318" s="23">
        <v>0</v>
      </c>
      <c r="AF318" s="22">
        <v>0</v>
      </c>
      <c r="AG318" s="23">
        <v>2</v>
      </c>
      <c r="AH318" s="22"/>
      <c r="AI318" s="24">
        <v>0</v>
      </c>
      <c r="AJ318" s="22"/>
      <c r="AK318" s="20" t="s">
        <v>647</v>
      </c>
      <c r="AL318">
        <f>IF(OR(NOT(ISBLANK(U318)),NOT(ISBLANK(V318)),NOT(ISBLANK(W318)),NOT(ISBLANK(X318)),AC318=2,AC318=3),1,0)</f>
        <v>1</v>
      </c>
    </row>
    <row r="319" spans="1:38" ht="21.75" customHeight="1" x14ac:dyDescent="0.25">
      <c r="A319" s="2">
        <v>566</v>
      </c>
      <c r="B319" s="3" t="s">
        <v>26</v>
      </c>
      <c r="C319" s="3" t="s">
        <v>27</v>
      </c>
      <c r="D319" s="3" t="s">
        <v>106</v>
      </c>
      <c r="E319" s="31" t="str">
        <f>MID(D319,3,1)</f>
        <v>2</v>
      </c>
      <c r="F319" s="3" t="s">
        <v>107</v>
      </c>
      <c r="G319" s="4">
        <v>1</v>
      </c>
      <c r="H319" s="4">
        <v>7</v>
      </c>
      <c r="I319" s="3" t="s">
        <v>67</v>
      </c>
      <c r="J319" s="4">
        <v>772316785</v>
      </c>
      <c r="K319" s="4">
        <v>0</v>
      </c>
      <c r="L319" s="4">
        <v>0</v>
      </c>
      <c r="M319" s="4">
        <v>13</v>
      </c>
      <c r="N319" s="4">
        <v>1</v>
      </c>
      <c r="O319" s="8"/>
      <c r="P319" s="4">
        <v>1</v>
      </c>
      <c r="Q319" s="4">
        <v>1</v>
      </c>
      <c r="R319" s="8"/>
      <c r="S319" s="4">
        <v>1</v>
      </c>
      <c r="T319" s="4">
        <v>1</v>
      </c>
      <c r="U319" s="8"/>
      <c r="V319" s="4">
        <v>2</v>
      </c>
      <c r="W319" s="3"/>
      <c r="Y319" s="4">
        <v>2</v>
      </c>
      <c r="Z319" s="4">
        <v>22</v>
      </c>
      <c r="AA319" s="4">
        <v>2</v>
      </c>
      <c r="AB319" s="36"/>
      <c r="AC319" s="21"/>
      <c r="AD319" s="22">
        <v>5</v>
      </c>
      <c r="AE319" s="23">
        <v>5</v>
      </c>
      <c r="AF319" s="22">
        <v>1</v>
      </c>
      <c r="AG319" s="23">
        <v>17</v>
      </c>
      <c r="AH319" s="22" t="s">
        <v>146</v>
      </c>
      <c r="AI319" s="24">
        <v>4</v>
      </c>
      <c r="AJ319" s="22">
        <v>1</v>
      </c>
      <c r="AK319" s="20" t="s">
        <v>648</v>
      </c>
      <c r="AL319">
        <f>IF(OR(NOT(ISBLANK(U319)),NOT(ISBLANK(V319)),NOT(ISBLANK(W319)),NOT(ISBLANK(X319)),AC319=2,AC319=3),1,0)</f>
        <v>1</v>
      </c>
    </row>
    <row r="320" spans="1:38" ht="21.75" customHeight="1" x14ac:dyDescent="0.25">
      <c r="A320" s="2">
        <v>567</v>
      </c>
      <c r="B320" s="3" t="s">
        <v>26</v>
      </c>
      <c r="C320" s="3" t="s">
        <v>27</v>
      </c>
      <c r="D320" s="3" t="s">
        <v>28</v>
      </c>
      <c r="E320" s="31" t="str">
        <f>MID(D320,3,1)</f>
        <v>2</v>
      </c>
      <c r="F320" s="3" t="s">
        <v>29</v>
      </c>
      <c r="G320" s="4">
        <v>1</v>
      </c>
      <c r="H320" s="4">
        <v>30</v>
      </c>
      <c r="I320" s="3" t="s">
        <v>66</v>
      </c>
      <c r="J320" s="4">
        <v>7921198218</v>
      </c>
      <c r="K320" s="4">
        <v>78.2</v>
      </c>
      <c r="L320" s="4">
        <v>0.89056603773584897</v>
      </c>
      <c r="M320" s="4">
        <v>1</v>
      </c>
      <c r="N320" s="4">
        <v>4</v>
      </c>
      <c r="O320" s="8"/>
      <c r="P320" s="4">
        <v>4</v>
      </c>
      <c r="Q320" s="4">
        <v>4</v>
      </c>
      <c r="R320" s="4">
        <v>1</v>
      </c>
      <c r="S320" s="4">
        <v>4</v>
      </c>
      <c r="T320" s="4">
        <v>1</v>
      </c>
      <c r="U320" s="4">
        <v>1</v>
      </c>
      <c r="V320" s="4">
        <v>2</v>
      </c>
      <c r="W320" s="3"/>
      <c r="X320" s="8"/>
      <c r="Y320" s="4">
        <v>3</v>
      </c>
      <c r="Z320" s="4">
        <v>25</v>
      </c>
      <c r="AA320" s="4">
        <v>3</v>
      </c>
      <c r="AB320" s="36" t="s">
        <v>154</v>
      </c>
      <c r="AC320" s="21"/>
      <c r="AD320" s="22">
        <v>2</v>
      </c>
      <c r="AE320" s="23">
        <v>1</v>
      </c>
      <c r="AF320" s="22">
        <v>0</v>
      </c>
      <c r="AG320" s="23">
        <v>4</v>
      </c>
      <c r="AH320" s="22" t="s">
        <v>146</v>
      </c>
      <c r="AI320" s="24">
        <v>4</v>
      </c>
      <c r="AJ320" s="22">
        <v>1</v>
      </c>
      <c r="AK320" s="20" t="s">
        <v>649</v>
      </c>
      <c r="AL320">
        <f>IF(OR(NOT(ISBLANK(U320)),NOT(ISBLANK(V320)),NOT(ISBLANK(W320)),NOT(ISBLANK(X320)),AC320=2,AC320=3),1,0)</f>
        <v>1</v>
      </c>
    </row>
    <row r="321" spans="1:38" ht="21.75" customHeight="1" x14ac:dyDescent="0.25">
      <c r="A321" s="2">
        <v>568</v>
      </c>
      <c r="B321" s="3" t="s">
        <v>26</v>
      </c>
      <c r="C321" s="3" t="s">
        <v>27</v>
      </c>
      <c r="D321" s="3" t="s">
        <v>101</v>
      </c>
      <c r="E321" s="31" t="str">
        <f>MID(D321,3,1)</f>
        <v>2</v>
      </c>
      <c r="F321" s="3" t="s">
        <v>102</v>
      </c>
      <c r="G321" s="4">
        <v>1</v>
      </c>
      <c r="H321" s="4">
        <v>13</v>
      </c>
      <c r="I321" s="3" t="s">
        <v>66</v>
      </c>
      <c r="J321" s="4">
        <v>7921198218</v>
      </c>
      <c r="K321" s="4">
        <v>67.680000000000007</v>
      </c>
      <c r="L321" s="4">
        <v>0.54638297872340402</v>
      </c>
      <c r="M321" s="4">
        <v>2</v>
      </c>
      <c r="N321" s="4">
        <v>1</v>
      </c>
      <c r="O321" s="8"/>
      <c r="P321" s="8"/>
      <c r="Q321" s="8"/>
      <c r="R321" s="4">
        <v>1</v>
      </c>
      <c r="S321" s="8"/>
      <c r="T321" s="4">
        <v>1</v>
      </c>
      <c r="U321" s="4">
        <v>2</v>
      </c>
      <c r="V321" s="4">
        <v>1</v>
      </c>
      <c r="W321" s="3"/>
      <c r="X321" s="8"/>
      <c r="Y321" s="4">
        <v>3</v>
      </c>
      <c r="Z321" s="4">
        <v>11</v>
      </c>
      <c r="AA321" s="4">
        <v>3</v>
      </c>
      <c r="AB321" s="36" t="s">
        <v>145</v>
      </c>
      <c r="AC321" s="21">
        <v>3</v>
      </c>
      <c r="AD321" s="22">
        <v>2</v>
      </c>
      <c r="AE321" s="23">
        <v>4</v>
      </c>
      <c r="AF321" s="22">
        <v>0</v>
      </c>
      <c r="AG321" s="23">
        <v>12</v>
      </c>
      <c r="AH321" s="22" t="s">
        <v>146</v>
      </c>
      <c r="AI321" s="24">
        <v>4</v>
      </c>
      <c r="AJ321" s="22">
        <v>1</v>
      </c>
      <c r="AK321" s="20" t="s">
        <v>650</v>
      </c>
      <c r="AL321">
        <f>IF(OR(NOT(ISBLANK(U321)),NOT(ISBLANK(V321)),NOT(ISBLANK(W321)),NOT(ISBLANK(X321)),AC321=2,AC321=3),1,0)</f>
        <v>1</v>
      </c>
    </row>
    <row r="322" spans="1:38" ht="21.75" customHeight="1" x14ac:dyDescent="0.25">
      <c r="A322" s="2">
        <v>569</v>
      </c>
      <c r="B322" s="3" t="s">
        <v>26</v>
      </c>
      <c r="C322" s="3" t="s">
        <v>27</v>
      </c>
      <c r="D322" s="3" t="s">
        <v>106</v>
      </c>
      <c r="E322" s="31" t="str">
        <f>MID(D322,3,1)</f>
        <v>2</v>
      </c>
      <c r="F322" s="3" t="s">
        <v>107</v>
      </c>
      <c r="G322" s="4">
        <v>1</v>
      </c>
      <c r="H322" s="4">
        <v>7</v>
      </c>
      <c r="I322" s="3" t="s">
        <v>66</v>
      </c>
      <c r="J322" s="4">
        <v>7921198218</v>
      </c>
      <c r="K322" s="4">
        <v>62.1666666666667</v>
      </c>
      <c r="L322" s="4">
        <v>0.42907801418439701</v>
      </c>
      <c r="M322" s="4">
        <v>2</v>
      </c>
      <c r="N322" s="9">
        <v>1</v>
      </c>
      <c r="P322" s="9">
        <v>1</v>
      </c>
      <c r="Q322" s="9">
        <v>1</v>
      </c>
      <c r="R322" s="4">
        <v>1</v>
      </c>
      <c r="S322" s="9">
        <v>1</v>
      </c>
      <c r="T322" s="4">
        <v>1</v>
      </c>
      <c r="U322" s="9">
        <v>2</v>
      </c>
      <c r="V322" s="9">
        <v>1.5</v>
      </c>
      <c r="W322" s="3"/>
      <c r="X322" s="9">
        <v>0.5</v>
      </c>
      <c r="Y322" s="9">
        <v>4</v>
      </c>
      <c r="Z322" s="4">
        <v>16</v>
      </c>
      <c r="AA322" s="4">
        <v>4</v>
      </c>
      <c r="AB322" s="36" t="s">
        <v>154</v>
      </c>
      <c r="AC322" s="21">
        <v>3</v>
      </c>
      <c r="AD322" s="22">
        <v>2</v>
      </c>
      <c r="AE322" s="23">
        <v>2</v>
      </c>
      <c r="AF322" s="22">
        <v>0</v>
      </c>
      <c r="AG322" s="23">
        <v>10</v>
      </c>
      <c r="AH322" s="22" t="s">
        <v>146</v>
      </c>
      <c r="AI322" s="24">
        <v>4</v>
      </c>
      <c r="AJ322" s="22">
        <v>1</v>
      </c>
      <c r="AK322" s="20" t="s">
        <v>651</v>
      </c>
      <c r="AL322">
        <f>IF(OR(NOT(ISBLANK(U322)),NOT(ISBLANK(V322)),NOT(ISBLANK(W322)),NOT(ISBLANK(X322)),AC322=2,AC322=3),1,0)</f>
        <v>1</v>
      </c>
    </row>
    <row r="323" spans="1:38" ht="21.75" customHeight="1" x14ac:dyDescent="0.25">
      <c r="A323" s="2">
        <v>570</v>
      </c>
      <c r="B323" s="3" t="s">
        <v>26</v>
      </c>
      <c r="C323" s="3" t="s">
        <v>27</v>
      </c>
      <c r="D323" s="3" t="s">
        <v>111</v>
      </c>
      <c r="E323" s="31" t="str">
        <f>MID(D323,3,1)</f>
        <v>2</v>
      </c>
      <c r="F323" s="3" t="s">
        <v>112</v>
      </c>
      <c r="G323" s="4">
        <v>1</v>
      </c>
      <c r="H323" s="4">
        <v>6</v>
      </c>
      <c r="I323" s="3" t="s">
        <v>66</v>
      </c>
      <c r="J323" s="4">
        <v>7921198218</v>
      </c>
      <c r="K323" s="4">
        <v>30.9</v>
      </c>
      <c r="L323" s="4">
        <v>0.20985915492957699</v>
      </c>
      <c r="M323" s="4">
        <v>5</v>
      </c>
      <c r="N323" s="4">
        <v>3</v>
      </c>
      <c r="O323" s="4">
        <v>2</v>
      </c>
      <c r="P323" s="4">
        <v>2</v>
      </c>
      <c r="Q323" s="4">
        <v>2</v>
      </c>
      <c r="R323" s="4">
        <v>1</v>
      </c>
      <c r="S323" s="4">
        <v>2</v>
      </c>
      <c r="T323" s="4">
        <v>1</v>
      </c>
      <c r="U323" s="8"/>
      <c r="V323" s="4">
        <v>5.5</v>
      </c>
      <c r="W323" s="3"/>
      <c r="X323" s="9">
        <v>0.5</v>
      </c>
      <c r="Y323" s="4">
        <v>6</v>
      </c>
      <c r="Z323" s="4">
        <v>30</v>
      </c>
      <c r="AA323" s="4">
        <v>6</v>
      </c>
      <c r="AB323" s="36" t="s">
        <v>145</v>
      </c>
      <c r="AC323" s="21"/>
      <c r="AD323" s="22">
        <v>2</v>
      </c>
      <c r="AE323" s="23">
        <v>3</v>
      </c>
      <c r="AF323" s="22">
        <v>0</v>
      </c>
      <c r="AG323" s="23">
        <v>7</v>
      </c>
      <c r="AH323" s="22" t="s">
        <v>146</v>
      </c>
      <c r="AI323" s="24">
        <v>4</v>
      </c>
      <c r="AJ323" s="22">
        <v>1</v>
      </c>
      <c r="AK323" s="20" t="s">
        <v>652</v>
      </c>
      <c r="AL323">
        <f>IF(OR(NOT(ISBLANK(U323)),NOT(ISBLANK(V323)),NOT(ISBLANK(W323)),NOT(ISBLANK(X323)),AC323=2,AC323=3),1,0)</f>
        <v>1</v>
      </c>
    </row>
    <row r="324" spans="1:38" ht="21.75" customHeight="1" x14ac:dyDescent="0.25">
      <c r="A324" s="2">
        <v>571</v>
      </c>
      <c r="B324" s="3" t="s">
        <v>26</v>
      </c>
      <c r="C324" s="3" t="s">
        <v>27</v>
      </c>
      <c r="D324" s="3" t="s">
        <v>95</v>
      </c>
      <c r="E324" s="31" t="str">
        <f>MID(D324,3,1)</f>
        <v>3</v>
      </c>
      <c r="F324" s="3" t="s">
        <v>96</v>
      </c>
      <c r="G324" s="4">
        <v>36</v>
      </c>
      <c r="H324" s="4">
        <v>75</v>
      </c>
      <c r="I324" s="3" t="s">
        <v>66</v>
      </c>
      <c r="J324" s="4">
        <v>7921198218</v>
      </c>
      <c r="K324" s="4">
        <v>3</v>
      </c>
      <c r="L324" s="4">
        <v>0.5</v>
      </c>
      <c r="M324" s="4">
        <v>2</v>
      </c>
      <c r="N324" s="4">
        <v>4</v>
      </c>
      <c r="O324" s="4">
        <v>1</v>
      </c>
      <c r="P324" s="4">
        <v>3</v>
      </c>
      <c r="Q324" s="4">
        <v>3</v>
      </c>
      <c r="R324" s="4">
        <v>1</v>
      </c>
      <c r="S324" s="4">
        <v>3</v>
      </c>
      <c r="T324" s="4">
        <v>1</v>
      </c>
      <c r="U324" s="9">
        <v>1</v>
      </c>
      <c r="V324" s="4">
        <v>2</v>
      </c>
      <c r="W324" s="3"/>
      <c r="X324" s="8"/>
      <c r="Y324" s="4">
        <v>3</v>
      </c>
      <c r="Z324" s="4">
        <v>24</v>
      </c>
      <c r="AA324" s="4">
        <v>3</v>
      </c>
      <c r="AB324" s="36" t="s">
        <v>164</v>
      </c>
      <c r="AC324" s="21">
        <v>3</v>
      </c>
      <c r="AD324" s="22">
        <v>9</v>
      </c>
      <c r="AE324" s="23">
        <v>4</v>
      </c>
      <c r="AF324" s="22">
        <v>2</v>
      </c>
      <c r="AG324" s="23">
        <v>25</v>
      </c>
      <c r="AH324" s="22" t="s">
        <v>162</v>
      </c>
      <c r="AI324" s="24">
        <v>9</v>
      </c>
      <c r="AJ324" s="22">
        <v>1</v>
      </c>
      <c r="AK324" s="20" t="s">
        <v>653</v>
      </c>
      <c r="AL324">
        <f>IF(OR(NOT(ISBLANK(U324)),NOT(ISBLANK(V324)),NOT(ISBLANK(W324)),NOT(ISBLANK(X324)),AC324=2,AC324=3),1,0)</f>
        <v>1</v>
      </c>
    </row>
    <row r="325" spans="1:38" ht="21.75" customHeight="1" x14ac:dyDescent="0.25">
      <c r="A325" s="2">
        <v>572</v>
      </c>
      <c r="B325" s="3" t="s">
        <v>26</v>
      </c>
      <c r="C325" s="3" t="s">
        <v>27</v>
      </c>
      <c r="D325" s="3" t="s">
        <v>103</v>
      </c>
      <c r="E325" s="31" t="str">
        <f>MID(D325,3,1)</f>
        <v>3</v>
      </c>
      <c r="F325" s="3" t="s">
        <v>96</v>
      </c>
      <c r="G325" s="4">
        <v>32</v>
      </c>
      <c r="H325" s="4">
        <v>35</v>
      </c>
      <c r="I325" s="3" t="s">
        <v>66</v>
      </c>
      <c r="J325" s="4">
        <v>7921198218</v>
      </c>
      <c r="K325" s="4">
        <v>3</v>
      </c>
      <c r="L325" s="4">
        <v>0.5</v>
      </c>
      <c r="M325" s="4">
        <v>5</v>
      </c>
      <c r="N325" s="4">
        <v>4</v>
      </c>
      <c r="O325" s="8"/>
      <c r="P325" s="4">
        <v>3</v>
      </c>
      <c r="Q325" s="4">
        <v>3</v>
      </c>
      <c r="R325" s="4">
        <v>1</v>
      </c>
      <c r="S325" s="4">
        <v>3</v>
      </c>
      <c r="T325" s="4">
        <v>1</v>
      </c>
      <c r="U325" s="8"/>
      <c r="V325" s="4">
        <v>3</v>
      </c>
      <c r="W325" s="3"/>
      <c r="Y325" s="4">
        <v>3</v>
      </c>
      <c r="Z325" s="4">
        <v>26</v>
      </c>
      <c r="AA325" s="4">
        <v>3</v>
      </c>
      <c r="AB325" s="36" t="s">
        <v>164</v>
      </c>
      <c r="AC325" s="21">
        <v>3</v>
      </c>
      <c r="AD325" s="22">
        <v>7</v>
      </c>
      <c r="AE325" s="23">
        <v>4</v>
      </c>
      <c r="AF325" s="22">
        <v>0</v>
      </c>
      <c r="AG325" s="23">
        <v>20</v>
      </c>
      <c r="AH325" s="22" t="s">
        <v>162</v>
      </c>
      <c r="AI325" s="24">
        <v>9</v>
      </c>
      <c r="AJ325" s="22">
        <v>1</v>
      </c>
      <c r="AK325" s="20" t="s">
        <v>654</v>
      </c>
      <c r="AL325">
        <f>IF(OR(NOT(ISBLANK(U325)),NOT(ISBLANK(V325)),NOT(ISBLANK(W325)),NOT(ISBLANK(X325)),AC325=2,AC325=3),1,0)</f>
        <v>1</v>
      </c>
    </row>
    <row r="326" spans="1:38" ht="21.75" customHeight="1" x14ac:dyDescent="0.25">
      <c r="A326" s="2">
        <v>573</v>
      </c>
      <c r="B326" s="3" t="s">
        <v>26</v>
      </c>
      <c r="C326" s="3" t="s">
        <v>27</v>
      </c>
      <c r="D326" s="3" t="s">
        <v>108</v>
      </c>
      <c r="E326" s="31" t="str">
        <f>MID(D326,3,1)</f>
        <v>3</v>
      </c>
      <c r="F326" s="3" t="s">
        <v>96</v>
      </c>
      <c r="G326" s="4">
        <v>95</v>
      </c>
      <c r="H326" s="4">
        <v>20</v>
      </c>
      <c r="I326" s="3" t="s">
        <v>66</v>
      </c>
      <c r="J326" s="4">
        <v>7921198218</v>
      </c>
      <c r="K326" s="4">
        <v>1.52941176470588</v>
      </c>
      <c r="L326" s="4">
        <v>0.25490196078431399</v>
      </c>
      <c r="M326" s="4">
        <v>3</v>
      </c>
      <c r="N326" s="4">
        <v>5</v>
      </c>
      <c r="O326" s="4">
        <v>1</v>
      </c>
      <c r="P326" s="4">
        <v>3</v>
      </c>
      <c r="Q326" s="4">
        <v>3</v>
      </c>
      <c r="R326" s="4">
        <v>1</v>
      </c>
      <c r="S326" s="4">
        <v>3</v>
      </c>
      <c r="T326" s="4">
        <v>1</v>
      </c>
      <c r="V326" s="4">
        <v>3</v>
      </c>
      <c r="W326" s="3"/>
      <c r="X326" s="8"/>
      <c r="Y326" s="4">
        <v>3</v>
      </c>
      <c r="Z326" s="4">
        <v>26</v>
      </c>
      <c r="AA326" s="4">
        <v>3</v>
      </c>
      <c r="AB326" s="36" t="s">
        <v>163</v>
      </c>
      <c r="AC326" s="21">
        <v>3</v>
      </c>
      <c r="AD326" s="22">
        <v>7</v>
      </c>
      <c r="AE326" s="23">
        <v>6</v>
      </c>
      <c r="AF326" s="22">
        <v>1</v>
      </c>
      <c r="AG326" s="23">
        <v>22</v>
      </c>
      <c r="AH326" s="22" t="s">
        <v>162</v>
      </c>
      <c r="AI326" s="24">
        <v>9</v>
      </c>
      <c r="AJ326" s="22">
        <v>1</v>
      </c>
      <c r="AK326" s="20" t="s">
        <v>655</v>
      </c>
      <c r="AL326">
        <f>IF(OR(NOT(ISBLANK(U326)),NOT(ISBLANK(V326)),NOT(ISBLANK(W326)),NOT(ISBLANK(X326)),AC326=2,AC326=3),1,0)</f>
        <v>1</v>
      </c>
    </row>
    <row r="327" spans="1:38" ht="21.75" customHeight="1" x14ac:dyDescent="0.25">
      <c r="A327" s="2">
        <v>574</v>
      </c>
      <c r="B327" s="3" t="s">
        <v>26</v>
      </c>
      <c r="C327" s="3" t="s">
        <v>27</v>
      </c>
      <c r="D327" s="3" t="s">
        <v>113</v>
      </c>
      <c r="E327" s="31" t="str">
        <f>MID(D327,3,1)</f>
        <v>3</v>
      </c>
      <c r="F327" s="3" t="s">
        <v>96</v>
      </c>
      <c r="G327" s="4">
        <v>85</v>
      </c>
      <c r="H327" s="4">
        <v>10</v>
      </c>
      <c r="I327" s="3" t="s">
        <v>66</v>
      </c>
      <c r="J327" s="4">
        <v>7921198218</v>
      </c>
      <c r="K327" s="4">
        <v>3</v>
      </c>
      <c r="L327" s="4">
        <v>0.5</v>
      </c>
      <c r="M327" s="4">
        <v>2</v>
      </c>
      <c r="N327" s="4">
        <v>4</v>
      </c>
      <c r="O327" s="4">
        <v>2</v>
      </c>
      <c r="P327" s="4">
        <v>3</v>
      </c>
      <c r="Q327" s="4">
        <v>3</v>
      </c>
      <c r="R327" s="4">
        <v>1</v>
      </c>
      <c r="S327" s="4">
        <v>3</v>
      </c>
      <c r="T327" s="4">
        <v>1</v>
      </c>
      <c r="U327" s="8"/>
      <c r="V327" s="4">
        <v>3.5</v>
      </c>
      <c r="W327" s="3"/>
      <c r="X327" s="4">
        <v>0.5</v>
      </c>
      <c r="Y327" s="4">
        <v>4</v>
      </c>
      <c r="Z327" s="4">
        <v>27</v>
      </c>
      <c r="AA327" s="4">
        <v>4</v>
      </c>
      <c r="AB327" s="36" t="s">
        <v>164</v>
      </c>
      <c r="AC327" s="21">
        <v>3</v>
      </c>
      <c r="AD327" s="22">
        <v>9</v>
      </c>
      <c r="AE327" s="23">
        <v>9</v>
      </c>
      <c r="AF327" s="22">
        <v>0</v>
      </c>
      <c r="AG327" s="23">
        <v>25</v>
      </c>
      <c r="AH327" s="22" t="s">
        <v>187</v>
      </c>
      <c r="AI327" s="24">
        <v>8</v>
      </c>
      <c r="AJ327" s="22">
        <v>1</v>
      </c>
      <c r="AK327" s="20" t="s">
        <v>656</v>
      </c>
      <c r="AL327">
        <f>IF(OR(NOT(ISBLANK(U327)),NOT(ISBLANK(V327)),NOT(ISBLANK(W327)),NOT(ISBLANK(X327)),AC327=2,AC327=3),1,0)</f>
        <v>1</v>
      </c>
    </row>
    <row r="328" spans="1:38" ht="21.75" customHeight="1" x14ac:dyDescent="0.25">
      <c r="A328" s="2">
        <v>575</v>
      </c>
      <c r="B328" s="3" t="s">
        <v>26</v>
      </c>
      <c r="C328" s="3" t="s">
        <v>27</v>
      </c>
      <c r="D328" s="3" t="s">
        <v>97</v>
      </c>
      <c r="E328" s="31" t="str">
        <f>MID(D328,3,1)</f>
        <v>4</v>
      </c>
      <c r="F328" s="3" t="s">
        <v>98</v>
      </c>
      <c r="G328" s="4">
        <v>54</v>
      </c>
      <c r="H328" s="4">
        <v>150</v>
      </c>
      <c r="I328" s="3" t="s">
        <v>66</v>
      </c>
      <c r="J328" s="4">
        <v>7921198218</v>
      </c>
      <c r="K328" s="4">
        <v>1.6470588235294099</v>
      </c>
      <c r="L328" s="4">
        <v>0.82352941176470595</v>
      </c>
      <c r="M328" s="4">
        <v>8</v>
      </c>
      <c r="N328" s="4">
        <v>13</v>
      </c>
      <c r="O328" s="4">
        <v>4</v>
      </c>
      <c r="P328" s="4">
        <v>21</v>
      </c>
      <c r="Q328" s="4">
        <v>20</v>
      </c>
      <c r="R328" s="4">
        <v>1</v>
      </c>
      <c r="S328" s="4">
        <v>20</v>
      </c>
      <c r="T328" s="4">
        <v>1</v>
      </c>
      <c r="U328" s="4">
        <v>5</v>
      </c>
      <c r="V328" s="4">
        <v>3</v>
      </c>
      <c r="W328" s="3"/>
      <c r="X328" s="4">
        <v>2</v>
      </c>
      <c r="Y328" s="4">
        <v>10</v>
      </c>
      <c r="Z328" s="4">
        <v>108</v>
      </c>
      <c r="AA328" s="4">
        <v>10</v>
      </c>
      <c r="AB328" s="36" t="s">
        <v>192</v>
      </c>
      <c r="AC328" s="21"/>
      <c r="AD328" s="22">
        <v>30</v>
      </c>
      <c r="AE328" s="23">
        <v>25</v>
      </c>
      <c r="AF328" s="22">
        <v>1</v>
      </c>
      <c r="AG328" s="23">
        <v>59</v>
      </c>
      <c r="AH328" s="22" t="s">
        <v>193</v>
      </c>
      <c r="AI328" s="24">
        <v>16</v>
      </c>
      <c r="AJ328" s="22">
        <v>1</v>
      </c>
      <c r="AK328" s="20" t="s">
        <v>657</v>
      </c>
      <c r="AL328">
        <f>IF(OR(NOT(ISBLANK(U328)),NOT(ISBLANK(V328)),NOT(ISBLANK(W328)),NOT(ISBLANK(X328)),AC328=2,AC328=3),1,0)</f>
        <v>1</v>
      </c>
    </row>
    <row r="329" spans="1:38" ht="21.75" customHeight="1" x14ac:dyDescent="0.25">
      <c r="A329" s="2">
        <v>576</v>
      </c>
      <c r="B329" s="3" t="s">
        <v>26</v>
      </c>
      <c r="C329" s="3" t="s">
        <v>27</v>
      </c>
      <c r="D329" s="3" t="s">
        <v>104</v>
      </c>
      <c r="E329" s="31" t="str">
        <f>MID(D329,3,1)</f>
        <v>4</v>
      </c>
      <c r="F329" s="3" t="s">
        <v>98</v>
      </c>
      <c r="G329" s="4">
        <v>53</v>
      </c>
      <c r="H329" s="4">
        <v>54</v>
      </c>
      <c r="I329" s="3" t="s">
        <v>66</v>
      </c>
      <c r="J329" s="4">
        <v>7921198218</v>
      </c>
      <c r="K329" s="4">
        <v>1.8125</v>
      </c>
      <c r="L329" s="4">
        <v>0.90625</v>
      </c>
      <c r="M329" s="4">
        <v>3</v>
      </c>
      <c r="N329" s="4">
        <v>13</v>
      </c>
      <c r="O329" s="9">
        <v>5</v>
      </c>
      <c r="P329" s="4">
        <v>16</v>
      </c>
      <c r="Q329" s="4">
        <v>16</v>
      </c>
      <c r="R329" s="4">
        <v>1</v>
      </c>
      <c r="S329" s="4">
        <v>16</v>
      </c>
      <c r="T329" s="4">
        <v>1</v>
      </c>
      <c r="U329" s="9">
        <v>5</v>
      </c>
      <c r="V329" s="9">
        <v>2.5</v>
      </c>
      <c r="W329" s="3"/>
      <c r="X329" s="9">
        <v>0.5</v>
      </c>
      <c r="Y329" s="9">
        <v>8</v>
      </c>
      <c r="Z329" s="4">
        <v>87</v>
      </c>
      <c r="AA329" s="4">
        <v>8</v>
      </c>
      <c r="AB329" s="36" t="s">
        <v>192</v>
      </c>
      <c r="AC329" s="21"/>
      <c r="AD329" s="22">
        <v>20</v>
      </c>
      <c r="AE329" s="23">
        <v>7</v>
      </c>
      <c r="AF329" s="22">
        <v>2</v>
      </c>
      <c r="AG329" s="23">
        <v>31</v>
      </c>
      <c r="AH329" s="22" t="s">
        <v>193</v>
      </c>
      <c r="AI329" s="24">
        <v>16</v>
      </c>
      <c r="AJ329" s="22">
        <v>1</v>
      </c>
      <c r="AK329" s="20" t="s">
        <v>658</v>
      </c>
      <c r="AL329">
        <f>IF(OR(NOT(ISBLANK(U329)),NOT(ISBLANK(V329)),NOT(ISBLANK(W329)),NOT(ISBLANK(X329)),AC329=2,AC329=3),1,0)</f>
        <v>1</v>
      </c>
    </row>
    <row r="330" spans="1:38" ht="21.75" customHeight="1" x14ac:dyDescent="0.25">
      <c r="A330" s="2">
        <v>577</v>
      </c>
      <c r="B330" s="3" t="s">
        <v>26</v>
      </c>
      <c r="C330" s="3" t="s">
        <v>27</v>
      </c>
      <c r="D330" s="3" t="s">
        <v>109</v>
      </c>
      <c r="E330" s="31" t="str">
        <f>MID(D330,3,1)</f>
        <v>4</v>
      </c>
      <c r="F330" s="3" t="s">
        <v>98</v>
      </c>
      <c r="G330" s="4">
        <v>93</v>
      </c>
      <c r="H330" s="4">
        <v>22</v>
      </c>
      <c r="I330" s="3" t="s">
        <v>66</v>
      </c>
      <c r="J330" s="4">
        <v>7921198218</v>
      </c>
      <c r="K330" s="4">
        <v>0.4375</v>
      </c>
      <c r="L330" s="4">
        <v>0.21875</v>
      </c>
      <c r="M330" s="4">
        <v>3</v>
      </c>
      <c r="N330" s="4">
        <v>14</v>
      </c>
      <c r="O330" s="4">
        <v>6</v>
      </c>
      <c r="P330" s="4">
        <v>11</v>
      </c>
      <c r="Q330" s="4">
        <v>11</v>
      </c>
      <c r="R330" s="4">
        <v>1</v>
      </c>
      <c r="S330" s="4">
        <v>11</v>
      </c>
      <c r="T330" s="4">
        <v>1</v>
      </c>
      <c r="U330" s="4">
        <v>4</v>
      </c>
      <c r="V330" s="4">
        <v>1</v>
      </c>
      <c r="W330" s="3"/>
      <c r="X330" s="8"/>
      <c r="Y330" s="4">
        <v>5</v>
      </c>
      <c r="Z330" s="4">
        <v>68</v>
      </c>
      <c r="AA330" s="4">
        <v>5</v>
      </c>
      <c r="AB330" s="36" t="s">
        <v>200</v>
      </c>
      <c r="AC330" s="21">
        <v>3</v>
      </c>
      <c r="AD330" s="22">
        <v>18</v>
      </c>
      <c r="AE330" s="23">
        <v>7</v>
      </c>
      <c r="AF330" s="22">
        <v>3</v>
      </c>
      <c r="AG330" s="23">
        <v>30</v>
      </c>
      <c r="AH330" s="22" t="s">
        <v>224</v>
      </c>
      <c r="AI330" s="24">
        <v>14</v>
      </c>
      <c r="AJ330" s="22"/>
      <c r="AK330" s="20" t="s">
        <v>659</v>
      </c>
      <c r="AL330">
        <f>IF(OR(NOT(ISBLANK(U330)),NOT(ISBLANK(V330)),NOT(ISBLANK(W330)),NOT(ISBLANK(X330)),AC330=2,AC330=3),1,0)</f>
        <v>1</v>
      </c>
    </row>
    <row r="331" spans="1:38" ht="21.75" customHeight="1" x14ac:dyDescent="0.25">
      <c r="A331" s="2">
        <v>578</v>
      </c>
      <c r="B331" s="3" t="s">
        <v>26</v>
      </c>
      <c r="C331" s="3" t="s">
        <v>27</v>
      </c>
      <c r="D331" s="3" t="s">
        <v>114</v>
      </c>
      <c r="E331" s="31" t="str">
        <f>MID(D331,3,1)</f>
        <v>4</v>
      </c>
      <c r="F331" s="3" t="s">
        <v>98</v>
      </c>
      <c r="G331" s="4">
        <v>78</v>
      </c>
      <c r="H331" s="4">
        <v>12</v>
      </c>
      <c r="I331" s="3" t="s">
        <v>66</v>
      </c>
      <c r="J331" s="4">
        <v>7921198218</v>
      </c>
      <c r="K331" s="4">
        <v>1.5714285714285701</v>
      </c>
      <c r="L331" s="4">
        <v>0.78571428571428603</v>
      </c>
      <c r="M331" s="4">
        <v>4</v>
      </c>
      <c r="N331" s="4">
        <v>5</v>
      </c>
      <c r="O331" s="4">
        <v>1</v>
      </c>
      <c r="P331" s="4">
        <v>5</v>
      </c>
      <c r="Q331" s="4">
        <v>4</v>
      </c>
      <c r="R331" s="4">
        <v>1</v>
      </c>
      <c r="S331" s="4">
        <v>4</v>
      </c>
      <c r="T331" s="4">
        <v>1</v>
      </c>
      <c r="U331" s="4">
        <v>1</v>
      </c>
      <c r="V331" s="4">
        <v>1</v>
      </c>
      <c r="W331" s="3"/>
      <c r="X331" s="4">
        <v>1</v>
      </c>
      <c r="Y331" s="4">
        <v>3</v>
      </c>
      <c r="Z331" s="4">
        <v>31</v>
      </c>
      <c r="AA331" s="4">
        <v>3</v>
      </c>
      <c r="AB331" s="36" t="s">
        <v>192</v>
      </c>
      <c r="AC331" s="21">
        <v>3</v>
      </c>
      <c r="AD331" s="22">
        <v>6</v>
      </c>
      <c r="AE331" s="23">
        <v>10</v>
      </c>
      <c r="AF331" s="22">
        <v>1</v>
      </c>
      <c r="AG331" s="23">
        <v>21</v>
      </c>
      <c r="AH331" s="22" t="s">
        <v>240</v>
      </c>
      <c r="AI331" s="24">
        <v>8</v>
      </c>
      <c r="AJ331" s="22"/>
      <c r="AK331" s="20" t="s">
        <v>660</v>
      </c>
      <c r="AL331">
        <f>IF(OR(NOT(ISBLANK(U331)),NOT(ISBLANK(V331)),NOT(ISBLANK(W331)),NOT(ISBLANK(X331)),AC331=2,AC331=3),1,0)</f>
        <v>1</v>
      </c>
    </row>
    <row r="332" spans="1:38" ht="21.75" customHeight="1" x14ac:dyDescent="0.25">
      <c r="A332" s="2">
        <v>579</v>
      </c>
      <c r="B332" s="3" t="s">
        <v>26</v>
      </c>
      <c r="C332" s="3" t="s">
        <v>27</v>
      </c>
      <c r="D332" s="3" t="s">
        <v>99</v>
      </c>
      <c r="E332" s="31" t="str">
        <f>MID(D332,3,1)</f>
        <v>5</v>
      </c>
      <c r="F332" s="3" t="s">
        <v>100</v>
      </c>
      <c r="G332" s="4">
        <v>89</v>
      </c>
      <c r="H332" s="4">
        <v>200</v>
      </c>
      <c r="I332" s="3" t="s">
        <v>66</v>
      </c>
      <c r="J332" s="4">
        <v>7921198218</v>
      </c>
      <c r="K332" s="4">
        <v>-3.7941176470588198</v>
      </c>
      <c r="L332" s="4">
        <v>0.36764705882352899</v>
      </c>
      <c r="M332" s="4">
        <v>5</v>
      </c>
      <c r="N332" s="4">
        <v>22</v>
      </c>
      <c r="O332" s="4">
        <v>4</v>
      </c>
      <c r="P332" s="4">
        <v>22</v>
      </c>
      <c r="Q332" s="4">
        <v>22</v>
      </c>
      <c r="R332" s="4">
        <v>1</v>
      </c>
      <c r="S332" s="4">
        <v>22</v>
      </c>
      <c r="T332" s="4">
        <v>1</v>
      </c>
      <c r="U332" s="4">
        <v>3</v>
      </c>
      <c r="V332" s="4">
        <v>5.5</v>
      </c>
      <c r="W332" s="3"/>
      <c r="X332" s="4">
        <v>2.5</v>
      </c>
      <c r="Y332" s="4">
        <v>11</v>
      </c>
      <c r="Z332" s="4">
        <v>121</v>
      </c>
      <c r="AA332" s="4">
        <v>11</v>
      </c>
      <c r="AB332" s="36" t="s">
        <v>200</v>
      </c>
      <c r="AC332" s="21"/>
      <c r="AD332" s="22">
        <v>14</v>
      </c>
      <c r="AE332" s="23">
        <v>34</v>
      </c>
      <c r="AF332" s="22">
        <v>0</v>
      </c>
      <c r="AG332" s="23">
        <v>50</v>
      </c>
      <c r="AH332" s="22" t="s">
        <v>262</v>
      </c>
      <c r="AI332" s="24">
        <v>25</v>
      </c>
      <c r="AJ332" s="22">
        <v>1</v>
      </c>
      <c r="AK332" s="20" t="s">
        <v>661</v>
      </c>
      <c r="AL332">
        <f>IF(OR(NOT(ISBLANK(U332)),NOT(ISBLANK(V332)),NOT(ISBLANK(W332)),NOT(ISBLANK(X332)),AC332=2,AC332=3),1,0)</f>
        <v>1</v>
      </c>
    </row>
    <row r="333" spans="1:38" ht="21.75" customHeight="1" x14ac:dyDescent="0.25">
      <c r="A333" s="2">
        <v>580</v>
      </c>
      <c r="B333" s="3" t="s">
        <v>26</v>
      </c>
      <c r="C333" s="3" t="s">
        <v>27</v>
      </c>
      <c r="D333" s="3" t="s">
        <v>105</v>
      </c>
      <c r="E333" s="31" t="str">
        <f>MID(D333,3,1)</f>
        <v>5</v>
      </c>
      <c r="F333" s="3" t="s">
        <v>100</v>
      </c>
      <c r="G333" s="4">
        <v>62</v>
      </c>
      <c r="H333" s="4">
        <v>53</v>
      </c>
      <c r="I333" s="3" t="s">
        <v>66</v>
      </c>
      <c r="J333" s="4">
        <v>7921198218</v>
      </c>
      <c r="K333" s="4">
        <v>-3.8529411764705901</v>
      </c>
      <c r="L333" s="4">
        <v>0.35784313725490202</v>
      </c>
      <c r="M333" s="4">
        <v>3</v>
      </c>
      <c r="N333" s="4">
        <v>22</v>
      </c>
      <c r="O333" s="9">
        <v>6</v>
      </c>
      <c r="P333" s="4">
        <v>21</v>
      </c>
      <c r="Q333" s="4">
        <v>20</v>
      </c>
      <c r="R333" s="4">
        <v>1</v>
      </c>
      <c r="S333" s="4">
        <v>20</v>
      </c>
      <c r="T333" s="4">
        <v>1</v>
      </c>
      <c r="U333" s="4">
        <v>2</v>
      </c>
      <c r="V333" s="9">
        <v>3</v>
      </c>
      <c r="W333" s="3"/>
      <c r="X333" s="9">
        <v>1</v>
      </c>
      <c r="Y333" s="4">
        <v>6</v>
      </c>
      <c r="Z333" s="4">
        <v>106</v>
      </c>
      <c r="AA333" s="4">
        <v>6</v>
      </c>
      <c r="AB333" s="36" t="s">
        <v>200</v>
      </c>
      <c r="AC333" s="21"/>
      <c r="AD333" s="22">
        <v>20</v>
      </c>
      <c r="AE333" s="23">
        <v>20</v>
      </c>
      <c r="AF333" s="22">
        <v>6</v>
      </c>
      <c r="AG333" s="23">
        <v>49</v>
      </c>
      <c r="AH333" s="22" t="s">
        <v>262</v>
      </c>
      <c r="AI333" s="24">
        <v>25</v>
      </c>
      <c r="AJ333" s="22"/>
      <c r="AK333" s="20" t="s">
        <v>662</v>
      </c>
      <c r="AL333">
        <f>IF(OR(NOT(ISBLANK(U333)),NOT(ISBLANK(V333)),NOT(ISBLANK(W333)),NOT(ISBLANK(X333)),AC333=2,AC333=3),1,0)</f>
        <v>1</v>
      </c>
    </row>
    <row r="334" spans="1:38" ht="21.75" customHeight="1" x14ac:dyDescent="0.25">
      <c r="A334" s="2">
        <v>581</v>
      </c>
      <c r="B334" s="3" t="s">
        <v>26</v>
      </c>
      <c r="C334" s="3" t="s">
        <v>27</v>
      </c>
      <c r="D334" s="3" t="s">
        <v>110</v>
      </c>
      <c r="E334" s="31" t="str">
        <f>MID(D334,3,1)</f>
        <v>5</v>
      </c>
      <c r="F334" s="3" t="s">
        <v>100</v>
      </c>
      <c r="G334" s="4">
        <v>33</v>
      </c>
      <c r="H334" s="4">
        <v>31</v>
      </c>
      <c r="I334" s="3" t="s">
        <v>66</v>
      </c>
      <c r="J334" s="4">
        <v>7921198218</v>
      </c>
      <c r="K334" s="4">
        <v>-3.7941176470588198</v>
      </c>
      <c r="L334" s="4">
        <v>0.36764705882352899</v>
      </c>
      <c r="M334" s="4">
        <v>2</v>
      </c>
      <c r="N334" s="4">
        <v>13</v>
      </c>
      <c r="O334" s="4">
        <v>1</v>
      </c>
      <c r="P334" s="4">
        <v>9</v>
      </c>
      <c r="Q334" s="4">
        <v>8</v>
      </c>
      <c r="R334" s="4">
        <v>1</v>
      </c>
      <c r="S334" s="4">
        <v>8</v>
      </c>
      <c r="T334" s="4">
        <v>1</v>
      </c>
      <c r="U334" s="9">
        <v>1</v>
      </c>
      <c r="V334" s="4">
        <v>1.5</v>
      </c>
      <c r="W334" s="3"/>
      <c r="X334" s="9">
        <v>0.5</v>
      </c>
      <c r="Y334" s="4">
        <v>3</v>
      </c>
      <c r="Z334" s="4">
        <v>49</v>
      </c>
      <c r="AA334" s="4">
        <v>3</v>
      </c>
      <c r="AB334" s="36" t="s">
        <v>200</v>
      </c>
      <c r="AC334" s="21">
        <v>3</v>
      </c>
      <c r="AD334" s="22">
        <v>8</v>
      </c>
      <c r="AE334" s="23">
        <v>14</v>
      </c>
      <c r="AF334" s="22">
        <v>4</v>
      </c>
      <c r="AG334" s="23">
        <v>30</v>
      </c>
      <c r="AH334" s="22" t="s">
        <v>302</v>
      </c>
      <c r="AI334" s="24">
        <v>13</v>
      </c>
      <c r="AJ334" s="22"/>
      <c r="AK334" s="20" t="s">
        <v>663</v>
      </c>
      <c r="AL334">
        <f>IF(OR(NOT(ISBLANK(U334)),NOT(ISBLANK(V334)),NOT(ISBLANK(W334)),NOT(ISBLANK(X334)),AC334=2,AC334=3),1,0)</f>
        <v>1</v>
      </c>
    </row>
    <row r="335" spans="1:38" ht="21.75" customHeight="1" x14ac:dyDescent="0.25">
      <c r="A335" s="2">
        <v>582</v>
      </c>
      <c r="B335" s="3" t="s">
        <v>26</v>
      </c>
      <c r="C335" s="3" t="s">
        <v>27</v>
      </c>
      <c r="D335" s="3" t="s">
        <v>115</v>
      </c>
      <c r="E335" s="31" t="str">
        <f>MID(D335,3,1)</f>
        <v>5</v>
      </c>
      <c r="F335" s="3" t="s">
        <v>100</v>
      </c>
      <c r="G335" s="4">
        <v>43</v>
      </c>
      <c r="H335" s="4">
        <v>15</v>
      </c>
      <c r="I335" s="3" t="s">
        <v>66</v>
      </c>
      <c r="J335" s="4">
        <v>7921198218</v>
      </c>
      <c r="K335" s="4">
        <v>-3.7352941176470602</v>
      </c>
      <c r="L335" s="4">
        <v>0.37745098039215702</v>
      </c>
      <c r="M335" s="4">
        <v>1</v>
      </c>
      <c r="N335" s="4">
        <v>5</v>
      </c>
      <c r="O335" s="9">
        <v>1</v>
      </c>
      <c r="P335" s="9">
        <v>2</v>
      </c>
      <c r="Q335" s="9">
        <v>2</v>
      </c>
      <c r="R335" s="4">
        <v>1</v>
      </c>
      <c r="S335" s="9">
        <v>2</v>
      </c>
      <c r="T335" s="4">
        <v>1</v>
      </c>
      <c r="U335" s="9">
        <v>2</v>
      </c>
      <c r="V335" s="9">
        <v>1</v>
      </c>
      <c r="W335" s="3"/>
      <c r="Y335" s="9">
        <v>3</v>
      </c>
      <c r="Z335" s="4">
        <v>21</v>
      </c>
      <c r="AA335" s="4">
        <v>3</v>
      </c>
      <c r="AB335" s="36" t="s">
        <v>200</v>
      </c>
      <c r="AC335" s="21">
        <v>3</v>
      </c>
      <c r="AD335" s="22">
        <v>15</v>
      </c>
      <c r="AE335" s="23">
        <v>12</v>
      </c>
      <c r="AF335" s="22">
        <v>1</v>
      </c>
      <c r="AG335" s="23">
        <v>31</v>
      </c>
      <c r="AH335" s="22" t="s">
        <v>328</v>
      </c>
      <c r="AI335" s="24">
        <v>5</v>
      </c>
      <c r="AJ335" s="22"/>
      <c r="AK335" s="20" t="s">
        <v>664</v>
      </c>
      <c r="AL335">
        <f>IF(OR(NOT(ISBLANK(U335)),NOT(ISBLANK(V335)),NOT(ISBLANK(W335)),NOT(ISBLANK(X335)),AC335=2,AC335=3),1,0)</f>
        <v>1</v>
      </c>
    </row>
    <row r="336" spans="1:38" ht="21.75" customHeight="1" x14ac:dyDescent="0.25">
      <c r="A336" s="2">
        <v>583</v>
      </c>
      <c r="B336" s="3" t="s">
        <v>26</v>
      </c>
      <c r="C336" s="3" t="s">
        <v>33</v>
      </c>
      <c r="D336" s="3" t="s">
        <v>28</v>
      </c>
      <c r="E336" s="31" t="str">
        <f>MID(D336,3,1)</f>
        <v>2</v>
      </c>
      <c r="F336" s="3" t="s">
        <v>29</v>
      </c>
      <c r="G336" s="4">
        <v>1</v>
      </c>
      <c r="H336" s="4">
        <v>30</v>
      </c>
      <c r="I336" s="3" t="s">
        <v>68</v>
      </c>
      <c r="J336" s="4">
        <v>1391114474</v>
      </c>
      <c r="K336" s="4">
        <v>84.8</v>
      </c>
      <c r="L336" s="4">
        <v>0.82553191489361699</v>
      </c>
      <c r="M336" s="8"/>
      <c r="R336" s="8"/>
      <c r="T336" s="8"/>
      <c r="W336" s="3"/>
      <c r="Z336" s="8"/>
      <c r="AA336" s="8"/>
      <c r="AB336" s="36" t="s">
        <v>145</v>
      </c>
      <c r="AC336" s="21">
        <v>3</v>
      </c>
      <c r="AD336" s="22">
        <v>0</v>
      </c>
      <c r="AE336" s="23">
        <v>0</v>
      </c>
      <c r="AF336" s="22">
        <v>0</v>
      </c>
      <c r="AG336" s="23">
        <v>0</v>
      </c>
      <c r="AH336" s="22"/>
      <c r="AI336" s="24">
        <v>0</v>
      </c>
      <c r="AJ336" s="22"/>
      <c r="AK336" s="20" t="s">
        <v>665</v>
      </c>
      <c r="AL336">
        <f>IF(OR(NOT(ISBLANK(U336)),NOT(ISBLANK(V336)),NOT(ISBLANK(W336)),NOT(ISBLANK(X336)),AC336=2,AC336=3),1,0)</f>
        <v>1</v>
      </c>
    </row>
    <row r="337" spans="1:38" ht="21.75" customHeight="1" x14ac:dyDescent="0.25">
      <c r="A337" s="2">
        <v>584</v>
      </c>
      <c r="B337" s="3" t="s">
        <v>26</v>
      </c>
      <c r="C337" s="3" t="s">
        <v>33</v>
      </c>
      <c r="D337" s="3" t="s">
        <v>101</v>
      </c>
      <c r="E337" s="31" t="str">
        <f>MID(D337,3,1)</f>
        <v>2</v>
      </c>
      <c r="F337" s="3" t="s">
        <v>102</v>
      </c>
      <c r="G337" s="4">
        <v>1</v>
      </c>
      <c r="H337" s="4">
        <v>13</v>
      </c>
      <c r="I337" s="3" t="s">
        <v>68</v>
      </c>
      <c r="J337" s="4">
        <v>1391114474</v>
      </c>
      <c r="K337" s="4">
        <v>0</v>
      </c>
      <c r="L337" s="4">
        <v>0</v>
      </c>
      <c r="M337" s="8"/>
      <c r="N337" s="8"/>
      <c r="O337" s="8"/>
      <c r="P337" s="8"/>
      <c r="Q337" s="8"/>
      <c r="R337" s="8"/>
      <c r="S337" s="8"/>
      <c r="T337" s="8"/>
      <c r="V337" s="8"/>
      <c r="W337" s="3"/>
      <c r="X337" s="8"/>
      <c r="Y337" s="8"/>
      <c r="Z337" s="8"/>
      <c r="AA337" s="8"/>
      <c r="AB337" s="36"/>
      <c r="AC337" s="21"/>
      <c r="AD337" s="22">
        <v>0</v>
      </c>
      <c r="AE337" s="23">
        <v>0</v>
      </c>
      <c r="AF337" s="22">
        <v>0</v>
      </c>
      <c r="AG337" s="23">
        <v>1</v>
      </c>
      <c r="AH337" s="22"/>
      <c r="AI337" s="24">
        <v>0</v>
      </c>
      <c r="AJ337" s="22"/>
      <c r="AK337" s="20"/>
      <c r="AL337">
        <f>IF(OR(NOT(ISBLANK(U337)),NOT(ISBLANK(V337)),NOT(ISBLANK(W337)),NOT(ISBLANK(X337)),AC337=2,AC337=3),1,0)</f>
        <v>0</v>
      </c>
    </row>
    <row r="338" spans="1:38" ht="21.75" customHeight="1" x14ac:dyDescent="0.25">
      <c r="A338" s="2">
        <v>629</v>
      </c>
      <c r="B338" s="3" t="s">
        <v>26</v>
      </c>
      <c r="C338" s="3" t="s">
        <v>33</v>
      </c>
      <c r="D338" s="3" t="s">
        <v>28</v>
      </c>
      <c r="E338" s="31" t="str">
        <f>MID(D338,3,1)</f>
        <v>2</v>
      </c>
      <c r="F338" s="3" t="s">
        <v>29</v>
      </c>
      <c r="G338" s="4">
        <v>1</v>
      </c>
      <c r="H338" s="4">
        <v>30</v>
      </c>
      <c r="I338" s="3" t="s">
        <v>69</v>
      </c>
      <c r="J338" s="4">
        <v>13476634</v>
      </c>
      <c r="K338" s="4">
        <v>84.8</v>
      </c>
      <c r="L338" s="4">
        <v>0.82553191489361699</v>
      </c>
      <c r="M338" s="4">
        <v>12</v>
      </c>
      <c r="N338" s="4">
        <v>1</v>
      </c>
      <c r="O338" s="8"/>
      <c r="P338" s="4">
        <v>1</v>
      </c>
      <c r="Q338" s="4">
        <v>1</v>
      </c>
      <c r="R338" s="4">
        <v>1</v>
      </c>
      <c r="S338" s="4">
        <v>1</v>
      </c>
      <c r="T338" s="4">
        <v>1</v>
      </c>
      <c r="U338" s="8"/>
      <c r="V338" s="4">
        <v>2</v>
      </c>
      <c r="W338" s="3"/>
      <c r="X338" s="8"/>
      <c r="Y338" s="4">
        <v>2</v>
      </c>
      <c r="Z338" s="4">
        <v>22</v>
      </c>
      <c r="AA338" s="4">
        <v>2</v>
      </c>
      <c r="AB338" s="36" t="s">
        <v>145</v>
      </c>
      <c r="AC338" s="21">
        <v>3</v>
      </c>
      <c r="AD338" s="22">
        <v>4</v>
      </c>
      <c r="AE338" s="23">
        <v>3</v>
      </c>
      <c r="AF338" s="22">
        <v>0</v>
      </c>
      <c r="AG338" s="23">
        <v>12</v>
      </c>
      <c r="AH338" s="22" t="s">
        <v>146</v>
      </c>
      <c r="AI338" s="24">
        <v>4</v>
      </c>
      <c r="AJ338" s="22">
        <v>1</v>
      </c>
      <c r="AK338" s="20" t="s">
        <v>666</v>
      </c>
      <c r="AL338">
        <f>IF(OR(NOT(ISBLANK(U338)),NOT(ISBLANK(V338)),NOT(ISBLANK(W338)),NOT(ISBLANK(X338)),AC338=2,AC338=3),1,0)</f>
        <v>1</v>
      </c>
    </row>
    <row r="339" spans="1:38" ht="21.75" customHeight="1" x14ac:dyDescent="0.25">
      <c r="A339" s="2">
        <v>630</v>
      </c>
      <c r="B339" s="3" t="s">
        <v>26</v>
      </c>
      <c r="C339" s="3" t="s">
        <v>33</v>
      </c>
      <c r="D339" s="3" t="s">
        <v>101</v>
      </c>
      <c r="E339" s="31" t="str">
        <f>MID(D339,3,1)</f>
        <v>2</v>
      </c>
      <c r="F339" s="3" t="s">
        <v>102</v>
      </c>
      <c r="G339" s="4">
        <v>1</v>
      </c>
      <c r="H339" s="4">
        <v>13</v>
      </c>
      <c r="I339" s="3" t="s">
        <v>69</v>
      </c>
      <c r="J339" s="4">
        <v>13476634</v>
      </c>
      <c r="K339" s="4">
        <v>64.533333333333303</v>
      </c>
      <c r="L339" s="4">
        <v>0.70817610062893099</v>
      </c>
      <c r="M339" s="4">
        <v>6</v>
      </c>
      <c r="N339" s="4">
        <v>4</v>
      </c>
      <c r="O339" s="4">
        <v>1</v>
      </c>
      <c r="P339" s="4">
        <v>8</v>
      </c>
      <c r="Q339" s="4">
        <v>8</v>
      </c>
      <c r="R339" s="4">
        <v>1</v>
      </c>
      <c r="S339" s="4">
        <v>8</v>
      </c>
      <c r="T339" s="4">
        <v>1</v>
      </c>
      <c r="U339" s="4">
        <v>2</v>
      </c>
      <c r="V339" s="4">
        <v>3</v>
      </c>
      <c r="W339" s="3"/>
      <c r="X339" s="4">
        <v>1</v>
      </c>
      <c r="Y339" s="4">
        <v>6</v>
      </c>
      <c r="Z339" s="4">
        <v>49</v>
      </c>
      <c r="AA339" s="4">
        <v>6</v>
      </c>
      <c r="AB339" s="36" t="s">
        <v>154</v>
      </c>
      <c r="AC339" s="21"/>
      <c r="AD339" s="22">
        <v>3</v>
      </c>
      <c r="AE339" s="23">
        <v>2</v>
      </c>
      <c r="AF339" s="22">
        <v>1</v>
      </c>
      <c r="AG339" s="23">
        <v>7</v>
      </c>
      <c r="AH339" s="22" t="s">
        <v>146</v>
      </c>
      <c r="AI339" s="24">
        <v>4</v>
      </c>
      <c r="AJ339" s="22">
        <v>1</v>
      </c>
      <c r="AK339" s="20" t="s">
        <v>667</v>
      </c>
      <c r="AL339">
        <f>IF(OR(NOT(ISBLANK(U339)),NOT(ISBLANK(V339)),NOT(ISBLANK(W339)),NOT(ISBLANK(X339)),AC339=2,AC339=3),1,0)</f>
        <v>1</v>
      </c>
    </row>
    <row r="340" spans="1:38" ht="21.75" customHeight="1" x14ac:dyDescent="0.25">
      <c r="A340" s="2">
        <v>631</v>
      </c>
      <c r="B340" s="3" t="s">
        <v>26</v>
      </c>
      <c r="C340" s="3" t="s">
        <v>33</v>
      </c>
      <c r="D340" s="3" t="s">
        <v>106</v>
      </c>
      <c r="E340" s="31" t="str">
        <f>MID(D340,3,1)</f>
        <v>2</v>
      </c>
      <c r="F340" s="3" t="s">
        <v>107</v>
      </c>
      <c r="G340" s="4">
        <v>1</v>
      </c>
      <c r="H340" s="4">
        <v>7</v>
      </c>
      <c r="I340" s="3" t="s">
        <v>69</v>
      </c>
      <c r="J340" s="4">
        <v>13476634</v>
      </c>
      <c r="K340" s="4">
        <v>58.909090909090899</v>
      </c>
      <c r="L340" s="4">
        <v>0.60205831903945095</v>
      </c>
      <c r="M340" s="4">
        <v>2</v>
      </c>
      <c r="N340" s="4">
        <v>4</v>
      </c>
      <c r="O340" s="9">
        <v>1</v>
      </c>
      <c r="P340" s="4">
        <v>3</v>
      </c>
      <c r="Q340" s="4">
        <v>3</v>
      </c>
      <c r="R340" s="4">
        <v>1</v>
      </c>
      <c r="S340" s="4">
        <v>3</v>
      </c>
      <c r="T340" s="4">
        <v>1</v>
      </c>
      <c r="U340" s="9">
        <v>1</v>
      </c>
      <c r="V340" s="4">
        <v>2</v>
      </c>
      <c r="W340" s="3"/>
      <c r="X340" s="4">
        <v>1</v>
      </c>
      <c r="Y340" s="4">
        <v>4</v>
      </c>
      <c r="Z340" s="4">
        <v>26</v>
      </c>
      <c r="AA340" s="4">
        <v>4</v>
      </c>
      <c r="AB340" s="36" t="s">
        <v>145</v>
      </c>
      <c r="AC340" s="21"/>
      <c r="AD340" s="22">
        <v>3</v>
      </c>
      <c r="AE340" s="23">
        <v>1</v>
      </c>
      <c r="AF340" s="22">
        <v>1</v>
      </c>
      <c r="AG340" s="23">
        <v>6</v>
      </c>
      <c r="AH340" s="22" t="s">
        <v>146</v>
      </c>
      <c r="AI340" s="24">
        <v>4</v>
      </c>
      <c r="AJ340" s="22">
        <v>1</v>
      </c>
      <c r="AK340" s="20" t="s">
        <v>668</v>
      </c>
      <c r="AL340">
        <f>IF(OR(NOT(ISBLANK(U340)),NOT(ISBLANK(V340)),NOT(ISBLANK(W340)),NOT(ISBLANK(X340)),AC340=2,AC340=3),1,0)</f>
        <v>1</v>
      </c>
    </row>
    <row r="341" spans="1:38" ht="21.75" customHeight="1" x14ac:dyDescent="0.25">
      <c r="A341" s="2">
        <v>632</v>
      </c>
      <c r="B341" s="3" t="s">
        <v>26</v>
      </c>
      <c r="C341" s="3" t="s">
        <v>33</v>
      </c>
      <c r="D341" s="3" t="s">
        <v>111</v>
      </c>
      <c r="E341" s="31" t="str">
        <f>MID(D341,3,1)</f>
        <v>2</v>
      </c>
      <c r="F341" s="3" t="s">
        <v>112</v>
      </c>
      <c r="G341" s="4">
        <v>1</v>
      </c>
      <c r="H341" s="4">
        <v>6</v>
      </c>
      <c r="I341" s="3" t="s">
        <v>69</v>
      </c>
      <c r="J341" s="4">
        <v>13476634</v>
      </c>
      <c r="K341" s="4">
        <v>69.090909090909093</v>
      </c>
      <c r="L341" s="4">
        <v>0.71363636363636396</v>
      </c>
      <c r="M341" s="4">
        <v>3</v>
      </c>
      <c r="N341" s="4">
        <v>1</v>
      </c>
      <c r="O341" s="8"/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8"/>
      <c r="V341" s="4">
        <v>1</v>
      </c>
      <c r="W341" s="3"/>
      <c r="X341" s="8"/>
      <c r="Y341" s="4">
        <v>1</v>
      </c>
      <c r="Z341" s="4">
        <v>11</v>
      </c>
      <c r="AA341" s="4">
        <v>1</v>
      </c>
      <c r="AB341" s="36" t="s">
        <v>154</v>
      </c>
      <c r="AC341" s="21">
        <v>3</v>
      </c>
      <c r="AD341" s="22">
        <v>2</v>
      </c>
      <c r="AE341" s="23">
        <v>0</v>
      </c>
      <c r="AF341" s="22">
        <v>2</v>
      </c>
      <c r="AG341" s="23">
        <v>9</v>
      </c>
      <c r="AH341" s="22" t="s">
        <v>146</v>
      </c>
      <c r="AI341" s="24">
        <v>4</v>
      </c>
      <c r="AJ341" s="22">
        <v>1</v>
      </c>
      <c r="AK341" s="20" t="s">
        <v>669</v>
      </c>
      <c r="AL341">
        <f>IF(OR(NOT(ISBLANK(U341)),NOT(ISBLANK(V341)),NOT(ISBLANK(W341)),NOT(ISBLANK(X341)),AC341=2,AC341=3),1,0)</f>
        <v>1</v>
      </c>
    </row>
    <row r="342" spans="1:38" ht="21.75" customHeight="1" x14ac:dyDescent="0.25">
      <c r="A342" s="2">
        <v>633</v>
      </c>
      <c r="B342" s="3" t="s">
        <v>26</v>
      </c>
      <c r="C342" s="3" t="s">
        <v>33</v>
      </c>
      <c r="D342" s="3" t="s">
        <v>95</v>
      </c>
      <c r="E342" s="31" t="str">
        <f>MID(D342,3,1)</f>
        <v>3</v>
      </c>
      <c r="F342" s="3" t="s">
        <v>96</v>
      </c>
      <c r="G342" s="4">
        <v>36</v>
      </c>
      <c r="H342" s="4">
        <v>75</v>
      </c>
      <c r="I342" s="3" t="s">
        <v>69</v>
      </c>
      <c r="J342" s="4">
        <v>13476634</v>
      </c>
      <c r="K342" s="4">
        <v>3</v>
      </c>
      <c r="L342" s="4">
        <v>0.5</v>
      </c>
      <c r="M342" s="4">
        <v>3</v>
      </c>
      <c r="N342" s="4">
        <v>8</v>
      </c>
      <c r="O342" s="4">
        <v>2</v>
      </c>
      <c r="P342" s="4">
        <v>5</v>
      </c>
      <c r="Q342" s="4">
        <v>5</v>
      </c>
      <c r="R342" s="4">
        <v>1</v>
      </c>
      <c r="S342" s="4">
        <v>5</v>
      </c>
      <c r="T342" s="4">
        <v>1</v>
      </c>
      <c r="U342" s="4">
        <v>2</v>
      </c>
      <c r="V342" s="4">
        <v>2.5</v>
      </c>
      <c r="W342" s="3"/>
      <c r="X342" s="9">
        <v>0.5</v>
      </c>
      <c r="Y342" s="4">
        <v>5</v>
      </c>
      <c r="Z342" s="4">
        <v>40</v>
      </c>
      <c r="AA342" s="4">
        <v>5</v>
      </c>
      <c r="AB342" s="36" t="s">
        <v>164</v>
      </c>
      <c r="AC342" s="21"/>
      <c r="AD342" s="22">
        <v>13</v>
      </c>
      <c r="AE342" s="23">
        <v>1</v>
      </c>
      <c r="AF342" s="22">
        <v>1</v>
      </c>
      <c r="AG342" s="23">
        <v>16</v>
      </c>
      <c r="AH342" s="22" t="s">
        <v>162</v>
      </c>
      <c r="AI342" s="24">
        <v>9</v>
      </c>
      <c r="AJ342" s="22">
        <v>1</v>
      </c>
      <c r="AK342" s="20" t="s">
        <v>670</v>
      </c>
      <c r="AL342">
        <f>IF(OR(NOT(ISBLANK(U342)),NOT(ISBLANK(V342)),NOT(ISBLANK(W342)),NOT(ISBLANK(X342)),AC342=2,AC342=3),1,0)</f>
        <v>1</v>
      </c>
    </row>
    <row r="343" spans="1:38" ht="21.75" customHeight="1" x14ac:dyDescent="0.25">
      <c r="A343" s="2">
        <v>634</v>
      </c>
      <c r="B343" s="3" t="s">
        <v>26</v>
      </c>
      <c r="C343" s="3" t="s">
        <v>33</v>
      </c>
      <c r="D343" s="3" t="s">
        <v>103</v>
      </c>
      <c r="E343" s="31" t="str">
        <f>MID(D343,3,1)</f>
        <v>3</v>
      </c>
      <c r="F343" s="3" t="s">
        <v>96</v>
      </c>
      <c r="G343" s="4">
        <v>32</v>
      </c>
      <c r="H343" s="4">
        <v>35</v>
      </c>
      <c r="I343" s="3" t="s">
        <v>69</v>
      </c>
      <c r="J343" s="4">
        <v>13476634</v>
      </c>
      <c r="K343" s="4">
        <v>3</v>
      </c>
      <c r="L343" s="4">
        <v>0.5</v>
      </c>
      <c r="M343" s="4">
        <v>5</v>
      </c>
      <c r="N343" s="4">
        <v>8</v>
      </c>
      <c r="O343" s="4">
        <v>3</v>
      </c>
      <c r="P343" s="4">
        <v>7</v>
      </c>
      <c r="Q343" s="4">
        <v>7</v>
      </c>
      <c r="R343" s="4">
        <v>1</v>
      </c>
      <c r="S343" s="4">
        <v>7</v>
      </c>
      <c r="T343" s="4">
        <v>1</v>
      </c>
      <c r="U343" s="4">
        <v>1</v>
      </c>
      <c r="V343" s="4">
        <v>4.5</v>
      </c>
      <c r="W343" s="3"/>
      <c r="X343" s="4">
        <v>1.5</v>
      </c>
      <c r="Y343" s="4">
        <v>7</v>
      </c>
      <c r="Z343" s="4">
        <v>53</v>
      </c>
      <c r="AA343" s="4">
        <v>7</v>
      </c>
      <c r="AB343" s="36" t="s">
        <v>164</v>
      </c>
      <c r="AC343" s="21"/>
      <c r="AD343" s="22">
        <v>12</v>
      </c>
      <c r="AE343" s="23">
        <v>1</v>
      </c>
      <c r="AF343" s="22">
        <v>2</v>
      </c>
      <c r="AG343" s="23">
        <v>17</v>
      </c>
      <c r="AH343" s="22" t="s">
        <v>162</v>
      </c>
      <c r="AI343" s="24">
        <v>9</v>
      </c>
      <c r="AJ343" s="22">
        <v>1</v>
      </c>
      <c r="AK343" s="20" t="s">
        <v>671</v>
      </c>
      <c r="AL343">
        <f>IF(OR(NOT(ISBLANK(U343)),NOT(ISBLANK(V343)),NOT(ISBLANK(W343)),NOT(ISBLANK(X343)),AC343=2,AC343=3),1,0)</f>
        <v>1</v>
      </c>
    </row>
    <row r="344" spans="1:38" ht="21.75" customHeight="1" x14ac:dyDescent="0.25">
      <c r="A344" s="2">
        <v>635</v>
      </c>
      <c r="B344" s="3" t="s">
        <v>26</v>
      </c>
      <c r="C344" s="3" t="s">
        <v>33</v>
      </c>
      <c r="D344" s="3" t="s">
        <v>108</v>
      </c>
      <c r="E344" s="31" t="str">
        <f>MID(D344,3,1)</f>
        <v>3</v>
      </c>
      <c r="F344" s="3" t="s">
        <v>96</v>
      </c>
      <c r="G344" s="4">
        <v>95</v>
      </c>
      <c r="H344" s="4">
        <v>20</v>
      </c>
      <c r="I344" s="3" t="s">
        <v>69</v>
      </c>
      <c r="J344" s="4">
        <v>13476634</v>
      </c>
      <c r="K344" s="4">
        <v>3</v>
      </c>
      <c r="L344" s="4">
        <v>0.5</v>
      </c>
      <c r="M344" s="4">
        <v>7</v>
      </c>
      <c r="N344" s="4">
        <v>4</v>
      </c>
      <c r="O344" s="8"/>
      <c r="P344" s="4">
        <v>3</v>
      </c>
      <c r="Q344" s="4">
        <v>3</v>
      </c>
      <c r="R344" s="4">
        <v>1</v>
      </c>
      <c r="S344" s="4">
        <v>3</v>
      </c>
      <c r="T344" s="4">
        <v>1</v>
      </c>
      <c r="V344" s="4">
        <v>2</v>
      </c>
      <c r="W344" s="3"/>
      <c r="X344" s="9">
        <v>1</v>
      </c>
      <c r="Y344" s="4">
        <v>3</v>
      </c>
      <c r="Z344" s="4">
        <v>28</v>
      </c>
      <c r="AA344" s="4">
        <v>3</v>
      </c>
      <c r="AB344" s="36" t="s">
        <v>164</v>
      </c>
      <c r="AC344" s="21">
        <v>3</v>
      </c>
      <c r="AD344" s="22">
        <v>10</v>
      </c>
      <c r="AE344" s="23">
        <v>0</v>
      </c>
      <c r="AF344" s="22">
        <v>2</v>
      </c>
      <c r="AG344" s="23">
        <v>19</v>
      </c>
      <c r="AH344" s="22" t="s">
        <v>162</v>
      </c>
      <c r="AI344" s="24">
        <v>9</v>
      </c>
      <c r="AJ344" s="22">
        <v>1</v>
      </c>
      <c r="AK344" s="20" t="s">
        <v>672</v>
      </c>
      <c r="AL344">
        <f>IF(OR(NOT(ISBLANK(U344)),NOT(ISBLANK(V344)),NOT(ISBLANK(W344)),NOT(ISBLANK(X344)),AC344=2,AC344=3),1,0)</f>
        <v>1</v>
      </c>
    </row>
    <row r="345" spans="1:38" ht="21.75" customHeight="1" x14ac:dyDescent="0.25">
      <c r="A345" s="2">
        <v>636</v>
      </c>
      <c r="B345" s="3" t="s">
        <v>26</v>
      </c>
      <c r="C345" s="3" t="s">
        <v>33</v>
      </c>
      <c r="D345" s="3" t="s">
        <v>113</v>
      </c>
      <c r="E345" s="31" t="str">
        <f>MID(D345,3,1)</f>
        <v>3</v>
      </c>
      <c r="F345" s="3" t="s">
        <v>96</v>
      </c>
      <c r="G345" s="4">
        <v>85</v>
      </c>
      <c r="H345" s="4">
        <v>10</v>
      </c>
      <c r="I345" s="3" t="s">
        <v>69</v>
      </c>
      <c r="J345" s="4">
        <v>13476634</v>
      </c>
      <c r="K345" s="4">
        <v>3</v>
      </c>
      <c r="L345" s="4">
        <v>0.5</v>
      </c>
      <c r="M345" s="4">
        <v>4</v>
      </c>
      <c r="N345" s="4">
        <v>4</v>
      </c>
      <c r="P345" s="4">
        <v>3</v>
      </c>
      <c r="Q345" s="4">
        <v>3</v>
      </c>
      <c r="R345" s="4">
        <v>1</v>
      </c>
      <c r="S345" s="4">
        <v>3</v>
      </c>
      <c r="T345" s="4">
        <v>1</v>
      </c>
      <c r="U345" s="8"/>
      <c r="V345" s="4">
        <v>1</v>
      </c>
      <c r="W345" s="3"/>
      <c r="X345" s="4">
        <v>1</v>
      </c>
      <c r="Y345" s="4">
        <v>2</v>
      </c>
      <c r="Z345" s="4">
        <v>23</v>
      </c>
      <c r="AA345" s="4">
        <v>2</v>
      </c>
      <c r="AB345" s="36" t="s">
        <v>164</v>
      </c>
      <c r="AC345" s="21">
        <v>3</v>
      </c>
      <c r="AD345" s="22">
        <v>11</v>
      </c>
      <c r="AE345" s="23">
        <v>3</v>
      </c>
      <c r="AF345" s="22">
        <v>1</v>
      </c>
      <c r="AG345" s="23">
        <v>22</v>
      </c>
      <c r="AH345" s="22" t="s">
        <v>162</v>
      </c>
      <c r="AI345" s="24">
        <v>9</v>
      </c>
      <c r="AJ345" s="22">
        <v>1</v>
      </c>
      <c r="AK345" s="20" t="s">
        <v>673</v>
      </c>
      <c r="AL345">
        <f>IF(OR(NOT(ISBLANK(U345)),NOT(ISBLANK(V345)),NOT(ISBLANK(W345)),NOT(ISBLANK(X345)),AC345=2,AC345=3),1,0)</f>
        <v>1</v>
      </c>
    </row>
    <row r="346" spans="1:38" ht="21.75" customHeight="1" x14ac:dyDescent="0.25">
      <c r="A346" s="2">
        <v>637</v>
      </c>
      <c r="B346" s="3" t="s">
        <v>26</v>
      </c>
      <c r="C346" s="3" t="s">
        <v>33</v>
      </c>
      <c r="D346" s="3" t="s">
        <v>97</v>
      </c>
      <c r="E346" s="31" t="str">
        <f>MID(D346,3,1)</f>
        <v>4</v>
      </c>
      <c r="F346" s="3" t="s">
        <v>98</v>
      </c>
      <c r="G346" s="4">
        <v>54</v>
      </c>
      <c r="H346" s="4">
        <v>150</v>
      </c>
      <c r="I346" s="3" t="s">
        <v>69</v>
      </c>
      <c r="J346" s="4">
        <v>13476634</v>
      </c>
      <c r="K346" s="4">
        <v>1.7222222222222201</v>
      </c>
      <c r="L346" s="4">
        <v>0.86111111111111105</v>
      </c>
      <c r="M346" s="4">
        <v>13</v>
      </c>
      <c r="N346" s="4">
        <v>14</v>
      </c>
      <c r="O346" s="4">
        <v>5</v>
      </c>
      <c r="P346" s="4">
        <v>12</v>
      </c>
      <c r="Q346" s="4">
        <v>11</v>
      </c>
      <c r="R346" s="4">
        <v>1</v>
      </c>
      <c r="S346" s="4">
        <v>11</v>
      </c>
      <c r="T346" s="4">
        <v>1</v>
      </c>
      <c r="U346" s="9">
        <v>6</v>
      </c>
      <c r="V346" s="4">
        <v>1</v>
      </c>
      <c r="W346" s="3"/>
      <c r="X346" s="9">
        <v>1</v>
      </c>
      <c r="Y346" s="4">
        <v>8</v>
      </c>
      <c r="Z346" s="4">
        <v>84</v>
      </c>
      <c r="AA346" s="4">
        <v>8</v>
      </c>
      <c r="AB346" s="36" t="s">
        <v>192</v>
      </c>
      <c r="AC346" s="21"/>
      <c r="AD346" s="22">
        <v>18</v>
      </c>
      <c r="AE346" s="23">
        <v>2</v>
      </c>
      <c r="AF346" s="22">
        <v>4</v>
      </c>
      <c r="AG346" s="23">
        <v>26</v>
      </c>
      <c r="AH346" s="22" t="s">
        <v>193</v>
      </c>
      <c r="AI346" s="24">
        <v>16</v>
      </c>
      <c r="AJ346" s="22">
        <v>1</v>
      </c>
      <c r="AK346" s="20" t="s">
        <v>674</v>
      </c>
      <c r="AL346">
        <f>IF(OR(NOT(ISBLANK(U346)),NOT(ISBLANK(V346)),NOT(ISBLANK(W346)),NOT(ISBLANK(X346)),AC346=2,AC346=3),1,0)</f>
        <v>1</v>
      </c>
    </row>
    <row r="347" spans="1:38" ht="21.75" customHeight="1" x14ac:dyDescent="0.25">
      <c r="A347" s="2">
        <v>638</v>
      </c>
      <c r="B347" s="3" t="s">
        <v>26</v>
      </c>
      <c r="C347" s="3" t="s">
        <v>33</v>
      </c>
      <c r="D347" s="3" t="s">
        <v>104</v>
      </c>
      <c r="E347" s="31" t="str">
        <f>MID(D347,3,1)</f>
        <v>4</v>
      </c>
      <c r="F347" s="3" t="s">
        <v>98</v>
      </c>
      <c r="G347" s="4">
        <v>53</v>
      </c>
      <c r="H347" s="4">
        <v>54</v>
      </c>
      <c r="I347" s="3" t="s">
        <v>69</v>
      </c>
      <c r="J347" s="4">
        <v>13476634</v>
      </c>
      <c r="K347" s="4">
        <v>1.76470588235294</v>
      </c>
      <c r="L347" s="4">
        <v>0.88235294117647101</v>
      </c>
      <c r="M347" s="4">
        <v>12</v>
      </c>
      <c r="N347" s="4">
        <v>13</v>
      </c>
      <c r="O347" s="4">
        <v>3</v>
      </c>
      <c r="P347" s="4">
        <v>12</v>
      </c>
      <c r="Q347" s="4">
        <v>12</v>
      </c>
      <c r="R347" s="4">
        <v>1</v>
      </c>
      <c r="S347" s="4">
        <v>12</v>
      </c>
      <c r="T347" s="4">
        <v>1</v>
      </c>
      <c r="U347" s="4">
        <v>6</v>
      </c>
      <c r="V347" s="4">
        <v>4.5</v>
      </c>
      <c r="W347" s="3"/>
      <c r="X347" s="4">
        <v>0.5</v>
      </c>
      <c r="Y347" s="4">
        <v>11</v>
      </c>
      <c r="Z347" s="4">
        <v>88</v>
      </c>
      <c r="AA347" s="4">
        <v>11</v>
      </c>
      <c r="AB347" s="36" t="s">
        <v>192</v>
      </c>
      <c r="AC347" s="21"/>
      <c r="AD347" s="22">
        <v>22</v>
      </c>
      <c r="AE347" s="23">
        <v>2</v>
      </c>
      <c r="AF347" s="22">
        <v>2</v>
      </c>
      <c r="AG347" s="23">
        <v>29</v>
      </c>
      <c r="AH347" s="22" t="s">
        <v>193</v>
      </c>
      <c r="AI347" s="24">
        <v>16</v>
      </c>
      <c r="AJ347" s="22">
        <v>1</v>
      </c>
      <c r="AK347" s="20" t="s">
        <v>675</v>
      </c>
      <c r="AL347">
        <f>IF(OR(NOT(ISBLANK(U347)),NOT(ISBLANK(V347)),NOT(ISBLANK(W347)),NOT(ISBLANK(X347)),AC347=2,AC347=3),1,0)</f>
        <v>1</v>
      </c>
    </row>
    <row r="348" spans="1:38" ht="21.75" customHeight="1" x14ac:dyDescent="0.25">
      <c r="A348" s="2">
        <v>639</v>
      </c>
      <c r="B348" s="3" t="s">
        <v>26</v>
      </c>
      <c r="C348" s="3" t="s">
        <v>33</v>
      </c>
      <c r="D348" s="3" t="s">
        <v>109</v>
      </c>
      <c r="E348" s="31" t="str">
        <f>MID(D348,3,1)</f>
        <v>4</v>
      </c>
      <c r="F348" s="3" t="s">
        <v>98</v>
      </c>
      <c r="G348" s="4">
        <v>93</v>
      </c>
      <c r="H348" s="4">
        <v>22</v>
      </c>
      <c r="I348" s="3" t="s">
        <v>69</v>
      </c>
      <c r="J348" s="4">
        <v>13476634</v>
      </c>
      <c r="K348" s="4">
        <v>1.93333333333333</v>
      </c>
      <c r="L348" s="4">
        <v>0.96666666666666701</v>
      </c>
      <c r="M348" s="4">
        <v>7</v>
      </c>
      <c r="N348" s="4">
        <v>12</v>
      </c>
      <c r="O348" s="4">
        <v>5</v>
      </c>
      <c r="P348" s="4">
        <v>8</v>
      </c>
      <c r="Q348" s="4">
        <v>8</v>
      </c>
      <c r="R348" s="4">
        <v>1</v>
      </c>
      <c r="S348" s="4">
        <v>8</v>
      </c>
      <c r="T348" s="4">
        <v>1</v>
      </c>
      <c r="U348" s="4">
        <v>4</v>
      </c>
      <c r="V348" s="4">
        <v>4.5</v>
      </c>
      <c r="W348" s="3"/>
      <c r="X348" s="9">
        <v>1.5</v>
      </c>
      <c r="Y348" s="4">
        <v>10</v>
      </c>
      <c r="Z348" s="4">
        <v>70</v>
      </c>
      <c r="AA348" s="4">
        <v>10</v>
      </c>
      <c r="AB348" s="36" t="s">
        <v>192</v>
      </c>
      <c r="AC348" s="21"/>
      <c r="AD348" s="22">
        <v>23</v>
      </c>
      <c r="AE348" s="23">
        <v>1</v>
      </c>
      <c r="AF348" s="22">
        <v>3</v>
      </c>
      <c r="AG348" s="23">
        <v>30</v>
      </c>
      <c r="AH348" s="22" t="s">
        <v>193</v>
      </c>
      <c r="AI348" s="24">
        <v>16</v>
      </c>
      <c r="AJ348" s="22">
        <v>1</v>
      </c>
      <c r="AK348" s="20" t="s">
        <v>676</v>
      </c>
      <c r="AL348">
        <f>IF(OR(NOT(ISBLANK(U348)),NOT(ISBLANK(V348)),NOT(ISBLANK(W348)),NOT(ISBLANK(X348)),AC348=2,AC348=3),1,0)</f>
        <v>1</v>
      </c>
    </row>
    <row r="349" spans="1:38" ht="21.75" customHeight="1" x14ac:dyDescent="0.25">
      <c r="A349" s="2">
        <v>640</v>
      </c>
      <c r="B349" s="3" t="s">
        <v>26</v>
      </c>
      <c r="C349" s="3" t="s">
        <v>33</v>
      </c>
      <c r="D349" s="3" t="s">
        <v>114</v>
      </c>
      <c r="E349" s="31" t="str">
        <f>MID(D349,3,1)</f>
        <v>4</v>
      </c>
      <c r="F349" s="3" t="s">
        <v>98</v>
      </c>
      <c r="G349" s="4">
        <v>78</v>
      </c>
      <c r="H349" s="4">
        <v>12</v>
      </c>
      <c r="I349" s="3" t="s">
        <v>69</v>
      </c>
      <c r="J349" s="4">
        <v>13476634</v>
      </c>
      <c r="K349" s="4">
        <v>0</v>
      </c>
      <c r="L349" s="4">
        <v>0</v>
      </c>
      <c r="M349" s="4">
        <v>5</v>
      </c>
      <c r="N349" s="4">
        <v>6</v>
      </c>
      <c r="O349" s="4">
        <v>3</v>
      </c>
      <c r="P349" s="4">
        <v>6</v>
      </c>
      <c r="Q349" s="4">
        <v>5</v>
      </c>
      <c r="R349" s="8"/>
      <c r="S349" s="4">
        <v>5</v>
      </c>
      <c r="T349" s="4">
        <v>1</v>
      </c>
      <c r="V349" s="4">
        <v>5</v>
      </c>
      <c r="W349" s="3"/>
      <c r="Y349" s="4">
        <v>5</v>
      </c>
      <c r="Z349" s="4">
        <v>41</v>
      </c>
      <c r="AA349" s="4">
        <v>5</v>
      </c>
      <c r="AB349" s="36"/>
      <c r="AC349" s="21"/>
      <c r="AD349" s="22">
        <v>23</v>
      </c>
      <c r="AE349" s="23">
        <v>5</v>
      </c>
      <c r="AF349" s="22">
        <v>1</v>
      </c>
      <c r="AG349" s="23">
        <v>32</v>
      </c>
      <c r="AH349" s="22" t="s">
        <v>241</v>
      </c>
      <c r="AI349" s="24">
        <v>8</v>
      </c>
      <c r="AJ349" s="22"/>
      <c r="AK349" s="20" t="s">
        <v>677</v>
      </c>
      <c r="AL349">
        <f>IF(OR(NOT(ISBLANK(U349)),NOT(ISBLANK(V349)),NOT(ISBLANK(W349)),NOT(ISBLANK(X349)),AC349=2,AC349=3),1,0)</f>
        <v>1</v>
      </c>
    </row>
    <row r="350" spans="1:38" ht="21.75" customHeight="1" x14ac:dyDescent="0.25">
      <c r="A350" s="2">
        <v>641</v>
      </c>
      <c r="B350" s="3" t="s">
        <v>26</v>
      </c>
      <c r="C350" s="3" t="s">
        <v>33</v>
      </c>
      <c r="D350" s="3" t="s">
        <v>99</v>
      </c>
      <c r="E350" s="31" t="str">
        <f>MID(D350,3,1)</f>
        <v>5</v>
      </c>
      <c r="F350" s="3" t="s">
        <v>100</v>
      </c>
      <c r="G350" s="4">
        <v>89</v>
      </c>
      <c r="H350" s="4">
        <v>200</v>
      </c>
      <c r="I350" s="3" t="s">
        <v>69</v>
      </c>
      <c r="J350" s="4">
        <v>13476634</v>
      </c>
      <c r="K350" s="4">
        <v>-3.5588235294117601</v>
      </c>
      <c r="L350" s="4">
        <v>0.40686274509803899</v>
      </c>
      <c r="M350" s="4">
        <v>15</v>
      </c>
      <c r="N350" s="4">
        <v>20</v>
      </c>
      <c r="O350" s="4">
        <v>8</v>
      </c>
      <c r="P350" s="4">
        <v>19</v>
      </c>
      <c r="Q350" s="4">
        <v>17</v>
      </c>
      <c r="R350" s="4">
        <v>1</v>
      </c>
      <c r="S350" s="4">
        <v>17</v>
      </c>
      <c r="T350" s="4">
        <v>1</v>
      </c>
      <c r="U350" s="4">
        <v>4</v>
      </c>
      <c r="V350" s="4">
        <v>6.5</v>
      </c>
      <c r="W350" s="3"/>
      <c r="X350" s="9">
        <v>2.5</v>
      </c>
      <c r="Y350" s="4">
        <v>13</v>
      </c>
      <c r="Z350" s="4">
        <v>124</v>
      </c>
      <c r="AA350" s="4">
        <v>13</v>
      </c>
      <c r="AB350" s="36" t="s">
        <v>200</v>
      </c>
      <c r="AC350" s="21"/>
      <c r="AD350" s="22">
        <v>39</v>
      </c>
      <c r="AE350" s="23">
        <v>7</v>
      </c>
      <c r="AF350" s="22">
        <v>2</v>
      </c>
      <c r="AG350" s="23">
        <v>49</v>
      </c>
      <c r="AH350" s="22" t="s">
        <v>262</v>
      </c>
      <c r="AI350" s="24">
        <v>25</v>
      </c>
      <c r="AJ350" s="22">
        <v>1</v>
      </c>
      <c r="AK350" s="20" t="s">
        <v>678</v>
      </c>
      <c r="AL350">
        <f>IF(OR(NOT(ISBLANK(U350)),NOT(ISBLANK(V350)),NOT(ISBLANK(W350)),NOT(ISBLANK(X350)),AC350=2,AC350=3),1,0)</f>
        <v>1</v>
      </c>
    </row>
    <row r="351" spans="1:38" ht="21.75" customHeight="1" x14ac:dyDescent="0.25">
      <c r="A351" s="2">
        <v>642</v>
      </c>
      <c r="B351" s="3" t="s">
        <v>26</v>
      </c>
      <c r="C351" s="3" t="s">
        <v>33</v>
      </c>
      <c r="D351" s="3" t="s">
        <v>105</v>
      </c>
      <c r="E351" s="31" t="str">
        <f>MID(D351,3,1)</f>
        <v>5</v>
      </c>
      <c r="F351" s="3" t="s">
        <v>100</v>
      </c>
      <c r="G351" s="4">
        <v>62</v>
      </c>
      <c r="H351" s="4">
        <v>53</v>
      </c>
      <c r="I351" s="3" t="s">
        <v>69</v>
      </c>
      <c r="J351" s="4">
        <v>13476634</v>
      </c>
      <c r="K351" s="4">
        <v>-3.3529411764705901</v>
      </c>
      <c r="L351" s="4">
        <v>0.441176470588235</v>
      </c>
      <c r="M351" s="9">
        <v>9</v>
      </c>
      <c r="N351" s="9">
        <v>19</v>
      </c>
      <c r="O351" s="9">
        <v>7</v>
      </c>
      <c r="P351" s="9">
        <v>14</v>
      </c>
      <c r="Q351" s="9">
        <v>14</v>
      </c>
      <c r="R351" s="9">
        <v>1</v>
      </c>
      <c r="S351" s="9">
        <v>14</v>
      </c>
      <c r="T351" s="9">
        <v>1</v>
      </c>
      <c r="U351" s="9">
        <v>2</v>
      </c>
      <c r="V351" s="9">
        <v>9</v>
      </c>
      <c r="W351" s="3"/>
      <c r="X351" s="9">
        <v>2</v>
      </c>
      <c r="Y351" s="9">
        <v>13</v>
      </c>
      <c r="Z351" s="9">
        <v>105</v>
      </c>
      <c r="AA351" s="9">
        <v>13</v>
      </c>
      <c r="AB351" s="36" t="s">
        <v>200</v>
      </c>
      <c r="AC351" s="21"/>
      <c r="AD351" s="22">
        <v>8</v>
      </c>
      <c r="AE351" s="23">
        <v>27</v>
      </c>
      <c r="AF351" s="22">
        <v>0</v>
      </c>
      <c r="AG351" s="23">
        <v>37</v>
      </c>
      <c r="AH351" s="22" t="s">
        <v>262</v>
      </c>
      <c r="AI351" s="24">
        <v>25</v>
      </c>
      <c r="AJ351" s="22">
        <v>1</v>
      </c>
      <c r="AK351" s="20" t="s">
        <v>679</v>
      </c>
      <c r="AL351">
        <f>IF(OR(NOT(ISBLANK(U351)),NOT(ISBLANK(V351)),NOT(ISBLANK(W351)),NOT(ISBLANK(X351)),AC351=2,AC351=3),1,0)</f>
        <v>1</v>
      </c>
    </row>
    <row r="352" spans="1:38" ht="21.75" customHeight="1" x14ac:dyDescent="0.25">
      <c r="A352" s="2">
        <v>643</v>
      </c>
      <c r="B352" s="3" t="s">
        <v>26</v>
      </c>
      <c r="C352" s="3" t="s">
        <v>33</v>
      </c>
      <c r="D352" s="3" t="s">
        <v>110</v>
      </c>
      <c r="E352" s="31" t="str">
        <f>MID(D352,3,1)</f>
        <v>5</v>
      </c>
      <c r="F352" s="3" t="s">
        <v>100</v>
      </c>
      <c r="G352" s="4">
        <v>33</v>
      </c>
      <c r="H352" s="4">
        <v>31</v>
      </c>
      <c r="I352" s="3" t="s">
        <v>69</v>
      </c>
      <c r="J352" s="4">
        <v>13476634</v>
      </c>
      <c r="K352" s="4">
        <v>-3.3333333333333299</v>
      </c>
      <c r="L352" s="4">
        <v>0.44444444444444398</v>
      </c>
      <c r="M352" s="4">
        <v>5</v>
      </c>
      <c r="N352" s="4">
        <v>9</v>
      </c>
      <c r="O352" s="4">
        <v>4</v>
      </c>
      <c r="P352" s="4">
        <v>4</v>
      </c>
      <c r="Q352" s="4">
        <v>4</v>
      </c>
      <c r="R352" s="9">
        <v>1</v>
      </c>
      <c r="S352" s="4">
        <v>4</v>
      </c>
      <c r="T352" s="4">
        <v>1</v>
      </c>
      <c r="U352" s="9">
        <v>1</v>
      </c>
      <c r="V352" s="4">
        <v>1.5</v>
      </c>
      <c r="W352" s="3"/>
      <c r="X352" s="4">
        <v>0.5</v>
      </c>
      <c r="Y352" s="4">
        <v>3</v>
      </c>
      <c r="Z352" s="4">
        <v>38</v>
      </c>
      <c r="AA352" s="4">
        <v>3</v>
      </c>
      <c r="AB352" s="36" t="s">
        <v>200</v>
      </c>
      <c r="AC352" s="21">
        <v>3</v>
      </c>
      <c r="AD352" s="22">
        <v>10</v>
      </c>
      <c r="AE352" s="23">
        <v>8</v>
      </c>
      <c r="AF352" s="22">
        <v>0</v>
      </c>
      <c r="AG352" s="23">
        <v>19</v>
      </c>
      <c r="AH352" s="22" t="s">
        <v>303</v>
      </c>
      <c r="AI352" s="24">
        <v>9</v>
      </c>
      <c r="AJ352" s="22"/>
      <c r="AK352" s="20" t="s">
        <v>680</v>
      </c>
      <c r="AL352">
        <f>IF(OR(NOT(ISBLANK(U352)),NOT(ISBLANK(V352)),NOT(ISBLANK(W352)),NOT(ISBLANK(X352)),AC352=2,AC352=3),1,0)</f>
        <v>1</v>
      </c>
    </row>
    <row r="353" spans="1:38" ht="21.75" customHeight="1" x14ac:dyDescent="0.25">
      <c r="A353" s="2">
        <v>644</v>
      </c>
      <c r="B353" s="3" t="s">
        <v>26</v>
      </c>
      <c r="C353" s="3" t="s">
        <v>33</v>
      </c>
      <c r="D353" s="3" t="s">
        <v>115</v>
      </c>
      <c r="E353" s="31" t="str">
        <f>MID(D353,3,1)</f>
        <v>5</v>
      </c>
      <c r="F353" s="3" t="s">
        <v>100</v>
      </c>
      <c r="G353" s="4">
        <v>43</v>
      </c>
      <c r="H353" s="4">
        <v>15</v>
      </c>
      <c r="I353" s="3" t="s">
        <v>69</v>
      </c>
      <c r="J353" s="4">
        <v>13476634</v>
      </c>
      <c r="K353" s="4">
        <v>-3.4375</v>
      </c>
      <c r="L353" s="4">
        <v>0.42708333333333298</v>
      </c>
      <c r="M353" s="4">
        <v>3</v>
      </c>
      <c r="N353" s="4">
        <v>6</v>
      </c>
      <c r="O353" s="9">
        <v>2</v>
      </c>
      <c r="P353" s="4">
        <v>5</v>
      </c>
      <c r="Q353" s="4">
        <v>5</v>
      </c>
      <c r="R353" s="4">
        <v>1</v>
      </c>
      <c r="S353" s="4">
        <v>5</v>
      </c>
      <c r="T353" s="4">
        <v>1</v>
      </c>
      <c r="U353" s="4">
        <v>2</v>
      </c>
      <c r="V353" s="4">
        <v>1.5</v>
      </c>
      <c r="W353" s="3"/>
      <c r="X353" s="4">
        <v>0.5</v>
      </c>
      <c r="Y353" s="4">
        <v>4</v>
      </c>
      <c r="Z353" s="4">
        <v>36</v>
      </c>
      <c r="AA353" s="4">
        <v>4</v>
      </c>
      <c r="AB353" s="36" t="s">
        <v>200</v>
      </c>
      <c r="AC353" s="21">
        <v>3</v>
      </c>
      <c r="AD353" s="22">
        <v>7</v>
      </c>
      <c r="AE353" s="23">
        <v>5</v>
      </c>
      <c r="AF353" s="22">
        <v>1</v>
      </c>
      <c r="AG353" s="23">
        <v>16</v>
      </c>
      <c r="AH353" s="22" t="s">
        <v>303</v>
      </c>
      <c r="AI353" s="24">
        <v>9</v>
      </c>
      <c r="AJ353" s="22"/>
      <c r="AK353" s="20" t="s">
        <v>681</v>
      </c>
      <c r="AL353">
        <f>IF(OR(NOT(ISBLANK(U353)),NOT(ISBLANK(V353)),NOT(ISBLANK(W353)),NOT(ISBLANK(X353)),AC353=2,AC353=3),1,0)</f>
        <v>1</v>
      </c>
    </row>
    <row r="354" spans="1:38" ht="21.75" customHeight="1" x14ac:dyDescent="0.25">
      <c r="A354" s="2">
        <v>656</v>
      </c>
      <c r="B354" s="3" t="s">
        <v>26</v>
      </c>
      <c r="C354" s="3" t="s">
        <v>33</v>
      </c>
      <c r="D354" s="3" t="s">
        <v>28</v>
      </c>
      <c r="E354" s="31" t="str">
        <f>MID(D354,3,1)</f>
        <v>2</v>
      </c>
      <c r="F354" s="3" t="s">
        <v>29</v>
      </c>
      <c r="G354" s="4">
        <v>1</v>
      </c>
      <c r="H354" s="4">
        <v>30</v>
      </c>
      <c r="I354" s="3" t="s">
        <v>70</v>
      </c>
      <c r="J354" s="4">
        <v>79239725</v>
      </c>
      <c r="K354" s="4">
        <v>0</v>
      </c>
      <c r="L354" s="4">
        <v>0</v>
      </c>
      <c r="M354" s="4">
        <v>3</v>
      </c>
      <c r="N354" s="8"/>
      <c r="O354" s="8"/>
      <c r="P354" s="8"/>
      <c r="Q354" s="8"/>
      <c r="R354" s="8"/>
      <c r="S354" s="8"/>
      <c r="T354" s="4">
        <v>1</v>
      </c>
      <c r="U354" s="8"/>
      <c r="V354" s="8"/>
      <c r="W354" s="3"/>
      <c r="X354" s="8"/>
      <c r="Y354" s="8"/>
      <c r="Z354" s="4">
        <v>4</v>
      </c>
      <c r="AA354" s="4">
        <v>0</v>
      </c>
      <c r="AB354" s="36"/>
      <c r="AC354" s="21"/>
      <c r="AD354" s="22">
        <v>1</v>
      </c>
      <c r="AE354" s="23">
        <v>2</v>
      </c>
      <c r="AF354" s="22">
        <v>1</v>
      </c>
      <c r="AG354" s="23">
        <v>5</v>
      </c>
      <c r="AH354" s="22"/>
      <c r="AI354" s="24">
        <v>0</v>
      </c>
      <c r="AJ354" s="22"/>
      <c r="AK354" s="20" t="s">
        <v>682</v>
      </c>
      <c r="AL354">
        <f>IF(OR(NOT(ISBLANK(U354)),NOT(ISBLANK(V354)),NOT(ISBLANK(W354)),NOT(ISBLANK(X354)),AC354=2,AC354=3),1,0)</f>
        <v>0</v>
      </c>
    </row>
    <row r="355" spans="1:38" ht="21.75" customHeight="1" x14ac:dyDescent="0.25">
      <c r="A355" s="2">
        <v>657</v>
      </c>
      <c r="B355" s="3" t="s">
        <v>26</v>
      </c>
      <c r="C355" s="3" t="s">
        <v>33</v>
      </c>
      <c r="D355" s="3" t="s">
        <v>101</v>
      </c>
      <c r="E355" s="31" t="str">
        <f>MID(D355,3,1)</f>
        <v>2</v>
      </c>
      <c r="F355" s="3" t="s">
        <v>102</v>
      </c>
      <c r="G355" s="4">
        <v>1</v>
      </c>
      <c r="H355" s="4">
        <v>13</v>
      </c>
      <c r="I355" s="3" t="s">
        <v>70</v>
      </c>
      <c r="J355" s="4">
        <v>79239725</v>
      </c>
      <c r="K355" s="4">
        <v>0</v>
      </c>
      <c r="L355" s="4">
        <v>0</v>
      </c>
      <c r="M355" s="4">
        <v>10</v>
      </c>
      <c r="N355" s="4">
        <v>5</v>
      </c>
      <c r="O355" s="4">
        <v>2</v>
      </c>
      <c r="P355" s="4">
        <v>8</v>
      </c>
      <c r="Q355" s="4">
        <v>8</v>
      </c>
      <c r="R355" s="8"/>
      <c r="S355" s="4">
        <v>8</v>
      </c>
      <c r="T355" s="4">
        <v>2</v>
      </c>
      <c r="U355" s="9">
        <v>2</v>
      </c>
      <c r="V355" s="4">
        <v>1</v>
      </c>
      <c r="W355" s="3"/>
      <c r="X355" s="4">
        <v>1</v>
      </c>
      <c r="Y355" s="4">
        <v>4</v>
      </c>
      <c r="Z355" s="4">
        <v>51</v>
      </c>
      <c r="AA355" s="4">
        <v>4</v>
      </c>
      <c r="AB355" s="36"/>
      <c r="AC355" s="21"/>
      <c r="AD355" s="22">
        <v>3</v>
      </c>
      <c r="AE355" s="23">
        <v>1</v>
      </c>
      <c r="AF355" s="22">
        <v>1</v>
      </c>
      <c r="AG355" s="23">
        <v>6</v>
      </c>
      <c r="AH355" s="22" t="s">
        <v>157</v>
      </c>
      <c r="AI355" s="24">
        <v>3</v>
      </c>
      <c r="AJ355" s="22">
        <v>1</v>
      </c>
      <c r="AK355" s="20" t="s">
        <v>683</v>
      </c>
      <c r="AL355">
        <f>IF(OR(NOT(ISBLANK(U355)),NOT(ISBLANK(V355)),NOT(ISBLANK(W355)),NOT(ISBLANK(X355)),AC355=2,AC355=3),1,0)</f>
        <v>1</v>
      </c>
    </row>
    <row r="356" spans="1:38" ht="21.75" customHeight="1" x14ac:dyDescent="0.25">
      <c r="A356" s="2">
        <v>658</v>
      </c>
      <c r="B356" s="3" t="s">
        <v>26</v>
      </c>
      <c r="C356" s="3" t="s">
        <v>33</v>
      </c>
      <c r="D356" s="3" t="s">
        <v>106</v>
      </c>
      <c r="E356" s="31" t="str">
        <f>MID(D356,3,1)</f>
        <v>2</v>
      </c>
      <c r="F356" s="3" t="s">
        <v>107</v>
      </c>
      <c r="G356" s="4">
        <v>1</v>
      </c>
      <c r="H356" s="4">
        <v>7</v>
      </c>
      <c r="I356" s="3" t="s">
        <v>70</v>
      </c>
      <c r="J356" s="4">
        <v>79239725</v>
      </c>
      <c r="K356" s="4">
        <v>0</v>
      </c>
      <c r="L356" s="4">
        <v>0</v>
      </c>
      <c r="M356" s="4">
        <v>9</v>
      </c>
      <c r="R356" s="8"/>
      <c r="T356" s="4">
        <v>1</v>
      </c>
      <c r="W356" s="3"/>
      <c r="Z356" s="4">
        <v>10</v>
      </c>
      <c r="AA356" s="4">
        <v>0</v>
      </c>
      <c r="AB356" s="36"/>
      <c r="AC356" s="21"/>
      <c r="AD356" s="22">
        <v>2</v>
      </c>
      <c r="AE356" s="23">
        <v>1</v>
      </c>
      <c r="AF356" s="22">
        <v>1</v>
      </c>
      <c r="AG356" s="23">
        <v>10</v>
      </c>
      <c r="AH356" s="22" t="s">
        <v>157</v>
      </c>
      <c r="AI356" s="24">
        <v>3</v>
      </c>
      <c r="AJ356" s="22">
        <v>1</v>
      </c>
      <c r="AK356" s="20" t="s">
        <v>684</v>
      </c>
      <c r="AL356">
        <f>IF(OR(NOT(ISBLANK(U356)),NOT(ISBLANK(V356)),NOT(ISBLANK(W356)),NOT(ISBLANK(X356)),AC356=2,AC356=3),1,0)</f>
        <v>0</v>
      </c>
    </row>
    <row r="357" spans="1:38" ht="21.75" customHeight="1" x14ac:dyDescent="0.25">
      <c r="A357" s="2">
        <v>659</v>
      </c>
      <c r="B357" s="3" t="s">
        <v>26</v>
      </c>
      <c r="C357" s="3" t="s">
        <v>33</v>
      </c>
      <c r="D357" s="3" t="s">
        <v>111</v>
      </c>
      <c r="E357" s="31" t="str">
        <f>MID(D357,3,1)</f>
        <v>2</v>
      </c>
      <c r="F357" s="3" t="s">
        <v>112</v>
      </c>
      <c r="G357" s="4">
        <v>1</v>
      </c>
      <c r="H357" s="4">
        <v>6</v>
      </c>
      <c r="I357" s="3" t="s">
        <v>70</v>
      </c>
      <c r="J357" s="4">
        <v>79239725</v>
      </c>
      <c r="K357" s="4">
        <v>0</v>
      </c>
      <c r="L357" s="4">
        <v>0</v>
      </c>
      <c r="M357" s="4">
        <v>6</v>
      </c>
      <c r="N357" s="4">
        <v>2</v>
      </c>
      <c r="P357" s="4">
        <v>3</v>
      </c>
      <c r="Q357" s="4">
        <v>3</v>
      </c>
      <c r="R357" s="8"/>
      <c r="S357" s="4">
        <v>3</v>
      </c>
      <c r="T357" s="4">
        <v>1</v>
      </c>
      <c r="W357" s="3"/>
      <c r="Z357" s="4">
        <v>18</v>
      </c>
      <c r="AA357" s="4">
        <v>0</v>
      </c>
      <c r="AB357" s="36"/>
      <c r="AC357" s="21"/>
      <c r="AD357" s="22">
        <v>3</v>
      </c>
      <c r="AE357" s="23">
        <v>1</v>
      </c>
      <c r="AF357" s="22">
        <v>0</v>
      </c>
      <c r="AG357" s="23">
        <v>11</v>
      </c>
      <c r="AH357" s="22" t="s">
        <v>149</v>
      </c>
      <c r="AI357" s="24">
        <v>3</v>
      </c>
      <c r="AJ357" s="22">
        <v>1</v>
      </c>
      <c r="AK357" s="20" t="s">
        <v>685</v>
      </c>
      <c r="AL357">
        <f>IF(OR(NOT(ISBLANK(U357)),NOT(ISBLANK(V357)),NOT(ISBLANK(W357)),NOT(ISBLANK(X357)),AC357=2,AC357=3),1,0)</f>
        <v>0</v>
      </c>
    </row>
    <row r="358" spans="1:38" ht="21.75" customHeight="1" x14ac:dyDescent="0.25">
      <c r="A358" s="2">
        <v>660</v>
      </c>
      <c r="B358" s="3" t="s">
        <v>26</v>
      </c>
      <c r="C358" s="3" t="s">
        <v>33</v>
      </c>
      <c r="D358" s="3" t="s">
        <v>95</v>
      </c>
      <c r="E358" s="31" t="str">
        <f>MID(D358,3,1)</f>
        <v>3</v>
      </c>
      <c r="F358" s="3" t="s">
        <v>96</v>
      </c>
      <c r="G358" s="4">
        <v>36</v>
      </c>
      <c r="H358" s="4">
        <v>75</v>
      </c>
      <c r="I358" s="3" t="s">
        <v>70</v>
      </c>
      <c r="J358" s="4">
        <v>79239725</v>
      </c>
      <c r="K358" s="4">
        <v>0</v>
      </c>
      <c r="L358" s="4">
        <v>0</v>
      </c>
      <c r="M358" s="4">
        <v>18</v>
      </c>
      <c r="N358" s="9">
        <v>11</v>
      </c>
      <c r="O358" s="9">
        <v>6</v>
      </c>
      <c r="P358" s="9">
        <v>13</v>
      </c>
      <c r="Q358" s="9">
        <v>13</v>
      </c>
      <c r="R358" s="8"/>
      <c r="S358" s="9">
        <v>13</v>
      </c>
      <c r="T358" s="4">
        <v>1</v>
      </c>
      <c r="U358" s="9">
        <v>14</v>
      </c>
      <c r="V358" s="9">
        <v>7</v>
      </c>
      <c r="W358" s="3"/>
      <c r="X358" s="9">
        <v>2</v>
      </c>
      <c r="Y358" s="9">
        <v>23</v>
      </c>
      <c r="Z358" s="4">
        <v>121</v>
      </c>
      <c r="AA358" s="4">
        <v>23</v>
      </c>
      <c r="AB358" s="36"/>
      <c r="AC358" s="21"/>
      <c r="AD358" s="22">
        <v>21</v>
      </c>
      <c r="AE358" s="23">
        <v>10</v>
      </c>
      <c r="AF358" s="22">
        <v>2</v>
      </c>
      <c r="AG358" s="23">
        <v>37</v>
      </c>
      <c r="AH358" s="22" t="s">
        <v>168</v>
      </c>
      <c r="AI358" s="24">
        <v>8</v>
      </c>
      <c r="AJ358" s="22"/>
      <c r="AK358" s="20" t="s">
        <v>686</v>
      </c>
      <c r="AL358">
        <f>IF(OR(NOT(ISBLANK(U358)),NOT(ISBLANK(V358)),NOT(ISBLANK(W358)),NOT(ISBLANK(X358)),AC358=2,AC358=3),1,0)</f>
        <v>1</v>
      </c>
    </row>
    <row r="359" spans="1:38" ht="21.75" customHeight="1" x14ac:dyDescent="0.25">
      <c r="A359" s="2">
        <v>661</v>
      </c>
      <c r="B359" s="3" t="s">
        <v>26</v>
      </c>
      <c r="C359" s="3" t="s">
        <v>33</v>
      </c>
      <c r="D359" s="3" t="s">
        <v>103</v>
      </c>
      <c r="E359" s="31" t="str">
        <f>MID(D359,3,1)</f>
        <v>3</v>
      </c>
      <c r="F359" s="3" t="s">
        <v>96</v>
      </c>
      <c r="G359" s="4">
        <v>32</v>
      </c>
      <c r="H359" s="4">
        <v>35</v>
      </c>
      <c r="I359" s="3" t="s">
        <v>70</v>
      </c>
      <c r="J359" s="4">
        <v>79239725</v>
      </c>
      <c r="K359" s="4">
        <v>0</v>
      </c>
      <c r="L359" s="4">
        <v>0</v>
      </c>
      <c r="M359" s="4">
        <v>14</v>
      </c>
      <c r="N359" s="4">
        <v>3</v>
      </c>
      <c r="P359" s="4">
        <v>2</v>
      </c>
      <c r="Q359" s="4">
        <v>2</v>
      </c>
      <c r="S359" s="4">
        <v>2</v>
      </c>
      <c r="T359" s="4">
        <v>1</v>
      </c>
      <c r="U359" s="8"/>
      <c r="V359" s="9">
        <v>2</v>
      </c>
      <c r="W359" s="3"/>
      <c r="X359" s="9">
        <v>1</v>
      </c>
      <c r="Y359" s="4">
        <v>3</v>
      </c>
      <c r="Z359" s="4">
        <v>30</v>
      </c>
      <c r="AA359" s="4">
        <v>3</v>
      </c>
      <c r="AB359" s="36"/>
      <c r="AC359" s="21"/>
      <c r="AD359" s="22">
        <v>12</v>
      </c>
      <c r="AE359" s="23">
        <v>0</v>
      </c>
      <c r="AF359" s="22">
        <v>3</v>
      </c>
      <c r="AG359" s="23">
        <v>25</v>
      </c>
      <c r="AH359" s="22" t="s">
        <v>168</v>
      </c>
      <c r="AI359" s="24">
        <v>8</v>
      </c>
      <c r="AJ359" s="22"/>
      <c r="AK359" s="20" t="s">
        <v>687</v>
      </c>
      <c r="AL359">
        <f>IF(OR(NOT(ISBLANK(U359)),NOT(ISBLANK(V359)),NOT(ISBLANK(W359)),NOT(ISBLANK(X359)),AC359=2,AC359=3),1,0)</f>
        <v>1</v>
      </c>
    </row>
    <row r="360" spans="1:38" ht="21.75" customHeight="1" x14ac:dyDescent="0.25">
      <c r="A360" s="2">
        <v>662</v>
      </c>
      <c r="B360" s="3" t="s">
        <v>26</v>
      </c>
      <c r="C360" s="3" t="s">
        <v>33</v>
      </c>
      <c r="D360" s="3" t="s">
        <v>108</v>
      </c>
      <c r="E360" s="31" t="str">
        <f>MID(D360,3,1)</f>
        <v>3</v>
      </c>
      <c r="F360" s="3" t="s">
        <v>96</v>
      </c>
      <c r="G360" s="4">
        <v>95</v>
      </c>
      <c r="H360" s="4">
        <v>20</v>
      </c>
      <c r="I360" s="3" t="s">
        <v>70</v>
      </c>
      <c r="J360" s="4">
        <v>79239725</v>
      </c>
      <c r="K360" s="4">
        <v>0</v>
      </c>
      <c r="L360" s="4">
        <v>0</v>
      </c>
      <c r="M360" s="4">
        <v>15</v>
      </c>
      <c r="N360" s="9">
        <v>3</v>
      </c>
      <c r="O360" s="9">
        <v>1</v>
      </c>
      <c r="P360" s="9">
        <v>5</v>
      </c>
      <c r="Q360" s="9">
        <v>5</v>
      </c>
      <c r="R360" s="8"/>
      <c r="S360" s="9">
        <v>5</v>
      </c>
      <c r="T360" s="4">
        <v>1</v>
      </c>
      <c r="U360" s="9">
        <v>2</v>
      </c>
      <c r="V360" s="9">
        <v>3.5</v>
      </c>
      <c r="W360" s="3"/>
      <c r="X360" s="9">
        <v>1.5</v>
      </c>
      <c r="Y360" s="9">
        <v>7</v>
      </c>
      <c r="Z360" s="4">
        <v>49</v>
      </c>
      <c r="AA360" s="4">
        <v>7</v>
      </c>
      <c r="AB360" s="36"/>
      <c r="AC360" s="21"/>
      <c r="AD360" s="22">
        <v>12</v>
      </c>
      <c r="AE360" s="23">
        <v>2</v>
      </c>
      <c r="AF360" s="22">
        <v>3</v>
      </c>
      <c r="AG360" s="23">
        <v>25</v>
      </c>
      <c r="AH360" s="22" t="s">
        <v>168</v>
      </c>
      <c r="AI360" s="24">
        <v>8</v>
      </c>
      <c r="AJ360" s="22">
        <v>1</v>
      </c>
      <c r="AK360" s="20" t="s">
        <v>688</v>
      </c>
      <c r="AL360">
        <f>IF(OR(NOT(ISBLANK(U360)),NOT(ISBLANK(V360)),NOT(ISBLANK(W360)),NOT(ISBLANK(X360)),AC360=2,AC360=3),1,0)</f>
        <v>1</v>
      </c>
    </row>
    <row r="361" spans="1:38" ht="21.75" customHeight="1" x14ac:dyDescent="0.25">
      <c r="A361" s="2">
        <v>663</v>
      </c>
      <c r="B361" s="3" t="s">
        <v>26</v>
      </c>
      <c r="C361" s="3" t="s">
        <v>33</v>
      </c>
      <c r="D361" s="3" t="s">
        <v>113</v>
      </c>
      <c r="E361" s="31" t="str">
        <f>MID(D361,3,1)</f>
        <v>3</v>
      </c>
      <c r="F361" s="3" t="s">
        <v>96</v>
      </c>
      <c r="G361" s="4">
        <v>85</v>
      </c>
      <c r="H361" s="4">
        <v>10</v>
      </c>
      <c r="I361" s="3" t="s">
        <v>70</v>
      </c>
      <c r="J361" s="4">
        <v>79239725</v>
      </c>
      <c r="K361" s="4">
        <v>0</v>
      </c>
      <c r="L361" s="4">
        <v>0</v>
      </c>
      <c r="M361" s="9">
        <v>11</v>
      </c>
      <c r="N361" s="9">
        <v>1</v>
      </c>
      <c r="O361" s="9">
        <v>1</v>
      </c>
      <c r="T361" s="9">
        <v>1</v>
      </c>
      <c r="V361" s="9">
        <v>0.5</v>
      </c>
      <c r="W361" s="3"/>
      <c r="X361" s="9">
        <v>0.5</v>
      </c>
      <c r="Y361" s="9">
        <v>1</v>
      </c>
      <c r="Z361" s="9">
        <v>16</v>
      </c>
      <c r="AA361" s="9">
        <v>1</v>
      </c>
      <c r="AB361" s="36"/>
      <c r="AC361" s="21"/>
      <c r="AD361" s="22">
        <v>8</v>
      </c>
      <c r="AE361" s="23">
        <v>1</v>
      </c>
      <c r="AF361" s="22">
        <v>1</v>
      </c>
      <c r="AG361" s="23">
        <v>17</v>
      </c>
      <c r="AH361" s="22" t="s">
        <v>162</v>
      </c>
      <c r="AI361" s="24">
        <v>9</v>
      </c>
      <c r="AJ361" s="22">
        <v>1</v>
      </c>
      <c r="AK361" s="20" t="s">
        <v>689</v>
      </c>
      <c r="AL361">
        <f>IF(OR(NOT(ISBLANK(U361)),NOT(ISBLANK(V361)),NOT(ISBLANK(W361)),NOT(ISBLANK(X361)),AC361=2,AC361=3),1,0)</f>
        <v>1</v>
      </c>
    </row>
    <row r="362" spans="1:38" ht="21.75" customHeight="1" x14ac:dyDescent="0.25">
      <c r="A362" s="2">
        <v>664</v>
      </c>
      <c r="B362" s="3" t="s">
        <v>26</v>
      </c>
      <c r="C362" s="3" t="s">
        <v>33</v>
      </c>
      <c r="D362" s="3" t="s">
        <v>97</v>
      </c>
      <c r="E362" s="31" t="str">
        <f>MID(D362,3,1)</f>
        <v>4</v>
      </c>
      <c r="F362" s="3" t="s">
        <v>98</v>
      </c>
      <c r="G362" s="4">
        <v>54</v>
      </c>
      <c r="H362" s="4">
        <v>150</v>
      </c>
      <c r="I362" s="3" t="s">
        <v>70</v>
      </c>
      <c r="J362" s="4">
        <v>79239725</v>
      </c>
      <c r="K362" s="4">
        <v>0</v>
      </c>
      <c r="L362" s="4">
        <v>0</v>
      </c>
      <c r="M362" s="9">
        <v>20</v>
      </c>
      <c r="N362" s="9">
        <v>11</v>
      </c>
      <c r="O362" s="9">
        <v>5</v>
      </c>
      <c r="P362" s="9">
        <v>10</v>
      </c>
      <c r="Q362" s="9">
        <v>9</v>
      </c>
      <c r="S362" s="9">
        <v>9</v>
      </c>
      <c r="T362" s="9">
        <v>1</v>
      </c>
      <c r="U362" s="9">
        <v>1</v>
      </c>
      <c r="V362" s="9">
        <v>4</v>
      </c>
      <c r="W362" s="3"/>
      <c r="X362" s="9">
        <v>2</v>
      </c>
      <c r="Y362" s="9">
        <v>7</v>
      </c>
      <c r="Z362" s="9">
        <v>79</v>
      </c>
      <c r="AA362" s="9">
        <v>7</v>
      </c>
      <c r="AB362" s="36"/>
      <c r="AC362" s="21"/>
      <c r="AD362" s="22">
        <v>11</v>
      </c>
      <c r="AE362" s="23">
        <v>14</v>
      </c>
      <c r="AF362" s="22">
        <v>2</v>
      </c>
      <c r="AG362" s="23">
        <v>29</v>
      </c>
      <c r="AH362" s="22" t="s">
        <v>199</v>
      </c>
      <c r="AI362" s="24">
        <v>15</v>
      </c>
      <c r="AJ362" s="22"/>
      <c r="AK362" s="20" t="s">
        <v>690</v>
      </c>
      <c r="AL362">
        <f>IF(OR(NOT(ISBLANK(U362)),NOT(ISBLANK(V362)),NOT(ISBLANK(W362)),NOT(ISBLANK(X362)),AC362=2,AC362=3),1,0)</f>
        <v>1</v>
      </c>
    </row>
    <row r="363" spans="1:38" ht="21.75" customHeight="1" x14ac:dyDescent="0.25">
      <c r="A363" s="2">
        <v>665</v>
      </c>
      <c r="B363" s="3" t="s">
        <v>26</v>
      </c>
      <c r="C363" s="3" t="s">
        <v>33</v>
      </c>
      <c r="D363" s="3" t="s">
        <v>104</v>
      </c>
      <c r="E363" s="31" t="str">
        <f>MID(D363,3,1)</f>
        <v>4</v>
      </c>
      <c r="F363" s="3" t="s">
        <v>98</v>
      </c>
      <c r="G363" s="4">
        <v>53</v>
      </c>
      <c r="H363" s="4">
        <v>54</v>
      </c>
      <c r="I363" s="3" t="s">
        <v>70</v>
      </c>
      <c r="J363" s="4">
        <v>79239725</v>
      </c>
      <c r="K363" s="4">
        <v>0.41176470588235298</v>
      </c>
      <c r="L363" s="4">
        <v>0.20588235294117599</v>
      </c>
      <c r="M363" s="4">
        <v>5</v>
      </c>
      <c r="R363" s="9">
        <v>2</v>
      </c>
      <c r="T363" s="4">
        <v>1</v>
      </c>
      <c r="W363" s="3"/>
      <c r="Z363" s="4">
        <v>8</v>
      </c>
      <c r="AA363" s="4">
        <v>0</v>
      </c>
      <c r="AB363" s="36" t="s">
        <v>200</v>
      </c>
      <c r="AC363" s="21">
        <v>3</v>
      </c>
      <c r="AD363" s="22">
        <v>4</v>
      </c>
      <c r="AE363" s="23">
        <v>1</v>
      </c>
      <c r="AF363" s="22">
        <v>1</v>
      </c>
      <c r="AG363" s="23">
        <v>9</v>
      </c>
      <c r="AH363" s="22" t="s">
        <v>160</v>
      </c>
      <c r="AI363" s="24">
        <v>1</v>
      </c>
      <c r="AJ363" s="22"/>
      <c r="AK363" s="20" t="s">
        <v>691</v>
      </c>
      <c r="AL363">
        <f>IF(OR(NOT(ISBLANK(U363)),NOT(ISBLANK(V363)),NOT(ISBLANK(W363)),NOT(ISBLANK(X363)),AC363=2,AC363=3),1,0)</f>
        <v>1</v>
      </c>
    </row>
    <row r="364" spans="1:38" ht="21.75" customHeight="1" x14ac:dyDescent="0.25">
      <c r="A364" s="2">
        <v>666</v>
      </c>
      <c r="B364" s="3" t="s">
        <v>26</v>
      </c>
      <c r="C364" s="3" t="s">
        <v>33</v>
      </c>
      <c r="D364" s="3" t="s">
        <v>109</v>
      </c>
      <c r="E364" s="31" t="str">
        <f>MID(D364,3,1)</f>
        <v>4</v>
      </c>
      <c r="F364" s="3" t="s">
        <v>98</v>
      </c>
      <c r="G364" s="4">
        <v>93</v>
      </c>
      <c r="H364" s="4">
        <v>22</v>
      </c>
      <c r="I364" s="3" t="s">
        <v>70</v>
      </c>
      <c r="J364" s="4">
        <v>79239725</v>
      </c>
      <c r="K364" s="4">
        <v>1.93333333333333</v>
      </c>
      <c r="L364" s="4">
        <v>0.96666666666666701</v>
      </c>
      <c r="M364" s="4">
        <v>19</v>
      </c>
      <c r="N364" s="4">
        <v>13</v>
      </c>
      <c r="O364" s="4">
        <v>3</v>
      </c>
      <c r="P364" s="4">
        <v>12</v>
      </c>
      <c r="Q364" s="4">
        <v>10</v>
      </c>
      <c r="R364" s="4">
        <v>1</v>
      </c>
      <c r="S364" s="4">
        <v>10</v>
      </c>
      <c r="T364" s="4">
        <v>1</v>
      </c>
      <c r="U364" s="9">
        <v>4</v>
      </c>
      <c r="V364" s="4">
        <v>5</v>
      </c>
      <c r="W364" s="3"/>
      <c r="X364" s="9">
        <v>2</v>
      </c>
      <c r="Y364" s="4">
        <v>11</v>
      </c>
      <c r="Z364" s="4">
        <v>91</v>
      </c>
      <c r="AA364" s="4">
        <v>11</v>
      </c>
      <c r="AB364" s="36" t="s">
        <v>192</v>
      </c>
      <c r="AC364" s="21"/>
      <c r="AD364" s="22">
        <v>7</v>
      </c>
      <c r="AE364" s="23">
        <v>9</v>
      </c>
      <c r="AF364" s="22">
        <v>1</v>
      </c>
      <c r="AG364" s="23">
        <v>19</v>
      </c>
      <c r="AH364" s="22" t="s">
        <v>193</v>
      </c>
      <c r="AI364" s="24">
        <v>16</v>
      </c>
      <c r="AJ364" s="22">
        <v>1</v>
      </c>
      <c r="AK364" s="20" t="s">
        <v>692</v>
      </c>
      <c r="AL364">
        <f>IF(OR(NOT(ISBLANK(U364)),NOT(ISBLANK(V364)),NOT(ISBLANK(W364)),NOT(ISBLANK(X364)),AC364=2,AC364=3),1,0)</f>
        <v>1</v>
      </c>
    </row>
    <row r="365" spans="1:38" ht="21.75" customHeight="1" x14ac:dyDescent="0.25">
      <c r="A365" s="2">
        <v>667</v>
      </c>
      <c r="B365" s="3" t="s">
        <v>26</v>
      </c>
      <c r="C365" s="3" t="s">
        <v>33</v>
      </c>
      <c r="D365" s="3" t="s">
        <v>114</v>
      </c>
      <c r="E365" s="31" t="str">
        <f>MID(D365,3,1)</f>
        <v>4</v>
      </c>
      <c r="F365" s="3" t="s">
        <v>98</v>
      </c>
      <c r="G365" s="4">
        <v>78</v>
      </c>
      <c r="H365" s="4">
        <v>12</v>
      </c>
      <c r="I365" s="3" t="s">
        <v>70</v>
      </c>
      <c r="J365" s="4">
        <v>79239725</v>
      </c>
      <c r="K365" s="4">
        <v>0</v>
      </c>
      <c r="L365" s="4">
        <v>0</v>
      </c>
      <c r="M365" s="4">
        <v>13</v>
      </c>
      <c r="N365" s="4">
        <v>2</v>
      </c>
      <c r="P365" s="4">
        <v>3</v>
      </c>
      <c r="Q365" s="4">
        <v>3</v>
      </c>
      <c r="R365" s="8"/>
      <c r="S365" s="4">
        <v>3</v>
      </c>
      <c r="T365" s="4">
        <v>1</v>
      </c>
      <c r="V365" s="4">
        <v>1.5</v>
      </c>
      <c r="W365" s="3"/>
      <c r="X365" s="4">
        <v>0.5</v>
      </c>
      <c r="Y365" s="4">
        <v>2</v>
      </c>
      <c r="Z365" s="4">
        <v>29</v>
      </c>
      <c r="AA365" s="4">
        <v>2</v>
      </c>
      <c r="AB365" s="36"/>
      <c r="AC365" s="21"/>
      <c r="AD365" s="22">
        <v>10</v>
      </c>
      <c r="AE365" s="23">
        <v>2</v>
      </c>
      <c r="AF365" s="22">
        <v>2</v>
      </c>
      <c r="AG365" s="23">
        <v>24</v>
      </c>
      <c r="AH365" s="22" t="s">
        <v>242</v>
      </c>
      <c r="AI365" s="24">
        <v>9</v>
      </c>
      <c r="AJ365" s="22"/>
      <c r="AK365" s="20" t="s">
        <v>693</v>
      </c>
      <c r="AL365">
        <f>IF(OR(NOT(ISBLANK(U365)),NOT(ISBLANK(V365)),NOT(ISBLANK(W365)),NOT(ISBLANK(X365)),AC365=2,AC365=3),1,0)</f>
        <v>1</v>
      </c>
    </row>
    <row r="366" spans="1:38" ht="21.75" customHeight="1" x14ac:dyDescent="0.25">
      <c r="A366" s="2">
        <v>668</v>
      </c>
      <c r="B366" s="3" t="s">
        <v>26</v>
      </c>
      <c r="C366" s="3" t="s">
        <v>33</v>
      </c>
      <c r="D366" s="3" t="s">
        <v>99</v>
      </c>
      <c r="E366" s="31" t="str">
        <f>MID(D366,3,1)</f>
        <v>5</v>
      </c>
      <c r="F366" s="3" t="s">
        <v>100</v>
      </c>
      <c r="G366" s="4">
        <v>89</v>
      </c>
      <c r="H366" s="4">
        <v>200</v>
      </c>
      <c r="I366" s="3" t="s">
        <v>70</v>
      </c>
      <c r="J366" s="4">
        <v>79239725</v>
      </c>
      <c r="K366" s="4">
        <v>-3.5588235294117601</v>
      </c>
      <c r="L366" s="4">
        <v>0.40686274509803899</v>
      </c>
      <c r="M366" s="9">
        <v>22</v>
      </c>
      <c r="N366" s="9">
        <v>15</v>
      </c>
      <c r="O366" s="9">
        <v>4</v>
      </c>
      <c r="P366" s="9">
        <v>13</v>
      </c>
      <c r="Q366" s="9">
        <v>13</v>
      </c>
      <c r="R366" s="9">
        <v>1</v>
      </c>
      <c r="S366" s="9">
        <v>13</v>
      </c>
      <c r="T366" s="9">
        <v>1</v>
      </c>
      <c r="U366" s="9">
        <v>1</v>
      </c>
      <c r="V366" s="9">
        <v>5.5</v>
      </c>
      <c r="W366" s="3"/>
      <c r="X366" s="9">
        <v>2.5</v>
      </c>
      <c r="Y366" s="9">
        <v>9</v>
      </c>
      <c r="Z366" s="9">
        <v>100</v>
      </c>
      <c r="AA366" s="9">
        <v>9</v>
      </c>
      <c r="AB366" s="36" t="s">
        <v>200</v>
      </c>
      <c r="AC366" s="21">
        <v>3</v>
      </c>
      <c r="AD366" s="22">
        <v>11</v>
      </c>
      <c r="AE366" s="23">
        <v>13</v>
      </c>
      <c r="AF366" s="22">
        <v>3</v>
      </c>
      <c r="AG366" s="23">
        <v>28</v>
      </c>
      <c r="AH366" s="22" t="s">
        <v>266</v>
      </c>
      <c r="AI366" s="24">
        <v>18</v>
      </c>
      <c r="AJ366" s="22"/>
      <c r="AK366" s="20" t="s">
        <v>694</v>
      </c>
      <c r="AL366">
        <f>IF(OR(NOT(ISBLANK(U366)),NOT(ISBLANK(V366)),NOT(ISBLANK(W366)),NOT(ISBLANK(X366)),AC366=2,AC366=3),1,0)</f>
        <v>1</v>
      </c>
    </row>
    <row r="367" spans="1:38" ht="21.75" customHeight="1" x14ac:dyDescent="0.25">
      <c r="A367" s="2">
        <v>669</v>
      </c>
      <c r="B367" s="3" t="s">
        <v>26</v>
      </c>
      <c r="C367" s="3" t="s">
        <v>33</v>
      </c>
      <c r="D367" s="3" t="s">
        <v>105</v>
      </c>
      <c r="E367" s="31" t="str">
        <f>MID(D367,3,1)</f>
        <v>5</v>
      </c>
      <c r="F367" s="3" t="s">
        <v>100</v>
      </c>
      <c r="G367" s="4">
        <v>62</v>
      </c>
      <c r="H367" s="4">
        <v>53</v>
      </c>
      <c r="I367" s="3" t="s">
        <v>70</v>
      </c>
      <c r="J367" s="4">
        <v>79239725</v>
      </c>
      <c r="K367" s="4">
        <v>-3.3529411764705901</v>
      </c>
      <c r="L367" s="4">
        <v>0.441176470588235</v>
      </c>
      <c r="M367" s="4">
        <v>5</v>
      </c>
      <c r="N367" s="4">
        <v>1</v>
      </c>
      <c r="P367" s="4">
        <v>1</v>
      </c>
      <c r="Q367" s="4">
        <v>1</v>
      </c>
      <c r="R367" s="4">
        <v>1</v>
      </c>
      <c r="S367" s="4">
        <v>1</v>
      </c>
      <c r="T367" s="4">
        <v>1</v>
      </c>
      <c r="U367" s="9">
        <v>1</v>
      </c>
      <c r="V367" s="8"/>
      <c r="W367" s="3"/>
      <c r="X367" s="8"/>
      <c r="Y367" s="4">
        <v>1</v>
      </c>
      <c r="Z367" s="4">
        <v>13</v>
      </c>
      <c r="AA367" s="4">
        <v>1</v>
      </c>
      <c r="AB367" s="36" t="s">
        <v>200</v>
      </c>
      <c r="AC367" s="21">
        <v>3</v>
      </c>
      <c r="AD367" s="22">
        <v>6</v>
      </c>
      <c r="AE367" s="23">
        <v>3</v>
      </c>
      <c r="AF367" s="22">
        <v>2</v>
      </c>
      <c r="AG367" s="23">
        <v>15</v>
      </c>
      <c r="AH367" s="22" t="s">
        <v>278</v>
      </c>
      <c r="AI367" s="24">
        <v>6</v>
      </c>
      <c r="AJ367" s="22"/>
      <c r="AK367" s="20" t="s">
        <v>695</v>
      </c>
      <c r="AL367">
        <f>IF(OR(NOT(ISBLANK(U367)),NOT(ISBLANK(V367)),NOT(ISBLANK(W367)),NOT(ISBLANK(X367)),AC367=2,AC367=3),1,0)</f>
        <v>1</v>
      </c>
    </row>
    <row r="368" spans="1:38" ht="21.75" customHeight="1" x14ac:dyDescent="0.25">
      <c r="A368" s="2">
        <v>670</v>
      </c>
      <c r="B368" s="3" t="s">
        <v>26</v>
      </c>
      <c r="C368" s="3" t="s">
        <v>33</v>
      </c>
      <c r="D368" s="3" t="s">
        <v>110</v>
      </c>
      <c r="E368" s="31" t="str">
        <f>MID(D368,3,1)</f>
        <v>5</v>
      </c>
      <c r="F368" s="3" t="s">
        <v>100</v>
      </c>
      <c r="G368" s="4">
        <v>33</v>
      </c>
      <c r="H368" s="4">
        <v>31</v>
      </c>
      <c r="I368" s="3" t="s">
        <v>70</v>
      </c>
      <c r="J368" s="4">
        <v>79239725</v>
      </c>
      <c r="K368" s="4">
        <v>-3.3333333333333299</v>
      </c>
      <c r="L368" s="4">
        <v>0.44444444444444398</v>
      </c>
      <c r="M368" s="4">
        <v>9</v>
      </c>
      <c r="N368" s="4">
        <v>2</v>
      </c>
      <c r="P368" s="4">
        <v>2</v>
      </c>
      <c r="Q368" s="4">
        <v>2</v>
      </c>
      <c r="R368" s="4">
        <v>1</v>
      </c>
      <c r="S368" s="4">
        <v>2</v>
      </c>
      <c r="T368" s="4">
        <v>1</v>
      </c>
      <c r="V368" s="4">
        <v>0.5</v>
      </c>
      <c r="W368" s="3"/>
      <c r="X368" s="9">
        <v>0.5</v>
      </c>
      <c r="Y368" s="4">
        <v>1</v>
      </c>
      <c r="Z368" s="4">
        <v>21</v>
      </c>
      <c r="AA368" s="4">
        <v>1</v>
      </c>
      <c r="AB368" s="36" t="s">
        <v>200</v>
      </c>
      <c r="AC368" s="21">
        <v>3</v>
      </c>
      <c r="AD368" s="22">
        <v>4</v>
      </c>
      <c r="AE368" s="23">
        <v>2</v>
      </c>
      <c r="AF368" s="22">
        <v>4</v>
      </c>
      <c r="AG368" s="23">
        <v>11</v>
      </c>
      <c r="AH368" s="22" t="s">
        <v>304</v>
      </c>
      <c r="AI368" s="24">
        <v>8</v>
      </c>
      <c r="AJ368" s="22"/>
      <c r="AK368" s="20" t="s">
        <v>696</v>
      </c>
      <c r="AL368">
        <f>IF(OR(NOT(ISBLANK(U368)),NOT(ISBLANK(V368)),NOT(ISBLANK(W368)),NOT(ISBLANK(X368)),AC368=2,AC368=3),1,0)</f>
        <v>1</v>
      </c>
    </row>
    <row r="369" spans="1:38" ht="21.75" customHeight="1" x14ac:dyDescent="0.25">
      <c r="A369" s="2">
        <v>671</v>
      </c>
      <c r="B369" s="3" t="s">
        <v>26</v>
      </c>
      <c r="C369" s="3" t="s">
        <v>33</v>
      </c>
      <c r="D369" s="3" t="s">
        <v>115</v>
      </c>
      <c r="E369" s="31" t="str">
        <f>MID(D369,3,1)</f>
        <v>5</v>
      </c>
      <c r="F369" s="3" t="s">
        <v>100</v>
      </c>
      <c r="G369" s="4">
        <v>43</v>
      </c>
      <c r="H369" s="4">
        <v>15</v>
      </c>
      <c r="I369" s="3" t="s">
        <v>70</v>
      </c>
      <c r="J369" s="4">
        <v>79239725</v>
      </c>
      <c r="K369" s="4">
        <v>-3.4375</v>
      </c>
      <c r="L369" s="4">
        <v>0.42708333333333298</v>
      </c>
      <c r="M369" s="4">
        <v>10</v>
      </c>
      <c r="N369" s="4">
        <v>1</v>
      </c>
      <c r="O369" s="9">
        <v>1</v>
      </c>
      <c r="P369" s="8"/>
      <c r="R369" s="4">
        <v>1</v>
      </c>
      <c r="T369" s="4">
        <v>1</v>
      </c>
      <c r="U369" s="8"/>
      <c r="V369" s="4">
        <v>0.5</v>
      </c>
      <c r="W369" s="3"/>
      <c r="X369" s="4">
        <v>0.5</v>
      </c>
      <c r="Y369" s="4">
        <v>1</v>
      </c>
      <c r="Z369" s="4">
        <v>16</v>
      </c>
      <c r="AA369" s="4">
        <v>1</v>
      </c>
      <c r="AB369" s="36" t="s">
        <v>200</v>
      </c>
      <c r="AC369" s="21">
        <v>3</v>
      </c>
      <c r="AD369" s="22">
        <v>4</v>
      </c>
      <c r="AE369" s="23">
        <v>7</v>
      </c>
      <c r="AF369" s="22">
        <v>3</v>
      </c>
      <c r="AG369" s="23">
        <v>18</v>
      </c>
      <c r="AH369" s="22" t="s">
        <v>329</v>
      </c>
      <c r="AI369" s="24">
        <v>6</v>
      </c>
      <c r="AJ369" s="22"/>
      <c r="AK369" s="20" t="s">
        <v>697</v>
      </c>
      <c r="AL369">
        <f>IF(OR(NOT(ISBLANK(U369)),NOT(ISBLANK(V369)),NOT(ISBLANK(W369)),NOT(ISBLANK(X369)),AC369=2,AC369=3),1,0)</f>
        <v>1</v>
      </c>
    </row>
    <row r="370" spans="1:38" ht="21.75" customHeight="1" x14ac:dyDescent="0.25">
      <c r="A370" s="2">
        <v>689</v>
      </c>
      <c r="B370" s="3" t="s">
        <v>26</v>
      </c>
      <c r="C370" s="3" t="s">
        <v>27</v>
      </c>
      <c r="D370" s="3" t="s">
        <v>28</v>
      </c>
      <c r="E370" s="31" t="str">
        <f>MID(D370,3,1)</f>
        <v>2</v>
      </c>
      <c r="F370" s="3" t="s">
        <v>29</v>
      </c>
      <c r="G370" s="4">
        <v>1</v>
      </c>
      <c r="H370" s="4">
        <v>30</v>
      </c>
      <c r="I370" s="3" t="s">
        <v>71</v>
      </c>
      <c r="J370" s="4">
        <v>139114849</v>
      </c>
      <c r="K370" s="4">
        <v>63.8</v>
      </c>
      <c r="L370" s="4">
        <v>0.61886792452830197</v>
      </c>
      <c r="M370" s="4">
        <v>3</v>
      </c>
      <c r="N370" s="8"/>
      <c r="P370" s="8"/>
      <c r="Q370" s="8"/>
      <c r="R370" s="4">
        <v>1</v>
      </c>
      <c r="S370" s="8"/>
      <c r="T370" s="4">
        <v>1</v>
      </c>
      <c r="V370" s="8"/>
      <c r="W370" s="3"/>
      <c r="Y370" s="8"/>
      <c r="Z370" s="4">
        <v>5</v>
      </c>
      <c r="AA370" s="4">
        <v>0</v>
      </c>
      <c r="AB370" s="36" t="s">
        <v>153</v>
      </c>
      <c r="AC370" s="21">
        <v>3</v>
      </c>
      <c r="AD370" s="22">
        <v>2</v>
      </c>
      <c r="AE370" s="23">
        <v>1</v>
      </c>
      <c r="AF370" s="22">
        <v>0</v>
      </c>
      <c r="AG370" s="23">
        <v>5</v>
      </c>
      <c r="AH370" s="22"/>
      <c r="AI370" s="24">
        <v>0</v>
      </c>
      <c r="AJ370" s="22"/>
      <c r="AK370" s="20" t="s">
        <v>698</v>
      </c>
      <c r="AL370">
        <f>IF(OR(NOT(ISBLANK(U370)),NOT(ISBLANK(V370)),NOT(ISBLANK(W370)),NOT(ISBLANK(X370)),AC370=2,AC370=3),1,0)</f>
        <v>1</v>
      </c>
    </row>
    <row r="371" spans="1:38" ht="21.75" customHeight="1" x14ac:dyDescent="0.25">
      <c r="A371" s="2">
        <v>690</v>
      </c>
      <c r="B371" s="3" t="s">
        <v>26</v>
      </c>
      <c r="C371" s="3" t="s">
        <v>27</v>
      </c>
      <c r="D371" s="3" t="s">
        <v>101</v>
      </c>
      <c r="E371" s="31" t="str">
        <f>MID(D371,3,1)</f>
        <v>2</v>
      </c>
      <c r="F371" s="3" t="s">
        <v>102</v>
      </c>
      <c r="G371" s="4">
        <v>1</v>
      </c>
      <c r="H371" s="4">
        <v>13</v>
      </c>
      <c r="I371" s="3" t="s">
        <v>71</v>
      </c>
      <c r="J371" s="4">
        <v>139114849</v>
      </c>
      <c r="K371" s="4">
        <v>59.16</v>
      </c>
      <c r="L371" s="4">
        <v>0.365106382978723</v>
      </c>
      <c r="M371" s="4">
        <v>9</v>
      </c>
      <c r="N371" s="4">
        <v>4</v>
      </c>
      <c r="O371" s="4">
        <v>1</v>
      </c>
      <c r="P371" s="4">
        <v>6</v>
      </c>
      <c r="Q371" s="4">
        <v>6</v>
      </c>
      <c r="R371" s="4">
        <v>1</v>
      </c>
      <c r="S371" s="4">
        <v>6</v>
      </c>
      <c r="T371" s="4">
        <v>1</v>
      </c>
      <c r="U371" s="4">
        <v>2</v>
      </c>
      <c r="V371" s="4">
        <v>6.5</v>
      </c>
      <c r="W371" s="3"/>
      <c r="X371" s="9">
        <v>0.5</v>
      </c>
      <c r="Y371" s="4">
        <v>9</v>
      </c>
      <c r="Z371" s="4">
        <v>52</v>
      </c>
      <c r="AA371" s="4">
        <v>9</v>
      </c>
      <c r="AB371" s="36" t="s">
        <v>144</v>
      </c>
      <c r="AC371" s="21"/>
      <c r="AD371" s="22">
        <v>2</v>
      </c>
      <c r="AE371" s="23">
        <v>7</v>
      </c>
      <c r="AF371" s="22">
        <v>0</v>
      </c>
      <c r="AG371" s="23">
        <v>11</v>
      </c>
      <c r="AH371" s="22" t="s">
        <v>146</v>
      </c>
      <c r="AI371" s="24">
        <v>4</v>
      </c>
      <c r="AJ371" s="22">
        <v>1</v>
      </c>
      <c r="AK371" s="20" t="s">
        <v>699</v>
      </c>
      <c r="AL371">
        <f>IF(OR(NOT(ISBLANK(U371)),NOT(ISBLANK(V371)),NOT(ISBLANK(W371)),NOT(ISBLANK(X371)),AC371=2,AC371=3),1,0)</f>
        <v>1</v>
      </c>
    </row>
    <row r="372" spans="1:38" ht="21.75" customHeight="1" x14ac:dyDescent="0.25">
      <c r="A372" s="2">
        <v>691</v>
      </c>
      <c r="B372" s="3" t="s">
        <v>26</v>
      </c>
      <c r="C372" s="3" t="s">
        <v>27</v>
      </c>
      <c r="D372" s="3" t="s">
        <v>106</v>
      </c>
      <c r="E372" s="31" t="str">
        <f>MID(D372,3,1)</f>
        <v>2</v>
      </c>
      <c r="F372" s="3" t="s">
        <v>107</v>
      </c>
      <c r="G372" s="4">
        <v>1</v>
      </c>
      <c r="H372" s="4">
        <v>7</v>
      </c>
      <c r="I372" s="3" t="s">
        <v>71</v>
      </c>
      <c r="J372" s="4">
        <v>139114849</v>
      </c>
      <c r="K372" s="4">
        <v>0</v>
      </c>
      <c r="L372" s="4">
        <v>0</v>
      </c>
      <c r="M372" s="9">
        <v>4</v>
      </c>
      <c r="N372" s="9">
        <v>1</v>
      </c>
      <c r="P372" s="9">
        <v>2</v>
      </c>
      <c r="Q372" s="9">
        <v>2</v>
      </c>
      <c r="S372" s="9">
        <v>2</v>
      </c>
      <c r="T372" s="9">
        <v>1</v>
      </c>
      <c r="V372" s="9">
        <v>1</v>
      </c>
      <c r="W372" s="3"/>
      <c r="Y372" s="9">
        <v>1</v>
      </c>
      <c r="Z372" s="9">
        <v>14</v>
      </c>
      <c r="AA372" s="9">
        <v>1</v>
      </c>
      <c r="AB372" s="36"/>
      <c r="AC372" s="21"/>
      <c r="AD372" s="22">
        <v>5</v>
      </c>
      <c r="AE372" s="23">
        <v>6</v>
      </c>
      <c r="AF372" s="22">
        <v>1</v>
      </c>
      <c r="AG372" s="23">
        <v>18</v>
      </c>
      <c r="AH372" s="22" t="s">
        <v>146</v>
      </c>
      <c r="AI372" s="24">
        <v>4</v>
      </c>
      <c r="AJ372" s="22">
        <v>1</v>
      </c>
      <c r="AK372" s="20" t="s">
        <v>700</v>
      </c>
      <c r="AL372">
        <f>IF(OR(NOT(ISBLANK(U372)),NOT(ISBLANK(V372)),NOT(ISBLANK(W372)),NOT(ISBLANK(X372)),AC372=2,AC372=3),1,0)</f>
        <v>1</v>
      </c>
    </row>
    <row r="373" spans="1:38" ht="21.75" customHeight="1" x14ac:dyDescent="0.25">
      <c r="A373" s="2">
        <v>692</v>
      </c>
      <c r="B373" s="3" t="s">
        <v>26</v>
      </c>
      <c r="C373" s="3" t="s">
        <v>27</v>
      </c>
      <c r="D373" s="3" t="s">
        <v>111</v>
      </c>
      <c r="E373" s="31" t="str">
        <f>MID(D373,3,1)</f>
        <v>2</v>
      </c>
      <c r="F373" s="3" t="s">
        <v>112</v>
      </c>
      <c r="G373" s="4">
        <v>1</v>
      </c>
      <c r="H373" s="4">
        <v>6</v>
      </c>
      <c r="I373" s="3" t="s">
        <v>71</v>
      </c>
      <c r="J373" s="4">
        <v>139114849</v>
      </c>
      <c r="K373" s="4">
        <v>30.9</v>
      </c>
      <c r="L373" s="4">
        <v>0.20985915492957699</v>
      </c>
      <c r="M373" s="4">
        <v>3</v>
      </c>
      <c r="N373" s="4">
        <v>4</v>
      </c>
      <c r="O373" s="4">
        <v>1</v>
      </c>
      <c r="P373" s="4">
        <v>5</v>
      </c>
      <c r="Q373" s="4">
        <v>5</v>
      </c>
      <c r="R373" s="4">
        <v>1</v>
      </c>
      <c r="S373" s="4">
        <v>5</v>
      </c>
      <c r="T373" s="4">
        <v>2</v>
      </c>
      <c r="U373" s="4">
        <v>2</v>
      </c>
      <c r="V373" s="4">
        <v>0.5</v>
      </c>
      <c r="W373" s="3"/>
      <c r="X373" s="4">
        <v>0.5</v>
      </c>
      <c r="Y373" s="4">
        <v>3</v>
      </c>
      <c r="Z373" s="4">
        <v>32</v>
      </c>
      <c r="AA373" s="4">
        <v>3</v>
      </c>
      <c r="AB373" s="36" t="s">
        <v>145</v>
      </c>
      <c r="AC373" s="21"/>
      <c r="AD373" s="22">
        <v>3</v>
      </c>
      <c r="AE373" s="23">
        <v>2</v>
      </c>
      <c r="AF373" s="22">
        <v>1</v>
      </c>
      <c r="AG373" s="23">
        <v>7</v>
      </c>
      <c r="AH373" s="22" t="s">
        <v>146</v>
      </c>
      <c r="AI373" s="24">
        <v>4</v>
      </c>
      <c r="AJ373" s="22">
        <v>1</v>
      </c>
      <c r="AK373" s="20" t="s">
        <v>701</v>
      </c>
      <c r="AL373">
        <f>IF(OR(NOT(ISBLANK(U373)),NOT(ISBLANK(V373)),NOT(ISBLANK(W373)),NOT(ISBLANK(X373)),AC373=2,AC373=3),1,0)</f>
        <v>1</v>
      </c>
    </row>
    <row r="374" spans="1:38" ht="21.75" customHeight="1" x14ac:dyDescent="0.25">
      <c r="A374" s="2">
        <v>693</v>
      </c>
      <c r="B374" s="3" t="s">
        <v>26</v>
      </c>
      <c r="C374" s="3" t="s">
        <v>27</v>
      </c>
      <c r="D374" s="3" t="s">
        <v>95</v>
      </c>
      <c r="E374" s="31" t="str">
        <f>MID(D374,3,1)</f>
        <v>3</v>
      </c>
      <c r="F374" s="3" t="s">
        <v>96</v>
      </c>
      <c r="G374" s="4">
        <v>36</v>
      </c>
      <c r="H374" s="4">
        <v>75</v>
      </c>
      <c r="I374" s="3" t="s">
        <v>71</v>
      </c>
      <c r="J374" s="4">
        <v>139114849</v>
      </c>
      <c r="K374" s="4">
        <v>1.0526315789473699</v>
      </c>
      <c r="L374" s="4">
        <v>0.175438596491228</v>
      </c>
      <c r="M374" s="4">
        <v>3</v>
      </c>
      <c r="N374" s="4">
        <v>6</v>
      </c>
      <c r="O374" s="4">
        <v>2</v>
      </c>
      <c r="P374" s="4">
        <v>10</v>
      </c>
      <c r="Q374" s="4">
        <v>9</v>
      </c>
      <c r="R374" s="4">
        <v>1</v>
      </c>
      <c r="S374" s="4">
        <v>9</v>
      </c>
      <c r="T374" s="4">
        <v>1</v>
      </c>
      <c r="U374" s="9">
        <v>1</v>
      </c>
      <c r="V374" s="4">
        <v>4</v>
      </c>
      <c r="W374" s="3"/>
      <c r="X374" s="4">
        <v>1</v>
      </c>
      <c r="Y374" s="4">
        <v>6</v>
      </c>
      <c r="Z374" s="4">
        <v>53</v>
      </c>
      <c r="AA374" s="4">
        <v>6</v>
      </c>
      <c r="AB374" s="36" t="s">
        <v>163</v>
      </c>
      <c r="AC374" s="21">
        <v>3</v>
      </c>
      <c r="AD374" s="22">
        <v>8</v>
      </c>
      <c r="AE374" s="23">
        <v>16</v>
      </c>
      <c r="AF374" s="22">
        <v>3</v>
      </c>
      <c r="AG374" s="23">
        <v>35</v>
      </c>
      <c r="AH374" s="22" t="s">
        <v>162</v>
      </c>
      <c r="AI374" s="24">
        <v>9</v>
      </c>
      <c r="AJ374" s="22">
        <v>1</v>
      </c>
      <c r="AK374" s="20" t="s">
        <v>702</v>
      </c>
      <c r="AL374">
        <f>IF(OR(NOT(ISBLANK(U374)),NOT(ISBLANK(V374)),NOT(ISBLANK(W374)),NOT(ISBLANK(X374)),AC374=2,AC374=3),1,0)</f>
        <v>1</v>
      </c>
    </row>
    <row r="375" spans="1:38" ht="21.75" customHeight="1" x14ac:dyDescent="0.25">
      <c r="A375" s="2">
        <v>694</v>
      </c>
      <c r="B375" s="3" t="s">
        <v>26</v>
      </c>
      <c r="C375" s="3" t="s">
        <v>27</v>
      </c>
      <c r="D375" s="3" t="s">
        <v>103</v>
      </c>
      <c r="E375" s="31" t="str">
        <f>MID(D375,3,1)</f>
        <v>3</v>
      </c>
      <c r="F375" s="3" t="s">
        <v>96</v>
      </c>
      <c r="G375" s="4">
        <v>32</v>
      </c>
      <c r="H375" s="4">
        <v>35</v>
      </c>
      <c r="I375" s="3" t="s">
        <v>71</v>
      </c>
      <c r="J375" s="4">
        <v>139114849</v>
      </c>
      <c r="K375" s="4">
        <v>1.57894736842105</v>
      </c>
      <c r="L375" s="4">
        <v>0.26315789473684198</v>
      </c>
      <c r="M375" s="4">
        <v>1</v>
      </c>
      <c r="N375" s="9">
        <v>8</v>
      </c>
      <c r="O375" s="9">
        <v>2</v>
      </c>
      <c r="P375" s="9">
        <v>9</v>
      </c>
      <c r="Q375" s="9">
        <v>8</v>
      </c>
      <c r="R375" s="4">
        <v>1</v>
      </c>
      <c r="S375" s="9">
        <v>8</v>
      </c>
      <c r="T375" s="4">
        <v>1</v>
      </c>
      <c r="V375" s="9">
        <v>4</v>
      </c>
      <c r="W375" s="3"/>
      <c r="Y375" s="9">
        <v>4</v>
      </c>
      <c r="Z375" s="4">
        <v>46</v>
      </c>
      <c r="AA375" s="4">
        <v>4</v>
      </c>
      <c r="AB375" s="36" t="s">
        <v>163</v>
      </c>
      <c r="AC375" s="21"/>
      <c r="AD375" s="22">
        <v>9</v>
      </c>
      <c r="AE375" s="23">
        <v>13</v>
      </c>
      <c r="AF375" s="22">
        <v>1</v>
      </c>
      <c r="AG375" s="23">
        <v>24</v>
      </c>
      <c r="AH375" s="22" t="s">
        <v>162</v>
      </c>
      <c r="AI375" s="24">
        <v>9</v>
      </c>
      <c r="AJ375" s="22">
        <v>1</v>
      </c>
      <c r="AK375" s="20" t="s">
        <v>703</v>
      </c>
      <c r="AL375">
        <f>IF(OR(NOT(ISBLANK(U375)),NOT(ISBLANK(V375)),NOT(ISBLANK(W375)),NOT(ISBLANK(X375)),AC375=2,AC375=3),1,0)</f>
        <v>1</v>
      </c>
    </row>
    <row r="376" spans="1:38" ht="21.75" customHeight="1" x14ac:dyDescent="0.25">
      <c r="A376" s="2">
        <v>695</v>
      </c>
      <c r="B376" s="3" t="s">
        <v>26</v>
      </c>
      <c r="C376" s="3" t="s">
        <v>27</v>
      </c>
      <c r="D376" s="3" t="s">
        <v>108</v>
      </c>
      <c r="E376" s="31" t="str">
        <f>MID(D376,3,1)</f>
        <v>3</v>
      </c>
      <c r="F376" s="3" t="s">
        <v>96</v>
      </c>
      <c r="G376" s="4">
        <v>95</v>
      </c>
      <c r="H376" s="4">
        <v>20</v>
      </c>
      <c r="I376" s="3" t="s">
        <v>71</v>
      </c>
      <c r="J376" s="4">
        <v>139114849</v>
      </c>
      <c r="K376" s="4">
        <v>2.1176470588235299</v>
      </c>
      <c r="L376" s="4">
        <v>0.35294117647058798</v>
      </c>
      <c r="M376" s="4">
        <v>1</v>
      </c>
      <c r="N376" s="9">
        <v>6</v>
      </c>
      <c r="O376" s="9">
        <v>4</v>
      </c>
      <c r="P376" s="9">
        <v>6</v>
      </c>
      <c r="Q376" s="9">
        <v>6</v>
      </c>
      <c r="R376" s="9">
        <v>2</v>
      </c>
      <c r="S376" s="9">
        <v>6</v>
      </c>
      <c r="T376" s="4">
        <v>1</v>
      </c>
      <c r="V376" s="9">
        <v>2.5</v>
      </c>
      <c r="W376" s="3"/>
      <c r="X376" s="9">
        <v>0.5</v>
      </c>
      <c r="Y376" s="9">
        <v>3</v>
      </c>
      <c r="Z376" s="4">
        <v>38</v>
      </c>
      <c r="AA376" s="4">
        <v>3</v>
      </c>
      <c r="AB376" s="36" t="s">
        <v>161</v>
      </c>
      <c r="AC376" s="21"/>
      <c r="AD376" s="22">
        <v>11</v>
      </c>
      <c r="AE376" s="23">
        <v>10</v>
      </c>
      <c r="AF376" s="22">
        <v>1</v>
      </c>
      <c r="AG376" s="23">
        <v>23</v>
      </c>
      <c r="AH376" s="22" t="s">
        <v>162</v>
      </c>
      <c r="AI376" s="24">
        <v>9</v>
      </c>
      <c r="AJ376" s="22">
        <v>1</v>
      </c>
      <c r="AK376" s="20" t="s">
        <v>704</v>
      </c>
      <c r="AL376">
        <f>IF(OR(NOT(ISBLANK(U376)),NOT(ISBLANK(V376)),NOT(ISBLANK(W376)),NOT(ISBLANK(X376)),AC376=2,AC376=3),1,0)</f>
        <v>1</v>
      </c>
    </row>
    <row r="377" spans="1:38" ht="21.75" customHeight="1" x14ac:dyDescent="0.25">
      <c r="A377" s="2">
        <v>696</v>
      </c>
      <c r="B377" s="3" t="s">
        <v>26</v>
      </c>
      <c r="C377" s="3" t="s">
        <v>27</v>
      </c>
      <c r="D377" s="3" t="s">
        <v>113</v>
      </c>
      <c r="E377" s="31" t="str">
        <f>MID(D377,3,1)</f>
        <v>3</v>
      </c>
      <c r="F377" s="3" t="s">
        <v>96</v>
      </c>
      <c r="G377" s="4">
        <v>85</v>
      </c>
      <c r="H377" s="4">
        <v>10</v>
      </c>
      <c r="I377" s="3" t="s">
        <v>71</v>
      </c>
      <c r="J377" s="4">
        <v>139114849</v>
      </c>
      <c r="K377" s="4">
        <v>1.29411764705882</v>
      </c>
      <c r="L377" s="4">
        <v>0.21568627450980399</v>
      </c>
      <c r="M377" s="4">
        <v>3</v>
      </c>
      <c r="N377" s="9">
        <v>9</v>
      </c>
      <c r="O377" s="9">
        <v>2</v>
      </c>
      <c r="P377" s="9">
        <v>7</v>
      </c>
      <c r="Q377" s="9">
        <v>7</v>
      </c>
      <c r="R377" s="4">
        <v>1</v>
      </c>
      <c r="S377" s="9">
        <v>7</v>
      </c>
      <c r="T377" s="4">
        <v>1</v>
      </c>
      <c r="U377" s="9">
        <v>1</v>
      </c>
      <c r="V377" s="9">
        <v>1</v>
      </c>
      <c r="W377" s="3"/>
      <c r="X377" s="9">
        <v>1</v>
      </c>
      <c r="Y377" s="9">
        <v>3</v>
      </c>
      <c r="Z377" s="4">
        <v>43</v>
      </c>
      <c r="AA377" s="4">
        <v>3</v>
      </c>
      <c r="AB377" s="36" t="s">
        <v>163</v>
      </c>
      <c r="AC377" s="21"/>
      <c r="AD377" s="22">
        <v>4</v>
      </c>
      <c r="AE377" s="23">
        <v>10</v>
      </c>
      <c r="AF377" s="22">
        <v>0</v>
      </c>
      <c r="AG377" s="23">
        <v>16</v>
      </c>
      <c r="AH377" s="22" t="s">
        <v>162</v>
      </c>
      <c r="AI377" s="24">
        <v>9</v>
      </c>
      <c r="AJ377" s="22">
        <v>1</v>
      </c>
      <c r="AK377" s="20" t="s">
        <v>705</v>
      </c>
      <c r="AL377">
        <f>IF(OR(NOT(ISBLANK(U377)),NOT(ISBLANK(V377)),NOT(ISBLANK(W377)),NOT(ISBLANK(X377)),AC377=2,AC377=3),1,0)</f>
        <v>1</v>
      </c>
    </row>
    <row r="378" spans="1:38" ht="21.75" customHeight="1" x14ac:dyDescent="0.25">
      <c r="A378" s="2">
        <v>697</v>
      </c>
      <c r="B378" s="3" t="s">
        <v>26</v>
      </c>
      <c r="C378" s="3" t="s">
        <v>27</v>
      </c>
      <c r="D378" s="3" t="s">
        <v>97</v>
      </c>
      <c r="E378" s="31" t="str">
        <f>MID(D378,3,1)</f>
        <v>4</v>
      </c>
      <c r="F378" s="3" t="s">
        <v>98</v>
      </c>
      <c r="G378" s="4">
        <v>54</v>
      </c>
      <c r="H378" s="4">
        <v>150</v>
      </c>
      <c r="I378" s="3" t="s">
        <v>71</v>
      </c>
      <c r="J378" s="4">
        <v>139114849</v>
      </c>
      <c r="K378" s="4">
        <v>0.35294117647058798</v>
      </c>
      <c r="L378" s="4">
        <v>0.17647058823529399</v>
      </c>
      <c r="M378" s="9">
        <v>5</v>
      </c>
      <c r="N378" s="9">
        <v>10</v>
      </c>
      <c r="O378" s="9">
        <v>3</v>
      </c>
      <c r="P378" s="9">
        <v>15</v>
      </c>
      <c r="Q378" s="9">
        <v>14</v>
      </c>
      <c r="R378" s="9">
        <v>1</v>
      </c>
      <c r="S378" s="9">
        <v>14</v>
      </c>
      <c r="T378" s="9">
        <v>1</v>
      </c>
      <c r="U378" s="9">
        <v>2</v>
      </c>
      <c r="V378" s="9">
        <v>5</v>
      </c>
      <c r="W378" s="3"/>
      <c r="X378" s="9">
        <v>2</v>
      </c>
      <c r="Y378" s="9">
        <v>9</v>
      </c>
      <c r="Z378" s="9">
        <v>81</v>
      </c>
      <c r="AA378" s="9">
        <v>9</v>
      </c>
      <c r="AB378" s="36" t="s">
        <v>200</v>
      </c>
      <c r="AC378" s="21">
        <v>3</v>
      </c>
      <c r="AD378" s="22">
        <v>18</v>
      </c>
      <c r="AE378" s="23">
        <v>25</v>
      </c>
      <c r="AF378" s="22">
        <v>0</v>
      </c>
      <c r="AG378" s="23">
        <v>56</v>
      </c>
      <c r="AH378" s="22" t="s">
        <v>193</v>
      </c>
      <c r="AI378" s="24">
        <v>16</v>
      </c>
      <c r="AJ378" s="22"/>
      <c r="AK378" s="20" t="s">
        <v>706</v>
      </c>
      <c r="AL378">
        <f>IF(OR(NOT(ISBLANK(U378)),NOT(ISBLANK(V378)),NOT(ISBLANK(W378)),NOT(ISBLANK(X378)),AC378=2,AC378=3),1,0)</f>
        <v>1</v>
      </c>
    </row>
    <row r="379" spans="1:38" ht="21.75" customHeight="1" x14ac:dyDescent="0.25">
      <c r="A379" s="2">
        <v>698</v>
      </c>
      <c r="B379" s="3" t="s">
        <v>26</v>
      </c>
      <c r="C379" s="3" t="s">
        <v>27</v>
      </c>
      <c r="D379" s="3" t="s">
        <v>104</v>
      </c>
      <c r="E379" s="31" t="str">
        <f>MID(D379,3,1)</f>
        <v>4</v>
      </c>
      <c r="F379" s="3" t="s">
        <v>98</v>
      </c>
      <c r="G379" s="4">
        <v>53</v>
      </c>
      <c r="H379" s="4">
        <v>54</v>
      </c>
      <c r="I379" s="3" t="s">
        <v>71</v>
      </c>
      <c r="J379" s="4">
        <v>139114849</v>
      </c>
      <c r="K379" s="4">
        <v>0.375</v>
      </c>
      <c r="L379" s="4">
        <v>0.1875</v>
      </c>
      <c r="M379" s="4">
        <v>2</v>
      </c>
      <c r="N379" s="4">
        <v>13</v>
      </c>
      <c r="O379" s="9">
        <v>3</v>
      </c>
      <c r="P379" s="4">
        <v>17</v>
      </c>
      <c r="Q379" s="4">
        <v>16</v>
      </c>
      <c r="R379" s="9">
        <v>1</v>
      </c>
      <c r="S379" s="4">
        <v>16</v>
      </c>
      <c r="T379" s="4">
        <v>1</v>
      </c>
      <c r="V379" s="4">
        <v>3</v>
      </c>
      <c r="W379" s="3"/>
      <c r="X379" s="9">
        <v>1</v>
      </c>
      <c r="Y379" s="4">
        <v>4</v>
      </c>
      <c r="Z379" s="4">
        <v>77</v>
      </c>
      <c r="AA379" s="4">
        <v>4</v>
      </c>
      <c r="AB379" s="36" t="s">
        <v>200</v>
      </c>
      <c r="AC379" s="21"/>
      <c r="AD379" s="22">
        <v>7</v>
      </c>
      <c r="AE379" s="23">
        <v>21</v>
      </c>
      <c r="AF379" s="22">
        <v>1</v>
      </c>
      <c r="AG379" s="23">
        <v>30</v>
      </c>
      <c r="AH379" s="22" t="s">
        <v>193</v>
      </c>
      <c r="AI379" s="24">
        <v>16</v>
      </c>
      <c r="AJ379" s="22">
        <v>1</v>
      </c>
      <c r="AK379" s="20" t="s">
        <v>707</v>
      </c>
      <c r="AL379">
        <f>IF(OR(NOT(ISBLANK(U379)),NOT(ISBLANK(V379)),NOT(ISBLANK(W379)),NOT(ISBLANK(X379)),AC379=2,AC379=3),1,0)</f>
        <v>1</v>
      </c>
    </row>
    <row r="380" spans="1:38" ht="21.75" customHeight="1" x14ac:dyDescent="0.25">
      <c r="A380" s="2">
        <v>699</v>
      </c>
      <c r="B380" s="3" t="s">
        <v>26</v>
      </c>
      <c r="C380" s="3" t="s">
        <v>27</v>
      </c>
      <c r="D380" s="3" t="s">
        <v>109</v>
      </c>
      <c r="E380" s="31" t="str">
        <f>MID(D380,3,1)</f>
        <v>4</v>
      </c>
      <c r="F380" s="3" t="s">
        <v>98</v>
      </c>
      <c r="G380" s="4">
        <v>93</v>
      </c>
      <c r="H380" s="4">
        <v>22</v>
      </c>
      <c r="I380" s="3" t="s">
        <v>71</v>
      </c>
      <c r="J380" s="4">
        <v>139114849</v>
      </c>
      <c r="K380" s="4">
        <v>0.4375</v>
      </c>
      <c r="L380" s="4">
        <v>0.21875</v>
      </c>
      <c r="M380" s="4">
        <v>3</v>
      </c>
      <c r="N380" s="4">
        <v>13</v>
      </c>
      <c r="O380" s="9">
        <v>4</v>
      </c>
      <c r="P380" s="4">
        <v>13</v>
      </c>
      <c r="Q380" s="4">
        <v>13</v>
      </c>
      <c r="R380" s="4">
        <v>1</v>
      </c>
      <c r="S380" s="4">
        <v>13</v>
      </c>
      <c r="T380" s="4">
        <v>3</v>
      </c>
      <c r="U380" s="8"/>
      <c r="V380" s="4">
        <v>4</v>
      </c>
      <c r="W380" s="3"/>
      <c r="X380" s="8"/>
      <c r="Y380" s="4">
        <v>4</v>
      </c>
      <c r="Z380" s="4">
        <v>71</v>
      </c>
      <c r="AA380" s="4">
        <v>4</v>
      </c>
      <c r="AB380" s="36" t="s">
        <v>200</v>
      </c>
      <c r="AC380" s="21"/>
      <c r="AD380" s="22">
        <v>10</v>
      </c>
      <c r="AE380" s="23">
        <v>17</v>
      </c>
      <c r="AF380" s="22">
        <v>0</v>
      </c>
      <c r="AG380" s="23">
        <v>28</v>
      </c>
      <c r="AH380" s="22" t="s">
        <v>193</v>
      </c>
      <c r="AI380" s="24">
        <v>16</v>
      </c>
      <c r="AJ380" s="22">
        <v>1</v>
      </c>
      <c r="AK380" s="20" t="s">
        <v>708</v>
      </c>
      <c r="AL380">
        <f>IF(OR(NOT(ISBLANK(U380)),NOT(ISBLANK(V380)),NOT(ISBLANK(W380)),NOT(ISBLANK(X380)),AC380=2,AC380=3),1,0)</f>
        <v>1</v>
      </c>
    </row>
    <row r="381" spans="1:38" ht="21.75" customHeight="1" x14ac:dyDescent="0.25">
      <c r="A381" s="2">
        <v>700</v>
      </c>
      <c r="B381" s="3" t="s">
        <v>26</v>
      </c>
      <c r="C381" s="3" t="s">
        <v>27</v>
      </c>
      <c r="D381" s="3" t="s">
        <v>114</v>
      </c>
      <c r="E381" s="31" t="str">
        <f>MID(D381,3,1)</f>
        <v>4</v>
      </c>
      <c r="F381" s="3" t="s">
        <v>98</v>
      </c>
      <c r="G381" s="4">
        <v>78</v>
      </c>
      <c r="H381" s="4">
        <v>12</v>
      </c>
      <c r="I381" s="3" t="s">
        <v>71</v>
      </c>
      <c r="J381" s="4">
        <v>139114849</v>
      </c>
      <c r="K381" s="4">
        <v>0.64285714285714302</v>
      </c>
      <c r="L381" s="4">
        <v>0.32142857142857101</v>
      </c>
      <c r="M381" s="4">
        <v>3</v>
      </c>
      <c r="N381" s="4">
        <v>7</v>
      </c>
      <c r="O381" s="4">
        <v>1</v>
      </c>
      <c r="P381" s="4">
        <v>6</v>
      </c>
      <c r="Q381" s="4">
        <v>6</v>
      </c>
      <c r="R381" s="4">
        <v>1</v>
      </c>
      <c r="S381" s="4">
        <v>6</v>
      </c>
      <c r="T381" s="4">
        <v>1</v>
      </c>
      <c r="U381" s="4">
        <v>1</v>
      </c>
      <c r="V381" s="4">
        <v>4.5</v>
      </c>
      <c r="W381" s="3"/>
      <c r="X381" s="4">
        <v>0.5</v>
      </c>
      <c r="Y381" s="4">
        <v>6</v>
      </c>
      <c r="Z381" s="4">
        <v>43</v>
      </c>
      <c r="AA381" s="4">
        <v>6</v>
      </c>
      <c r="AB381" s="36" t="s">
        <v>200</v>
      </c>
      <c r="AC381" s="21">
        <v>3</v>
      </c>
      <c r="AD381" s="22">
        <v>7</v>
      </c>
      <c r="AE381" s="23">
        <v>12</v>
      </c>
      <c r="AF381" s="22">
        <v>2</v>
      </c>
      <c r="AG381" s="23">
        <v>22</v>
      </c>
      <c r="AH381" s="22" t="s">
        <v>243</v>
      </c>
      <c r="AI381" s="24">
        <v>7</v>
      </c>
      <c r="AJ381" s="22"/>
      <c r="AK381" s="20" t="s">
        <v>709</v>
      </c>
      <c r="AL381">
        <f>IF(OR(NOT(ISBLANK(U381)),NOT(ISBLANK(V381)),NOT(ISBLANK(W381)),NOT(ISBLANK(X381)),AC381=2,AC381=3),1,0)</f>
        <v>1</v>
      </c>
    </row>
    <row r="382" spans="1:38" ht="21.75" customHeight="1" x14ac:dyDescent="0.25">
      <c r="A382" s="2">
        <v>701</v>
      </c>
      <c r="B382" s="3" t="s">
        <v>26</v>
      </c>
      <c r="C382" s="3" t="s">
        <v>27</v>
      </c>
      <c r="D382" s="3" t="s">
        <v>99</v>
      </c>
      <c r="E382" s="31" t="str">
        <f>MID(D382,3,1)</f>
        <v>5</v>
      </c>
      <c r="F382" s="3" t="s">
        <v>100</v>
      </c>
      <c r="G382" s="4">
        <v>89</v>
      </c>
      <c r="H382" s="4">
        <v>200</v>
      </c>
      <c r="I382" s="3" t="s">
        <v>71</v>
      </c>
      <c r="J382" s="4">
        <v>139114849</v>
      </c>
      <c r="K382" s="4">
        <v>-3.7941176470588198</v>
      </c>
      <c r="L382" s="4">
        <v>0.36764705882352899</v>
      </c>
      <c r="M382" s="4">
        <v>3</v>
      </c>
      <c r="N382" s="9">
        <v>21</v>
      </c>
      <c r="O382" s="9">
        <v>7</v>
      </c>
      <c r="P382" s="9">
        <v>22</v>
      </c>
      <c r="Q382" s="9">
        <v>21</v>
      </c>
      <c r="R382" s="9">
        <v>1</v>
      </c>
      <c r="S382" s="9">
        <v>21</v>
      </c>
      <c r="T382" s="4">
        <v>1</v>
      </c>
      <c r="V382" s="9">
        <v>4.5</v>
      </c>
      <c r="W382" s="3"/>
      <c r="X382" s="9">
        <v>0.5</v>
      </c>
      <c r="Y382" s="9">
        <v>5</v>
      </c>
      <c r="Z382" s="4">
        <v>107</v>
      </c>
      <c r="AA382" s="4">
        <v>5</v>
      </c>
      <c r="AB382" s="36" t="s">
        <v>200</v>
      </c>
      <c r="AC382" s="21"/>
      <c r="AD382" s="22">
        <v>7</v>
      </c>
      <c r="AE382" s="23">
        <v>36</v>
      </c>
      <c r="AF382" s="22">
        <v>1</v>
      </c>
      <c r="AG382" s="23">
        <v>48</v>
      </c>
      <c r="AH382" s="22" t="s">
        <v>262</v>
      </c>
      <c r="AI382" s="24">
        <v>25</v>
      </c>
      <c r="AJ382" s="22">
        <v>1</v>
      </c>
      <c r="AK382" s="20" t="s">
        <v>710</v>
      </c>
      <c r="AL382">
        <f>IF(OR(NOT(ISBLANK(U382)),NOT(ISBLANK(V382)),NOT(ISBLANK(W382)),NOT(ISBLANK(X382)),AC382=2,AC382=3),1,0)</f>
        <v>1</v>
      </c>
    </row>
    <row r="383" spans="1:38" ht="21.75" customHeight="1" x14ac:dyDescent="0.25">
      <c r="A383" s="2">
        <v>702</v>
      </c>
      <c r="B383" s="3" t="s">
        <v>26</v>
      </c>
      <c r="C383" s="3" t="s">
        <v>27</v>
      </c>
      <c r="D383" s="3" t="s">
        <v>105</v>
      </c>
      <c r="E383" s="31" t="str">
        <f>MID(D383,3,1)</f>
        <v>5</v>
      </c>
      <c r="F383" s="3" t="s">
        <v>100</v>
      </c>
      <c r="G383" s="4">
        <v>62</v>
      </c>
      <c r="H383" s="4">
        <v>53</v>
      </c>
      <c r="I383" s="3" t="s">
        <v>71</v>
      </c>
      <c r="J383" s="4">
        <v>139114849</v>
      </c>
      <c r="K383" s="4">
        <v>-3.8529411764705901</v>
      </c>
      <c r="L383" s="4">
        <v>0.35784313725490202</v>
      </c>
      <c r="M383" s="4">
        <v>1</v>
      </c>
      <c r="N383" s="4">
        <v>12</v>
      </c>
      <c r="O383" s="9">
        <v>3</v>
      </c>
      <c r="P383" s="4">
        <v>12</v>
      </c>
      <c r="Q383" s="4">
        <v>12</v>
      </c>
      <c r="R383" s="9">
        <v>1</v>
      </c>
      <c r="S383" s="4">
        <v>12</v>
      </c>
      <c r="T383" s="4">
        <v>1</v>
      </c>
      <c r="V383" s="4">
        <v>3</v>
      </c>
      <c r="W383" s="3"/>
      <c r="Y383" s="4">
        <v>3</v>
      </c>
      <c r="Z383" s="4">
        <v>60</v>
      </c>
      <c r="AA383" s="4">
        <v>3</v>
      </c>
      <c r="AB383" s="36" t="s">
        <v>200</v>
      </c>
      <c r="AC383" s="21">
        <v>3</v>
      </c>
      <c r="AD383" s="22">
        <v>9</v>
      </c>
      <c r="AE383" s="23">
        <v>24</v>
      </c>
      <c r="AF383" s="22">
        <v>0</v>
      </c>
      <c r="AG383" s="23">
        <v>34</v>
      </c>
      <c r="AH383" s="22" t="s">
        <v>279</v>
      </c>
      <c r="AI383" s="24">
        <v>14</v>
      </c>
      <c r="AJ383" s="22"/>
      <c r="AK383" s="20" t="s">
        <v>711</v>
      </c>
      <c r="AL383">
        <f>IF(OR(NOT(ISBLANK(U383)),NOT(ISBLANK(V383)),NOT(ISBLANK(W383)),NOT(ISBLANK(X383)),AC383=2,AC383=3),1,0)</f>
        <v>1</v>
      </c>
    </row>
    <row r="384" spans="1:38" ht="21.75" customHeight="1" x14ac:dyDescent="0.25">
      <c r="A384" s="2">
        <v>703</v>
      </c>
      <c r="B384" s="3" t="s">
        <v>26</v>
      </c>
      <c r="C384" s="3" t="s">
        <v>27</v>
      </c>
      <c r="D384" s="3" t="s">
        <v>110</v>
      </c>
      <c r="E384" s="31" t="str">
        <f>MID(D384,3,1)</f>
        <v>5</v>
      </c>
      <c r="F384" s="3" t="s">
        <v>100</v>
      </c>
      <c r="G384" s="4">
        <v>33</v>
      </c>
      <c r="H384" s="4">
        <v>31</v>
      </c>
      <c r="I384" s="3" t="s">
        <v>71</v>
      </c>
      <c r="J384" s="4">
        <v>139114849</v>
      </c>
      <c r="K384" s="4">
        <v>-3.7941176470588198</v>
      </c>
      <c r="L384" s="4">
        <v>0.36764705882352899</v>
      </c>
      <c r="M384" s="4">
        <v>2</v>
      </c>
      <c r="N384" s="4">
        <v>10</v>
      </c>
      <c r="O384" s="4">
        <v>2</v>
      </c>
      <c r="P384" s="4">
        <v>13</v>
      </c>
      <c r="Q384" s="4">
        <v>13</v>
      </c>
      <c r="R384" s="9">
        <v>2</v>
      </c>
      <c r="S384" s="4">
        <v>13</v>
      </c>
      <c r="T384" s="4">
        <v>1</v>
      </c>
      <c r="U384" s="4">
        <v>2</v>
      </c>
      <c r="V384" s="4">
        <v>4</v>
      </c>
      <c r="W384" s="3"/>
      <c r="X384" s="8"/>
      <c r="Y384" s="4">
        <v>6</v>
      </c>
      <c r="Z384" s="4">
        <v>68</v>
      </c>
      <c r="AA384" s="4">
        <v>6</v>
      </c>
      <c r="AB384" s="36" t="s">
        <v>200</v>
      </c>
      <c r="AC384" s="21">
        <v>3</v>
      </c>
      <c r="AD384" s="22">
        <v>14</v>
      </c>
      <c r="AE384" s="23">
        <v>13</v>
      </c>
      <c r="AF384" s="22">
        <v>4</v>
      </c>
      <c r="AG384" s="23">
        <v>37</v>
      </c>
      <c r="AH384" s="22" t="s">
        <v>305</v>
      </c>
      <c r="AI384" s="24">
        <v>12</v>
      </c>
      <c r="AJ384" s="22"/>
      <c r="AK384" s="20" t="s">
        <v>712</v>
      </c>
      <c r="AL384">
        <f>IF(OR(NOT(ISBLANK(U384)),NOT(ISBLANK(V384)),NOT(ISBLANK(W384)),NOT(ISBLANK(X384)),AC384=2,AC384=3),1,0)</f>
        <v>1</v>
      </c>
    </row>
    <row r="385" spans="1:38" ht="21.75" customHeight="1" x14ac:dyDescent="0.25">
      <c r="A385" s="2">
        <v>704</v>
      </c>
      <c r="B385" s="3" t="s">
        <v>26</v>
      </c>
      <c r="C385" s="3" t="s">
        <v>27</v>
      </c>
      <c r="D385" s="3" t="s">
        <v>115</v>
      </c>
      <c r="E385" s="31" t="str">
        <f>MID(D385,3,1)</f>
        <v>5</v>
      </c>
      <c r="F385" s="3" t="s">
        <v>100</v>
      </c>
      <c r="G385" s="4">
        <v>43</v>
      </c>
      <c r="H385" s="4">
        <v>15</v>
      </c>
      <c r="I385" s="3" t="s">
        <v>71</v>
      </c>
      <c r="J385" s="4">
        <v>139114849</v>
      </c>
      <c r="K385" s="4">
        <v>-3.7352941176470602</v>
      </c>
      <c r="L385" s="4">
        <v>0.37745098039215702</v>
      </c>
      <c r="M385" s="4">
        <v>2</v>
      </c>
      <c r="N385" s="9">
        <v>5</v>
      </c>
      <c r="O385" s="9">
        <v>2</v>
      </c>
      <c r="P385" s="9">
        <v>6</v>
      </c>
      <c r="Q385" s="9">
        <v>4</v>
      </c>
      <c r="R385" s="4">
        <v>1</v>
      </c>
      <c r="S385" s="9">
        <v>4</v>
      </c>
      <c r="T385" s="4">
        <v>1</v>
      </c>
      <c r="V385" s="9">
        <v>2</v>
      </c>
      <c r="W385" s="3"/>
      <c r="X385" s="9">
        <v>1</v>
      </c>
      <c r="Y385" s="9">
        <v>3</v>
      </c>
      <c r="Z385" s="4">
        <v>31</v>
      </c>
      <c r="AA385" s="4">
        <v>3</v>
      </c>
      <c r="AB385" s="36" t="s">
        <v>200</v>
      </c>
      <c r="AC385" s="21">
        <v>3</v>
      </c>
      <c r="AD385" s="22">
        <v>10</v>
      </c>
      <c r="AE385" s="23">
        <v>8</v>
      </c>
      <c r="AF385" s="22">
        <v>0</v>
      </c>
      <c r="AG385" s="23">
        <v>19</v>
      </c>
      <c r="AH385" s="22" t="s">
        <v>330</v>
      </c>
      <c r="AI385" s="24">
        <v>5</v>
      </c>
      <c r="AJ385" s="22"/>
      <c r="AK385" s="20" t="s">
        <v>713</v>
      </c>
      <c r="AL385">
        <f>IF(OR(NOT(ISBLANK(U385)),NOT(ISBLANK(V385)),NOT(ISBLANK(W385)),NOT(ISBLANK(X385)),AC385=2,AC385=3),1,0)</f>
        <v>1</v>
      </c>
    </row>
    <row r="386" spans="1:38" ht="21.75" customHeight="1" x14ac:dyDescent="0.25">
      <c r="A386" s="2">
        <v>733</v>
      </c>
      <c r="B386" s="3" t="s">
        <v>26</v>
      </c>
      <c r="C386" s="3" t="s">
        <v>33</v>
      </c>
      <c r="D386" s="3" t="s">
        <v>28</v>
      </c>
      <c r="E386" s="31" t="str">
        <f>MID(D386,3,1)</f>
        <v>2</v>
      </c>
      <c r="F386" s="3" t="s">
        <v>29</v>
      </c>
      <c r="G386" s="4">
        <v>1</v>
      </c>
      <c r="H386" s="4">
        <v>30</v>
      </c>
      <c r="I386" s="3" t="s">
        <v>72</v>
      </c>
      <c r="J386" s="4">
        <v>1412399215</v>
      </c>
      <c r="K386" s="4">
        <v>84.8</v>
      </c>
      <c r="L386" s="4">
        <v>0.82553191489361699</v>
      </c>
      <c r="M386" s="4">
        <v>5</v>
      </c>
      <c r="N386" s="4">
        <v>4</v>
      </c>
      <c r="P386" s="4">
        <v>5</v>
      </c>
      <c r="Q386" s="4">
        <v>5</v>
      </c>
      <c r="R386" s="4">
        <v>1</v>
      </c>
      <c r="S386" s="4">
        <v>5</v>
      </c>
      <c r="T386" s="4">
        <v>1</v>
      </c>
      <c r="U386" s="9">
        <v>3</v>
      </c>
      <c r="V386" s="4">
        <v>3.5</v>
      </c>
      <c r="W386" s="3"/>
      <c r="X386" s="4">
        <v>0.5</v>
      </c>
      <c r="Y386" s="4">
        <v>7</v>
      </c>
      <c r="Z386" s="4">
        <v>40</v>
      </c>
      <c r="AA386" s="4">
        <v>7</v>
      </c>
      <c r="AB386" s="36" t="s">
        <v>145</v>
      </c>
      <c r="AC386" s="21"/>
      <c r="AD386" s="22">
        <v>2</v>
      </c>
      <c r="AE386" s="23">
        <v>5</v>
      </c>
      <c r="AF386" s="22">
        <v>0</v>
      </c>
      <c r="AG386" s="23">
        <v>9</v>
      </c>
      <c r="AH386" s="22" t="s">
        <v>146</v>
      </c>
      <c r="AI386" s="24">
        <v>4</v>
      </c>
      <c r="AJ386" s="22">
        <v>1</v>
      </c>
      <c r="AK386" s="20" t="s">
        <v>714</v>
      </c>
      <c r="AL386">
        <f>IF(OR(NOT(ISBLANK(U386)),NOT(ISBLANK(V386)),NOT(ISBLANK(W386)),NOT(ISBLANK(X386)),AC386=2,AC386=3),1,0)</f>
        <v>1</v>
      </c>
    </row>
    <row r="387" spans="1:38" ht="21.75" customHeight="1" x14ac:dyDescent="0.25">
      <c r="A387" s="2">
        <v>735</v>
      </c>
      <c r="B387" s="3" t="s">
        <v>26</v>
      </c>
      <c r="C387" s="3" t="s">
        <v>33</v>
      </c>
      <c r="D387" s="3" t="s">
        <v>101</v>
      </c>
      <c r="E387" s="31" t="str">
        <f>MID(D387,3,1)</f>
        <v>2</v>
      </c>
      <c r="F387" s="3" t="s">
        <v>102</v>
      </c>
      <c r="G387" s="4">
        <v>1</v>
      </c>
      <c r="H387" s="4">
        <v>13</v>
      </c>
      <c r="I387" s="3" t="s">
        <v>72</v>
      </c>
      <c r="J387" s="4">
        <v>1412399215</v>
      </c>
      <c r="K387" s="4">
        <v>64.533333333333303</v>
      </c>
      <c r="L387" s="4">
        <v>0.70817610062893099</v>
      </c>
      <c r="M387" s="4">
        <v>14</v>
      </c>
      <c r="N387" s="4">
        <v>1</v>
      </c>
      <c r="O387" s="8"/>
      <c r="P387" s="4">
        <v>1</v>
      </c>
      <c r="Q387" s="4">
        <v>1</v>
      </c>
      <c r="R387" s="4">
        <v>1</v>
      </c>
      <c r="S387" s="4">
        <v>1</v>
      </c>
      <c r="T387" s="4">
        <v>2</v>
      </c>
      <c r="U387" s="9">
        <v>1</v>
      </c>
      <c r="V387" s="8"/>
      <c r="W387" s="3"/>
      <c r="X387" s="8"/>
      <c r="Y387" s="4">
        <v>1</v>
      </c>
      <c r="Z387" s="4">
        <v>23</v>
      </c>
      <c r="AA387" s="4">
        <v>1</v>
      </c>
      <c r="AB387" s="36" t="s">
        <v>154</v>
      </c>
      <c r="AC387" s="21">
        <v>3</v>
      </c>
      <c r="AD387" s="22">
        <v>1</v>
      </c>
      <c r="AE387" s="23">
        <v>7</v>
      </c>
      <c r="AF387" s="22">
        <v>1</v>
      </c>
      <c r="AG387" s="23">
        <v>14</v>
      </c>
      <c r="AH387" s="22" t="s">
        <v>146</v>
      </c>
      <c r="AI387" s="24">
        <v>4</v>
      </c>
      <c r="AJ387" s="22">
        <v>1</v>
      </c>
      <c r="AK387" s="20" t="s">
        <v>715</v>
      </c>
      <c r="AL387">
        <f>IF(OR(NOT(ISBLANK(U387)),NOT(ISBLANK(V387)),NOT(ISBLANK(W387)),NOT(ISBLANK(X387)),AC387=2,AC387=3),1,0)</f>
        <v>1</v>
      </c>
    </row>
    <row r="388" spans="1:38" ht="21.75" customHeight="1" x14ac:dyDescent="0.25">
      <c r="A388" s="2">
        <v>737</v>
      </c>
      <c r="B388" s="3" t="s">
        <v>26</v>
      </c>
      <c r="C388" s="3" t="s">
        <v>33</v>
      </c>
      <c r="D388" s="3" t="s">
        <v>106</v>
      </c>
      <c r="E388" s="31" t="str">
        <f>MID(D388,3,1)</f>
        <v>2</v>
      </c>
      <c r="F388" s="3" t="s">
        <v>107</v>
      </c>
      <c r="G388" s="4">
        <v>1</v>
      </c>
      <c r="H388" s="4">
        <v>7</v>
      </c>
      <c r="I388" s="3" t="s">
        <v>72</v>
      </c>
      <c r="J388" s="4">
        <v>1412399215</v>
      </c>
      <c r="K388" s="4">
        <v>0</v>
      </c>
      <c r="L388" s="4">
        <v>0</v>
      </c>
      <c r="M388" s="9">
        <v>7</v>
      </c>
      <c r="N388" s="9">
        <v>3</v>
      </c>
      <c r="O388" s="9">
        <v>1</v>
      </c>
      <c r="P388" s="9">
        <v>4</v>
      </c>
      <c r="Q388" s="9">
        <v>4</v>
      </c>
      <c r="S388" s="9">
        <v>4</v>
      </c>
      <c r="T388" s="9">
        <v>2</v>
      </c>
      <c r="U388" s="9">
        <v>1</v>
      </c>
      <c r="V388" s="9">
        <v>4.5</v>
      </c>
      <c r="W388" s="3"/>
      <c r="X388" s="9">
        <v>1.5</v>
      </c>
      <c r="Y388" s="9">
        <v>7</v>
      </c>
      <c r="Z388" s="9">
        <v>39</v>
      </c>
      <c r="AA388" s="9">
        <v>7</v>
      </c>
      <c r="AB388" s="36"/>
      <c r="AC388" s="21"/>
      <c r="AD388" s="22">
        <v>2</v>
      </c>
      <c r="AE388" s="23">
        <v>3</v>
      </c>
      <c r="AF388" s="22">
        <v>0</v>
      </c>
      <c r="AG388" s="23">
        <v>6</v>
      </c>
      <c r="AH388" s="22" t="s">
        <v>152</v>
      </c>
      <c r="AI388" s="24">
        <v>3</v>
      </c>
      <c r="AJ388" s="22"/>
      <c r="AK388" s="25" t="s">
        <v>716</v>
      </c>
      <c r="AL388">
        <f>IF(OR(NOT(ISBLANK(U388)),NOT(ISBLANK(V388)),NOT(ISBLANK(W388)),NOT(ISBLANK(X388)),AC388=2,AC388=3),1,0)</f>
        <v>1</v>
      </c>
    </row>
    <row r="389" spans="1:38" ht="21.75" customHeight="1" x14ac:dyDescent="0.25">
      <c r="A389" s="2">
        <v>740</v>
      </c>
      <c r="B389" s="3" t="s">
        <v>26</v>
      </c>
      <c r="C389" s="3" t="s">
        <v>33</v>
      </c>
      <c r="D389" s="3" t="s">
        <v>111</v>
      </c>
      <c r="E389" s="31" t="str">
        <f>MID(D389,3,1)</f>
        <v>2</v>
      </c>
      <c r="F389" s="3" t="s">
        <v>112</v>
      </c>
      <c r="G389" s="4">
        <v>1</v>
      </c>
      <c r="H389" s="4">
        <v>6</v>
      </c>
      <c r="I389" s="3" t="s">
        <v>72</v>
      </c>
      <c r="J389" s="4">
        <v>1412399215</v>
      </c>
      <c r="K389" s="4">
        <v>69.090909090909093</v>
      </c>
      <c r="L389" s="4">
        <v>0.71363636363636396</v>
      </c>
      <c r="M389" s="9">
        <v>8</v>
      </c>
      <c r="N389" s="9">
        <v>3</v>
      </c>
      <c r="O389" s="9">
        <v>2</v>
      </c>
      <c r="P389" s="9">
        <v>2</v>
      </c>
      <c r="Q389" s="9">
        <v>2</v>
      </c>
      <c r="R389" s="9">
        <v>1</v>
      </c>
      <c r="S389" s="9">
        <v>2</v>
      </c>
      <c r="T389" s="9">
        <v>2</v>
      </c>
      <c r="V389" s="9">
        <v>0.5</v>
      </c>
      <c r="W389" s="3"/>
      <c r="X389" s="9">
        <v>0.5</v>
      </c>
      <c r="Y389" s="9">
        <v>1</v>
      </c>
      <c r="Z389" s="9">
        <v>24</v>
      </c>
      <c r="AA389" s="9">
        <v>1</v>
      </c>
      <c r="AB389" s="36" t="s">
        <v>154</v>
      </c>
      <c r="AC389" s="21"/>
      <c r="AD389" s="22">
        <v>2</v>
      </c>
      <c r="AE389" s="23">
        <v>4</v>
      </c>
      <c r="AF389" s="22">
        <v>2</v>
      </c>
      <c r="AG389" s="23">
        <v>12</v>
      </c>
      <c r="AH389" s="22" t="s">
        <v>146</v>
      </c>
      <c r="AI389" s="24">
        <v>4</v>
      </c>
      <c r="AJ389" s="22">
        <v>1</v>
      </c>
      <c r="AK389" s="25" t="s">
        <v>717</v>
      </c>
      <c r="AL389">
        <f>IF(OR(NOT(ISBLANK(U389)),NOT(ISBLANK(V389)),NOT(ISBLANK(W389)),NOT(ISBLANK(X389)),AC389=2,AC389=3),1,0)</f>
        <v>1</v>
      </c>
    </row>
    <row r="390" spans="1:38" ht="21.75" customHeight="1" x14ac:dyDescent="0.25">
      <c r="A390" s="2">
        <v>741</v>
      </c>
      <c r="B390" s="3" t="s">
        <v>26</v>
      </c>
      <c r="C390" s="3" t="s">
        <v>33</v>
      </c>
      <c r="D390" s="3" t="s">
        <v>95</v>
      </c>
      <c r="E390" s="31" t="str">
        <f>MID(D390,3,1)</f>
        <v>3</v>
      </c>
      <c r="F390" s="3" t="s">
        <v>96</v>
      </c>
      <c r="G390" s="4">
        <v>36</v>
      </c>
      <c r="H390" s="4">
        <v>75</v>
      </c>
      <c r="I390" s="3" t="s">
        <v>72</v>
      </c>
      <c r="J390" s="4">
        <v>1412399215</v>
      </c>
      <c r="K390" s="4">
        <v>2.1904761904761898</v>
      </c>
      <c r="L390" s="4">
        <v>0.365079365079365</v>
      </c>
      <c r="M390" s="4">
        <v>13</v>
      </c>
      <c r="N390" s="4">
        <v>5</v>
      </c>
      <c r="O390" s="9">
        <v>1</v>
      </c>
      <c r="P390" s="4">
        <v>5</v>
      </c>
      <c r="Q390" s="4">
        <v>5</v>
      </c>
      <c r="R390" s="4">
        <v>1</v>
      </c>
      <c r="S390" s="4">
        <v>5</v>
      </c>
      <c r="T390" s="4">
        <v>1</v>
      </c>
      <c r="U390" s="9">
        <v>1</v>
      </c>
      <c r="V390" s="4">
        <v>0.5</v>
      </c>
      <c r="W390" s="3"/>
      <c r="X390" s="9">
        <v>0.5</v>
      </c>
      <c r="Y390" s="4">
        <v>2</v>
      </c>
      <c r="Z390" s="4">
        <v>40</v>
      </c>
      <c r="AA390" s="4">
        <v>2</v>
      </c>
      <c r="AB390" s="36" t="s">
        <v>163</v>
      </c>
      <c r="AC390" s="21">
        <v>3</v>
      </c>
      <c r="AD390" s="22">
        <v>5</v>
      </c>
      <c r="AE390" s="23">
        <v>10</v>
      </c>
      <c r="AF390" s="22">
        <v>1</v>
      </c>
      <c r="AG390" s="23">
        <v>23</v>
      </c>
      <c r="AH390" s="22" t="s">
        <v>162</v>
      </c>
      <c r="AI390" s="24">
        <v>9</v>
      </c>
      <c r="AJ390" s="22">
        <v>1</v>
      </c>
      <c r="AK390" s="20" t="s">
        <v>718</v>
      </c>
      <c r="AL390">
        <f>IF(OR(NOT(ISBLANK(U390)),NOT(ISBLANK(V390)),NOT(ISBLANK(W390)),NOT(ISBLANK(X390)),AC390=2,AC390=3),1,0)</f>
        <v>1</v>
      </c>
    </row>
    <row r="391" spans="1:38" ht="21.75" customHeight="1" x14ac:dyDescent="0.25">
      <c r="A391" s="2">
        <v>742</v>
      </c>
      <c r="B391" s="3" t="s">
        <v>26</v>
      </c>
      <c r="C391" s="3" t="s">
        <v>33</v>
      </c>
      <c r="D391" s="3" t="s">
        <v>103</v>
      </c>
      <c r="E391" s="31" t="str">
        <f>MID(D391,3,1)</f>
        <v>3</v>
      </c>
      <c r="F391" s="3" t="s">
        <v>96</v>
      </c>
      <c r="G391" s="4">
        <v>32</v>
      </c>
      <c r="H391" s="4">
        <v>35</v>
      </c>
      <c r="I391" s="3" t="s">
        <v>72</v>
      </c>
      <c r="J391" s="4">
        <v>1412399215</v>
      </c>
      <c r="K391" s="4">
        <v>2.2105263157894699</v>
      </c>
      <c r="L391" s="4">
        <v>0.36842105263157898</v>
      </c>
      <c r="M391" s="9">
        <v>4</v>
      </c>
      <c r="R391" s="9">
        <v>1</v>
      </c>
      <c r="T391" s="9">
        <v>1</v>
      </c>
      <c r="W391" s="3"/>
      <c r="Z391" s="9">
        <v>6</v>
      </c>
      <c r="AA391" s="9">
        <v>0</v>
      </c>
      <c r="AB391" s="36" t="s">
        <v>163</v>
      </c>
      <c r="AC391" s="21">
        <v>3</v>
      </c>
      <c r="AD391" s="22">
        <v>4</v>
      </c>
      <c r="AE391" s="23">
        <v>0</v>
      </c>
      <c r="AF391" s="22">
        <v>0</v>
      </c>
      <c r="AG391" s="23">
        <v>9</v>
      </c>
      <c r="AH391" s="22" t="s">
        <v>175</v>
      </c>
      <c r="AI391" s="24">
        <v>3</v>
      </c>
      <c r="AJ391" s="22"/>
      <c r="AK391" s="20" t="s">
        <v>719</v>
      </c>
      <c r="AL391">
        <f>IF(OR(NOT(ISBLANK(U391)),NOT(ISBLANK(V391)),NOT(ISBLANK(W391)),NOT(ISBLANK(X391)),AC391=2,AC391=3),1,0)</f>
        <v>1</v>
      </c>
    </row>
    <row r="392" spans="1:38" ht="21.75" customHeight="1" x14ac:dyDescent="0.25">
      <c r="A392" s="2">
        <v>743</v>
      </c>
      <c r="B392" s="3" t="s">
        <v>26</v>
      </c>
      <c r="C392" s="3" t="s">
        <v>33</v>
      </c>
      <c r="D392" s="3" t="s">
        <v>108</v>
      </c>
      <c r="E392" s="31" t="str">
        <f>MID(D392,3,1)</f>
        <v>3</v>
      </c>
      <c r="F392" s="3" t="s">
        <v>96</v>
      </c>
      <c r="G392" s="4">
        <v>95</v>
      </c>
      <c r="H392" s="4">
        <v>20</v>
      </c>
      <c r="I392" s="3" t="s">
        <v>72</v>
      </c>
      <c r="J392" s="4">
        <v>1412399215</v>
      </c>
      <c r="K392" s="4">
        <v>2.2222222222222201</v>
      </c>
      <c r="L392" s="4">
        <v>0.37037037037037002</v>
      </c>
      <c r="M392" s="4">
        <v>4</v>
      </c>
      <c r="N392" s="8"/>
      <c r="P392" s="8"/>
      <c r="Q392" s="8"/>
      <c r="R392" s="9">
        <v>1</v>
      </c>
      <c r="S392" s="8"/>
      <c r="T392" s="4">
        <v>1</v>
      </c>
      <c r="U392" s="8"/>
      <c r="V392" s="8"/>
      <c r="W392" s="3"/>
      <c r="X392" s="8"/>
      <c r="Y392" s="8"/>
      <c r="Z392" s="4">
        <v>6</v>
      </c>
      <c r="AA392" s="4">
        <v>0</v>
      </c>
      <c r="AB392" s="36" t="s">
        <v>163</v>
      </c>
      <c r="AC392" s="21">
        <v>3</v>
      </c>
      <c r="AD392" s="22">
        <v>4</v>
      </c>
      <c r="AE392" s="23">
        <v>0</v>
      </c>
      <c r="AF392" s="22">
        <v>0</v>
      </c>
      <c r="AG392" s="23">
        <v>9</v>
      </c>
      <c r="AH392" s="22" t="s">
        <v>175</v>
      </c>
      <c r="AI392" s="24">
        <v>3</v>
      </c>
      <c r="AJ392" s="22"/>
      <c r="AK392" s="20" t="s">
        <v>720</v>
      </c>
      <c r="AL392">
        <f>IF(OR(NOT(ISBLANK(U392)),NOT(ISBLANK(V392)),NOT(ISBLANK(W392)),NOT(ISBLANK(X392)),AC392=2,AC392=3),1,0)</f>
        <v>1</v>
      </c>
    </row>
    <row r="393" spans="1:38" ht="21.75" customHeight="1" x14ac:dyDescent="0.25">
      <c r="A393" s="2">
        <v>744</v>
      </c>
      <c r="B393" s="3" t="s">
        <v>26</v>
      </c>
      <c r="C393" s="3" t="s">
        <v>33</v>
      </c>
      <c r="D393" s="3" t="s">
        <v>113</v>
      </c>
      <c r="E393" s="31" t="str">
        <f>MID(D393,3,1)</f>
        <v>3</v>
      </c>
      <c r="F393" s="3" t="s">
        <v>96</v>
      </c>
      <c r="G393" s="4">
        <v>85</v>
      </c>
      <c r="H393" s="4">
        <v>10</v>
      </c>
      <c r="I393" s="3" t="s">
        <v>72</v>
      </c>
      <c r="J393" s="4">
        <v>1412399215</v>
      </c>
      <c r="K393" s="4">
        <v>2.375</v>
      </c>
      <c r="L393" s="4">
        <v>0.39583333333333298</v>
      </c>
      <c r="M393" s="4">
        <v>2</v>
      </c>
      <c r="N393" s="8"/>
      <c r="O393" s="8"/>
      <c r="P393" s="8"/>
      <c r="Q393" s="8"/>
      <c r="R393" s="4">
        <v>1</v>
      </c>
      <c r="S393" s="8"/>
      <c r="T393" s="4">
        <v>1</v>
      </c>
      <c r="U393" s="8"/>
      <c r="V393" s="8"/>
      <c r="W393" s="3"/>
      <c r="Y393" s="8"/>
      <c r="Z393" s="4">
        <v>4</v>
      </c>
      <c r="AA393" s="4">
        <v>0</v>
      </c>
      <c r="AB393" s="36" t="s">
        <v>163</v>
      </c>
      <c r="AC393" s="21">
        <v>3</v>
      </c>
      <c r="AD393" s="22">
        <v>4</v>
      </c>
      <c r="AE393" s="23">
        <v>0</v>
      </c>
      <c r="AF393" s="22">
        <v>0</v>
      </c>
      <c r="AG393" s="23">
        <v>8</v>
      </c>
      <c r="AH393" s="22" t="s">
        <v>150</v>
      </c>
      <c r="AI393" s="24">
        <v>1</v>
      </c>
      <c r="AJ393" s="22"/>
      <c r="AK393" s="20" t="s">
        <v>721</v>
      </c>
      <c r="AL393">
        <f>IF(OR(NOT(ISBLANK(U393)),NOT(ISBLANK(V393)),NOT(ISBLANK(W393)),NOT(ISBLANK(X393)),AC393=2,AC393=3),1,0)</f>
        <v>1</v>
      </c>
    </row>
    <row r="394" spans="1:38" ht="21.75" customHeight="1" x14ac:dyDescent="0.25">
      <c r="A394" s="2">
        <v>745</v>
      </c>
      <c r="B394" s="3" t="s">
        <v>26</v>
      </c>
      <c r="C394" s="3" t="s">
        <v>33</v>
      </c>
      <c r="D394" s="3" t="s">
        <v>97</v>
      </c>
      <c r="E394" s="31" t="str">
        <f>MID(D394,3,1)</f>
        <v>4</v>
      </c>
      <c r="F394" s="3" t="s">
        <v>98</v>
      </c>
      <c r="G394" s="4">
        <v>54</v>
      </c>
      <c r="H394" s="4">
        <v>150</v>
      </c>
      <c r="I394" s="3" t="s">
        <v>72</v>
      </c>
      <c r="J394" s="4">
        <v>1412399215</v>
      </c>
      <c r="K394" s="4">
        <v>1.7222222222222201</v>
      </c>
      <c r="L394" s="4">
        <v>0.86111111111111105</v>
      </c>
      <c r="M394" s="4">
        <v>7</v>
      </c>
      <c r="N394" s="4">
        <v>4</v>
      </c>
      <c r="O394" s="9">
        <v>2</v>
      </c>
      <c r="P394" s="4">
        <v>3</v>
      </c>
      <c r="Q394" s="9">
        <v>3</v>
      </c>
      <c r="R394" s="4">
        <v>1</v>
      </c>
      <c r="S394" s="9">
        <v>3</v>
      </c>
      <c r="T394" s="4">
        <v>1</v>
      </c>
      <c r="V394" s="9">
        <v>1</v>
      </c>
      <c r="W394" s="3"/>
      <c r="X394" s="9">
        <v>1</v>
      </c>
      <c r="Y394" s="9">
        <v>2</v>
      </c>
      <c r="Z394" s="4">
        <v>28</v>
      </c>
      <c r="AA394" s="4">
        <v>2</v>
      </c>
      <c r="AB394" s="36" t="s">
        <v>192</v>
      </c>
      <c r="AC394" s="21">
        <v>3</v>
      </c>
      <c r="AD394" s="22">
        <v>8</v>
      </c>
      <c r="AE394" s="23">
        <v>4</v>
      </c>
      <c r="AF394" s="22">
        <v>0</v>
      </c>
      <c r="AG394" s="23">
        <v>14</v>
      </c>
      <c r="AH394" s="22" t="s">
        <v>201</v>
      </c>
      <c r="AI394" s="24">
        <v>5</v>
      </c>
      <c r="AJ394" s="22"/>
      <c r="AK394" s="20" t="s">
        <v>722</v>
      </c>
      <c r="AL394">
        <f>IF(OR(NOT(ISBLANK(U394)),NOT(ISBLANK(V394)),NOT(ISBLANK(W394)),NOT(ISBLANK(X394)),AC394=2,AC394=3),1,0)</f>
        <v>1</v>
      </c>
    </row>
    <row r="395" spans="1:38" ht="21.75" customHeight="1" x14ac:dyDescent="0.25">
      <c r="A395" s="2">
        <v>746</v>
      </c>
      <c r="B395" s="3" t="s">
        <v>26</v>
      </c>
      <c r="C395" s="3" t="s">
        <v>33</v>
      </c>
      <c r="D395" s="3" t="s">
        <v>104</v>
      </c>
      <c r="E395" s="31" t="str">
        <f>MID(D395,3,1)</f>
        <v>4</v>
      </c>
      <c r="F395" s="3" t="s">
        <v>98</v>
      </c>
      <c r="G395" s="4">
        <v>53</v>
      </c>
      <c r="H395" s="4">
        <v>54</v>
      </c>
      <c r="I395" s="3" t="s">
        <v>72</v>
      </c>
      <c r="J395" s="4">
        <v>1412399215</v>
      </c>
      <c r="K395" s="4">
        <v>0.5</v>
      </c>
      <c r="L395" s="4">
        <v>0.25</v>
      </c>
      <c r="M395" s="4">
        <v>8</v>
      </c>
      <c r="N395" s="4">
        <v>4</v>
      </c>
      <c r="O395" s="4">
        <v>2</v>
      </c>
      <c r="P395" s="4">
        <v>2</v>
      </c>
      <c r="Q395" s="4">
        <v>2</v>
      </c>
      <c r="R395" s="9">
        <v>1</v>
      </c>
      <c r="S395" s="4">
        <v>2</v>
      </c>
      <c r="T395" s="4">
        <v>1</v>
      </c>
      <c r="U395" s="8"/>
      <c r="V395" s="4">
        <v>1.5</v>
      </c>
      <c r="W395" s="3"/>
      <c r="X395" s="4">
        <v>1.5</v>
      </c>
      <c r="Y395" s="4">
        <v>3</v>
      </c>
      <c r="Z395" s="4">
        <v>28</v>
      </c>
      <c r="AA395" s="4">
        <v>3</v>
      </c>
      <c r="AB395" s="36" t="s">
        <v>200</v>
      </c>
      <c r="AC395" s="21"/>
      <c r="AD395" s="22">
        <v>5</v>
      </c>
      <c r="AE395" s="23">
        <v>9</v>
      </c>
      <c r="AF395" s="22">
        <v>4</v>
      </c>
      <c r="AG395" s="23">
        <v>19</v>
      </c>
      <c r="AH395" s="22" t="s">
        <v>193</v>
      </c>
      <c r="AI395" s="24">
        <v>16</v>
      </c>
      <c r="AJ395" s="22">
        <v>1</v>
      </c>
      <c r="AK395" s="20" t="s">
        <v>723</v>
      </c>
      <c r="AL395">
        <f>IF(OR(NOT(ISBLANK(U395)),NOT(ISBLANK(V395)),NOT(ISBLANK(W395)),NOT(ISBLANK(X395)),AC395=2,AC395=3),1,0)</f>
        <v>1</v>
      </c>
    </row>
    <row r="396" spans="1:38" ht="21.75" customHeight="1" x14ac:dyDescent="0.25">
      <c r="A396" s="2">
        <v>747</v>
      </c>
      <c r="B396" s="3" t="s">
        <v>26</v>
      </c>
      <c r="C396" s="3" t="s">
        <v>33</v>
      </c>
      <c r="D396" s="3" t="s">
        <v>109</v>
      </c>
      <c r="E396" s="31" t="str">
        <f>MID(D396,3,1)</f>
        <v>4</v>
      </c>
      <c r="F396" s="3" t="s">
        <v>98</v>
      </c>
      <c r="G396" s="4">
        <v>93</v>
      </c>
      <c r="H396" s="4">
        <v>22</v>
      </c>
      <c r="I396" s="3" t="s">
        <v>72</v>
      </c>
      <c r="J396" s="4">
        <v>1412399215</v>
      </c>
      <c r="K396" s="4">
        <v>1.93333333333333</v>
      </c>
      <c r="L396" s="4">
        <v>0.96666666666666701</v>
      </c>
      <c r="M396" s="4">
        <v>4</v>
      </c>
      <c r="N396" s="9">
        <v>1</v>
      </c>
      <c r="P396" s="9">
        <v>1</v>
      </c>
      <c r="Q396" s="9">
        <v>1</v>
      </c>
      <c r="R396" s="9">
        <v>1</v>
      </c>
      <c r="S396" s="9">
        <v>1</v>
      </c>
      <c r="T396" s="4">
        <v>1</v>
      </c>
      <c r="V396" s="9">
        <v>0.5</v>
      </c>
      <c r="W396" s="3"/>
      <c r="X396" s="9">
        <v>0.5</v>
      </c>
      <c r="Y396" s="9">
        <v>1</v>
      </c>
      <c r="Z396" s="4">
        <v>12</v>
      </c>
      <c r="AA396" s="4">
        <v>1</v>
      </c>
      <c r="AB396" s="36" t="s">
        <v>192</v>
      </c>
      <c r="AC396" s="21"/>
      <c r="AD396" s="22">
        <v>9</v>
      </c>
      <c r="AE396" s="23">
        <v>11</v>
      </c>
      <c r="AF396" s="22">
        <v>2</v>
      </c>
      <c r="AG396" s="23">
        <v>23</v>
      </c>
      <c r="AH396" s="22" t="s">
        <v>193</v>
      </c>
      <c r="AI396" s="24">
        <v>16</v>
      </c>
      <c r="AJ396" s="22">
        <v>1</v>
      </c>
      <c r="AK396" s="20" t="s">
        <v>724</v>
      </c>
      <c r="AL396">
        <f>IF(OR(NOT(ISBLANK(U396)),NOT(ISBLANK(V396)),NOT(ISBLANK(W396)),NOT(ISBLANK(X396)),AC396=2,AC396=3),1,0)</f>
        <v>1</v>
      </c>
    </row>
    <row r="397" spans="1:38" ht="21.75" customHeight="1" x14ac:dyDescent="0.25">
      <c r="A397" s="2">
        <v>748</v>
      </c>
      <c r="B397" s="3" t="s">
        <v>26</v>
      </c>
      <c r="C397" s="3" t="s">
        <v>33</v>
      </c>
      <c r="D397" s="3" t="s">
        <v>114</v>
      </c>
      <c r="E397" s="31" t="str">
        <f>MID(D397,3,1)</f>
        <v>4</v>
      </c>
      <c r="F397" s="3" t="s">
        <v>98</v>
      </c>
      <c r="G397" s="4">
        <v>78</v>
      </c>
      <c r="H397" s="4">
        <v>12</v>
      </c>
      <c r="I397" s="3" t="s">
        <v>72</v>
      </c>
      <c r="J397" s="4">
        <v>1412399215</v>
      </c>
      <c r="K397" s="4">
        <v>1.6875</v>
      </c>
      <c r="L397" s="4">
        <v>0.84375</v>
      </c>
      <c r="M397" s="4">
        <v>2</v>
      </c>
      <c r="N397" s="9">
        <v>1</v>
      </c>
      <c r="P397" s="9">
        <v>1</v>
      </c>
      <c r="Q397" s="9">
        <v>1</v>
      </c>
      <c r="R397" s="4">
        <v>1</v>
      </c>
      <c r="S397" s="9">
        <v>1</v>
      </c>
      <c r="T397" s="4">
        <v>1</v>
      </c>
      <c r="V397" s="9">
        <v>3</v>
      </c>
      <c r="W397" s="3"/>
      <c r="Y397" s="9">
        <v>3</v>
      </c>
      <c r="Z397" s="4">
        <v>14</v>
      </c>
      <c r="AA397" s="4">
        <v>3</v>
      </c>
      <c r="AB397" s="36" t="s">
        <v>192</v>
      </c>
      <c r="AC397" s="21">
        <v>3</v>
      </c>
      <c r="AD397" s="22">
        <v>6</v>
      </c>
      <c r="AE397" s="23">
        <v>2</v>
      </c>
      <c r="AF397" s="22">
        <v>0</v>
      </c>
      <c r="AG397" s="23">
        <v>9</v>
      </c>
      <c r="AH397" s="22" t="s">
        <v>244</v>
      </c>
      <c r="AI397" s="24">
        <v>6</v>
      </c>
      <c r="AJ397" s="22"/>
      <c r="AK397" s="20" t="s">
        <v>725</v>
      </c>
      <c r="AL397">
        <f>IF(OR(NOT(ISBLANK(U397)),NOT(ISBLANK(V397)),NOT(ISBLANK(W397)),NOT(ISBLANK(X397)),AC397=2,AC397=3),1,0)</f>
        <v>1</v>
      </c>
    </row>
    <row r="398" spans="1:38" ht="21.75" customHeight="1" x14ac:dyDescent="0.25">
      <c r="A398" s="2">
        <v>749</v>
      </c>
      <c r="B398" s="3" t="s">
        <v>26</v>
      </c>
      <c r="C398" s="3" t="s">
        <v>33</v>
      </c>
      <c r="D398" s="3" t="s">
        <v>99</v>
      </c>
      <c r="E398" s="31" t="str">
        <f>MID(D398,3,1)</f>
        <v>5</v>
      </c>
      <c r="F398" s="3" t="s">
        <v>100</v>
      </c>
      <c r="G398" s="4">
        <v>89</v>
      </c>
      <c r="H398" s="4">
        <v>200</v>
      </c>
      <c r="I398" s="3" t="s">
        <v>72</v>
      </c>
      <c r="J398" s="4">
        <v>1412399215</v>
      </c>
      <c r="K398" s="4">
        <v>-3.5588235294117601</v>
      </c>
      <c r="L398" s="4">
        <v>0.40686274509803899</v>
      </c>
      <c r="M398" s="4">
        <v>1</v>
      </c>
      <c r="N398" s="4">
        <v>1</v>
      </c>
      <c r="O398" s="8"/>
      <c r="P398" s="8"/>
      <c r="Q398" s="8"/>
      <c r="R398" s="4">
        <v>1</v>
      </c>
      <c r="S398" s="8"/>
      <c r="T398" s="4">
        <v>1</v>
      </c>
      <c r="U398" s="8"/>
      <c r="V398" s="8"/>
      <c r="W398" s="3"/>
      <c r="Y398" s="8"/>
      <c r="Z398" s="4">
        <v>4</v>
      </c>
      <c r="AA398" s="4">
        <v>0</v>
      </c>
      <c r="AB398" s="36" t="s">
        <v>200</v>
      </c>
      <c r="AC398" s="21">
        <v>3</v>
      </c>
      <c r="AD398" s="22">
        <v>23</v>
      </c>
      <c r="AE398" s="23">
        <v>5</v>
      </c>
      <c r="AF398" s="22">
        <v>3</v>
      </c>
      <c r="AG398" s="23">
        <v>42</v>
      </c>
      <c r="AH398" s="22" t="s">
        <v>262</v>
      </c>
      <c r="AI398" s="24">
        <v>25</v>
      </c>
      <c r="AJ398" s="22"/>
      <c r="AK398" s="20" t="s">
        <v>726</v>
      </c>
      <c r="AL398">
        <f>IF(OR(NOT(ISBLANK(U398)),NOT(ISBLANK(V398)),NOT(ISBLANK(W398)),NOT(ISBLANK(X398)),AC398=2,AC398=3),1,0)</f>
        <v>1</v>
      </c>
    </row>
    <row r="399" spans="1:38" ht="33" customHeight="1" x14ac:dyDescent="0.25">
      <c r="A399" s="2">
        <v>750</v>
      </c>
      <c r="B399" s="3" t="s">
        <v>26</v>
      </c>
      <c r="C399" s="3" t="s">
        <v>33</v>
      </c>
      <c r="D399" s="3" t="s">
        <v>105</v>
      </c>
      <c r="E399" s="31" t="str">
        <f>MID(D399,3,1)</f>
        <v>5</v>
      </c>
      <c r="F399" s="3" t="s">
        <v>100</v>
      </c>
      <c r="G399" s="4">
        <v>62</v>
      </c>
      <c r="H399" s="4">
        <v>53</v>
      </c>
      <c r="I399" s="7" t="s">
        <v>72</v>
      </c>
      <c r="J399" s="4">
        <v>1412399215</v>
      </c>
      <c r="K399" s="4">
        <v>-3.3529411764705901</v>
      </c>
      <c r="L399" s="4">
        <v>0.441176470588235</v>
      </c>
      <c r="M399" s="4">
        <v>1</v>
      </c>
      <c r="N399" s="4">
        <v>26</v>
      </c>
      <c r="O399" s="8">
        <v>1</v>
      </c>
      <c r="P399" s="8"/>
      <c r="Q399" s="8"/>
      <c r="R399" s="9">
        <v>1</v>
      </c>
      <c r="S399" s="8"/>
      <c r="T399" s="4">
        <v>1</v>
      </c>
      <c r="U399" s="8"/>
      <c r="V399" s="8"/>
      <c r="W399" s="3"/>
      <c r="X399" s="8"/>
      <c r="Y399" s="8"/>
      <c r="Z399" s="4">
        <v>29</v>
      </c>
      <c r="AA399" s="4">
        <v>0</v>
      </c>
      <c r="AB399" s="36" t="s">
        <v>200</v>
      </c>
      <c r="AC399" s="21"/>
      <c r="AD399" s="22">
        <v>16</v>
      </c>
      <c r="AE399" s="23">
        <v>5</v>
      </c>
      <c r="AF399" s="22">
        <v>5</v>
      </c>
      <c r="AG399" s="23">
        <v>27</v>
      </c>
      <c r="AH399" s="22" t="s">
        <v>262</v>
      </c>
      <c r="AI399" s="24">
        <v>25</v>
      </c>
      <c r="AJ399" s="22">
        <v>1</v>
      </c>
      <c r="AK399" s="20" t="s">
        <v>727</v>
      </c>
      <c r="AL399">
        <f>IF(OR(NOT(ISBLANK(U399)),NOT(ISBLANK(V399)),NOT(ISBLANK(W399)),NOT(ISBLANK(X399)),AC399=2,AC399=3),1,0)</f>
        <v>0</v>
      </c>
    </row>
    <row r="400" spans="1:38" ht="21.75" customHeight="1" x14ac:dyDescent="0.25">
      <c r="A400" s="2">
        <v>751</v>
      </c>
      <c r="B400" s="3" t="s">
        <v>26</v>
      </c>
      <c r="C400" s="3" t="s">
        <v>33</v>
      </c>
      <c r="D400" s="3" t="s">
        <v>110</v>
      </c>
      <c r="E400" s="31" t="str">
        <f>MID(D400,3,1)</f>
        <v>5</v>
      </c>
      <c r="F400" s="3" t="s">
        <v>100</v>
      </c>
      <c r="G400" s="4">
        <v>33</v>
      </c>
      <c r="H400" s="4">
        <v>31</v>
      </c>
      <c r="I400" s="3" t="s">
        <v>72</v>
      </c>
      <c r="J400" s="4">
        <v>1412399215</v>
      </c>
      <c r="K400" s="4">
        <v>-3.3333333333333299</v>
      </c>
      <c r="L400" s="4">
        <v>0.44444444444444398</v>
      </c>
      <c r="M400" s="4">
        <v>3</v>
      </c>
      <c r="N400" s="4">
        <v>2</v>
      </c>
      <c r="O400" s="4">
        <v>1</v>
      </c>
      <c r="P400" s="4">
        <v>2</v>
      </c>
      <c r="Q400" s="4">
        <v>2</v>
      </c>
      <c r="R400" s="4">
        <v>1</v>
      </c>
      <c r="S400" s="4">
        <v>2</v>
      </c>
      <c r="T400" s="4">
        <v>1</v>
      </c>
      <c r="V400" s="8"/>
      <c r="W400" s="3"/>
      <c r="X400" s="8"/>
      <c r="Y400" s="8"/>
      <c r="Z400" s="4">
        <v>14</v>
      </c>
      <c r="AA400" s="4">
        <v>0</v>
      </c>
      <c r="AB400" s="36" t="s">
        <v>200</v>
      </c>
      <c r="AC400" s="21">
        <v>3</v>
      </c>
      <c r="AD400" s="22">
        <v>0</v>
      </c>
      <c r="AE400" s="23">
        <v>0</v>
      </c>
      <c r="AF400" s="22">
        <v>0</v>
      </c>
      <c r="AG400" s="23">
        <v>2</v>
      </c>
      <c r="AH400" s="22" t="s">
        <v>306</v>
      </c>
      <c r="AI400" s="24">
        <v>1</v>
      </c>
      <c r="AJ400" s="22"/>
      <c r="AK400" s="20" t="s">
        <v>728</v>
      </c>
      <c r="AL400">
        <f>IF(OR(NOT(ISBLANK(U400)),NOT(ISBLANK(V400)),NOT(ISBLANK(W400)),NOT(ISBLANK(X400)),AC400=2,AC400=3),1,0)</f>
        <v>1</v>
      </c>
    </row>
    <row r="401" spans="1:38" ht="21.75" customHeight="1" x14ac:dyDescent="0.25">
      <c r="A401" s="2">
        <v>752</v>
      </c>
      <c r="B401" s="3" t="s">
        <v>26</v>
      </c>
      <c r="C401" s="3" t="s">
        <v>33</v>
      </c>
      <c r="D401" s="3" t="s">
        <v>115</v>
      </c>
      <c r="E401" s="31" t="str">
        <f>MID(D401,3,1)</f>
        <v>5</v>
      </c>
      <c r="F401" s="3" t="s">
        <v>100</v>
      </c>
      <c r="G401" s="4">
        <v>43</v>
      </c>
      <c r="H401" s="4">
        <v>15</v>
      </c>
      <c r="I401" s="3" t="s">
        <v>72</v>
      </c>
      <c r="J401" s="4">
        <v>1412399215</v>
      </c>
      <c r="K401" s="4">
        <v>-3.4375</v>
      </c>
      <c r="L401" s="4">
        <v>0.42708333333333298</v>
      </c>
      <c r="M401" s="4">
        <v>2</v>
      </c>
      <c r="N401" s="4">
        <v>2</v>
      </c>
      <c r="O401" s="9">
        <v>1</v>
      </c>
      <c r="P401" s="4">
        <v>1</v>
      </c>
      <c r="Q401" s="4">
        <v>1</v>
      </c>
      <c r="R401" s="4">
        <v>1</v>
      </c>
      <c r="S401" s="4">
        <v>1</v>
      </c>
      <c r="T401" s="4">
        <v>1</v>
      </c>
      <c r="V401" s="9">
        <v>1</v>
      </c>
      <c r="W401" s="3"/>
      <c r="Y401" s="9">
        <v>1</v>
      </c>
      <c r="Z401" s="4">
        <v>12</v>
      </c>
      <c r="AA401" s="4">
        <v>1</v>
      </c>
      <c r="AB401" s="36" t="s">
        <v>200</v>
      </c>
      <c r="AC401" s="21">
        <v>3</v>
      </c>
      <c r="AD401" s="22">
        <v>0</v>
      </c>
      <c r="AE401" s="23">
        <v>0</v>
      </c>
      <c r="AF401" s="22">
        <v>0</v>
      </c>
      <c r="AG401" s="23">
        <v>1</v>
      </c>
      <c r="AH401" s="22" t="s">
        <v>306</v>
      </c>
      <c r="AI401" s="24">
        <v>1</v>
      </c>
      <c r="AJ401" s="22"/>
      <c r="AK401" s="20" t="s">
        <v>729</v>
      </c>
      <c r="AL401">
        <f>IF(OR(NOT(ISBLANK(U401)),NOT(ISBLANK(V401)),NOT(ISBLANK(W401)),NOT(ISBLANK(X401)),AC401=2,AC401=3),1,0)</f>
        <v>1</v>
      </c>
    </row>
    <row r="402" spans="1:38" ht="21.75" customHeight="1" x14ac:dyDescent="0.25">
      <c r="A402" s="2">
        <v>766</v>
      </c>
      <c r="B402" s="3" t="s">
        <v>26</v>
      </c>
      <c r="C402" s="3" t="s">
        <v>33</v>
      </c>
      <c r="D402" s="3" t="s">
        <v>28</v>
      </c>
      <c r="E402" s="31" t="str">
        <f>MID(D402,3,1)</f>
        <v>2</v>
      </c>
      <c r="F402" s="3" t="s">
        <v>29</v>
      </c>
      <c r="G402" s="4">
        <v>1</v>
      </c>
      <c r="H402" s="4">
        <v>30</v>
      </c>
      <c r="I402" s="3" t="s">
        <v>73</v>
      </c>
      <c r="J402" s="4">
        <v>10238110168</v>
      </c>
      <c r="K402" s="4">
        <v>84.8</v>
      </c>
      <c r="L402" s="4">
        <v>0.82553191489361699</v>
      </c>
      <c r="M402" s="4">
        <v>6</v>
      </c>
      <c r="N402" s="4">
        <v>4</v>
      </c>
      <c r="O402" s="9">
        <v>4</v>
      </c>
      <c r="P402" s="4">
        <v>2</v>
      </c>
      <c r="Q402" s="4">
        <v>1</v>
      </c>
      <c r="R402" s="4">
        <v>1</v>
      </c>
      <c r="S402" s="4">
        <v>1</v>
      </c>
      <c r="T402" s="4">
        <v>1</v>
      </c>
      <c r="U402" s="4">
        <v>3</v>
      </c>
      <c r="V402" s="4">
        <v>0.5</v>
      </c>
      <c r="W402" s="3"/>
      <c r="X402" s="9">
        <v>0.5</v>
      </c>
      <c r="Y402" s="4">
        <v>4</v>
      </c>
      <c r="Z402" s="4">
        <v>28</v>
      </c>
      <c r="AA402" s="4">
        <v>4</v>
      </c>
      <c r="AB402" s="36" t="s">
        <v>145</v>
      </c>
      <c r="AC402" s="21"/>
      <c r="AD402" s="22">
        <v>2</v>
      </c>
      <c r="AE402" s="23">
        <v>1</v>
      </c>
      <c r="AF402" s="22">
        <v>0</v>
      </c>
      <c r="AG402" s="23">
        <v>4</v>
      </c>
      <c r="AH402" s="22" t="s">
        <v>146</v>
      </c>
      <c r="AI402" s="24">
        <v>4</v>
      </c>
      <c r="AJ402" s="22">
        <v>1</v>
      </c>
      <c r="AK402" s="20" t="s">
        <v>730</v>
      </c>
      <c r="AL402">
        <f>IF(OR(NOT(ISBLANK(U402)),NOT(ISBLANK(V402)),NOT(ISBLANK(W402)),NOT(ISBLANK(X402)),AC402=2,AC402=3),1,0)</f>
        <v>1</v>
      </c>
    </row>
    <row r="403" spans="1:38" ht="21.75" customHeight="1" x14ac:dyDescent="0.25">
      <c r="A403" s="2">
        <v>768</v>
      </c>
      <c r="B403" s="3" t="s">
        <v>26</v>
      </c>
      <c r="C403" s="3" t="s">
        <v>33</v>
      </c>
      <c r="D403" s="3" t="s">
        <v>101</v>
      </c>
      <c r="E403" s="31" t="str">
        <f>MID(D403,3,1)</f>
        <v>2</v>
      </c>
      <c r="F403" s="3" t="s">
        <v>102</v>
      </c>
      <c r="G403" s="4">
        <v>1</v>
      </c>
      <c r="H403" s="4">
        <v>13</v>
      </c>
      <c r="I403" s="3" t="s">
        <v>73</v>
      </c>
      <c r="J403" s="4">
        <v>10238110168</v>
      </c>
      <c r="K403" s="4">
        <v>0</v>
      </c>
      <c r="L403" s="4">
        <v>0</v>
      </c>
      <c r="M403" s="4">
        <v>7</v>
      </c>
      <c r="N403" s="8"/>
      <c r="O403" s="8"/>
      <c r="P403" s="8"/>
      <c r="Q403" s="8"/>
      <c r="R403" s="8"/>
      <c r="S403" s="8"/>
      <c r="T403" s="4">
        <v>4</v>
      </c>
      <c r="U403" s="8"/>
      <c r="V403" s="8"/>
      <c r="W403" s="3"/>
      <c r="Y403" s="8"/>
      <c r="Z403" s="4">
        <v>11</v>
      </c>
      <c r="AA403" s="4">
        <v>0</v>
      </c>
      <c r="AB403" s="36"/>
      <c r="AC403" s="21"/>
      <c r="AD403" s="22">
        <v>1</v>
      </c>
      <c r="AE403" s="23">
        <v>3</v>
      </c>
      <c r="AF403" s="22">
        <v>1</v>
      </c>
      <c r="AG403" s="23">
        <v>13</v>
      </c>
      <c r="AH403" s="22" t="s">
        <v>149</v>
      </c>
      <c r="AI403" s="24">
        <v>3</v>
      </c>
      <c r="AJ403" s="22">
        <v>1</v>
      </c>
      <c r="AK403" s="20" t="s">
        <v>731</v>
      </c>
      <c r="AL403">
        <f>IF(OR(NOT(ISBLANK(U403)),NOT(ISBLANK(V403)),NOT(ISBLANK(W403)),NOT(ISBLANK(X403)),AC403=2,AC403=3),1,0)</f>
        <v>0</v>
      </c>
    </row>
    <row r="404" spans="1:38" ht="21.75" customHeight="1" x14ac:dyDescent="0.25">
      <c r="A404" s="2">
        <v>771</v>
      </c>
      <c r="B404" s="3" t="s">
        <v>26</v>
      </c>
      <c r="C404" s="3" t="s">
        <v>33</v>
      </c>
      <c r="D404" s="3" t="s">
        <v>106</v>
      </c>
      <c r="E404" s="31" t="str">
        <f>MID(D404,3,1)</f>
        <v>2</v>
      </c>
      <c r="F404" s="3" t="s">
        <v>107</v>
      </c>
      <c r="G404" s="4">
        <v>1</v>
      </c>
      <c r="H404" s="4">
        <v>7</v>
      </c>
      <c r="I404" s="3" t="s">
        <v>73</v>
      </c>
      <c r="J404" s="4">
        <v>10238110168</v>
      </c>
      <c r="K404" s="4">
        <v>58.909090909090899</v>
      </c>
      <c r="L404" s="4">
        <v>0.60205831903945095</v>
      </c>
      <c r="M404" s="4">
        <v>6</v>
      </c>
      <c r="N404" s="8"/>
      <c r="O404" s="8"/>
      <c r="P404" s="8"/>
      <c r="Q404" s="8"/>
      <c r="R404" s="4">
        <v>1</v>
      </c>
      <c r="S404" s="8"/>
      <c r="T404" s="4">
        <v>3</v>
      </c>
      <c r="U404" s="8"/>
      <c r="V404" s="8"/>
      <c r="W404" s="3"/>
      <c r="X404" s="8"/>
      <c r="Y404" s="8"/>
      <c r="Z404" s="4">
        <v>10</v>
      </c>
      <c r="AA404" s="4">
        <v>0</v>
      </c>
      <c r="AB404" s="36" t="s">
        <v>145</v>
      </c>
      <c r="AC404" s="21">
        <v>3</v>
      </c>
      <c r="AD404" s="22">
        <v>1</v>
      </c>
      <c r="AE404" s="23">
        <v>2</v>
      </c>
      <c r="AF404" s="22">
        <v>1</v>
      </c>
      <c r="AG404" s="23">
        <v>10</v>
      </c>
      <c r="AH404" s="22" t="s">
        <v>146</v>
      </c>
      <c r="AI404" s="24">
        <v>4</v>
      </c>
      <c r="AJ404" s="22">
        <v>1</v>
      </c>
      <c r="AK404" s="20" t="s">
        <v>732</v>
      </c>
      <c r="AL404">
        <f>IF(OR(NOT(ISBLANK(U404)),NOT(ISBLANK(V404)),NOT(ISBLANK(W404)),NOT(ISBLANK(X404)),AC404=2,AC404=3),1,0)</f>
        <v>1</v>
      </c>
    </row>
    <row r="405" spans="1:38" ht="21.75" customHeight="1" x14ac:dyDescent="0.25">
      <c r="A405" s="2">
        <v>772</v>
      </c>
      <c r="B405" s="3" t="s">
        <v>26</v>
      </c>
      <c r="C405" s="3" t="s">
        <v>33</v>
      </c>
      <c r="D405" s="3" t="s">
        <v>111</v>
      </c>
      <c r="E405" s="31" t="str">
        <f>MID(D405,3,1)</f>
        <v>2</v>
      </c>
      <c r="F405" s="3" t="s">
        <v>112</v>
      </c>
      <c r="G405" s="4">
        <v>1</v>
      </c>
      <c r="H405" s="4">
        <v>6</v>
      </c>
      <c r="I405" s="3" t="s">
        <v>73</v>
      </c>
      <c r="J405" s="4">
        <v>10238110168</v>
      </c>
      <c r="K405" s="4">
        <v>69.090909090909093</v>
      </c>
      <c r="L405" s="4">
        <v>0.71363636363636396</v>
      </c>
      <c r="M405" s="4">
        <v>6</v>
      </c>
      <c r="N405" s="4">
        <v>3</v>
      </c>
      <c r="O405" s="4">
        <v>2</v>
      </c>
      <c r="P405" s="4">
        <v>1</v>
      </c>
      <c r="Q405" s="4">
        <v>1</v>
      </c>
      <c r="R405" s="4">
        <v>1</v>
      </c>
      <c r="S405" s="4">
        <v>1</v>
      </c>
      <c r="T405" s="4">
        <v>4</v>
      </c>
      <c r="V405" s="8"/>
      <c r="W405" s="3" t="s">
        <v>63</v>
      </c>
      <c r="X405" s="8"/>
      <c r="Y405" s="4">
        <v>1</v>
      </c>
      <c r="Z405" s="4">
        <v>21</v>
      </c>
      <c r="AA405" s="4">
        <v>1</v>
      </c>
      <c r="AB405" s="36" t="s">
        <v>154</v>
      </c>
      <c r="AC405" s="21"/>
      <c r="AD405" s="22">
        <v>1</v>
      </c>
      <c r="AE405" s="23">
        <v>3</v>
      </c>
      <c r="AF405" s="22">
        <v>1</v>
      </c>
      <c r="AG405" s="23">
        <v>6</v>
      </c>
      <c r="AH405" s="22" t="s">
        <v>146</v>
      </c>
      <c r="AI405" s="24">
        <v>4</v>
      </c>
      <c r="AJ405" s="22">
        <v>1</v>
      </c>
      <c r="AK405" s="20" t="s">
        <v>733</v>
      </c>
      <c r="AL405">
        <f>IF(OR(NOT(ISBLANK(U405)),NOT(ISBLANK(V405)),NOT(ISBLANK(W405)),NOT(ISBLANK(X405)),AC405=2,AC405=3),1,0)</f>
        <v>1</v>
      </c>
    </row>
    <row r="406" spans="1:38" ht="21.75" customHeight="1" x14ac:dyDescent="0.25">
      <c r="A406" s="2">
        <v>773</v>
      </c>
      <c r="B406" s="3" t="s">
        <v>26</v>
      </c>
      <c r="C406" s="3" t="s">
        <v>33</v>
      </c>
      <c r="D406" s="3" t="s">
        <v>95</v>
      </c>
      <c r="E406" s="31" t="str">
        <f>MID(D406,3,1)</f>
        <v>3</v>
      </c>
      <c r="F406" s="3" t="s">
        <v>96</v>
      </c>
      <c r="G406" s="4">
        <v>36</v>
      </c>
      <c r="H406" s="4">
        <v>75</v>
      </c>
      <c r="I406" s="3" t="s">
        <v>73</v>
      </c>
      <c r="J406" s="4">
        <v>10238110168</v>
      </c>
      <c r="K406" s="4">
        <v>3</v>
      </c>
      <c r="L406" s="4">
        <v>0.5</v>
      </c>
      <c r="M406" s="4">
        <v>10</v>
      </c>
      <c r="N406" s="4">
        <v>2</v>
      </c>
      <c r="O406" s="8"/>
      <c r="P406" s="4">
        <v>3</v>
      </c>
      <c r="Q406" s="4">
        <v>3</v>
      </c>
      <c r="R406" s="4">
        <v>2</v>
      </c>
      <c r="S406" s="4">
        <v>3</v>
      </c>
      <c r="T406" s="4">
        <v>2</v>
      </c>
      <c r="U406" s="4">
        <v>1</v>
      </c>
      <c r="V406" s="4">
        <v>3.5</v>
      </c>
      <c r="W406" s="3"/>
      <c r="X406" s="4">
        <v>0.5</v>
      </c>
      <c r="Y406" s="4">
        <v>5</v>
      </c>
      <c r="Z406" s="4">
        <v>35</v>
      </c>
      <c r="AA406" s="4">
        <v>5</v>
      </c>
      <c r="AB406" s="36" t="s">
        <v>164</v>
      </c>
      <c r="AC406" s="21">
        <v>3</v>
      </c>
      <c r="AD406" s="22">
        <v>8</v>
      </c>
      <c r="AE406" s="23">
        <v>9</v>
      </c>
      <c r="AF406" s="22">
        <v>0</v>
      </c>
      <c r="AG406" s="23">
        <v>27</v>
      </c>
      <c r="AH406" s="22" t="s">
        <v>162</v>
      </c>
      <c r="AI406" s="24">
        <v>9</v>
      </c>
      <c r="AJ406" s="22">
        <v>1</v>
      </c>
      <c r="AK406" s="20" t="s">
        <v>734</v>
      </c>
      <c r="AL406">
        <f>IF(OR(NOT(ISBLANK(U406)),NOT(ISBLANK(V406)),NOT(ISBLANK(W406)),NOT(ISBLANK(X406)),AC406=2,AC406=3),1,0)</f>
        <v>1</v>
      </c>
    </row>
    <row r="407" spans="1:38" ht="21.75" customHeight="1" x14ac:dyDescent="0.25">
      <c r="A407" s="2">
        <v>774</v>
      </c>
      <c r="B407" s="3" t="s">
        <v>26</v>
      </c>
      <c r="C407" s="3" t="s">
        <v>33</v>
      </c>
      <c r="D407" s="3" t="s">
        <v>103</v>
      </c>
      <c r="E407" s="31" t="str">
        <f>MID(D407,3,1)</f>
        <v>3</v>
      </c>
      <c r="F407" s="3" t="s">
        <v>96</v>
      </c>
      <c r="G407" s="4">
        <v>32</v>
      </c>
      <c r="H407" s="4">
        <v>35</v>
      </c>
      <c r="I407" s="3" t="s">
        <v>73</v>
      </c>
      <c r="J407" s="4">
        <v>10238110168</v>
      </c>
      <c r="K407" s="4">
        <v>3</v>
      </c>
      <c r="L407" s="4">
        <v>0.5</v>
      </c>
      <c r="M407" s="9">
        <v>11</v>
      </c>
      <c r="N407" s="9">
        <v>6</v>
      </c>
      <c r="O407" s="9">
        <v>3</v>
      </c>
      <c r="P407" s="9">
        <v>7</v>
      </c>
      <c r="Q407" s="9">
        <v>6</v>
      </c>
      <c r="R407" s="9">
        <v>1</v>
      </c>
      <c r="S407" s="9">
        <v>6</v>
      </c>
      <c r="T407" s="9">
        <v>1</v>
      </c>
      <c r="U407" s="9">
        <v>3</v>
      </c>
      <c r="V407" s="9">
        <v>1</v>
      </c>
      <c r="W407" s="3"/>
      <c r="X407" s="9">
        <v>1</v>
      </c>
      <c r="Y407" s="9">
        <v>5</v>
      </c>
      <c r="Z407" s="9">
        <v>51</v>
      </c>
      <c r="AA407" s="9">
        <v>5</v>
      </c>
      <c r="AB407" s="36" t="s">
        <v>164</v>
      </c>
      <c r="AC407" s="21"/>
      <c r="AD407" s="22">
        <v>3</v>
      </c>
      <c r="AE407" s="23">
        <v>7</v>
      </c>
      <c r="AF407" s="22">
        <v>3</v>
      </c>
      <c r="AG407" s="23">
        <v>17</v>
      </c>
      <c r="AH407" s="22" t="s">
        <v>162</v>
      </c>
      <c r="AI407" s="24">
        <v>9</v>
      </c>
      <c r="AJ407" s="22">
        <v>1</v>
      </c>
      <c r="AK407" s="20" t="s">
        <v>735</v>
      </c>
      <c r="AL407">
        <f>IF(OR(NOT(ISBLANK(U407)),NOT(ISBLANK(V407)),NOT(ISBLANK(W407)),NOT(ISBLANK(X407)),AC407=2,AC407=3),1,0)</f>
        <v>1</v>
      </c>
    </row>
    <row r="408" spans="1:38" ht="21.75" customHeight="1" x14ac:dyDescent="0.25">
      <c r="A408" s="2">
        <v>775</v>
      </c>
      <c r="B408" s="3" t="s">
        <v>26</v>
      </c>
      <c r="C408" s="3" t="s">
        <v>33</v>
      </c>
      <c r="D408" s="3" t="s">
        <v>108</v>
      </c>
      <c r="E408" s="31" t="str">
        <f>MID(D408,3,1)</f>
        <v>3</v>
      </c>
      <c r="F408" s="3" t="s">
        <v>96</v>
      </c>
      <c r="G408" s="4">
        <v>95</v>
      </c>
      <c r="H408" s="4">
        <v>20</v>
      </c>
      <c r="I408" s="3" t="s">
        <v>73</v>
      </c>
      <c r="J408" s="4">
        <v>10238110168</v>
      </c>
      <c r="K408" s="4">
        <v>3</v>
      </c>
      <c r="L408" s="4">
        <v>0.5</v>
      </c>
      <c r="M408" s="4">
        <v>5</v>
      </c>
      <c r="N408" s="4">
        <v>3</v>
      </c>
      <c r="O408" s="8"/>
      <c r="P408" s="4">
        <v>1</v>
      </c>
      <c r="Q408" s="4">
        <v>1</v>
      </c>
      <c r="R408" s="4">
        <v>1</v>
      </c>
      <c r="S408" s="4">
        <v>1</v>
      </c>
      <c r="T408" s="4">
        <v>1</v>
      </c>
      <c r="U408" s="9">
        <v>1</v>
      </c>
      <c r="V408" s="4">
        <v>1</v>
      </c>
      <c r="W408" s="3"/>
      <c r="Y408" s="4">
        <v>2</v>
      </c>
      <c r="Z408" s="4">
        <v>17</v>
      </c>
      <c r="AA408" s="4">
        <v>2</v>
      </c>
      <c r="AB408" s="36" t="s">
        <v>164</v>
      </c>
      <c r="AC408" s="21">
        <v>3</v>
      </c>
      <c r="AD408" s="22">
        <v>4</v>
      </c>
      <c r="AE408" s="23">
        <v>8</v>
      </c>
      <c r="AF408" s="22">
        <v>0</v>
      </c>
      <c r="AG408" s="23">
        <v>20</v>
      </c>
      <c r="AH408" s="22" t="s">
        <v>162</v>
      </c>
      <c r="AI408" s="24">
        <v>9</v>
      </c>
      <c r="AJ408" s="22">
        <v>1</v>
      </c>
      <c r="AK408" s="20" t="s">
        <v>736</v>
      </c>
      <c r="AL408">
        <f>IF(OR(NOT(ISBLANK(U408)),NOT(ISBLANK(V408)),NOT(ISBLANK(W408)),NOT(ISBLANK(X408)),AC408=2,AC408=3),1,0)</f>
        <v>1</v>
      </c>
    </row>
    <row r="409" spans="1:38" ht="21.75" customHeight="1" x14ac:dyDescent="0.25">
      <c r="A409" s="2">
        <v>776</v>
      </c>
      <c r="B409" s="3" t="s">
        <v>26</v>
      </c>
      <c r="C409" s="3" t="s">
        <v>33</v>
      </c>
      <c r="D409" s="3" t="s">
        <v>113</v>
      </c>
      <c r="E409" s="31" t="str">
        <f>MID(D409,3,1)</f>
        <v>3</v>
      </c>
      <c r="F409" s="3" t="s">
        <v>96</v>
      </c>
      <c r="G409" s="4">
        <v>85</v>
      </c>
      <c r="H409" s="4">
        <v>10</v>
      </c>
      <c r="I409" s="3" t="s">
        <v>73</v>
      </c>
      <c r="J409" s="4">
        <v>10238110168</v>
      </c>
      <c r="K409" s="4">
        <v>3</v>
      </c>
      <c r="L409" s="4">
        <v>0.5</v>
      </c>
      <c r="M409" s="4">
        <v>7</v>
      </c>
      <c r="N409" s="4">
        <v>3</v>
      </c>
      <c r="O409" s="4">
        <v>2</v>
      </c>
      <c r="P409" s="8"/>
      <c r="Q409" s="8"/>
      <c r="R409" s="4">
        <v>1</v>
      </c>
      <c r="S409" s="8"/>
      <c r="T409" s="4">
        <v>1</v>
      </c>
      <c r="U409" s="8"/>
      <c r="V409" s="4">
        <v>1.5</v>
      </c>
      <c r="W409" s="3"/>
      <c r="X409" s="4">
        <v>0.5</v>
      </c>
      <c r="Y409" s="4">
        <v>2</v>
      </c>
      <c r="Z409" s="4">
        <v>18</v>
      </c>
      <c r="AA409" s="4">
        <v>2</v>
      </c>
      <c r="AB409" s="36" t="s">
        <v>164</v>
      </c>
      <c r="AC409" s="21"/>
      <c r="AD409" s="22">
        <v>2</v>
      </c>
      <c r="AE409" s="23">
        <v>7</v>
      </c>
      <c r="AF409" s="22">
        <v>1</v>
      </c>
      <c r="AG409" s="23">
        <v>11</v>
      </c>
      <c r="AH409" s="22" t="s">
        <v>162</v>
      </c>
      <c r="AI409" s="24">
        <v>9</v>
      </c>
      <c r="AJ409" s="22">
        <v>1</v>
      </c>
      <c r="AK409" s="25" t="s">
        <v>737</v>
      </c>
      <c r="AL409">
        <f>IF(OR(NOT(ISBLANK(U409)),NOT(ISBLANK(V409)),NOT(ISBLANK(W409)),NOT(ISBLANK(X409)),AC409=2,AC409=3),1,0)</f>
        <v>1</v>
      </c>
    </row>
    <row r="410" spans="1:38" ht="21.75" customHeight="1" x14ac:dyDescent="0.25">
      <c r="A410" s="2">
        <v>777</v>
      </c>
      <c r="B410" s="3" t="s">
        <v>26</v>
      </c>
      <c r="C410" s="3" t="s">
        <v>33</v>
      </c>
      <c r="D410" s="3" t="s">
        <v>97</v>
      </c>
      <c r="E410" s="31" t="str">
        <f>MID(D410,3,1)</f>
        <v>4</v>
      </c>
      <c r="F410" s="3" t="s">
        <v>98</v>
      </c>
      <c r="G410" s="4">
        <v>54</v>
      </c>
      <c r="H410" s="4">
        <v>150</v>
      </c>
      <c r="I410" s="3" t="s">
        <v>73</v>
      </c>
      <c r="J410" s="4">
        <v>10238110168</v>
      </c>
      <c r="K410" s="4">
        <v>1.6666666666666701</v>
      </c>
      <c r="L410" s="4">
        <v>0.83333333333333304</v>
      </c>
      <c r="M410" s="4">
        <v>3</v>
      </c>
      <c r="N410" s="8"/>
      <c r="O410" s="8"/>
      <c r="P410" s="8"/>
      <c r="Q410" s="8"/>
      <c r="R410" s="9">
        <v>1</v>
      </c>
      <c r="S410" s="8"/>
      <c r="T410" s="4">
        <v>1</v>
      </c>
      <c r="V410" s="8"/>
      <c r="W410" s="3"/>
      <c r="X410" s="8"/>
      <c r="Y410" s="8"/>
      <c r="Z410" s="4">
        <v>5</v>
      </c>
      <c r="AA410" s="4">
        <v>0</v>
      </c>
      <c r="AB410" s="36" t="s">
        <v>195</v>
      </c>
      <c r="AC410" s="21">
        <v>3</v>
      </c>
      <c r="AD410" s="22">
        <v>5</v>
      </c>
      <c r="AE410" s="23">
        <v>14</v>
      </c>
      <c r="AF410" s="22">
        <v>1</v>
      </c>
      <c r="AG410" s="23">
        <v>29</v>
      </c>
      <c r="AH410" s="22" t="s">
        <v>193</v>
      </c>
      <c r="AI410" s="24">
        <v>16</v>
      </c>
      <c r="AJ410" s="22">
        <v>1</v>
      </c>
      <c r="AK410" s="20" t="s">
        <v>738</v>
      </c>
      <c r="AL410">
        <f>IF(OR(NOT(ISBLANK(U410)),NOT(ISBLANK(V410)),NOT(ISBLANK(W410)),NOT(ISBLANK(X410)),AC410=2,AC410=3),1,0)</f>
        <v>1</v>
      </c>
    </row>
    <row r="411" spans="1:38" ht="21.75" customHeight="1" x14ac:dyDescent="0.25">
      <c r="A411" s="2">
        <v>778</v>
      </c>
      <c r="B411" s="3" t="s">
        <v>26</v>
      </c>
      <c r="C411" s="3" t="s">
        <v>33</v>
      </c>
      <c r="D411" s="3" t="s">
        <v>104</v>
      </c>
      <c r="E411" s="31" t="str">
        <f>MID(D411,3,1)</f>
        <v>4</v>
      </c>
      <c r="F411" s="3" t="s">
        <v>98</v>
      </c>
      <c r="G411" s="4">
        <v>53</v>
      </c>
      <c r="H411" s="4">
        <v>54</v>
      </c>
      <c r="I411" s="3" t="s">
        <v>73</v>
      </c>
      <c r="J411" s="4">
        <v>10238110168</v>
      </c>
      <c r="K411" s="4">
        <v>1.70588235294118</v>
      </c>
      <c r="L411" s="4">
        <v>0.85294117647058798</v>
      </c>
      <c r="M411" s="4">
        <v>8</v>
      </c>
      <c r="N411" s="9">
        <v>4</v>
      </c>
      <c r="O411" s="9">
        <v>1</v>
      </c>
      <c r="P411" s="9">
        <v>1</v>
      </c>
      <c r="Q411" s="9">
        <v>1</v>
      </c>
      <c r="R411" s="4">
        <v>1</v>
      </c>
      <c r="S411" s="9">
        <v>1</v>
      </c>
      <c r="T411" s="4">
        <v>1</v>
      </c>
      <c r="W411" s="3"/>
      <c r="Z411" s="4">
        <v>18</v>
      </c>
      <c r="AA411" s="4">
        <v>0</v>
      </c>
      <c r="AB411" s="36" t="s">
        <v>195</v>
      </c>
      <c r="AC411" s="21">
        <v>3</v>
      </c>
      <c r="AD411" s="22">
        <v>4</v>
      </c>
      <c r="AE411" s="23">
        <v>14</v>
      </c>
      <c r="AF411" s="22">
        <v>2</v>
      </c>
      <c r="AG411" s="23">
        <v>29</v>
      </c>
      <c r="AH411" s="22" t="s">
        <v>193</v>
      </c>
      <c r="AI411" s="24">
        <v>16</v>
      </c>
      <c r="AJ411" s="22"/>
      <c r="AK411" s="20" t="s">
        <v>739</v>
      </c>
      <c r="AL411">
        <f>IF(OR(NOT(ISBLANK(U411)),NOT(ISBLANK(V411)),NOT(ISBLANK(W411)),NOT(ISBLANK(X411)),AC411=2,AC411=3),1,0)</f>
        <v>1</v>
      </c>
    </row>
    <row r="412" spans="1:38" ht="21.75" customHeight="1" x14ac:dyDescent="0.25">
      <c r="A412" s="2">
        <v>779</v>
      </c>
      <c r="B412" s="3" t="s">
        <v>26</v>
      </c>
      <c r="C412" s="3" t="s">
        <v>33</v>
      </c>
      <c r="D412" s="3" t="s">
        <v>109</v>
      </c>
      <c r="E412" s="31" t="str">
        <f>MID(D412,3,1)</f>
        <v>4</v>
      </c>
      <c r="F412" s="3" t="s">
        <v>98</v>
      </c>
      <c r="G412" s="4">
        <v>93</v>
      </c>
      <c r="H412" s="4">
        <v>22</v>
      </c>
      <c r="I412" s="3" t="s">
        <v>73</v>
      </c>
      <c r="J412" s="4">
        <v>10238110168</v>
      </c>
      <c r="K412" s="4">
        <v>1.8</v>
      </c>
      <c r="L412" s="4">
        <v>0.9</v>
      </c>
      <c r="M412" s="4">
        <v>7</v>
      </c>
      <c r="N412" s="4">
        <v>2</v>
      </c>
      <c r="O412" s="8"/>
      <c r="P412" s="4">
        <v>1</v>
      </c>
      <c r="Q412" s="4">
        <v>1</v>
      </c>
      <c r="R412" s="4">
        <v>1</v>
      </c>
      <c r="S412" s="4">
        <v>1</v>
      </c>
      <c r="T412" s="4">
        <v>1</v>
      </c>
      <c r="U412" s="4">
        <v>1</v>
      </c>
      <c r="V412" s="4">
        <v>1</v>
      </c>
      <c r="W412" s="3"/>
      <c r="Y412" s="4">
        <v>2</v>
      </c>
      <c r="Z412" s="4">
        <v>18</v>
      </c>
      <c r="AA412" s="4">
        <v>2</v>
      </c>
      <c r="AB412" s="36" t="s">
        <v>195</v>
      </c>
      <c r="AC412" s="21">
        <v>3</v>
      </c>
      <c r="AD412" s="22">
        <v>12</v>
      </c>
      <c r="AE412" s="23">
        <v>7</v>
      </c>
      <c r="AF412" s="22">
        <v>3</v>
      </c>
      <c r="AG412" s="23">
        <v>33</v>
      </c>
      <c r="AH412" s="22" t="s">
        <v>193</v>
      </c>
      <c r="AI412" s="24">
        <v>16</v>
      </c>
      <c r="AJ412" s="22">
        <v>1</v>
      </c>
      <c r="AK412" s="20" t="s">
        <v>740</v>
      </c>
      <c r="AL412">
        <f>IF(OR(NOT(ISBLANK(U412)),NOT(ISBLANK(V412)),NOT(ISBLANK(W412)),NOT(ISBLANK(X412)),AC412=2,AC412=3),1,0)</f>
        <v>1</v>
      </c>
    </row>
    <row r="413" spans="1:38" ht="21.75" customHeight="1" x14ac:dyDescent="0.25">
      <c r="A413" s="2">
        <v>780</v>
      </c>
      <c r="B413" s="3" t="s">
        <v>26</v>
      </c>
      <c r="C413" s="3" t="s">
        <v>33</v>
      </c>
      <c r="D413" s="3" t="s">
        <v>114</v>
      </c>
      <c r="E413" s="31" t="str">
        <f>MID(D413,3,1)</f>
        <v>4</v>
      </c>
      <c r="F413" s="3" t="s">
        <v>98</v>
      </c>
      <c r="G413" s="4">
        <v>78</v>
      </c>
      <c r="H413" s="4">
        <v>12</v>
      </c>
      <c r="I413" s="3" t="s">
        <v>73</v>
      </c>
      <c r="J413" s="4">
        <v>10238110168</v>
      </c>
      <c r="K413" s="4">
        <v>1.625</v>
      </c>
      <c r="L413" s="4">
        <v>0.8125</v>
      </c>
      <c r="M413" s="4">
        <v>6</v>
      </c>
      <c r="N413" s="4">
        <v>2</v>
      </c>
      <c r="O413" s="4">
        <v>2</v>
      </c>
      <c r="P413" s="8"/>
      <c r="Q413" s="8"/>
      <c r="R413" s="4">
        <v>1</v>
      </c>
      <c r="S413" s="8"/>
      <c r="T413" s="4">
        <v>5</v>
      </c>
      <c r="U413" s="8"/>
      <c r="V413" s="8"/>
      <c r="W413" s="3"/>
      <c r="X413" s="8"/>
      <c r="Y413" s="8"/>
      <c r="Z413" s="4">
        <v>16</v>
      </c>
      <c r="AA413" s="4">
        <v>0</v>
      </c>
      <c r="AB413" s="36" t="s">
        <v>195</v>
      </c>
      <c r="AC413" s="21">
        <v>3</v>
      </c>
      <c r="AD413" s="22">
        <v>6</v>
      </c>
      <c r="AE413" s="23">
        <v>15</v>
      </c>
      <c r="AF413" s="22">
        <v>1</v>
      </c>
      <c r="AG413" s="23">
        <v>24</v>
      </c>
      <c r="AH413" s="22" t="s">
        <v>245</v>
      </c>
      <c r="AI413" s="24">
        <v>10</v>
      </c>
      <c r="AJ413" s="22"/>
      <c r="AK413" s="20" t="s">
        <v>741</v>
      </c>
      <c r="AL413">
        <f>IF(OR(NOT(ISBLANK(U413)),NOT(ISBLANK(V413)),NOT(ISBLANK(W413)),NOT(ISBLANK(X413)),AC413=2,AC413=3),1,0)</f>
        <v>1</v>
      </c>
    </row>
    <row r="414" spans="1:38" ht="21.75" customHeight="1" x14ac:dyDescent="0.25">
      <c r="A414" s="2">
        <v>781</v>
      </c>
      <c r="B414" s="3" t="s">
        <v>26</v>
      </c>
      <c r="C414" s="3" t="s">
        <v>33</v>
      </c>
      <c r="D414" s="3" t="s">
        <v>99</v>
      </c>
      <c r="E414" s="31" t="str">
        <f>MID(D414,3,1)</f>
        <v>5</v>
      </c>
      <c r="F414" s="3" t="s">
        <v>100</v>
      </c>
      <c r="G414" s="4">
        <v>89</v>
      </c>
      <c r="H414" s="4">
        <v>200</v>
      </c>
      <c r="I414" s="3" t="s">
        <v>73</v>
      </c>
      <c r="J414" s="4">
        <v>10238110168</v>
      </c>
      <c r="K414" s="4">
        <v>-3.5588235294117601</v>
      </c>
      <c r="L414" s="4">
        <v>0.40686274509803899</v>
      </c>
      <c r="M414" s="4">
        <v>10</v>
      </c>
      <c r="N414" s="4">
        <v>6</v>
      </c>
      <c r="O414" s="4">
        <v>3</v>
      </c>
      <c r="P414" s="4">
        <v>2</v>
      </c>
      <c r="Q414" s="4">
        <v>2</v>
      </c>
      <c r="R414" s="4">
        <v>1</v>
      </c>
      <c r="S414" s="4">
        <v>2</v>
      </c>
      <c r="T414" s="4">
        <v>1</v>
      </c>
      <c r="U414" s="8"/>
      <c r="V414" s="4">
        <v>1</v>
      </c>
      <c r="W414" s="3"/>
      <c r="X414" s="4">
        <v>1</v>
      </c>
      <c r="Y414" s="4">
        <v>2</v>
      </c>
      <c r="Z414" s="4">
        <v>31</v>
      </c>
      <c r="AA414" s="4">
        <v>2</v>
      </c>
      <c r="AB414" s="36" t="s">
        <v>200</v>
      </c>
      <c r="AC414" s="21"/>
      <c r="AD414" s="22">
        <v>26</v>
      </c>
      <c r="AE414" s="23">
        <v>11</v>
      </c>
      <c r="AF414" s="22">
        <v>3</v>
      </c>
      <c r="AG414" s="23">
        <v>42</v>
      </c>
      <c r="AH414" s="22" t="s">
        <v>262</v>
      </c>
      <c r="AI414" s="24">
        <v>25</v>
      </c>
      <c r="AJ414" s="22"/>
      <c r="AK414" s="20" t="s">
        <v>742</v>
      </c>
      <c r="AL414">
        <f>IF(OR(NOT(ISBLANK(U414)),NOT(ISBLANK(V414)),NOT(ISBLANK(W414)),NOT(ISBLANK(X414)),AC414=2,AC414=3),1,0)</f>
        <v>1</v>
      </c>
    </row>
    <row r="415" spans="1:38" ht="21.75" customHeight="1" x14ac:dyDescent="0.25">
      <c r="A415" s="2">
        <v>782</v>
      </c>
      <c r="B415" s="3" t="s">
        <v>26</v>
      </c>
      <c r="C415" s="3" t="s">
        <v>33</v>
      </c>
      <c r="D415" s="3" t="s">
        <v>105</v>
      </c>
      <c r="E415" s="31" t="str">
        <f>MID(D415,3,1)</f>
        <v>5</v>
      </c>
      <c r="F415" s="3" t="s">
        <v>100</v>
      </c>
      <c r="G415" s="4">
        <v>62</v>
      </c>
      <c r="H415" s="4">
        <v>53</v>
      </c>
      <c r="I415" s="3" t="s">
        <v>73</v>
      </c>
      <c r="J415" s="4">
        <v>10238110168</v>
      </c>
      <c r="K415" s="4">
        <v>-3.3529411764705901</v>
      </c>
      <c r="L415" s="4">
        <v>0.441176470588235</v>
      </c>
      <c r="M415" s="4">
        <v>3</v>
      </c>
      <c r="N415" s="8"/>
      <c r="O415" s="8"/>
      <c r="P415" s="8"/>
      <c r="Q415" s="8"/>
      <c r="R415" s="4">
        <v>1</v>
      </c>
      <c r="S415" s="8"/>
      <c r="T415" s="4">
        <v>1</v>
      </c>
      <c r="U415" s="8"/>
      <c r="V415" s="8"/>
      <c r="W415" s="3"/>
      <c r="Y415" s="8"/>
      <c r="Z415" s="4">
        <v>5</v>
      </c>
      <c r="AA415" s="4">
        <v>0</v>
      </c>
      <c r="AB415" s="36" t="s">
        <v>200</v>
      </c>
      <c r="AC415" s="21">
        <v>3</v>
      </c>
      <c r="AD415" s="22">
        <v>10</v>
      </c>
      <c r="AE415" s="23">
        <v>1</v>
      </c>
      <c r="AF415" s="22">
        <v>1</v>
      </c>
      <c r="AG415" s="23">
        <v>13</v>
      </c>
      <c r="AH415" s="22" t="s">
        <v>280</v>
      </c>
      <c r="AI415" s="24">
        <v>10</v>
      </c>
      <c r="AJ415" s="22"/>
      <c r="AK415" s="20" t="s">
        <v>743</v>
      </c>
      <c r="AL415">
        <f>IF(OR(NOT(ISBLANK(U415)),NOT(ISBLANK(V415)),NOT(ISBLANK(W415)),NOT(ISBLANK(X415)),AC415=2,AC415=3),1,0)</f>
        <v>1</v>
      </c>
    </row>
    <row r="416" spans="1:38" ht="21.75" customHeight="1" x14ac:dyDescent="0.25">
      <c r="A416" s="2">
        <v>783</v>
      </c>
      <c r="B416" s="3" t="s">
        <v>26</v>
      </c>
      <c r="C416" s="3" t="s">
        <v>33</v>
      </c>
      <c r="D416" s="3" t="s">
        <v>110</v>
      </c>
      <c r="E416" s="31" t="str">
        <f>MID(D416,3,1)</f>
        <v>5</v>
      </c>
      <c r="F416" s="3" t="s">
        <v>100</v>
      </c>
      <c r="G416" s="4">
        <v>33</v>
      </c>
      <c r="H416" s="4">
        <v>31</v>
      </c>
      <c r="I416" s="3" t="s">
        <v>73</v>
      </c>
      <c r="J416" s="4">
        <v>10238110168</v>
      </c>
      <c r="K416" s="4">
        <v>-3.3333333333333299</v>
      </c>
      <c r="L416" s="4">
        <v>0.44444444444444398</v>
      </c>
      <c r="M416" s="4">
        <v>6</v>
      </c>
      <c r="N416" s="4">
        <v>3</v>
      </c>
      <c r="O416" s="4">
        <v>2</v>
      </c>
      <c r="P416" s="4">
        <v>2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1.5</v>
      </c>
      <c r="W416" s="3"/>
      <c r="X416" s="4">
        <v>0.5</v>
      </c>
      <c r="Y416" s="4">
        <v>3</v>
      </c>
      <c r="Z416" s="4">
        <v>23</v>
      </c>
      <c r="AA416" s="4">
        <v>3</v>
      </c>
      <c r="AB416" s="36" t="s">
        <v>200</v>
      </c>
      <c r="AC416" s="21">
        <v>3</v>
      </c>
      <c r="AD416" s="22">
        <v>9</v>
      </c>
      <c r="AE416" s="23">
        <v>3</v>
      </c>
      <c r="AF416" s="22">
        <v>1</v>
      </c>
      <c r="AG416" s="23">
        <v>14</v>
      </c>
      <c r="AH416" s="22" t="s">
        <v>307</v>
      </c>
      <c r="AI416" s="24">
        <v>13</v>
      </c>
      <c r="AJ416" s="22"/>
      <c r="AK416" s="20" t="s">
        <v>744</v>
      </c>
      <c r="AL416">
        <f>IF(OR(NOT(ISBLANK(U416)),NOT(ISBLANK(V416)),NOT(ISBLANK(W416)),NOT(ISBLANK(X416)),AC416=2,AC416=3),1,0)</f>
        <v>1</v>
      </c>
    </row>
    <row r="417" spans="1:38" ht="21.75" customHeight="1" x14ac:dyDescent="0.25">
      <c r="A417" s="2">
        <v>784</v>
      </c>
      <c r="B417" s="3" t="s">
        <v>26</v>
      </c>
      <c r="C417" s="3" t="s">
        <v>33</v>
      </c>
      <c r="D417" s="3" t="s">
        <v>115</v>
      </c>
      <c r="E417" s="31" t="str">
        <f>MID(D417,3,1)</f>
        <v>5</v>
      </c>
      <c r="F417" s="3" t="s">
        <v>100</v>
      </c>
      <c r="G417" s="4">
        <v>43</v>
      </c>
      <c r="H417" s="4">
        <v>15</v>
      </c>
      <c r="I417" s="3" t="s">
        <v>73</v>
      </c>
      <c r="J417" s="4">
        <v>10238110168</v>
      </c>
      <c r="K417" s="4">
        <v>-3.4375</v>
      </c>
      <c r="L417" s="4">
        <v>0.42708333333333298</v>
      </c>
      <c r="M417" s="4">
        <v>4</v>
      </c>
      <c r="N417" s="8"/>
      <c r="O417" s="8"/>
      <c r="P417" s="8"/>
      <c r="Q417" s="8"/>
      <c r="R417" s="4">
        <v>1</v>
      </c>
      <c r="S417" s="8"/>
      <c r="T417" s="4">
        <v>1</v>
      </c>
      <c r="U417" s="8"/>
      <c r="V417" s="8"/>
      <c r="W417" s="3"/>
      <c r="X417" s="8"/>
      <c r="Y417" s="8"/>
      <c r="Z417" s="4">
        <v>6</v>
      </c>
      <c r="AA417" s="4">
        <v>0</v>
      </c>
      <c r="AB417" s="36" t="s">
        <v>200</v>
      </c>
      <c r="AC417" s="21">
        <v>3</v>
      </c>
      <c r="AD417" s="22">
        <v>5</v>
      </c>
      <c r="AE417" s="23">
        <v>0</v>
      </c>
      <c r="AF417" s="22">
        <v>0</v>
      </c>
      <c r="AG417" s="23">
        <v>6</v>
      </c>
      <c r="AH417" s="22" t="s">
        <v>271</v>
      </c>
      <c r="AI417" s="24">
        <v>5</v>
      </c>
      <c r="AJ417" s="22"/>
      <c r="AK417" s="20" t="s">
        <v>745</v>
      </c>
      <c r="AL417">
        <f>IF(OR(NOT(ISBLANK(U417)),NOT(ISBLANK(V417)),NOT(ISBLANK(W417)),NOT(ISBLANK(X417)),AC417=2,AC417=3),1,0)</f>
        <v>1</v>
      </c>
    </row>
    <row r="418" spans="1:38" ht="21.75" customHeight="1" x14ac:dyDescent="0.25">
      <c r="A418" s="2">
        <v>803</v>
      </c>
      <c r="B418" s="3" t="s">
        <v>26</v>
      </c>
      <c r="C418" s="3" t="s">
        <v>27</v>
      </c>
      <c r="D418" s="3" t="s">
        <v>28</v>
      </c>
      <c r="E418" s="31" t="str">
        <f>MID(D418,3,1)</f>
        <v>2</v>
      </c>
      <c r="F418" s="3" t="s">
        <v>29</v>
      </c>
      <c r="G418" s="4">
        <v>1</v>
      </c>
      <c r="H418" s="4">
        <v>30</v>
      </c>
      <c r="I418" s="3" t="s">
        <v>74</v>
      </c>
      <c r="J418" s="4">
        <v>87170242144</v>
      </c>
      <c r="K418" s="4">
        <v>0</v>
      </c>
      <c r="L418" s="4">
        <v>0</v>
      </c>
      <c r="M418" s="4">
        <v>1</v>
      </c>
      <c r="R418" s="8"/>
      <c r="T418" s="4">
        <v>1</v>
      </c>
      <c r="W418" s="3"/>
      <c r="Z418" s="4">
        <v>2</v>
      </c>
      <c r="AA418" s="4">
        <v>0</v>
      </c>
      <c r="AB418" s="36"/>
      <c r="AC418" s="21"/>
      <c r="AD418" s="22">
        <v>0</v>
      </c>
      <c r="AE418" s="23">
        <v>0</v>
      </c>
      <c r="AF418" s="22">
        <v>0</v>
      </c>
      <c r="AG418" s="23">
        <v>1</v>
      </c>
      <c r="AH418" s="22"/>
      <c r="AI418" s="24">
        <v>0</v>
      </c>
      <c r="AJ418" s="22"/>
      <c r="AK418" s="20" t="s">
        <v>746</v>
      </c>
      <c r="AL418">
        <f>IF(OR(NOT(ISBLANK(U418)),NOT(ISBLANK(V418)),NOT(ISBLANK(W418)),NOT(ISBLANK(X418)),AC418=2,AC418=3),1,0)</f>
        <v>0</v>
      </c>
    </row>
    <row r="419" spans="1:38" ht="21.75" customHeight="1" x14ac:dyDescent="0.25">
      <c r="A419" s="2">
        <v>804</v>
      </c>
      <c r="B419" s="3" t="s">
        <v>26</v>
      </c>
      <c r="C419" s="3" t="s">
        <v>27</v>
      </c>
      <c r="D419" s="3" t="s">
        <v>101</v>
      </c>
      <c r="E419" s="31" t="str">
        <f>MID(D419,3,1)</f>
        <v>2</v>
      </c>
      <c r="F419" s="3" t="s">
        <v>102</v>
      </c>
      <c r="G419" s="4">
        <v>1</v>
      </c>
      <c r="H419" s="4">
        <v>13</v>
      </c>
      <c r="I419" s="3" t="s">
        <v>74</v>
      </c>
      <c r="J419" s="4">
        <v>87170242144</v>
      </c>
      <c r="K419" s="4">
        <v>67.680000000000007</v>
      </c>
      <c r="L419" s="4">
        <v>0.54638297872340402</v>
      </c>
      <c r="M419" s="4">
        <v>3</v>
      </c>
      <c r="N419" s="4">
        <v>4</v>
      </c>
      <c r="O419" s="4">
        <v>2</v>
      </c>
      <c r="P419" s="4">
        <v>3</v>
      </c>
      <c r="Q419" s="4">
        <v>3</v>
      </c>
      <c r="R419" s="4">
        <v>1</v>
      </c>
      <c r="S419" s="4">
        <v>3</v>
      </c>
      <c r="T419" s="4">
        <v>1</v>
      </c>
      <c r="U419" s="4">
        <v>3</v>
      </c>
      <c r="V419" s="4">
        <v>1</v>
      </c>
      <c r="W419" s="3"/>
      <c r="X419" s="8"/>
      <c r="Y419" s="4">
        <v>4</v>
      </c>
      <c r="Z419" s="4">
        <v>28</v>
      </c>
      <c r="AA419" s="4">
        <v>4</v>
      </c>
      <c r="AB419" s="36" t="s">
        <v>145</v>
      </c>
      <c r="AC419" s="21"/>
      <c r="AD419" s="22">
        <v>2</v>
      </c>
      <c r="AE419" s="23">
        <v>4</v>
      </c>
      <c r="AF419" s="22">
        <v>0</v>
      </c>
      <c r="AG419" s="23">
        <v>9</v>
      </c>
      <c r="AH419" s="22" t="s">
        <v>146</v>
      </c>
      <c r="AI419" s="24">
        <v>4</v>
      </c>
      <c r="AJ419" s="22">
        <v>1</v>
      </c>
      <c r="AK419" s="20" t="s">
        <v>747</v>
      </c>
      <c r="AL419">
        <f>IF(OR(NOT(ISBLANK(U419)),NOT(ISBLANK(V419)),NOT(ISBLANK(W419)),NOT(ISBLANK(X419)),AC419=2,AC419=3),1,0)</f>
        <v>1</v>
      </c>
    </row>
    <row r="420" spans="1:38" ht="21.75" customHeight="1" x14ac:dyDescent="0.25">
      <c r="A420" s="2">
        <v>805</v>
      </c>
      <c r="B420" s="3" t="s">
        <v>26</v>
      </c>
      <c r="C420" s="3" t="s">
        <v>27</v>
      </c>
      <c r="D420" s="3" t="s">
        <v>106</v>
      </c>
      <c r="E420" s="31" t="str">
        <f>MID(D420,3,1)</f>
        <v>2</v>
      </c>
      <c r="F420" s="3" t="s">
        <v>107</v>
      </c>
      <c r="G420" s="4">
        <v>1</v>
      </c>
      <c r="H420" s="4">
        <v>7</v>
      </c>
      <c r="I420" s="3" t="s">
        <v>74</v>
      </c>
      <c r="J420" s="4">
        <v>87170242144</v>
      </c>
      <c r="K420" s="4">
        <v>62.1666666666667</v>
      </c>
      <c r="L420" s="4">
        <v>0.42907801418439701</v>
      </c>
      <c r="M420" s="4">
        <v>2</v>
      </c>
      <c r="N420" s="9">
        <v>1</v>
      </c>
      <c r="P420" s="9">
        <v>1</v>
      </c>
      <c r="Q420" s="9">
        <v>1</v>
      </c>
      <c r="R420" s="4">
        <v>1</v>
      </c>
      <c r="S420" s="9">
        <v>1</v>
      </c>
      <c r="T420" s="4">
        <v>1</v>
      </c>
      <c r="V420" s="9">
        <v>1.5</v>
      </c>
      <c r="W420" s="3"/>
      <c r="X420" s="9">
        <v>0.5</v>
      </c>
      <c r="Y420" s="9">
        <v>2</v>
      </c>
      <c r="Z420" s="4">
        <v>12</v>
      </c>
      <c r="AA420" s="4">
        <v>2</v>
      </c>
      <c r="AB420" s="36" t="s">
        <v>154</v>
      </c>
      <c r="AC420" s="21">
        <v>3</v>
      </c>
      <c r="AD420" s="22">
        <v>2</v>
      </c>
      <c r="AE420" s="23">
        <v>2</v>
      </c>
      <c r="AF420" s="22">
        <v>0</v>
      </c>
      <c r="AG420" s="23">
        <v>9</v>
      </c>
      <c r="AH420" s="22" t="s">
        <v>146</v>
      </c>
      <c r="AI420" s="24">
        <v>4</v>
      </c>
      <c r="AJ420" s="22">
        <v>1</v>
      </c>
      <c r="AK420" s="20" t="s">
        <v>748</v>
      </c>
      <c r="AL420">
        <f>IF(OR(NOT(ISBLANK(U420)),NOT(ISBLANK(V420)),NOT(ISBLANK(W420)),NOT(ISBLANK(X420)),AC420=2,AC420=3),1,0)</f>
        <v>1</v>
      </c>
    </row>
    <row r="421" spans="1:38" ht="21.75" customHeight="1" x14ac:dyDescent="0.25">
      <c r="A421" s="2">
        <v>806</v>
      </c>
      <c r="B421" s="3" t="s">
        <v>26</v>
      </c>
      <c r="C421" s="3" t="s">
        <v>27</v>
      </c>
      <c r="D421" s="3" t="s">
        <v>111</v>
      </c>
      <c r="E421" s="31" t="str">
        <f>MID(D421,3,1)</f>
        <v>2</v>
      </c>
      <c r="F421" s="3" t="s">
        <v>112</v>
      </c>
      <c r="G421" s="4">
        <v>1</v>
      </c>
      <c r="H421" s="4">
        <v>6</v>
      </c>
      <c r="I421" s="3" t="s">
        <v>74</v>
      </c>
      <c r="J421" s="4">
        <v>87170242144</v>
      </c>
      <c r="K421" s="4">
        <v>30.9</v>
      </c>
      <c r="L421" s="4">
        <v>0.20985915492957699</v>
      </c>
      <c r="M421" s="4">
        <v>1</v>
      </c>
      <c r="N421" s="4">
        <v>4</v>
      </c>
      <c r="O421" s="4">
        <v>1</v>
      </c>
      <c r="P421" s="4">
        <v>3</v>
      </c>
      <c r="Q421" s="4">
        <v>3</v>
      </c>
      <c r="R421" s="4">
        <v>1</v>
      </c>
      <c r="S421" s="4">
        <v>3</v>
      </c>
      <c r="T421" s="4">
        <v>1</v>
      </c>
      <c r="U421" s="9">
        <v>1</v>
      </c>
      <c r="V421" s="4">
        <v>2</v>
      </c>
      <c r="W421" s="3"/>
      <c r="X421" s="9">
        <v>1</v>
      </c>
      <c r="Y421" s="4">
        <v>4</v>
      </c>
      <c r="Z421" s="4">
        <v>25</v>
      </c>
      <c r="AA421" s="4">
        <v>4</v>
      </c>
      <c r="AB421" s="36" t="s">
        <v>145</v>
      </c>
      <c r="AC421" s="21"/>
      <c r="AD421" s="22">
        <v>2</v>
      </c>
      <c r="AE421" s="23">
        <v>2</v>
      </c>
      <c r="AF421" s="22">
        <v>0</v>
      </c>
      <c r="AG421" s="23">
        <v>5</v>
      </c>
      <c r="AH421" s="22" t="s">
        <v>146</v>
      </c>
      <c r="AI421" s="24">
        <v>4</v>
      </c>
      <c r="AJ421" s="22">
        <v>1</v>
      </c>
      <c r="AK421" s="20" t="s">
        <v>749</v>
      </c>
      <c r="AL421">
        <f>IF(OR(NOT(ISBLANK(U421)),NOT(ISBLANK(V421)),NOT(ISBLANK(W421)),NOT(ISBLANK(X421)),AC421=2,AC421=3),1,0)</f>
        <v>1</v>
      </c>
    </row>
    <row r="422" spans="1:38" ht="21.75" customHeight="1" x14ac:dyDescent="0.25">
      <c r="A422" s="2">
        <v>807</v>
      </c>
      <c r="B422" s="3" t="s">
        <v>26</v>
      </c>
      <c r="C422" s="3" t="s">
        <v>27</v>
      </c>
      <c r="D422" s="3" t="s">
        <v>95</v>
      </c>
      <c r="E422" s="31" t="str">
        <f>MID(D422,3,1)</f>
        <v>3</v>
      </c>
      <c r="F422" s="3" t="s">
        <v>96</v>
      </c>
      <c r="G422" s="4">
        <v>36</v>
      </c>
      <c r="H422" s="4">
        <v>75</v>
      </c>
      <c r="I422" s="3" t="s">
        <v>74</v>
      </c>
      <c r="J422" s="4">
        <v>87170242144</v>
      </c>
      <c r="K422" s="4">
        <v>1.0526315789473699</v>
      </c>
      <c r="L422" s="4">
        <v>0.175438596491228</v>
      </c>
      <c r="M422" s="4">
        <v>1</v>
      </c>
      <c r="N422" s="4">
        <v>9</v>
      </c>
      <c r="O422" s="9">
        <v>2</v>
      </c>
      <c r="P422" s="4">
        <v>9</v>
      </c>
      <c r="Q422" s="4">
        <v>9</v>
      </c>
      <c r="R422" s="4">
        <v>2</v>
      </c>
      <c r="S422" s="4">
        <v>9</v>
      </c>
      <c r="T422" s="4">
        <v>1</v>
      </c>
      <c r="U422" s="9">
        <v>1</v>
      </c>
      <c r="V422" s="4">
        <v>2</v>
      </c>
      <c r="W422" s="3"/>
      <c r="X422" s="8"/>
      <c r="Y422" s="4">
        <v>3</v>
      </c>
      <c r="Z422" s="4">
        <v>48</v>
      </c>
      <c r="AA422" s="4">
        <v>3</v>
      </c>
      <c r="AB422" s="36" t="s">
        <v>163</v>
      </c>
      <c r="AC422" s="21"/>
      <c r="AD422" s="22">
        <v>5</v>
      </c>
      <c r="AE422" s="23">
        <v>8</v>
      </c>
      <c r="AF422" s="22">
        <v>2</v>
      </c>
      <c r="AG422" s="23">
        <v>18</v>
      </c>
      <c r="AH422" s="22" t="s">
        <v>162</v>
      </c>
      <c r="AI422" s="24">
        <v>9</v>
      </c>
      <c r="AJ422" s="22">
        <v>1</v>
      </c>
      <c r="AK422" s="20" t="s">
        <v>750</v>
      </c>
      <c r="AL422">
        <f>IF(OR(NOT(ISBLANK(U422)),NOT(ISBLANK(V422)),NOT(ISBLANK(W422)),NOT(ISBLANK(X422)),AC422=2,AC422=3),1,0)</f>
        <v>1</v>
      </c>
    </row>
    <row r="423" spans="1:38" ht="21.75" customHeight="1" x14ac:dyDescent="0.25">
      <c r="A423" s="2">
        <v>808</v>
      </c>
      <c r="B423" s="3" t="s">
        <v>26</v>
      </c>
      <c r="C423" s="3" t="s">
        <v>27</v>
      </c>
      <c r="D423" s="3" t="s">
        <v>103</v>
      </c>
      <c r="E423" s="31" t="str">
        <f>MID(D423,3,1)</f>
        <v>3</v>
      </c>
      <c r="F423" s="3" t="s">
        <v>96</v>
      </c>
      <c r="G423" s="4">
        <v>32</v>
      </c>
      <c r="H423" s="4">
        <v>35</v>
      </c>
      <c r="I423" s="3" t="s">
        <v>74</v>
      </c>
      <c r="J423" s="4">
        <v>87170242144</v>
      </c>
      <c r="K423" s="4">
        <v>3</v>
      </c>
      <c r="L423" s="4">
        <v>0.5</v>
      </c>
      <c r="M423" s="4">
        <v>1</v>
      </c>
      <c r="N423" s="4">
        <v>3</v>
      </c>
      <c r="O423" s="4">
        <v>1</v>
      </c>
      <c r="P423" s="4">
        <v>3</v>
      </c>
      <c r="Q423" s="4">
        <v>3</v>
      </c>
      <c r="R423" s="9">
        <v>1</v>
      </c>
      <c r="S423" s="4">
        <v>3</v>
      </c>
      <c r="T423" s="4">
        <v>1</v>
      </c>
      <c r="U423" s="8"/>
      <c r="V423" s="4">
        <v>1</v>
      </c>
      <c r="W423" s="3"/>
      <c r="X423" s="4">
        <v>1</v>
      </c>
      <c r="Y423" s="4">
        <v>2</v>
      </c>
      <c r="Z423" s="4">
        <v>20</v>
      </c>
      <c r="AA423" s="4">
        <v>2</v>
      </c>
      <c r="AB423" s="36" t="s">
        <v>164</v>
      </c>
      <c r="AC423" s="21">
        <v>3</v>
      </c>
      <c r="AD423" s="22">
        <v>4</v>
      </c>
      <c r="AE423" s="23">
        <v>5</v>
      </c>
      <c r="AF423" s="22">
        <v>0</v>
      </c>
      <c r="AG423" s="23">
        <v>16</v>
      </c>
      <c r="AH423" s="22" t="s">
        <v>162</v>
      </c>
      <c r="AI423" s="24">
        <v>9</v>
      </c>
      <c r="AJ423" s="22">
        <v>1</v>
      </c>
      <c r="AK423" s="20" t="s">
        <v>751</v>
      </c>
      <c r="AL423">
        <f>IF(OR(NOT(ISBLANK(U423)),NOT(ISBLANK(V423)),NOT(ISBLANK(W423)),NOT(ISBLANK(X423)),AC423=2,AC423=3),1,0)</f>
        <v>1</v>
      </c>
    </row>
    <row r="424" spans="1:38" ht="21.75" customHeight="1" x14ac:dyDescent="0.25">
      <c r="A424" s="2">
        <v>809</v>
      </c>
      <c r="B424" s="3" t="s">
        <v>26</v>
      </c>
      <c r="C424" s="3" t="s">
        <v>27</v>
      </c>
      <c r="D424" s="3" t="s">
        <v>108</v>
      </c>
      <c r="E424" s="31" t="str">
        <f>MID(D424,3,1)</f>
        <v>3</v>
      </c>
      <c r="F424" s="3" t="s">
        <v>96</v>
      </c>
      <c r="G424" s="4">
        <v>95</v>
      </c>
      <c r="H424" s="4">
        <v>20</v>
      </c>
      <c r="I424" s="3" t="s">
        <v>74</v>
      </c>
      <c r="J424" s="4">
        <v>87170242144</v>
      </c>
      <c r="K424" s="4">
        <v>1.52941176470588</v>
      </c>
      <c r="L424" s="4">
        <v>0.25490196078431399</v>
      </c>
      <c r="M424" s="4">
        <v>1</v>
      </c>
      <c r="N424" s="4">
        <v>7</v>
      </c>
      <c r="O424" s="4">
        <v>2</v>
      </c>
      <c r="P424" s="4">
        <v>6</v>
      </c>
      <c r="Q424" s="4">
        <v>5</v>
      </c>
      <c r="R424" s="4">
        <v>1</v>
      </c>
      <c r="S424" s="4">
        <v>5</v>
      </c>
      <c r="T424" s="4">
        <v>1</v>
      </c>
      <c r="V424" s="4">
        <v>4</v>
      </c>
      <c r="W424" s="3"/>
      <c r="X424" s="8"/>
      <c r="Y424" s="4">
        <v>4</v>
      </c>
      <c r="Z424" s="4">
        <v>36</v>
      </c>
      <c r="AA424" s="4">
        <v>4</v>
      </c>
      <c r="AB424" s="36" t="s">
        <v>163</v>
      </c>
      <c r="AC424" s="21">
        <v>3</v>
      </c>
      <c r="AD424" s="22">
        <v>4</v>
      </c>
      <c r="AE424" s="23">
        <v>6</v>
      </c>
      <c r="AF424" s="22">
        <v>2</v>
      </c>
      <c r="AG424" s="23">
        <v>20</v>
      </c>
      <c r="AH424" s="22" t="s">
        <v>162</v>
      </c>
      <c r="AI424" s="24">
        <v>9</v>
      </c>
      <c r="AJ424" s="22">
        <v>1</v>
      </c>
      <c r="AK424" s="20" t="s">
        <v>752</v>
      </c>
      <c r="AL424">
        <f>IF(OR(NOT(ISBLANK(U424)),NOT(ISBLANK(V424)),NOT(ISBLANK(W424)),NOT(ISBLANK(X424)),AC424=2,AC424=3),1,0)</f>
        <v>1</v>
      </c>
    </row>
    <row r="425" spans="1:38" ht="21.75" customHeight="1" x14ac:dyDescent="0.25">
      <c r="A425" s="2">
        <v>810</v>
      </c>
      <c r="B425" s="3" t="s">
        <v>26</v>
      </c>
      <c r="C425" s="3" t="s">
        <v>27</v>
      </c>
      <c r="D425" s="3" t="s">
        <v>113</v>
      </c>
      <c r="E425" s="31" t="str">
        <f>MID(D425,3,1)</f>
        <v>3</v>
      </c>
      <c r="F425" s="3" t="s">
        <v>96</v>
      </c>
      <c r="G425" s="4">
        <v>85</v>
      </c>
      <c r="H425" s="4">
        <v>10</v>
      </c>
      <c r="I425" s="3" t="s">
        <v>74</v>
      </c>
      <c r="J425" s="4">
        <v>87170242144</v>
      </c>
      <c r="K425" s="4">
        <v>1.29411764705882</v>
      </c>
      <c r="L425" s="4">
        <v>0.21568627450980399</v>
      </c>
      <c r="M425" s="4">
        <v>2</v>
      </c>
      <c r="N425" s="9">
        <v>5</v>
      </c>
      <c r="O425" s="9">
        <v>3</v>
      </c>
      <c r="P425" s="9">
        <v>4</v>
      </c>
      <c r="Q425" s="9">
        <v>2</v>
      </c>
      <c r="R425" s="4">
        <v>1</v>
      </c>
      <c r="S425" s="9">
        <v>2</v>
      </c>
      <c r="T425" s="4">
        <v>1</v>
      </c>
      <c r="U425" s="9">
        <v>2</v>
      </c>
      <c r="V425" s="9">
        <v>1</v>
      </c>
      <c r="W425" s="3"/>
      <c r="Y425" s="9">
        <v>3</v>
      </c>
      <c r="Z425" s="4">
        <v>26</v>
      </c>
      <c r="AA425" s="4">
        <v>3</v>
      </c>
      <c r="AB425" s="36" t="s">
        <v>163</v>
      </c>
      <c r="AC425" s="21">
        <v>3</v>
      </c>
      <c r="AD425" s="22">
        <v>4</v>
      </c>
      <c r="AE425" s="23">
        <v>7</v>
      </c>
      <c r="AF425" s="22">
        <v>0</v>
      </c>
      <c r="AG425" s="23">
        <v>20</v>
      </c>
      <c r="AH425" s="22" t="s">
        <v>162</v>
      </c>
      <c r="AI425" s="24">
        <v>9</v>
      </c>
      <c r="AJ425" s="22">
        <v>1</v>
      </c>
      <c r="AK425" s="20" t="s">
        <v>753</v>
      </c>
      <c r="AL425">
        <f>IF(OR(NOT(ISBLANK(U425)),NOT(ISBLANK(V425)),NOT(ISBLANK(W425)),NOT(ISBLANK(X425)),AC425=2,AC425=3),1,0)</f>
        <v>1</v>
      </c>
    </row>
    <row r="426" spans="1:38" ht="21.75" customHeight="1" x14ac:dyDescent="0.25">
      <c r="A426" s="2">
        <v>811</v>
      </c>
      <c r="B426" s="3" t="s">
        <v>26</v>
      </c>
      <c r="C426" s="3" t="s">
        <v>27</v>
      </c>
      <c r="D426" s="3" t="s">
        <v>97</v>
      </c>
      <c r="E426" s="31" t="str">
        <f>MID(D426,3,1)</f>
        <v>4</v>
      </c>
      <c r="F426" s="3" t="s">
        <v>98</v>
      </c>
      <c r="G426" s="4">
        <v>54</v>
      </c>
      <c r="H426" s="4">
        <v>150</v>
      </c>
      <c r="I426" s="3" t="s">
        <v>74</v>
      </c>
      <c r="J426" s="4">
        <v>87170242144</v>
      </c>
      <c r="K426" s="4">
        <v>0.35294117647058798</v>
      </c>
      <c r="L426" s="4">
        <v>0.17647058823529399</v>
      </c>
      <c r="M426" s="4">
        <v>1</v>
      </c>
      <c r="N426" s="4">
        <v>13</v>
      </c>
      <c r="O426" s="9">
        <v>2</v>
      </c>
      <c r="P426" s="4">
        <v>10</v>
      </c>
      <c r="Q426" s="4">
        <v>7</v>
      </c>
      <c r="R426" s="4">
        <v>1</v>
      </c>
      <c r="S426" s="4">
        <v>7</v>
      </c>
      <c r="T426" s="4">
        <v>1</v>
      </c>
      <c r="U426" s="8"/>
      <c r="V426" s="4">
        <v>4</v>
      </c>
      <c r="W426" s="3"/>
      <c r="Y426" s="4">
        <v>4</v>
      </c>
      <c r="Z426" s="4">
        <v>50</v>
      </c>
      <c r="AA426" s="4">
        <v>4</v>
      </c>
      <c r="AB426" s="36" t="s">
        <v>200</v>
      </c>
      <c r="AC426" s="21">
        <v>3</v>
      </c>
      <c r="AD426" s="22">
        <v>9</v>
      </c>
      <c r="AE426" s="23">
        <v>17</v>
      </c>
      <c r="AF426" s="22">
        <v>2</v>
      </c>
      <c r="AG426" s="23">
        <v>39</v>
      </c>
      <c r="AH426" s="22" t="s">
        <v>193</v>
      </c>
      <c r="AI426" s="24">
        <v>16</v>
      </c>
      <c r="AJ426" s="22"/>
      <c r="AK426" s="20" t="s">
        <v>754</v>
      </c>
      <c r="AL426">
        <f>IF(OR(NOT(ISBLANK(U426)),NOT(ISBLANK(V426)),NOT(ISBLANK(W426)),NOT(ISBLANK(X426)),AC426=2,AC426=3),1,0)</f>
        <v>1</v>
      </c>
    </row>
    <row r="427" spans="1:38" ht="21.75" customHeight="1" x14ac:dyDescent="0.25">
      <c r="A427" s="2">
        <v>812</v>
      </c>
      <c r="B427" s="3" t="s">
        <v>26</v>
      </c>
      <c r="C427" s="3" t="s">
        <v>27</v>
      </c>
      <c r="D427" s="3" t="s">
        <v>104</v>
      </c>
      <c r="E427" s="31" t="str">
        <f>MID(D427,3,1)</f>
        <v>4</v>
      </c>
      <c r="F427" s="3" t="s">
        <v>98</v>
      </c>
      <c r="G427" s="4">
        <v>53</v>
      </c>
      <c r="H427" s="4">
        <v>54</v>
      </c>
      <c r="I427" s="3" t="s">
        <v>74</v>
      </c>
      <c r="J427" s="4">
        <v>87170242144</v>
      </c>
      <c r="K427" s="4">
        <v>1.8125</v>
      </c>
      <c r="L427" s="4">
        <v>0.90625</v>
      </c>
      <c r="M427" s="4">
        <v>1</v>
      </c>
      <c r="N427" s="4">
        <v>13</v>
      </c>
      <c r="O427" s="4">
        <v>1</v>
      </c>
      <c r="P427" s="4">
        <v>11</v>
      </c>
      <c r="Q427" s="4">
        <v>11</v>
      </c>
      <c r="R427" s="4">
        <v>1</v>
      </c>
      <c r="S427" s="4">
        <v>11</v>
      </c>
      <c r="T427" s="4">
        <v>1</v>
      </c>
      <c r="U427" s="9">
        <v>2</v>
      </c>
      <c r="V427" s="4">
        <v>0.5</v>
      </c>
      <c r="W427" s="3"/>
      <c r="X427" s="9">
        <v>0.5</v>
      </c>
      <c r="Y427" s="4">
        <v>3</v>
      </c>
      <c r="Z427" s="4">
        <v>56</v>
      </c>
      <c r="AA427" s="4">
        <v>3</v>
      </c>
      <c r="AB427" s="36" t="s">
        <v>192</v>
      </c>
      <c r="AC427" s="21">
        <v>3</v>
      </c>
      <c r="AD427" s="22">
        <v>5</v>
      </c>
      <c r="AE427" s="23">
        <v>16</v>
      </c>
      <c r="AF427" s="22">
        <v>1</v>
      </c>
      <c r="AG427" s="23">
        <v>31</v>
      </c>
      <c r="AH427" s="22" t="s">
        <v>193</v>
      </c>
      <c r="AI427" s="24">
        <v>16</v>
      </c>
      <c r="AJ427" s="22">
        <v>1</v>
      </c>
      <c r="AK427" s="20" t="s">
        <v>755</v>
      </c>
      <c r="AL427">
        <f>IF(OR(NOT(ISBLANK(U427)),NOT(ISBLANK(V427)),NOT(ISBLANK(W427)),NOT(ISBLANK(X427)),AC427=2,AC427=3),1,0)</f>
        <v>1</v>
      </c>
    </row>
    <row r="428" spans="1:38" ht="21.75" customHeight="1" x14ac:dyDescent="0.25">
      <c r="A428" s="2">
        <v>813</v>
      </c>
      <c r="B428" s="3" t="s">
        <v>26</v>
      </c>
      <c r="C428" s="3" t="s">
        <v>27</v>
      </c>
      <c r="D428" s="3" t="s">
        <v>109</v>
      </c>
      <c r="E428" s="31" t="str">
        <f>MID(D428,3,1)</f>
        <v>4</v>
      </c>
      <c r="F428" s="3" t="s">
        <v>98</v>
      </c>
      <c r="G428" s="4">
        <v>93</v>
      </c>
      <c r="H428" s="4">
        <v>22</v>
      </c>
      <c r="I428" s="3" t="s">
        <v>74</v>
      </c>
      <c r="J428" s="4">
        <v>87170242144</v>
      </c>
      <c r="K428" s="4">
        <v>1.75</v>
      </c>
      <c r="L428" s="4">
        <v>0.875</v>
      </c>
      <c r="M428" s="4">
        <v>2</v>
      </c>
      <c r="N428" s="4">
        <v>17</v>
      </c>
      <c r="O428" s="4">
        <v>4</v>
      </c>
      <c r="P428" s="4">
        <v>12</v>
      </c>
      <c r="Q428" s="4">
        <v>12</v>
      </c>
      <c r="R428" s="4">
        <v>1</v>
      </c>
      <c r="S428" s="4">
        <v>12</v>
      </c>
      <c r="T428" s="4">
        <v>1</v>
      </c>
      <c r="U428" s="4">
        <v>1</v>
      </c>
      <c r="V428" s="4">
        <v>2.5</v>
      </c>
      <c r="W428" s="3"/>
      <c r="X428" s="4">
        <v>0.5</v>
      </c>
      <c r="Y428" s="4">
        <v>4</v>
      </c>
      <c r="Z428" s="4">
        <v>69</v>
      </c>
      <c r="AA428" s="4">
        <v>4</v>
      </c>
      <c r="AB428" s="36" t="s">
        <v>192</v>
      </c>
      <c r="AC428" s="21"/>
      <c r="AD428" s="22">
        <v>9</v>
      </c>
      <c r="AE428" s="23">
        <v>17</v>
      </c>
      <c r="AF428" s="22">
        <v>0</v>
      </c>
      <c r="AG428" s="23">
        <v>27</v>
      </c>
      <c r="AH428" s="22" t="s">
        <v>193</v>
      </c>
      <c r="AI428" s="24">
        <v>16</v>
      </c>
      <c r="AJ428" s="22"/>
      <c r="AK428" s="20" t="s">
        <v>756</v>
      </c>
      <c r="AL428">
        <f>IF(OR(NOT(ISBLANK(U428)),NOT(ISBLANK(V428)),NOT(ISBLANK(W428)),NOT(ISBLANK(X428)),AC428=2,AC428=3),1,0)</f>
        <v>1</v>
      </c>
    </row>
    <row r="429" spans="1:38" ht="21.75" customHeight="1" x14ac:dyDescent="0.25">
      <c r="A429" s="2">
        <v>814</v>
      </c>
      <c r="B429" s="3" t="s">
        <v>26</v>
      </c>
      <c r="C429" s="3" t="s">
        <v>27</v>
      </c>
      <c r="D429" s="3" t="s">
        <v>114</v>
      </c>
      <c r="E429" s="31" t="str">
        <f>MID(D429,3,1)</f>
        <v>4</v>
      </c>
      <c r="F429" s="3" t="s">
        <v>98</v>
      </c>
      <c r="G429" s="4">
        <v>78</v>
      </c>
      <c r="H429" s="4">
        <v>12</v>
      </c>
      <c r="I429" s="3" t="s">
        <v>74</v>
      </c>
      <c r="J429" s="4">
        <v>87170242144</v>
      </c>
      <c r="K429" s="4">
        <v>1.5714285714285701</v>
      </c>
      <c r="L429" s="4">
        <v>0.78571428571428603</v>
      </c>
      <c r="M429" s="4">
        <v>2</v>
      </c>
      <c r="N429" s="4">
        <v>11</v>
      </c>
      <c r="O429" s="4">
        <v>3</v>
      </c>
      <c r="P429" s="4">
        <v>10</v>
      </c>
      <c r="Q429" s="4">
        <v>9</v>
      </c>
      <c r="R429" s="4">
        <v>1</v>
      </c>
      <c r="S429" s="4">
        <v>9</v>
      </c>
      <c r="T429" s="4">
        <v>1</v>
      </c>
      <c r="V429" s="4">
        <v>3</v>
      </c>
      <c r="W429" s="3"/>
      <c r="X429" s="8"/>
      <c r="Y429" s="4">
        <v>3</v>
      </c>
      <c r="Z429" s="4">
        <v>52</v>
      </c>
      <c r="AA429" s="4">
        <v>3</v>
      </c>
      <c r="AB429" s="36" t="s">
        <v>192</v>
      </c>
      <c r="AC429" s="21">
        <v>3</v>
      </c>
      <c r="AD429" s="22">
        <v>5</v>
      </c>
      <c r="AE429" s="23">
        <v>20</v>
      </c>
      <c r="AF429" s="22">
        <v>1</v>
      </c>
      <c r="AG429" s="23">
        <v>34</v>
      </c>
      <c r="AH429" s="22" t="s">
        <v>246</v>
      </c>
      <c r="AI429" s="24">
        <v>14</v>
      </c>
      <c r="AJ429" s="22"/>
      <c r="AK429" s="20" t="s">
        <v>757</v>
      </c>
      <c r="AL429">
        <f>IF(OR(NOT(ISBLANK(U429)),NOT(ISBLANK(V429)),NOT(ISBLANK(W429)),NOT(ISBLANK(X429)),AC429=2,AC429=3),1,0)</f>
        <v>1</v>
      </c>
    </row>
    <row r="430" spans="1:38" ht="21.75" customHeight="1" x14ac:dyDescent="0.25">
      <c r="A430" s="2">
        <v>815</v>
      </c>
      <c r="B430" s="3" t="s">
        <v>26</v>
      </c>
      <c r="C430" s="3" t="s">
        <v>27</v>
      </c>
      <c r="D430" s="3" t="s">
        <v>99</v>
      </c>
      <c r="E430" s="31" t="str">
        <f>MID(D430,3,1)</f>
        <v>5</v>
      </c>
      <c r="F430" s="3" t="s">
        <v>100</v>
      </c>
      <c r="G430" s="4">
        <v>89</v>
      </c>
      <c r="H430" s="4">
        <v>200</v>
      </c>
      <c r="I430" s="3" t="s">
        <v>74</v>
      </c>
      <c r="J430" s="4">
        <v>87170242144</v>
      </c>
      <c r="K430" s="4">
        <v>-3.7941176470588198</v>
      </c>
      <c r="L430" s="4">
        <v>0.36764705882352899</v>
      </c>
      <c r="M430" s="4">
        <v>1</v>
      </c>
      <c r="N430" s="4">
        <v>21</v>
      </c>
      <c r="O430" s="4">
        <v>6</v>
      </c>
      <c r="P430" s="4">
        <v>19</v>
      </c>
      <c r="Q430" s="4">
        <v>19</v>
      </c>
      <c r="R430" s="4">
        <v>2</v>
      </c>
      <c r="S430" s="4">
        <v>19</v>
      </c>
      <c r="T430" s="4">
        <v>1</v>
      </c>
      <c r="U430" s="8"/>
      <c r="V430" s="4">
        <v>4</v>
      </c>
      <c r="W430" s="3"/>
      <c r="X430" s="8"/>
      <c r="Y430" s="4">
        <v>4</v>
      </c>
      <c r="Z430" s="4">
        <v>96</v>
      </c>
      <c r="AA430" s="4">
        <v>4</v>
      </c>
      <c r="AB430" s="36" t="s">
        <v>200</v>
      </c>
      <c r="AC430" s="21"/>
      <c r="AD430" s="22">
        <v>7</v>
      </c>
      <c r="AE430" s="23">
        <v>22</v>
      </c>
      <c r="AF430" s="22">
        <v>1</v>
      </c>
      <c r="AG430" s="23">
        <v>31</v>
      </c>
      <c r="AH430" s="22" t="s">
        <v>262</v>
      </c>
      <c r="AI430" s="24">
        <v>25</v>
      </c>
      <c r="AJ430" s="22">
        <v>1</v>
      </c>
      <c r="AK430" s="20" t="s">
        <v>758</v>
      </c>
      <c r="AL430">
        <f>IF(OR(NOT(ISBLANK(U430)),NOT(ISBLANK(V430)),NOT(ISBLANK(W430)),NOT(ISBLANK(X430)),AC430=2,AC430=3),1,0)</f>
        <v>1</v>
      </c>
    </row>
    <row r="431" spans="1:38" ht="21.75" customHeight="1" x14ac:dyDescent="0.25">
      <c r="A431" s="2">
        <v>816</v>
      </c>
      <c r="B431" s="3" t="s">
        <v>26</v>
      </c>
      <c r="C431" s="3" t="s">
        <v>27</v>
      </c>
      <c r="D431" s="3" t="s">
        <v>105</v>
      </c>
      <c r="E431" s="31" t="str">
        <f>MID(D431,3,1)</f>
        <v>5</v>
      </c>
      <c r="F431" s="3" t="s">
        <v>100</v>
      </c>
      <c r="G431" s="4">
        <v>62</v>
      </c>
      <c r="H431" s="4">
        <v>53</v>
      </c>
      <c r="I431" s="3" t="s">
        <v>74</v>
      </c>
      <c r="J431" s="4">
        <v>87170242144</v>
      </c>
      <c r="K431" s="4">
        <v>-3.8529411764705901</v>
      </c>
      <c r="L431" s="4">
        <v>0.35784313725490202</v>
      </c>
      <c r="M431" s="9">
        <v>1</v>
      </c>
      <c r="N431" s="9">
        <v>23</v>
      </c>
      <c r="O431" s="9">
        <v>11</v>
      </c>
      <c r="P431" s="9">
        <v>16</v>
      </c>
      <c r="Q431" s="9">
        <v>15</v>
      </c>
      <c r="R431" s="9">
        <v>1</v>
      </c>
      <c r="S431" s="9">
        <v>15</v>
      </c>
      <c r="T431" s="9">
        <v>1</v>
      </c>
      <c r="V431" s="9">
        <v>3.5</v>
      </c>
      <c r="W431" s="3"/>
      <c r="X431" s="9">
        <v>0.5</v>
      </c>
      <c r="Y431" s="9">
        <v>4</v>
      </c>
      <c r="Z431" s="9">
        <v>91</v>
      </c>
      <c r="AA431" s="9">
        <v>4</v>
      </c>
      <c r="AB431" s="36" t="s">
        <v>200</v>
      </c>
      <c r="AC431" s="21"/>
      <c r="AD431" s="22">
        <v>5</v>
      </c>
      <c r="AE431" s="23">
        <v>24</v>
      </c>
      <c r="AF431" s="22">
        <v>3</v>
      </c>
      <c r="AG431" s="23">
        <v>33</v>
      </c>
      <c r="AH431" s="22" t="s">
        <v>262</v>
      </c>
      <c r="AI431" s="24">
        <v>25</v>
      </c>
      <c r="AJ431" s="22"/>
      <c r="AK431" s="20" t="s">
        <v>759</v>
      </c>
      <c r="AL431">
        <f>IF(OR(NOT(ISBLANK(U431)),NOT(ISBLANK(V431)),NOT(ISBLANK(W431)),NOT(ISBLANK(X431)),AC431=2,AC431=3),1,0)</f>
        <v>1</v>
      </c>
    </row>
    <row r="432" spans="1:38" ht="21.75" customHeight="1" x14ac:dyDescent="0.25">
      <c r="A432" s="2">
        <v>817</v>
      </c>
      <c r="B432" s="3" t="s">
        <v>26</v>
      </c>
      <c r="C432" s="3" t="s">
        <v>27</v>
      </c>
      <c r="D432" s="3" t="s">
        <v>110</v>
      </c>
      <c r="E432" s="31" t="str">
        <f>MID(D432,3,1)</f>
        <v>5</v>
      </c>
      <c r="F432" s="3" t="s">
        <v>100</v>
      </c>
      <c r="G432" s="4">
        <v>33</v>
      </c>
      <c r="H432" s="4">
        <v>31</v>
      </c>
      <c r="I432" s="3" t="s">
        <v>74</v>
      </c>
      <c r="J432" s="4">
        <v>87170242144</v>
      </c>
      <c r="K432" s="4">
        <v>-3.7941176470588198</v>
      </c>
      <c r="L432" s="4">
        <v>0.36764705882352899</v>
      </c>
      <c r="M432" s="4">
        <v>2</v>
      </c>
      <c r="N432" s="4">
        <v>14</v>
      </c>
      <c r="O432" s="4">
        <v>4</v>
      </c>
      <c r="P432" s="4">
        <v>12</v>
      </c>
      <c r="Q432" s="4">
        <v>11</v>
      </c>
      <c r="R432" s="4">
        <v>1</v>
      </c>
      <c r="S432" s="4">
        <v>11</v>
      </c>
      <c r="T432" s="4">
        <v>1</v>
      </c>
      <c r="U432" s="8"/>
      <c r="V432" s="4">
        <v>2.5</v>
      </c>
      <c r="W432" s="3"/>
      <c r="X432" s="4">
        <v>1.5</v>
      </c>
      <c r="Y432" s="4">
        <v>4</v>
      </c>
      <c r="Z432" s="4">
        <v>64</v>
      </c>
      <c r="AA432" s="4">
        <v>4</v>
      </c>
      <c r="AB432" s="36" t="s">
        <v>200</v>
      </c>
      <c r="AC432" s="21">
        <v>3</v>
      </c>
      <c r="AD432" s="22">
        <v>8</v>
      </c>
      <c r="AE432" s="23">
        <v>28</v>
      </c>
      <c r="AF432" s="22">
        <v>0</v>
      </c>
      <c r="AG432" s="23">
        <v>50</v>
      </c>
      <c r="AH432" s="22" t="s">
        <v>308</v>
      </c>
      <c r="AI432" s="24">
        <v>18</v>
      </c>
      <c r="AJ432" s="22"/>
      <c r="AK432" s="20" t="s">
        <v>760</v>
      </c>
      <c r="AL432">
        <f>IF(OR(NOT(ISBLANK(U432)),NOT(ISBLANK(V432)),NOT(ISBLANK(W432)),NOT(ISBLANK(X432)),AC432=2,AC432=3),1,0)</f>
        <v>1</v>
      </c>
    </row>
    <row r="433" spans="1:38" ht="21.75" customHeight="1" x14ac:dyDescent="0.25">
      <c r="A433" s="2">
        <v>818</v>
      </c>
      <c r="B433" s="3" t="s">
        <v>26</v>
      </c>
      <c r="C433" s="3" t="s">
        <v>27</v>
      </c>
      <c r="D433" s="3" t="s">
        <v>115</v>
      </c>
      <c r="E433" s="31" t="str">
        <f>MID(D433,3,1)</f>
        <v>5</v>
      </c>
      <c r="F433" s="3" t="s">
        <v>100</v>
      </c>
      <c r="G433" s="4">
        <v>43</v>
      </c>
      <c r="H433" s="4">
        <v>15</v>
      </c>
      <c r="I433" s="3" t="s">
        <v>74</v>
      </c>
      <c r="J433" s="4">
        <v>87170242144</v>
      </c>
      <c r="K433" s="4">
        <v>-3.7352941176470602</v>
      </c>
      <c r="L433" s="4">
        <v>0.37745098039215702</v>
      </c>
      <c r="M433" s="4">
        <v>1</v>
      </c>
      <c r="N433" s="4">
        <v>7</v>
      </c>
      <c r="O433" s="9">
        <v>3</v>
      </c>
      <c r="P433" s="4">
        <v>4</v>
      </c>
      <c r="Q433" s="4">
        <v>4</v>
      </c>
      <c r="R433" s="4">
        <v>1</v>
      </c>
      <c r="S433" s="4">
        <v>4</v>
      </c>
      <c r="T433" s="4">
        <v>1</v>
      </c>
      <c r="U433" s="8"/>
      <c r="V433" s="4">
        <v>1</v>
      </c>
      <c r="W433" s="3"/>
      <c r="X433" s="9">
        <v>1</v>
      </c>
      <c r="Y433" s="4">
        <v>2</v>
      </c>
      <c r="Z433" s="4">
        <v>29</v>
      </c>
      <c r="AA433" s="4">
        <v>2</v>
      </c>
      <c r="AB433" s="36" t="s">
        <v>200</v>
      </c>
      <c r="AC433" s="21">
        <v>3</v>
      </c>
      <c r="AD433" s="22">
        <v>12</v>
      </c>
      <c r="AE433" s="23">
        <v>4</v>
      </c>
      <c r="AF433" s="22">
        <v>2</v>
      </c>
      <c r="AG433" s="23">
        <v>19</v>
      </c>
      <c r="AH433" s="22" t="s">
        <v>331</v>
      </c>
      <c r="AI433" s="24">
        <v>8</v>
      </c>
      <c r="AJ433" s="22"/>
      <c r="AK433" s="20" t="s">
        <v>761</v>
      </c>
      <c r="AL433">
        <f>IF(OR(NOT(ISBLANK(U433)),NOT(ISBLANK(V433)),NOT(ISBLANK(W433)),NOT(ISBLANK(X433)),AC433=2,AC433=3),1,0)</f>
        <v>1</v>
      </c>
    </row>
    <row r="434" spans="1:38" ht="21.75" customHeight="1" x14ac:dyDescent="0.25">
      <c r="A434" s="2">
        <v>820</v>
      </c>
      <c r="B434" s="3" t="s">
        <v>26</v>
      </c>
      <c r="C434" s="3" t="s">
        <v>33</v>
      </c>
      <c r="D434" s="3" t="s">
        <v>28</v>
      </c>
      <c r="E434" s="31" t="str">
        <f>MID(D434,3,1)</f>
        <v>2</v>
      </c>
      <c r="F434" s="3" t="s">
        <v>29</v>
      </c>
      <c r="G434" s="4">
        <v>1</v>
      </c>
      <c r="H434" s="4">
        <v>30</v>
      </c>
      <c r="I434" s="3" t="s">
        <v>75</v>
      </c>
      <c r="J434" s="4">
        <v>1391114439</v>
      </c>
      <c r="K434" s="4">
        <v>84.8</v>
      </c>
      <c r="L434" s="4">
        <v>0.82553191489361699</v>
      </c>
      <c r="M434" s="4">
        <v>2</v>
      </c>
      <c r="N434" s="4">
        <v>1</v>
      </c>
      <c r="O434" s="8"/>
      <c r="P434" s="4">
        <v>2</v>
      </c>
      <c r="Q434" s="4">
        <v>2</v>
      </c>
      <c r="R434" s="4">
        <v>1</v>
      </c>
      <c r="S434" s="4">
        <v>2</v>
      </c>
      <c r="T434" s="4">
        <v>1</v>
      </c>
      <c r="U434" s="4">
        <v>1</v>
      </c>
      <c r="V434" s="4">
        <v>0.5</v>
      </c>
      <c r="W434" s="3"/>
      <c r="X434" s="4">
        <v>0.5</v>
      </c>
      <c r="Y434" s="4">
        <v>2</v>
      </c>
      <c r="Z434" s="4">
        <v>15</v>
      </c>
      <c r="AA434" s="4">
        <v>2</v>
      </c>
      <c r="AB434" s="36" t="s">
        <v>145</v>
      </c>
      <c r="AC434" s="21">
        <v>3</v>
      </c>
      <c r="AD434" s="22">
        <v>4</v>
      </c>
      <c r="AE434" s="23">
        <v>1</v>
      </c>
      <c r="AF434" s="22">
        <v>0</v>
      </c>
      <c r="AG434" s="23">
        <v>10</v>
      </c>
      <c r="AH434" s="22" t="s">
        <v>146</v>
      </c>
      <c r="AI434" s="24">
        <v>4</v>
      </c>
      <c r="AJ434" s="22">
        <v>1</v>
      </c>
      <c r="AK434" s="20" t="s">
        <v>762</v>
      </c>
      <c r="AL434">
        <f>IF(OR(NOT(ISBLANK(U434)),NOT(ISBLANK(V434)),NOT(ISBLANK(W434)),NOT(ISBLANK(X434)),AC434=2,AC434=3),1,0)</f>
        <v>1</v>
      </c>
    </row>
    <row r="435" spans="1:38" ht="21.75" customHeight="1" x14ac:dyDescent="0.25">
      <c r="A435" s="2">
        <v>821</v>
      </c>
      <c r="B435" s="3" t="s">
        <v>26</v>
      </c>
      <c r="C435" s="3" t="s">
        <v>33</v>
      </c>
      <c r="D435" s="3" t="s">
        <v>101</v>
      </c>
      <c r="E435" s="31" t="str">
        <f>MID(D435,3,1)</f>
        <v>2</v>
      </c>
      <c r="F435" s="3" t="s">
        <v>102</v>
      </c>
      <c r="G435" s="4">
        <v>1</v>
      </c>
      <c r="H435" s="4">
        <v>13</v>
      </c>
      <c r="I435" s="3" t="s">
        <v>75</v>
      </c>
      <c r="J435" s="4">
        <v>1391114439</v>
      </c>
      <c r="K435" s="4">
        <v>64.533333333333303</v>
      </c>
      <c r="L435" s="4">
        <v>0.70817610062893099</v>
      </c>
      <c r="M435" s="4">
        <v>2</v>
      </c>
      <c r="N435" s="4">
        <v>1</v>
      </c>
      <c r="O435" s="8"/>
      <c r="P435" s="8"/>
      <c r="Q435" s="8"/>
      <c r="R435" s="4">
        <v>1</v>
      </c>
      <c r="S435" s="8"/>
      <c r="T435" s="4">
        <v>1</v>
      </c>
      <c r="U435" s="8"/>
      <c r="V435" s="4">
        <v>2</v>
      </c>
      <c r="W435" s="3"/>
      <c r="Y435" s="4">
        <v>2</v>
      </c>
      <c r="Z435" s="4">
        <v>9</v>
      </c>
      <c r="AA435" s="4">
        <v>2</v>
      </c>
      <c r="AB435" s="36" t="s">
        <v>154</v>
      </c>
      <c r="AC435" s="21">
        <v>3</v>
      </c>
      <c r="AD435" s="22">
        <v>4</v>
      </c>
      <c r="AE435" s="23">
        <v>1</v>
      </c>
      <c r="AF435" s="22">
        <v>0</v>
      </c>
      <c r="AG435" s="23">
        <v>11</v>
      </c>
      <c r="AH435" s="22" t="s">
        <v>146</v>
      </c>
      <c r="AI435" s="24">
        <v>4</v>
      </c>
      <c r="AJ435" s="22">
        <v>1</v>
      </c>
      <c r="AK435" s="20" t="s">
        <v>763</v>
      </c>
      <c r="AL435">
        <f>IF(OR(NOT(ISBLANK(U435)),NOT(ISBLANK(V435)),NOT(ISBLANK(W435)),NOT(ISBLANK(X435)),AC435=2,AC435=3),1,0)</f>
        <v>1</v>
      </c>
    </row>
    <row r="436" spans="1:38" ht="21.75" customHeight="1" x14ac:dyDescent="0.25">
      <c r="A436" s="2">
        <v>822</v>
      </c>
      <c r="B436" s="3" t="s">
        <v>26</v>
      </c>
      <c r="C436" s="3" t="s">
        <v>33</v>
      </c>
      <c r="D436" s="3" t="s">
        <v>106</v>
      </c>
      <c r="E436" s="31" t="str">
        <f>MID(D436,3,1)</f>
        <v>2</v>
      </c>
      <c r="F436" s="3" t="s">
        <v>107</v>
      </c>
      <c r="G436" s="4">
        <v>1</v>
      </c>
      <c r="H436" s="4">
        <v>7</v>
      </c>
      <c r="I436" s="3" t="s">
        <v>75</v>
      </c>
      <c r="J436" s="4">
        <v>1391114439</v>
      </c>
      <c r="K436" s="4">
        <v>58.909090909090899</v>
      </c>
      <c r="L436" s="4">
        <v>0.60205831903945095</v>
      </c>
      <c r="M436" s="4">
        <v>2</v>
      </c>
      <c r="N436" s="9">
        <v>4</v>
      </c>
      <c r="O436" s="9">
        <v>1</v>
      </c>
      <c r="P436" s="9">
        <v>4</v>
      </c>
      <c r="Q436" s="9">
        <v>4</v>
      </c>
      <c r="R436" s="4">
        <v>1</v>
      </c>
      <c r="S436" s="9">
        <v>4</v>
      </c>
      <c r="T436" s="4">
        <v>1</v>
      </c>
      <c r="V436" s="9">
        <v>2.5</v>
      </c>
      <c r="W436" s="3"/>
      <c r="X436" s="9">
        <v>1.5</v>
      </c>
      <c r="Y436" s="9">
        <v>4</v>
      </c>
      <c r="Z436" s="4">
        <v>29</v>
      </c>
      <c r="AA436" s="4">
        <v>4</v>
      </c>
      <c r="AB436" s="36" t="s">
        <v>145</v>
      </c>
      <c r="AC436" s="21"/>
      <c r="AD436" s="22">
        <v>4</v>
      </c>
      <c r="AE436" s="23">
        <v>1</v>
      </c>
      <c r="AF436" s="22">
        <v>0</v>
      </c>
      <c r="AG436" s="23">
        <v>6</v>
      </c>
      <c r="AH436" s="22" t="s">
        <v>146</v>
      </c>
      <c r="AI436" s="24">
        <v>4</v>
      </c>
      <c r="AJ436" s="22">
        <v>1</v>
      </c>
      <c r="AK436" s="20" t="s">
        <v>764</v>
      </c>
      <c r="AL436">
        <f>IF(OR(NOT(ISBLANK(U436)),NOT(ISBLANK(V436)),NOT(ISBLANK(W436)),NOT(ISBLANK(X436)),AC436=2,AC436=3),1,0)</f>
        <v>1</v>
      </c>
    </row>
    <row r="437" spans="1:38" ht="21.75" customHeight="1" x14ac:dyDescent="0.25">
      <c r="A437" s="2">
        <v>823</v>
      </c>
      <c r="B437" s="3" t="s">
        <v>26</v>
      </c>
      <c r="C437" s="3" t="s">
        <v>33</v>
      </c>
      <c r="D437" s="3" t="s">
        <v>111</v>
      </c>
      <c r="E437" s="31" t="str">
        <f>MID(D437,3,1)</f>
        <v>2</v>
      </c>
      <c r="F437" s="3" t="s">
        <v>112</v>
      </c>
      <c r="G437" s="4">
        <v>1</v>
      </c>
      <c r="H437" s="4">
        <v>6</v>
      </c>
      <c r="I437" s="3" t="s">
        <v>75</v>
      </c>
      <c r="J437" s="4">
        <v>1391114439</v>
      </c>
      <c r="K437" s="4">
        <v>69.090909090909093</v>
      </c>
      <c r="L437" s="4">
        <v>0.71363636363636396</v>
      </c>
      <c r="M437" s="4">
        <v>2</v>
      </c>
      <c r="N437" s="4">
        <v>4</v>
      </c>
      <c r="O437" s="4">
        <v>1</v>
      </c>
      <c r="P437" s="4">
        <v>4</v>
      </c>
      <c r="Q437" s="4">
        <v>4</v>
      </c>
      <c r="R437" s="4">
        <v>1</v>
      </c>
      <c r="S437" s="4">
        <v>4</v>
      </c>
      <c r="T437" s="4">
        <v>1</v>
      </c>
      <c r="U437" s="9">
        <v>2</v>
      </c>
      <c r="V437" s="4">
        <v>1.5</v>
      </c>
      <c r="W437" s="3"/>
      <c r="X437" s="9">
        <v>0.5</v>
      </c>
      <c r="Y437" s="4">
        <v>4</v>
      </c>
      <c r="Z437" s="4">
        <v>29</v>
      </c>
      <c r="AA437" s="4">
        <v>4</v>
      </c>
      <c r="AB437" s="36" t="s">
        <v>154</v>
      </c>
      <c r="AC437" s="21"/>
      <c r="AD437" s="22">
        <v>3</v>
      </c>
      <c r="AE437" s="23">
        <v>3</v>
      </c>
      <c r="AF437" s="22">
        <v>1</v>
      </c>
      <c r="AG437" s="23">
        <v>8</v>
      </c>
      <c r="AH437" s="22" t="s">
        <v>146</v>
      </c>
      <c r="AI437" s="24">
        <v>4</v>
      </c>
      <c r="AJ437" s="22">
        <v>1</v>
      </c>
      <c r="AK437" s="20" t="s">
        <v>765</v>
      </c>
      <c r="AL437">
        <f>IF(OR(NOT(ISBLANK(U437)),NOT(ISBLANK(V437)),NOT(ISBLANK(W437)),NOT(ISBLANK(X437)),AC437=2,AC437=3),1,0)</f>
        <v>1</v>
      </c>
    </row>
    <row r="438" spans="1:38" ht="21.75" customHeight="1" x14ac:dyDescent="0.25">
      <c r="A438" s="2">
        <v>824</v>
      </c>
      <c r="B438" s="3" t="s">
        <v>26</v>
      </c>
      <c r="C438" s="3" t="s">
        <v>33</v>
      </c>
      <c r="D438" s="3" t="s">
        <v>95</v>
      </c>
      <c r="E438" s="31" t="str">
        <f>MID(D438,3,1)</f>
        <v>3</v>
      </c>
      <c r="F438" s="3" t="s">
        <v>96</v>
      </c>
      <c r="G438" s="4">
        <v>36</v>
      </c>
      <c r="H438" s="4">
        <v>75</v>
      </c>
      <c r="I438" s="3" t="s">
        <v>75</v>
      </c>
      <c r="J438" s="4">
        <v>1391114439</v>
      </c>
      <c r="K438" s="4">
        <v>3</v>
      </c>
      <c r="L438" s="4">
        <v>0.5</v>
      </c>
      <c r="M438" s="4">
        <v>5</v>
      </c>
      <c r="N438" s="4">
        <v>6</v>
      </c>
      <c r="O438" s="4">
        <v>3</v>
      </c>
      <c r="P438" s="4">
        <v>8</v>
      </c>
      <c r="Q438" s="4">
        <v>8</v>
      </c>
      <c r="R438" s="4">
        <v>1</v>
      </c>
      <c r="S438" s="4">
        <v>8</v>
      </c>
      <c r="T438" s="4">
        <v>1</v>
      </c>
      <c r="U438" s="4">
        <v>3</v>
      </c>
      <c r="V438" s="4">
        <v>3.5</v>
      </c>
      <c r="W438" s="3"/>
      <c r="X438" s="4">
        <v>1.5</v>
      </c>
      <c r="Y438" s="4">
        <v>8</v>
      </c>
      <c r="Z438" s="4">
        <v>56</v>
      </c>
      <c r="AA438" s="4">
        <v>8</v>
      </c>
      <c r="AB438" s="36" t="s">
        <v>164</v>
      </c>
      <c r="AC438" s="21"/>
      <c r="AD438" s="22">
        <v>9</v>
      </c>
      <c r="AE438" s="23">
        <v>4</v>
      </c>
      <c r="AF438" s="22">
        <v>1</v>
      </c>
      <c r="AG438" s="23">
        <v>15</v>
      </c>
      <c r="AH438" s="22" t="s">
        <v>162</v>
      </c>
      <c r="AI438" s="24">
        <v>9</v>
      </c>
      <c r="AJ438" s="22">
        <v>1</v>
      </c>
      <c r="AK438" s="20" t="s">
        <v>766</v>
      </c>
      <c r="AL438">
        <f>IF(OR(NOT(ISBLANK(U438)),NOT(ISBLANK(V438)),NOT(ISBLANK(W438)),NOT(ISBLANK(X438)),AC438=2,AC438=3),1,0)</f>
        <v>1</v>
      </c>
    </row>
    <row r="439" spans="1:38" ht="21.75" customHeight="1" x14ac:dyDescent="0.25">
      <c r="A439" s="2">
        <v>825</v>
      </c>
      <c r="B439" s="3" t="s">
        <v>26</v>
      </c>
      <c r="C439" s="3" t="s">
        <v>33</v>
      </c>
      <c r="D439" s="3" t="s">
        <v>103</v>
      </c>
      <c r="E439" s="31" t="str">
        <f>MID(D439,3,1)</f>
        <v>3</v>
      </c>
      <c r="F439" s="3" t="s">
        <v>96</v>
      </c>
      <c r="G439" s="4">
        <v>32</v>
      </c>
      <c r="H439" s="4">
        <v>35</v>
      </c>
      <c r="I439" s="3" t="s">
        <v>75</v>
      </c>
      <c r="J439" s="4">
        <v>1391114439</v>
      </c>
      <c r="K439" s="4">
        <v>2.2105263157894699</v>
      </c>
      <c r="L439" s="4">
        <v>0.36842105263157898</v>
      </c>
      <c r="M439" s="4">
        <v>5</v>
      </c>
      <c r="N439" s="4">
        <v>4</v>
      </c>
      <c r="O439" s="8"/>
      <c r="P439" s="4">
        <v>2</v>
      </c>
      <c r="Q439" s="4">
        <v>2</v>
      </c>
      <c r="R439" s="9">
        <v>1</v>
      </c>
      <c r="S439" s="4">
        <v>2</v>
      </c>
      <c r="T439" s="4">
        <v>1</v>
      </c>
      <c r="U439" s="8"/>
      <c r="V439" s="4">
        <v>1</v>
      </c>
      <c r="W439" s="3"/>
      <c r="X439" s="9">
        <v>1</v>
      </c>
      <c r="Y439" s="4">
        <v>2</v>
      </c>
      <c r="Z439" s="4">
        <v>21</v>
      </c>
      <c r="AA439" s="4">
        <v>2</v>
      </c>
      <c r="AB439" s="36" t="s">
        <v>163</v>
      </c>
      <c r="AC439" s="21">
        <v>3</v>
      </c>
      <c r="AD439" s="22">
        <v>9</v>
      </c>
      <c r="AE439" s="23">
        <v>3</v>
      </c>
      <c r="AF439" s="22">
        <v>1</v>
      </c>
      <c r="AG439" s="23">
        <v>20</v>
      </c>
      <c r="AH439" s="22" t="s">
        <v>162</v>
      </c>
      <c r="AI439" s="24">
        <v>9</v>
      </c>
      <c r="AJ439" s="22">
        <v>1</v>
      </c>
      <c r="AK439" s="20" t="s">
        <v>767</v>
      </c>
      <c r="AL439">
        <f>IF(OR(NOT(ISBLANK(U439)),NOT(ISBLANK(V439)),NOT(ISBLANK(W439)),NOT(ISBLANK(X439)),AC439=2,AC439=3),1,0)</f>
        <v>1</v>
      </c>
    </row>
    <row r="440" spans="1:38" ht="21.75" customHeight="1" x14ac:dyDescent="0.25">
      <c r="A440" s="2">
        <v>826</v>
      </c>
      <c r="B440" s="3" t="s">
        <v>26</v>
      </c>
      <c r="C440" s="3" t="s">
        <v>33</v>
      </c>
      <c r="D440" s="3" t="s">
        <v>108</v>
      </c>
      <c r="E440" s="31" t="str">
        <f>MID(D440,3,1)</f>
        <v>3</v>
      </c>
      <c r="F440" s="3" t="s">
        <v>96</v>
      </c>
      <c r="G440" s="4">
        <v>95</v>
      </c>
      <c r="H440" s="4">
        <v>20</v>
      </c>
      <c r="I440" s="3" t="s">
        <v>75</v>
      </c>
      <c r="J440" s="4">
        <v>1391114439</v>
      </c>
      <c r="K440" s="4">
        <v>2.2222222222222201</v>
      </c>
      <c r="L440" s="4">
        <v>0.37037037037037002</v>
      </c>
      <c r="M440" s="4">
        <v>5</v>
      </c>
      <c r="N440" s="4">
        <v>6</v>
      </c>
      <c r="O440" s="4">
        <v>5</v>
      </c>
      <c r="P440" s="4">
        <v>5</v>
      </c>
      <c r="Q440" s="4">
        <v>5</v>
      </c>
      <c r="R440" s="4">
        <v>1</v>
      </c>
      <c r="S440" s="4">
        <v>5</v>
      </c>
      <c r="T440" s="4">
        <v>1</v>
      </c>
      <c r="U440" s="4">
        <v>3</v>
      </c>
      <c r="V440" s="4">
        <v>3.5</v>
      </c>
      <c r="W440" s="3"/>
      <c r="X440" s="4">
        <v>1.5</v>
      </c>
      <c r="Y440" s="4">
        <v>8</v>
      </c>
      <c r="Z440" s="4">
        <v>49</v>
      </c>
      <c r="AA440" s="4">
        <v>8</v>
      </c>
      <c r="AB440" s="36" t="s">
        <v>163</v>
      </c>
      <c r="AC440" s="21"/>
      <c r="AD440" s="22">
        <v>8</v>
      </c>
      <c r="AE440" s="23">
        <v>3</v>
      </c>
      <c r="AF440" s="22">
        <v>1</v>
      </c>
      <c r="AG440" s="23">
        <v>13</v>
      </c>
      <c r="AH440" s="22" t="s">
        <v>162</v>
      </c>
      <c r="AI440" s="24">
        <v>9</v>
      </c>
      <c r="AJ440" s="22">
        <v>1</v>
      </c>
      <c r="AK440" s="20" t="s">
        <v>768</v>
      </c>
      <c r="AL440">
        <f>IF(OR(NOT(ISBLANK(U440)),NOT(ISBLANK(V440)),NOT(ISBLANK(W440)),NOT(ISBLANK(X440)),AC440=2,AC440=3),1,0)</f>
        <v>1</v>
      </c>
    </row>
    <row r="441" spans="1:38" ht="21.75" customHeight="1" x14ac:dyDescent="0.25">
      <c r="A441" s="2">
        <v>827</v>
      </c>
      <c r="B441" s="3" t="s">
        <v>26</v>
      </c>
      <c r="C441" s="3" t="s">
        <v>33</v>
      </c>
      <c r="D441" s="3" t="s">
        <v>113</v>
      </c>
      <c r="E441" s="31" t="str">
        <f>MID(D441,3,1)</f>
        <v>3</v>
      </c>
      <c r="F441" s="3" t="s">
        <v>96</v>
      </c>
      <c r="G441" s="4">
        <v>85</v>
      </c>
      <c r="H441" s="4">
        <v>10</v>
      </c>
      <c r="I441" s="3" t="s">
        <v>75</v>
      </c>
      <c r="J441" s="4">
        <v>1391114439</v>
      </c>
      <c r="K441" s="4">
        <v>3</v>
      </c>
      <c r="L441" s="4">
        <v>0.5</v>
      </c>
      <c r="M441" s="4">
        <v>5</v>
      </c>
      <c r="N441" s="4">
        <v>7</v>
      </c>
      <c r="O441" s="4">
        <v>1</v>
      </c>
      <c r="P441" s="4">
        <v>5</v>
      </c>
      <c r="Q441" s="4">
        <v>5</v>
      </c>
      <c r="R441" s="4">
        <v>1</v>
      </c>
      <c r="S441" s="4">
        <v>5</v>
      </c>
      <c r="T441" s="4">
        <v>2</v>
      </c>
      <c r="U441" s="4">
        <v>4</v>
      </c>
      <c r="V441" s="4">
        <v>2.5</v>
      </c>
      <c r="W441" s="3"/>
      <c r="X441" s="4">
        <v>1.5</v>
      </c>
      <c r="Y441" s="4">
        <v>8</v>
      </c>
      <c r="Z441" s="4">
        <v>47</v>
      </c>
      <c r="AA441" s="4">
        <v>8</v>
      </c>
      <c r="AB441" s="36" t="s">
        <v>164</v>
      </c>
      <c r="AC441" s="21"/>
      <c r="AD441" s="22">
        <v>4</v>
      </c>
      <c r="AE441" s="23">
        <v>6</v>
      </c>
      <c r="AF441" s="22">
        <v>1</v>
      </c>
      <c r="AG441" s="23">
        <v>12</v>
      </c>
      <c r="AH441" s="22" t="s">
        <v>162</v>
      </c>
      <c r="AI441" s="24">
        <v>9</v>
      </c>
      <c r="AJ441" s="22">
        <v>1</v>
      </c>
      <c r="AK441" s="20" t="s">
        <v>769</v>
      </c>
      <c r="AL441">
        <f>IF(OR(NOT(ISBLANK(U441)),NOT(ISBLANK(V441)),NOT(ISBLANK(W441)),NOT(ISBLANK(X441)),AC441=2,AC441=3),1,0)</f>
        <v>1</v>
      </c>
    </row>
    <row r="442" spans="1:38" ht="21.75" customHeight="1" x14ac:dyDescent="0.25">
      <c r="A442" s="2">
        <v>828</v>
      </c>
      <c r="B442" s="3" t="s">
        <v>26</v>
      </c>
      <c r="C442" s="3" t="s">
        <v>33</v>
      </c>
      <c r="D442" s="3" t="s">
        <v>97</v>
      </c>
      <c r="E442" s="31" t="str">
        <f>MID(D442,3,1)</f>
        <v>4</v>
      </c>
      <c r="F442" s="3" t="s">
        <v>98</v>
      </c>
      <c r="G442" s="4">
        <v>54</v>
      </c>
      <c r="H442" s="4">
        <v>150</v>
      </c>
      <c r="I442" s="3" t="s">
        <v>75</v>
      </c>
      <c r="J442" s="4">
        <v>1391114439</v>
      </c>
      <c r="K442" s="4">
        <v>1.6666666666666701</v>
      </c>
      <c r="L442" s="4">
        <v>0.83333333333333304</v>
      </c>
      <c r="M442" s="4">
        <v>9</v>
      </c>
      <c r="N442" s="4">
        <v>13</v>
      </c>
      <c r="O442" s="4">
        <v>4</v>
      </c>
      <c r="P442" s="4">
        <v>10</v>
      </c>
      <c r="Q442" s="4">
        <v>10</v>
      </c>
      <c r="R442" s="4">
        <v>1</v>
      </c>
      <c r="S442" s="4">
        <v>10</v>
      </c>
      <c r="T442" s="4">
        <v>1</v>
      </c>
      <c r="U442" s="9">
        <v>4</v>
      </c>
      <c r="V442" s="4">
        <v>6</v>
      </c>
      <c r="W442" s="3"/>
      <c r="X442" s="4">
        <v>2</v>
      </c>
      <c r="Y442" s="4">
        <v>12</v>
      </c>
      <c r="Z442" s="4">
        <v>82</v>
      </c>
      <c r="AA442" s="4">
        <v>12</v>
      </c>
      <c r="AB442" s="36" t="s">
        <v>195</v>
      </c>
      <c r="AC442" s="21">
        <v>3</v>
      </c>
      <c r="AD442" s="22">
        <v>11</v>
      </c>
      <c r="AE442" s="23">
        <v>17</v>
      </c>
      <c r="AF442" s="22">
        <v>1</v>
      </c>
      <c r="AG442" s="23">
        <v>32</v>
      </c>
      <c r="AH442" s="22" t="s">
        <v>202</v>
      </c>
      <c r="AI442" s="24">
        <v>15</v>
      </c>
      <c r="AJ442" s="22"/>
      <c r="AK442" s="20" t="s">
        <v>770</v>
      </c>
      <c r="AL442">
        <f>IF(OR(NOT(ISBLANK(U442)),NOT(ISBLANK(V442)),NOT(ISBLANK(W442)),NOT(ISBLANK(X442)),AC442=2,AC442=3),1,0)</f>
        <v>1</v>
      </c>
    </row>
    <row r="443" spans="1:38" ht="21.75" customHeight="1" x14ac:dyDescent="0.25">
      <c r="A443" s="2">
        <v>829</v>
      </c>
      <c r="B443" s="3" t="s">
        <v>26</v>
      </c>
      <c r="C443" s="3" t="s">
        <v>33</v>
      </c>
      <c r="D443" s="3" t="s">
        <v>104</v>
      </c>
      <c r="E443" s="31" t="str">
        <f>MID(D443,3,1)</f>
        <v>4</v>
      </c>
      <c r="F443" s="3" t="s">
        <v>98</v>
      </c>
      <c r="G443" s="4">
        <v>53</v>
      </c>
      <c r="H443" s="4">
        <v>54</v>
      </c>
      <c r="I443" s="3" t="s">
        <v>75</v>
      </c>
      <c r="J443" s="4">
        <v>1391114439</v>
      </c>
      <c r="K443" s="4">
        <v>1.70588235294118</v>
      </c>
      <c r="L443" s="4">
        <v>0.85294117647058798</v>
      </c>
      <c r="M443" s="4">
        <v>9</v>
      </c>
      <c r="N443" s="4">
        <v>7</v>
      </c>
      <c r="O443" s="4">
        <v>2</v>
      </c>
      <c r="P443" s="4">
        <v>6</v>
      </c>
      <c r="Q443" s="4">
        <v>6</v>
      </c>
      <c r="R443" s="4">
        <v>1</v>
      </c>
      <c r="S443" s="4">
        <v>6</v>
      </c>
      <c r="T443" s="4">
        <v>1</v>
      </c>
      <c r="U443" s="4">
        <v>3</v>
      </c>
      <c r="V443" s="4">
        <v>2.5</v>
      </c>
      <c r="W443" s="3"/>
      <c r="X443" s="4">
        <v>1.5</v>
      </c>
      <c r="Y443" s="4">
        <v>7</v>
      </c>
      <c r="Z443" s="4">
        <v>52</v>
      </c>
      <c r="AA443" s="4">
        <v>7</v>
      </c>
      <c r="AB443" s="36" t="s">
        <v>195</v>
      </c>
      <c r="AC443" s="21">
        <v>3</v>
      </c>
      <c r="AD443" s="22">
        <v>14</v>
      </c>
      <c r="AE443" s="23">
        <v>6</v>
      </c>
      <c r="AF443" s="22">
        <v>0</v>
      </c>
      <c r="AG443" s="23">
        <v>29</v>
      </c>
      <c r="AH443" s="22" t="s">
        <v>193</v>
      </c>
      <c r="AI443" s="24">
        <v>16</v>
      </c>
      <c r="AJ443" s="22">
        <v>1</v>
      </c>
      <c r="AK443" s="20" t="s">
        <v>771</v>
      </c>
      <c r="AL443">
        <f>IF(OR(NOT(ISBLANK(U443)),NOT(ISBLANK(V443)),NOT(ISBLANK(W443)),NOT(ISBLANK(X443)),AC443=2,AC443=3),1,0)</f>
        <v>1</v>
      </c>
    </row>
    <row r="444" spans="1:38" ht="21.75" customHeight="1" x14ac:dyDescent="0.25">
      <c r="A444" s="2">
        <v>830</v>
      </c>
      <c r="B444" s="3" t="s">
        <v>26</v>
      </c>
      <c r="C444" s="3" t="s">
        <v>33</v>
      </c>
      <c r="D444" s="3" t="s">
        <v>109</v>
      </c>
      <c r="E444" s="31" t="str">
        <f>MID(D444,3,1)</f>
        <v>4</v>
      </c>
      <c r="F444" s="3" t="s">
        <v>98</v>
      </c>
      <c r="G444" s="4">
        <v>93</v>
      </c>
      <c r="H444" s="4">
        <v>22</v>
      </c>
      <c r="I444" s="3" t="s">
        <v>75</v>
      </c>
      <c r="J444" s="4">
        <v>1391114439</v>
      </c>
      <c r="K444" s="4">
        <v>1.8</v>
      </c>
      <c r="L444" s="4">
        <v>0.9</v>
      </c>
      <c r="M444" s="9">
        <v>8</v>
      </c>
      <c r="N444" s="9">
        <v>8</v>
      </c>
      <c r="O444" s="9">
        <v>3</v>
      </c>
      <c r="P444" s="9">
        <v>8</v>
      </c>
      <c r="Q444" s="9">
        <v>7</v>
      </c>
      <c r="R444" s="9">
        <v>1</v>
      </c>
      <c r="S444" s="9">
        <v>7</v>
      </c>
      <c r="T444" s="9">
        <v>1</v>
      </c>
      <c r="U444" s="9">
        <v>3</v>
      </c>
      <c r="V444" s="9">
        <v>3.5</v>
      </c>
      <c r="W444" s="3"/>
      <c r="X444" s="9">
        <v>2.5</v>
      </c>
      <c r="Y444" s="9">
        <v>9</v>
      </c>
      <c r="Z444" s="9">
        <v>61</v>
      </c>
      <c r="AA444" s="9">
        <v>9</v>
      </c>
      <c r="AB444" s="36" t="s">
        <v>195</v>
      </c>
      <c r="AC444" s="21">
        <v>3</v>
      </c>
      <c r="AD444" s="22">
        <v>21</v>
      </c>
      <c r="AE444" s="23">
        <v>7</v>
      </c>
      <c r="AF444" s="22">
        <v>1</v>
      </c>
      <c r="AG444" s="23">
        <v>38</v>
      </c>
      <c r="AH444" s="22" t="s">
        <v>193</v>
      </c>
      <c r="AI444" s="24">
        <v>16</v>
      </c>
      <c r="AJ444" s="22">
        <v>1</v>
      </c>
      <c r="AK444" s="20" t="s">
        <v>772</v>
      </c>
      <c r="AL444">
        <f>IF(OR(NOT(ISBLANK(U444)),NOT(ISBLANK(V444)),NOT(ISBLANK(W444)),NOT(ISBLANK(X444)),AC444=2,AC444=3),1,0)</f>
        <v>1</v>
      </c>
    </row>
    <row r="445" spans="1:38" ht="21.75" customHeight="1" x14ac:dyDescent="0.25">
      <c r="A445" s="2">
        <v>831</v>
      </c>
      <c r="B445" s="3" t="s">
        <v>26</v>
      </c>
      <c r="C445" s="3" t="s">
        <v>33</v>
      </c>
      <c r="D445" s="3" t="s">
        <v>114</v>
      </c>
      <c r="E445" s="31" t="str">
        <f>MID(D445,3,1)</f>
        <v>4</v>
      </c>
      <c r="F445" s="3" t="s">
        <v>98</v>
      </c>
      <c r="G445" s="4">
        <v>78</v>
      </c>
      <c r="H445" s="4">
        <v>12</v>
      </c>
      <c r="I445" s="3" t="s">
        <v>75</v>
      </c>
      <c r="J445" s="4">
        <v>1391114439</v>
      </c>
      <c r="K445" s="4">
        <v>1.625</v>
      </c>
      <c r="L445" s="4">
        <v>0.8125</v>
      </c>
      <c r="M445" s="4">
        <v>3</v>
      </c>
      <c r="N445" s="4">
        <v>7</v>
      </c>
      <c r="O445" s="4">
        <v>1</v>
      </c>
      <c r="P445" s="4">
        <v>7</v>
      </c>
      <c r="Q445" s="4">
        <v>7</v>
      </c>
      <c r="R445" s="9">
        <v>1</v>
      </c>
      <c r="S445" s="4">
        <v>7</v>
      </c>
      <c r="T445" s="4">
        <v>1</v>
      </c>
      <c r="U445" s="4">
        <v>3</v>
      </c>
      <c r="V445" s="4">
        <v>3</v>
      </c>
      <c r="W445" s="3"/>
      <c r="X445" s="9">
        <v>1</v>
      </c>
      <c r="Y445" s="4">
        <v>7</v>
      </c>
      <c r="Z445" s="4">
        <v>48</v>
      </c>
      <c r="AA445" s="4">
        <v>7</v>
      </c>
      <c r="AB445" s="36" t="s">
        <v>195</v>
      </c>
      <c r="AC445" s="21">
        <v>3</v>
      </c>
      <c r="AD445" s="22">
        <v>4</v>
      </c>
      <c r="AE445" s="23">
        <v>6</v>
      </c>
      <c r="AF445" s="22">
        <v>0</v>
      </c>
      <c r="AG445" s="23">
        <v>12</v>
      </c>
      <c r="AH445" s="22" t="s">
        <v>247</v>
      </c>
      <c r="AI445" s="24">
        <v>8</v>
      </c>
      <c r="AJ445" s="22"/>
      <c r="AK445" s="20" t="s">
        <v>773</v>
      </c>
      <c r="AL445">
        <f>IF(OR(NOT(ISBLANK(U445)),NOT(ISBLANK(V445)),NOT(ISBLANK(W445)),NOT(ISBLANK(X445)),AC445=2,AC445=3),1,0)</f>
        <v>1</v>
      </c>
    </row>
    <row r="446" spans="1:38" ht="21.75" customHeight="1" x14ac:dyDescent="0.25">
      <c r="A446" s="2">
        <v>832</v>
      </c>
      <c r="B446" s="3" t="s">
        <v>26</v>
      </c>
      <c r="C446" s="3" t="s">
        <v>33</v>
      </c>
      <c r="D446" s="3" t="s">
        <v>99</v>
      </c>
      <c r="E446" s="31" t="str">
        <f>MID(D446,3,1)</f>
        <v>5</v>
      </c>
      <c r="F446" s="3" t="s">
        <v>100</v>
      </c>
      <c r="G446" s="4">
        <v>89</v>
      </c>
      <c r="H446" s="4">
        <v>200</v>
      </c>
      <c r="I446" s="3" t="s">
        <v>75</v>
      </c>
      <c r="J446" s="4">
        <v>1391114439</v>
      </c>
      <c r="K446" s="4">
        <v>-3.5588235294117601</v>
      </c>
      <c r="L446" s="4">
        <v>0.40686274509803899</v>
      </c>
      <c r="M446" s="4">
        <v>16</v>
      </c>
      <c r="N446" s="4">
        <v>19</v>
      </c>
      <c r="O446" s="4">
        <v>6</v>
      </c>
      <c r="P446" s="4">
        <v>17</v>
      </c>
      <c r="Q446" s="4">
        <v>16</v>
      </c>
      <c r="R446" s="4">
        <v>1</v>
      </c>
      <c r="S446" s="4">
        <v>16</v>
      </c>
      <c r="T446" s="4">
        <v>1</v>
      </c>
      <c r="U446" s="4">
        <v>1</v>
      </c>
      <c r="V446" s="4">
        <v>10.5</v>
      </c>
      <c r="W446" s="3"/>
      <c r="X446" s="4">
        <v>1.5</v>
      </c>
      <c r="Y446" s="4">
        <v>13</v>
      </c>
      <c r="Z446" s="4">
        <v>118</v>
      </c>
      <c r="AA446" s="4">
        <v>13</v>
      </c>
      <c r="AB446" s="36" t="s">
        <v>200</v>
      </c>
      <c r="AC446" s="21">
        <v>3</v>
      </c>
      <c r="AD446" s="22">
        <v>5</v>
      </c>
      <c r="AE446" s="23">
        <v>32</v>
      </c>
      <c r="AF446" s="22">
        <v>3</v>
      </c>
      <c r="AG446" s="23">
        <v>51</v>
      </c>
      <c r="AH446" s="22" t="s">
        <v>262</v>
      </c>
      <c r="AI446" s="24">
        <v>25</v>
      </c>
      <c r="AJ446" s="22"/>
      <c r="AK446" s="20" t="s">
        <v>774</v>
      </c>
      <c r="AL446">
        <f>IF(OR(NOT(ISBLANK(U446)),NOT(ISBLANK(V446)),NOT(ISBLANK(W446)),NOT(ISBLANK(X446)),AC446=2,AC446=3),1,0)</f>
        <v>1</v>
      </c>
    </row>
    <row r="447" spans="1:38" ht="21.75" customHeight="1" x14ac:dyDescent="0.25">
      <c r="A447" s="2">
        <v>833</v>
      </c>
      <c r="B447" s="3" t="s">
        <v>26</v>
      </c>
      <c r="C447" s="3" t="s">
        <v>33</v>
      </c>
      <c r="D447" s="3" t="s">
        <v>105</v>
      </c>
      <c r="E447" s="31" t="str">
        <f>MID(D447,3,1)</f>
        <v>5</v>
      </c>
      <c r="F447" s="3" t="s">
        <v>100</v>
      </c>
      <c r="G447" s="4">
        <v>62</v>
      </c>
      <c r="H447" s="4">
        <v>53</v>
      </c>
      <c r="I447" s="3" t="s">
        <v>75</v>
      </c>
      <c r="J447" s="4">
        <v>1391114439</v>
      </c>
      <c r="K447" s="4">
        <v>-3.3529411764705901</v>
      </c>
      <c r="L447" s="4">
        <v>0.441176470588235</v>
      </c>
      <c r="M447" s="4">
        <v>7</v>
      </c>
      <c r="N447" s="4">
        <v>10</v>
      </c>
      <c r="O447" s="4">
        <v>4</v>
      </c>
      <c r="P447" s="4">
        <v>7</v>
      </c>
      <c r="Q447" s="4">
        <v>7</v>
      </c>
      <c r="R447" s="4">
        <v>1</v>
      </c>
      <c r="S447" s="4">
        <v>7</v>
      </c>
      <c r="T447" s="4">
        <v>1</v>
      </c>
      <c r="U447" s="4">
        <v>4</v>
      </c>
      <c r="V447" s="4">
        <v>3</v>
      </c>
      <c r="W447" s="3"/>
      <c r="X447" s="4">
        <v>1</v>
      </c>
      <c r="Y447" s="4">
        <v>8</v>
      </c>
      <c r="Z447" s="4">
        <v>60</v>
      </c>
      <c r="AA447" s="4">
        <v>8</v>
      </c>
      <c r="AB447" s="36" t="s">
        <v>200</v>
      </c>
      <c r="AC447" s="21">
        <v>3</v>
      </c>
      <c r="AD447" s="22">
        <v>20</v>
      </c>
      <c r="AE447" s="23">
        <v>12</v>
      </c>
      <c r="AF447" s="22">
        <v>3</v>
      </c>
      <c r="AG447" s="23">
        <v>37</v>
      </c>
      <c r="AH447" s="22" t="s">
        <v>281</v>
      </c>
      <c r="AI447" s="24">
        <v>14</v>
      </c>
      <c r="AJ447" s="22"/>
      <c r="AK447" s="20" t="s">
        <v>775</v>
      </c>
      <c r="AL447">
        <f>IF(OR(NOT(ISBLANK(U447)),NOT(ISBLANK(V447)),NOT(ISBLANK(W447)),NOT(ISBLANK(X447)),AC447=2,AC447=3),1,0)</f>
        <v>1</v>
      </c>
    </row>
    <row r="448" spans="1:38" ht="21.75" customHeight="1" x14ac:dyDescent="0.25">
      <c r="A448" s="2">
        <v>834</v>
      </c>
      <c r="B448" s="3" t="s">
        <v>26</v>
      </c>
      <c r="C448" s="3" t="s">
        <v>33</v>
      </c>
      <c r="D448" s="3" t="s">
        <v>110</v>
      </c>
      <c r="E448" s="31" t="str">
        <f>MID(D448,3,1)</f>
        <v>5</v>
      </c>
      <c r="F448" s="3" t="s">
        <v>100</v>
      </c>
      <c r="G448" s="4">
        <v>33</v>
      </c>
      <c r="H448" s="4">
        <v>31</v>
      </c>
      <c r="I448" s="3" t="s">
        <v>75</v>
      </c>
      <c r="J448" s="4">
        <v>1391114439</v>
      </c>
      <c r="K448" s="4">
        <v>-3.3333333333333299</v>
      </c>
      <c r="L448" s="4">
        <v>0.44444444444444398</v>
      </c>
      <c r="M448" s="4">
        <v>10</v>
      </c>
      <c r="N448" s="9">
        <v>20</v>
      </c>
      <c r="O448" s="9">
        <v>3</v>
      </c>
      <c r="P448" s="9">
        <v>20</v>
      </c>
      <c r="Q448" s="9">
        <v>20</v>
      </c>
      <c r="R448" s="4">
        <v>1</v>
      </c>
      <c r="S448" s="9">
        <v>20</v>
      </c>
      <c r="T448" s="4">
        <v>1</v>
      </c>
      <c r="U448" s="9">
        <v>2</v>
      </c>
      <c r="V448" s="9">
        <v>6.5</v>
      </c>
      <c r="W448" s="3"/>
      <c r="X448" s="9">
        <v>1.5</v>
      </c>
      <c r="Y448" s="9">
        <v>10</v>
      </c>
      <c r="Z448" s="4">
        <v>115</v>
      </c>
      <c r="AA448" s="4">
        <v>10</v>
      </c>
      <c r="AB448" s="36" t="s">
        <v>200</v>
      </c>
      <c r="AC448" s="21"/>
      <c r="AD448" s="22">
        <v>25</v>
      </c>
      <c r="AE448" s="23">
        <v>10</v>
      </c>
      <c r="AF448" s="22">
        <v>1</v>
      </c>
      <c r="AG448" s="23">
        <v>38</v>
      </c>
      <c r="AH448" s="22" t="s">
        <v>262</v>
      </c>
      <c r="AI448" s="24">
        <v>25</v>
      </c>
      <c r="AJ448" s="22">
        <v>1</v>
      </c>
      <c r="AK448" s="20" t="s">
        <v>776</v>
      </c>
      <c r="AL448">
        <f>IF(OR(NOT(ISBLANK(U448)),NOT(ISBLANK(V448)),NOT(ISBLANK(W448)),NOT(ISBLANK(X448)),AC448=2,AC448=3),1,0)</f>
        <v>1</v>
      </c>
    </row>
    <row r="449" spans="1:38" ht="21.75" customHeight="1" x14ac:dyDescent="0.25">
      <c r="A449" s="2">
        <v>835</v>
      </c>
      <c r="B449" s="3" t="s">
        <v>26</v>
      </c>
      <c r="C449" s="3" t="s">
        <v>33</v>
      </c>
      <c r="D449" s="3" t="s">
        <v>115</v>
      </c>
      <c r="E449" s="31" t="str">
        <f>MID(D449,3,1)</f>
        <v>5</v>
      </c>
      <c r="F449" s="3" t="s">
        <v>100</v>
      </c>
      <c r="G449" s="4">
        <v>43</v>
      </c>
      <c r="H449" s="4">
        <v>15</v>
      </c>
      <c r="I449" s="3" t="s">
        <v>75</v>
      </c>
      <c r="J449" s="4">
        <v>1391114439</v>
      </c>
      <c r="K449" s="4">
        <v>-3.4375</v>
      </c>
      <c r="L449" s="4">
        <v>0.42708333333333298</v>
      </c>
      <c r="M449" s="4">
        <v>3</v>
      </c>
      <c r="N449" s="4">
        <v>5</v>
      </c>
      <c r="O449" s="8"/>
      <c r="P449" s="4">
        <v>6</v>
      </c>
      <c r="Q449" s="4">
        <v>6</v>
      </c>
      <c r="R449" s="9">
        <v>1</v>
      </c>
      <c r="S449" s="4">
        <v>6</v>
      </c>
      <c r="T449" s="4">
        <v>1</v>
      </c>
      <c r="U449" s="4">
        <v>1</v>
      </c>
      <c r="V449" s="4">
        <v>2</v>
      </c>
      <c r="W449" s="3"/>
      <c r="X449" s="9">
        <v>1</v>
      </c>
      <c r="Y449" s="4">
        <v>4</v>
      </c>
      <c r="Z449" s="4">
        <v>36</v>
      </c>
      <c r="AA449" s="4">
        <v>4</v>
      </c>
      <c r="AB449" s="36" t="s">
        <v>200</v>
      </c>
      <c r="AC449" s="21">
        <v>3</v>
      </c>
      <c r="AD449" s="22">
        <v>8</v>
      </c>
      <c r="AE449" s="23">
        <v>6</v>
      </c>
      <c r="AF449" s="22">
        <v>2</v>
      </c>
      <c r="AG449" s="23">
        <v>22</v>
      </c>
      <c r="AH449" s="22" t="s">
        <v>332</v>
      </c>
      <c r="AI449" s="24">
        <v>7</v>
      </c>
      <c r="AJ449" s="22"/>
      <c r="AK449" s="20" t="s">
        <v>777</v>
      </c>
      <c r="AL449">
        <f>IF(OR(NOT(ISBLANK(U449)),NOT(ISBLANK(V449)),NOT(ISBLANK(W449)),NOT(ISBLANK(X449)),AC449=2,AC449=3),1,0)</f>
        <v>1</v>
      </c>
    </row>
    <row r="450" spans="1:38" ht="21.75" customHeight="1" x14ac:dyDescent="0.25">
      <c r="A450" s="2">
        <v>846</v>
      </c>
      <c r="B450" s="3" t="s">
        <v>26</v>
      </c>
      <c r="C450" s="3" t="s">
        <v>33</v>
      </c>
      <c r="D450" s="3" t="s">
        <v>28</v>
      </c>
      <c r="E450" s="31" t="str">
        <f>MID(D450,3,1)</f>
        <v>2</v>
      </c>
      <c r="F450" s="3" t="s">
        <v>29</v>
      </c>
      <c r="G450" s="4">
        <v>1</v>
      </c>
      <c r="H450" s="4">
        <v>30</v>
      </c>
      <c r="I450" s="3" t="s">
        <v>76</v>
      </c>
      <c r="J450" s="4">
        <v>9591212196</v>
      </c>
      <c r="K450" s="4">
        <v>52.6</v>
      </c>
      <c r="L450" s="4">
        <v>0.14042553191489299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3"/>
      <c r="X450" s="8"/>
      <c r="Y450" s="8"/>
      <c r="Z450" s="8"/>
      <c r="AA450" s="8"/>
      <c r="AB450" s="36" t="s">
        <v>144</v>
      </c>
      <c r="AC450" s="21">
        <v>3</v>
      </c>
      <c r="AD450" s="22">
        <v>0</v>
      </c>
      <c r="AE450" s="23">
        <v>0</v>
      </c>
      <c r="AF450" s="22">
        <v>0</v>
      </c>
      <c r="AG450" s="23">
        <v>0</v>
      </c>
      <c r="AH450" s="22"/>
      <c r="AI450" s="24">
        <v>0</v>
      </c>
      <c r="AJ450" s="22"/>
      <c r="AK450" s="20" t="s">
        <v>778</v>
      </c>
      <c r="AL450">
        <f>IF(OR(NOT(ISBLANK(U450)),NOT(ISBLANK(V450)),NOT(ISBLANK(W450)),NOT(ISBLANK(X450)),AC450=2,AC450=3),1,0)</f>
        <v>1</v>
      </c>
    </row>
    <row r="451" spans="1:38" ht="21.75" customHeight="1" x14ac:dyDescent="0.25">
      <c r="A451" s="2">
        <v>847</v>
      </c>
      <c r="B451" s="3" t="s">
        <v>26</v>
      </c>
      <c r="C451" s="3" t="s">
        <v>33</v>
      </c>
      <c r="D451" s="3" t="s">
        <v>101</v>
      </c>
      <c r="E451" s="31" t="str">
        <f>MID(D451,3,1)</f>
        <v>2</v>
      </c>
      <c r="F451" s="3" t="s">
        <v>102</v>
      </c>
      <c r="G451" s="4">
        <v>1</v>
      </c>
      <c r="H451" s="4">
        <v>13</v>
      </c>
      <c r="I451" s="3" t="s">
        <v>76</v>
      </c>
      <c r="J451" s="4">
        <v>9591212196</v>
      </c>
      <c r="K451" s="4">
        <v>46.133333333333297</v>
      </c>
      <c r="L451" s="4">
        <v>0.36100628930817602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3"/>
      <c r="X451" s="8"/>
      <c r="Y451" s="8"/>
      <c r="Z451" s="8"/>
      <c r="AA451" s="8"/>
      <c r="AB451" s="36" t="s">
        <v>153</v>
      </c>
      <c r="AC451" s="21">
        <v>3</v>
      </c>
      <c r="AD451" s="22">
        <v>0</v>
      </c>
      <c r="AE451" s="23">
        <v>0</v>
      </c>
      <c r="AF451" s="22">
        <v>0</v>
      </c>
      <c r="AG451" s="23">
        <v>0</v>
      </c>
      <c r="AH451" s="22"/>
      <c r="AI451" s="24">
        <v>0</v>
      </c>
      <c r="AJ451" s="22"/>
      <c r="AK451" s="20" t="s">
        <v>779</v>
      </c>
      <c r="AL451">
        <f>IF(OR(NOT(ISBLANK(U451)),NOT(ISBLANK(V451)),NOT(ISBLANK(W451)),NOT(ISBLANK(X451)),AC451=2,AC451=3),1,0)</f>
        <v>1</v>
      </c>
    </row>
    <row r="452" spans="1:38" ht="21.75" customHeight="1" x14ac:dyDescent="0.25">
      <c r="A452" s="2">
        <v>848</v>
      </c>
      <c r="B452" s="3" t="s">
        <v>26</v>
      </c>
      <c r="C452" s="3" t="s">
        <v>33</v>
      </c>
      <c r="D452" s="3" t="s">
        <v>106</v>
      </c>
      <c r="E452" s="31" t="str">
        <f>MID(D452,3,1)</f>
        <v>2</v>
      </c>
      <c r="F452" s="3" t="s">
        <v>107</v>
      </c>
      <c r="G452" s="4">
        <v>1</v>
      </c>
      <c r="H452" s="4">
        <v>7</v>
      </c>
      <c r="I452" s="3" t="s">
        <v>76</v>
      </c>
      <c r="J452" s="4">
        <v>9591212196</v>
      </c>
      <c r="K452" s="4">
        <v>58.909090909090899</v>
      </c>
      <c r="L452" s="4">
        <v>0.60205831903945095</v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3"/>
      <c r="X452" s="8"/>
      <c r="Y452" s="8"/>
      <c r="Z452" s="8"/>
      <c r="AA452" s="8"/>
      <c r="AB452" s="36" t="s">
        <v>145</v>
      </c>
      <c r="AC452" s="21">
        <v>3</v>
      </c>
      <c r="AD452" s="22">
        <v>0</v>
      </c>
      <c r="AE452" s="23">
        <v>0</v>
      </c>
      <c r="AF452" s="22">
        <v>0</v>
      </c>
      <c r="AG452" s="23">
        <v>0</v>
      </c>
      <c r="AH452" s="22"/>
      <c r="AI452" s="24">
        <v>0</v>
      </c>
      <c r="AJ452" s="22"/>
      <c r="AK452" s="20" t="s">
        <v>413</v>
      </c>
      <c r="AL452">
        <f>IF(OR(NOT(ISBLANK(U452)),NOT(ISBLANK(V452)),NOT(ISBLANK(W452)),NOT(ISBLANK(X452)),AC452=2,AC452=3),1,0)</f>
        <v>1</v>
      </c>
    </row>
    <row r="453" spans="1:38" ht="21.75" customHeight="1" x14ac:dyDescent="0.25">
      <c r="A453" s="2">
        <v>849</v>
      </c>
      <c r="B453" s="3" t="s">
        <v>26</v>
      </c>
      <c r="C453" s="3" t="s">
        <v>33</v>
      </c>
      <c r="D453" s="3" t="s">
        <v>111</v>
      </c>
      <c r="E453" s="31" t="str">
        <f>MID(D453,3,1)</f>
        <v>2</v>
      </c>
      <c r="F453" s="3" t="s">
        <v>112</v>
      </c>
      <c r="G453" s="4">
        <v>1</v>
      </c>
      <c r="H453" s="4">
        <v>6</v>
      </c>
      <c r="I453" s="3" t="s">
        <v>76</v>
      </c>
      <c r="J453" s="4">
        <v>9591212196</v>
      </c>
      <c r="K453" s="4">
        <v>69.090909090909093</v>
      </c>
      <c r="L453" s="4">
        <v>0.71363636363636396</v>
      </c>
      <c r="M453" s="4">
        <v>3</v>
      </c>
      <c r="N453" s="4">
        <v>1</v>
      </c>
      <c r="O453" s="8"/>
      <c r="P453" s="4">
        <v>2</v>
      </c>
      <c r="Q453" s="4">
        <v>1</v>
      </c>
      <c r="R453" s="4">
        <v>2</v>
      </c>
      <c r="S453" s="4">
        <v>1</v>
      </c>
      <c r="T453" s="4">
        <v>1</v>
      </c>
      <c r="U453" s="4">
        <v>1</v>
      </c>
      <c r="V453" s="4">
        <v>3</v>
      </c>
      <c r="W453" s="3"/>
      <c r="X453" s="8"/>
      <c r="Y453" s="4">
        <v>4</v>
      </c>
      <c r="Z453" s="4">
        <v>19</v>
      </c>
      <c r="AA453" s="4">
        <v>4</v>
      </c>
      <c r="AB453" s="36" t="s">
        <v>154</v>
      </c>
      <c r="AC453" s="21">
        <v>3</v>
      </c>
      <c r="AD453" s="22">
        <v>4</v>
      </c>
      <c r="AE453" s="23">
        <v>1</v>
      </c>
      <c r="AF453" s="22">
        <v>0</v>
      </c>
      <c r="AG453" s="23">
        <v>10</v>
      </c>
      <c r="AH453" s="22" t="s">
        <v>146</v>
      </c>
      <c r="AI453" s="24">
        <v>4</v>
      </c>
      <c r="AJ453" s="22">
        <v>1</v>
      </c>
      <c r="AK453" s="20" t="s">
        <v>780</v>
      </c>
      <c r="AL453">
        <f>IF(OR(NOT(ISBLANK(U453)),NOT(ISBLANK(V453)),NOT(ISBLANK(W453)),NOT(ISBLANK(X453)),AC453=2,AC453=3),1,0)</f>
        <v>1</v>
      </c>
    </row>
    <row r="454" spans="1:38" ht="21.75" customHeight="1" x14ac:dyDescent="0.25">
      <c r="A454" s="2">
        <v>850</v>
      </c>
      <c r="B454" s="3" t="s">
        <v>26</v>
      </c>
      <c r="C454" s="3" t="s">
        <v>33</v>
      </c>
      <c r="D454" s="3" t="s">
        <v>95</v>
      </c>
      <c r="E454" s="31" t="str">
        <f>MID(D454,3,1)</f>
        <v>3</v>
      </c>
      <c r="F454" s="3" t="s">
        <v>96</v>
      </c>
      <c r="G454" s="4">
        <v>36</v>
      </c>
      <c r="H454" s="4">
        <v>75</v>
      </c>
      <c r="I454" s="3" t="s">
        <v>76</v>
      </c>
      <c r="J454" s="4">
        <v>9591212196</v>
      </c>
      <c r="K454" s="4">
        <v>0</v>
      </c>
      <c r="L454" s="4">
        <v>0</v>
      </c>
      <c r="M454" s="4">
        <v>3</v>
      </c>
      <c r="N454" s="4">
        <v>4</v>
      </c>
      <c r="O454" s="4">
        <v>1</v>
      </c>
      <c r="P454" s="4">
        <v>5</v>
      </c>
      <c r="Q454" s="4">
        <v>5</v>
      </c>
      <c r="R454" s="8"/>
      <c r="S454" s="4">
        <v>5</v>
      </c>
      <c r="T454" s="4">
        <v>1</v>
      </c>
      <c r="U454" s="4">
        <v>2</v>
      </c>
      <c r="V454" s="4">
        <v>1</v>
      </c>
      <c r="W454" s="3"/>
      <c r="X454" s="8"/>
      <c r="Y454" s="4">
        <v>3</v>
      </c>
      <c r="Z454" s="4">
        <v>30</v>
      </c>
      <c r="AA454" s="4">
        <v>3</v>
      </c>
      <c r="AB454" s="36"/>
      <c r="AC454" s="21"/>
      <c r="AD454" s="22">
        <v>9</v>
      </c>
      <c r="AE454" s="23">
        <v>6</v>
      </c>
      <c r="AF454" s="22">
        <v>1</v>
      </c>
      <c r="AG454" s="23">
        <v>26</v>
      </c>
      <c r="AH454" s="22" t="s">
        <v>162</v>
      </c>
      <c r="AI454" s="24">
        <v>9</v>
      </c>
      <c r="AJ454" s="22"/>
      <c r="AK454" s="20" t="s">
        <v>781</v>
      </c>
      <c r="AL454">
        <f>IF(OR(NOT(ISBLANK(U454)),NOT(ISBLANK(V454)),NOT(ISBLANK(W454)),NOT(ISBLANK(X454)),AC454=2,AC454=3),1,0)</f>
        <v>1</v>
      </c>
    </row>
    <row r="455" spans="1:38" ht="21.75" customHeight="1" x14ac:dyDescent="0.25">
      <c r="A455" s="2">
        <v>851</v>
      </c>
      <c r="B455" s="3" t="s">
        <v>26</v>
      </c>
      <c r="C455" s="3" t="s">
        <v>33</v>
      </c>
      <c r="D455" s="3" t="s">
        <v>103</v>
      </c>
      <c r="E455" s="31" t="str">
        <f>MID(D455,3,1)</f>
        <v>3</v>
      </c>
      <c r="F455" s="3" t="s">
        <v>96</v>
      </c>
      <c r="G455" s="4">
        <v>32</v>
      </c>
      <c r="H455" s="4">
        <v>35</v>
      </c>
      <c r="I455" s="3" t="s">
        <v>76</v>
      </c>
      <c r="J455" s="4">
        <v>9591212196</v>
      </c>
      <c r="K455" s="4">
        <v>3</v>
      </c>
      <c r="L455" s="4">
        <v>0.5</v>
      </c>
      <c r="M455" s="4">
        <v>2</v>
      </c>
      <c r="N455" s="8"/>
      <c r="P455" s="8"/>
      <c r="Q455" s="8"/>
      <c r="R455" s="9">
        <v>1</v>
      </c>
      <c r="S455" s="8"/>
      <c r="T455" s="4">
        <v>1</v>
      </c>
      <c r="U455" s="8"/>
      <c r="W455" s="3"/>
      <c r="Y455" s="8"/>
      <c r="Z455" s="4">
        <v>4</v>
      </c>
      <c r="AA455" s="4">
        <v>0</v>
      </c>
      <c r="AB455" s="36" t="s">
        <v>164</v>
      </c>
      <c r="AC455" s="21">
        <v>3</v>
      </c>
      <c r="AD455" s="22">
        <v>2</v>
      </c>
      <c r="AE455" s="23">
        <v>0</v>
      </c>
      <c r="AF455" s="22">
        <v>0</v>
      </c>
      <c r="AG455" s="23">
        <v>4</v>
      </c>
      <c r="AH455" s="22"/>
      <c r="AI455" s="24">
        <v>0</v>
      </c>
      <c r="AJ455" s="22"/>
      <c r="AK455" s="20" t="s">
        <v>782</v>
      </c>
      <c r="AL455">
        <f>IF(OR(NOT(ISBLANK(U455)),NOT(ISBLANK(V455)),NOT(ISBLANK(W455)),NOT(ISBLANK(X455)),AC455=2,AC455=3),1,0)</f>
        <v>1</v>
      </c>
    </row>
    <row r="456" spans="1:38" ht="21.75" customHeight="1" x14ac:dyDescent="0.25">
      <c r="A456" s="2">
        <v>852</v>
      </c>
      <c r="B456" s="3" t="s">
        <v>26</v>
      </c>
      <c r="C456" s="3" t="s">
        <v>33</v>
      </c>
      <c r="D456" s="3" t="s">
        <v>108</v>
      </c>
      <c r="E456" s="31" t="str">
        <f>MID(D456,3,1)</f>
        <v>3</v>
      </c>
      <c r="F456" s="3" t="s">
        <v>96</v>
      </c>
      <c r="G456" s="4">
        <v>95</v>
      </c>
      <c r="H456" s="4">
        <v>20</v>
      </c>
      <c r="I456" s="3" t="s">
        <v>76</v>
      </c>
      <c r="J456" s="4">
        <v>9591212196</v>
      </c>
      <c r="K456" s="4">
        <v>2.2222222222222201</v>
      </c>
      <c r="L456" s="4">
        <v>0.37037037037037002</v>
      </c>
      <c r="M456" s="4">
        <v>3</v>
      </c>
      <c r="N456" s="4">
        <v>5</v>
      </c>
      <c r="O456" s="4">
        <v>2</v>
      </c>
      <c r="P456" s="4">
        <v>3</v>
      </c>
      <c r="Q456" s="4">
        <v>3</v>
      </c>
      <c r="R456" s="4">
        <v>1</v>
      </c>
      <c r="S456" s="4">
        <v>3</v>
      </c>
      <c r="T456" s="4">
        <v>1</v>
      </c>
      <c r="U456" s="8"/>
      <c r="V456" s="4">
        <v>4.5</v>
      </c>
      <c r="W456" s="3"/>
      <c r="X456" s="4">
        <v>0.5</v>
      </c>
      <c r="Y456" s="4">
        <v>5</v>
      </c>
      <c r="Z456" s="4">
        <v>31</v>
      </c>
      <c r="AA456" s="4">
        <v>5</v>
      </c>
      <c r="AB456" s="36" t="s">
        <v>163</v>
      </c>
      <c r="AC456" s="21"/>
      <c r="AD456" s="22">
        <v>7</v>
      </c>
      <c r="AE456" s="23">
        <v>5</v>
      </c>
      <c r="AF456" s="22">
        <v>1</v>
      </c>
      <c r="AG456" s="23">
        <v>15</v>
      </c>
      <c r="AH456" s="22" t="s">
        <v>162</v>
      </c>
      <c r="AI456" s="24">
        <v>9</v>
      </c>
      <c r="AJ456" s="22">
        <v>1</v>
      </c>
      <c r="AK456" s="20" t="s">
        <v>783</v>
      </c>
      <c r="AL456">
        <f>IF(OR(NOT(ISBLANK(U456)),NOT(ISBLANK(V456)),NOT(ISBLANK(W456)),NOT(ISBLANK(X456)),AC456=2,AC456=3),1,0)</f>
        <v>1</v>
      </c>
    </row>
    <row r="457" spans="1:38" ht="21.75" customHeight="1" x14ac:dyDescent="0.25">
      <c r="A457" s="2">
        <v>853</v>
      </c>
      <c r="B457" s="3" t="s">
        <v>26</v>
      </c>
      <c r="C457" s="3" t="s">
        <v>33</v>
      </c>
      <c r="D457" s="3" t="s">
        <v>113</v>
      </c>
      <c r="E457" s="31" t="str">
        <f>MID(D457,3,1)</f>
        <v>3</v>
      </c>
      <c r="F457" s="3" t="s">
        <v>96</v>
      </c>
      <c r="G457" s="4">
        <v>85</v>
      </c>
      <c r="H457" s="4">
        <v>10</v>
      </c>
      <c r="I457" s="3" t="s">
        <v>76</v>
      </c>
      <c r="J457" s="4">
        <v>9591212196</v>
      </c>
      <c r="K457" s="4">
        <v>2.375</v>
      </c>
      <c r="L457" s="4">
        <v>0.39583333333333298</v>
      </c>
      <c r="M457" s="4">
        <v>2</v>
      </c>
      <c r="N457" s="4">
        <v>8</v>
      </c>
      <c r="O457" s="4">
        <v>2</v>
      </c>
      <c r="P457" s="4">
        <v>6</v>
      </c>
      <c r="Q457" s="4">
        <v>6</v>
      </c>
      <c r="R457" s="4">
        <v>1</v>
      </c>
      <c r="S457" s="4">
        <v>6</v>
      </c>
      <c r="T457" s="4">
        <v>1</v>
      </c>
      <c r="U457" s="4">
        <v>1</v>
      </c>
      <c r="V457" s="4">
        <v>1.5</v>
      </c>
      <c r="W457" s="3"/>
      <c r="X457" s="9">
        <v>0.5</v>
      </c>
      <c r="Y457" s="4">
        <v>3</v>
      </c>
      <c r="Z457" s="4">
        <v>38</v>
      </c>
      <c r="AA457" s="4">
        <v>3</v>
      </c>
      <c r="AB457" s="36" t="s">
        <v>163</v>
      </c>
      <c r="AC457" s="21"/>
      <c r="AD457" s="22">
        <v>8</v>
      </c>
      <c r="AE457" s="23">
        <v>2</v>
      </c>
      <c r="AF457" s="22">
        <v>0</v>
      </c>
      <c r="AG457" s="23">
        <v>11</v>
      </c>
      <c r="AH457" s="22" t="s">
        <v>162</v>
      </c>
      <c r="AI457" s="24">
        <v>9</v>
      </c>
      <c r="AJ457" s="22">
        <v>1</v>
      </c>
      <c r="AK457" s="20" t="s">
        <v>784</v>
      </c>
      <c r="AL457">
        <f>IF(OR(NOT(ISBLANK(U457)),NOT(ISBLANK(V457)),NOT(ISBLANK(W457)),NOT(ISBLANK(X457)),AC457=2,AC457=3),1,0)</f>
        <v>1</v>
      </c>
    </row>
    <row r="458" spans="1:38" ht="21.75" customHeight="1" x14ac:dyDescent="0.25">
      <c r="A458" s="2">
        <v>903</v>
      </c>
      <c r="B458" s="3" t="s">
        <v>26</v>
      </c>
      <c r="C458" s="3" t="s">
        <v>27</v>
      </c>
      <c r="D458" s="3" t="s">
        <v>28</v>
      </c>
      <c r="E458" s="31" t="str">
        <f>MID(D458,3,1)</f>
        <v>2</v>
      </c>
      <c r="F458" s="3" t="s">
        <v>29</v>
      </c>
      <c r="G458" s="4">
        <v>1</v>
      </c>
      <c r="H458" s="4">
        <v>30</v>
      </c>
      <c r="I458" s="3" t="s">
        <v>77</v>
      </c>
      <c r="J458" s="4">
        <v>8013612392</v>
      </c>
      <c r="K458" s="4">
        <v>63.8</v>
      </c>
      <c r="L458" s="4">
        <v>0.61886792452830197</v>
      </c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3"/>
      <c r="X458" s="8"/>
      <c r="Y458" s="8"/>
      <c r="Z458" s="8"/>
      <c r="AA458" s="8"/>
      <c r="AB458" s="36" t="s">
        <v>153</v>
      </c>
      <c r="AC458" s="21">
        <v>3</v>
      </c>
      <c r="AD458" s="22">
        <v>0</v>
      </c>
      <c r="AE458" s="23">
        <v>0</v>
      </c>
      <c r="AF458" s="22">
        <v>0</v>
      </c>
      <c r="AG458" s="23">
        <v>0</v>
      </c>
      <c r="AH458" s="22"/>
      <c r="AI458" s="24">
        <v>0</v>
      </c>
      <c r="AJ458" s="22"/>
      <c r="AK458" s="20" t="s">
        <v>785</v>
      </c>
      <c r="AL458">
        <f>IF(OR(NOT(ISBLANK(U458)),NOT(ISBLANK(V458)),NOT(ISBLANK(W458)),NOT(ISBLANK(X458)),AC458=2,AC458=3),1,0)</f>
        <v>1</v>
      </c>
    </row>
    <row r="459" spans="1:38" ht="21.75" customHeight="1" x14ac:dyDescent="0.25">
      <c r="A459" s="2">
        <v>904</v>
      </c>
      <c r="B459" s="3" t="s">
        <v>26</v>
      </c>
      <c r="C459" s="3" t="s">
        <v>27</v>
      </c>
      <c r="D459" s="3" t="s">
        <v>101</v>
      </c>
      <c r="E459" s="31" t="str">
        <f>MID(D459,3,1)</f>
        <v>2</v>
      </c>
      <c r="F459" s="3" t="s">
        <v>102</v>
      </c>
      <c r="G459" s="4">
        <v>1</v>
      </c>
      <c r="H459" s="4">
        <v>13</v>
      </c>
      <c r="I459" s="3" t="s">
        <v>77</v>
      </c>
      <c r="J459" s="4">
        <v>8013612392</v>
      </c>
      <c r="K459" s="4">
        <v>67.680000000000007</v>
      </c>
      <c r="L459" s="4">
        <v>0.54638297872340402</v>
      </c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3"/>
      <c r="X459" s="8"/>
      <c r="Y459" s="8"/>
      <c r="Z459" s="8"/>
      <c r="AA459" s="8"/>
      <c r="AB459" s="36" t="s">
        <v>145</v>
      </c>
      <c r="AC459" s="21">
        <v>3</v>
      </c>
      <c r="AD459" s="22">
        <v>0</v>
      </c>
      <c r="AE459" s="23">
        <v>0</v>
      </c>
      <c r="AF459" s="22">
        <v>0</v>
      </c>
      <c r="AG459" s="23">
        <v>0</v>
      </c>
      <c r="AH459" s="22"/>
      <c r="AI459" s="24">
        <v>0</v>
      </c>
      <c r="AJ459" s="22"/>
      <c r="AK459" s="20" t="s">
        <v>412</v>
      </c>
      <c r="AL459">
        <f>IF(OR(NOT(ISBLANK(U459)),NOT(ISBLANK(V459)),NOT(ISBLANK(W459)),NOT(ISBLANK(X459)),AC459=2,AC459=3),1,0)</f>
        <v>1</v>
      </c>
    </row>
    <row r="460" spans="1:38" ht="21.75" customHeight="1" x14ac:dyDescent="0.25">
      <c r="A460" s="2">
        <v>905</v>
      </c>
      <c r="B460" s="3" t="s">
        <v>26</v>
      </c>
      <c r="C460" s="3" t="s">
        <v>27</v>
      </c>
      <c r="D460" s="3" t="s">
        <v>106</v>
      </c>
      <c r="E460" s="31" t="str">
        <f>MID(D460,3,1)</f>
        <v>2</v>
      </c>
      <c r="F460" s="3" t="s">
        <v>107</v>
      </c>
      <c r="G460" s="4">
        <v>1</v>
      </c>
      <c r="H460" s="4">
        <v>7</v>
      </c>
      <c r="I460" s="3" t="s">
        <v>77</v>
      </c>
      <c r="J460" s="4">
        <v>8013612392</v>
      </c>
      <c r="K460" s="4">
        <v>63.9444444444444</v>
      </c>
      <c r="L460" s="4">
        <v>0.46690307328605202</v>
      </c>
      <c r="M460" s="8"/>
      <c r="N460" s="8"/>
      <c r="O460" s="8"/>
      <c r="P460" s="8"/>
      <c r="Q460" s="8"/>
      <c r="R460" s="8"/>
      <c r="S460" s="8"/>
      <c r="T460" s="8"/>
      <c r="V460" s="8"/>
      <c r="W460" s="3"/>
      <c r="Y460" s="8"/>
      <c r="Z460" s="8"/>
      <c r="AA460" s="8"/>
      <c r="AB460" s="36" t="s">
        <v>153</v>
      </c>
      <c r="AC460" s="21">
        <v>3</v>
      </c>
      <c r="AD460" s="22">
        <v>0</v>
      </c>
      <c r="AE460" s="23">
        <v>0</v>
      </c>
      <c r="AF460" s="22">
        <v>0</v>
      </c>
      <c r="AG460" s="23">
        <v>0</v>
      </c>
      <c r="AH460" s="22"/>
      <c r="AI460" s="24">
        <v>0</v>
      </c>
      <c r="AJ460" s="22"/>
      <c r="AK460" s="20" t="s">
        <v>350</v>
      </c>
      <c r="AL460">
        <f>IF(OR(NOT(ISBLANK(U460)),NOT(ISBLANK(V460)),NOT(ISBLANK(W460)),NOT(ISBLANK(X460)),AC460=2,AC460=3),1,0)</f>
        <v>1</v>
      </c>
    </row>
    <row r="461" spans="1:38" ht="21.75" customHeight="1" x14ac:dyDescent="0.25">
      <c r="A461" s="2">
        <v>906</v>
      </c>
      <c r="B461" s="3" t="s">
        <v>26</v>
      </c>
      <c r="C461" s="3" t="s">
        <v>27</v>
      </c>
      <c r="D461" s="3" t="s">
        <v>28</v>
      </c>
      <c r="E461" s="31" t="str">
        <f>MID(D461,3,1)</f>
        <v>2</v>
      </c>
      <c r="F461" s="3" t="s">
        <v>29</v>
      </c>
      <c r="G461" s="4">
        <v>1</v>
      </c>
      <c r="H461" s="4">
        <v>30</v>
      </c>
      <c r="I461" s="3" t="s">
        <v>78</v>
      </c>
      <c r="J461" s="4">
        <v>220115832</v>
      </c>
      <c r="K461" s="4">
        <v>0</v>
      </c>
      <c r="L461" s="4">
        <v>0</v>
      </c>
      <c r="M461" s="4">
        <v>9</v>
      </c>
      <c r="N461" s="4">
        <v>3</v>
      </c>
      <c r="P461" s="4">
        <v>10</v>
      </c>
      <c r="Q461" s="4">
        <v>10</v>
      </c>
      <c r="R461" s="8"/>
      <c r="S461" s="4">
        <v>10</v>
      </c>
      <c r="T461" s="4">
        <v>1</v>
      </c>
      <c r="U461" s="9">
        <v>1</v>
      </c>
      <c r="V461" s="4">
        <v>1</v>
      </c>
      <c r="W461" s="3"/>
      <c r="X461" s="4">
        <v>1</v>
      </c>
      <c r="Y461" s="4">
        <v>3</v>
      </c>
      <c r="Z461" s="4">
        <v>49</v>
      </c>
      <c r="AA461" s="4">
        <v>3</v>
      </c>
      <c r="AB461" s="36"/>
      <c r="AC461" s="21"/>
      <c r="AD461" s="22">
        <v>1</v>
      </c>
      <c r="AE461" s="23">
        <v>3</v>
      </c>
      <c r="AF461" s="22">
        <v>1</v>
      </c>
      <c r="AG461" s="23">
        <v>11</v>
      </c>
      <c r="AH461" s="22" t="s">
        <v>149</v>
      </c>
      <c r="AI461" s="24">
        <v>3</v>
      </c>
      <c r="AJ461" s="22">
        <v>1</v>
      </c>
      <c r="AK461" s="20" t="s">
        <v>786</v>
      </c>
      <c r="AL461">
        <f>IF(OR(NOT(ISBLANK(U461)),NOT(ISBLANK(V461)),NOT(ISBLANK(W461)),NOT(ISBLANK(X461)),AC461=2,AC461=3),1,0)</f>
        <v>1</v>
      </c>
    </row>
    <row r="462" spans="1:38" ht="21.75" customHeight="1" x14ac:dyDescent="0.25">
      <c r="A462" s="2">
        <v>907</v>
      </c>
      <c r="B462" s="3" t="s">
        <v>26</v>
      </c>
      <c r="C462" s="3" t="s">
        <v>27</v>
      </c>
      <c r="D462" s="3" t="s">
        <v>101</v>
      </c>
      <c r="E462" s="31" t="str">
        <f>MID(D462,3,1)</f>
        <v>2</v>
      </c>
      <c r="F462" s="3" t="s">
        <v>102</v>
      </c>
      <c r="G462" s="4">
        <v>1</v>
      </c>
      <c r="H462" s="4">
        <v>13</v>
      </c>
      <c r="I462" s="3" t="s">
        <v>78</v>
      </c>
      <c r="J462" s="4">
        <v>220115832</v>
      </c>
      <c r="K462" s="4">
        <v>67.680000000000007</v>
      </c>
      <c r="L462" s="4">
        <v>0.54638297872340402</v>
      </c>
      <c r="M462" s="4">
        <v>4</v>
      </c>
      <c r="N462" s="4">
        <v>1</v>
      </c>
      <c r="O462" s="9">
        <v>1</v>
      </c>
      <c r="P462" s="4">
        <v>2</v>
      </c>
      <c r="Q462" s="4">
        <v>2</v>
      </c>
      <c r="R462" s="4">
        <v>1</v>
      </c>
      <c r="S462" s="4">
        <v>2</v>
      </c>
      <c r="T462" s="4">
        <v>1</v>
      </c>
      <c r="U462" s="4">
        <v>2</v>
      </c>
      <c r="V462" s="4">
        <v>1</v>
      </c>
      <c r="W462" s="3"/>
      <c r="Y462" s="4">
        <v>3</v>
      </c>
      <c r="Z462" s="4">
        <v>20</v>
      </c>
      <c r="AA462" s="4">
        <v>3</v>
      </c>
      <c r="AB462" s="36" t="s">
        <v>145</v>
      </c>
      <c r="AC462" s="21">
        <v>3</v>
      </c>
      <c r="AD462" s="22">
        <v>4</v>
      </c>
      <c r="AE462" s="23">
        <v>1</v>
      </c>
      <c r="AF462" s="22">
        <v>2</v>
      </c>
      <c r="AG462" s="23">
        <v>18</v>
      </c>
      <c r="AH462" s="22" t="s">
        <v>158</v>
      </c>
      <c r="AI462" s="24">
        <v>1</v>
      </c>
      <c r="AJ462" s="22">
        <v>1</v>
      </c>
      <c r="AK462" s="20" t="s">
        <v>787</v>
      </c>
      <c r="AL462">
        <f>IF(OR(NOT(ISBLANK(U462)),NOT(ISBLANK(V462)),NOT(ISBLANK(W462)),NOT(ISBLANK(X462)),AC462=2,AC462=3),1,0)</f>
        <v>1</v>
      </c>
    </row>
    <row r="463" spans="1:38" ht="21.75" customHeight="1" x14ac:dyDescent="0.25">
      <c r="A463" s="2">
        <v>910</v>
      </c>
      <c r="B463" s="3" t="s">
        <v>26</v>
      </c>
      <c r="C463" s="3" t="s">
        <v>27</v>
      </c>
      <c r="D463" s="3" t="s">
        <v>106</v>
      </c>
      <c r="E463" s="31" t="str">
        <f>MID(D463,3,1)</f>
        <v>2</v>
      </c>
      <c r="F463" s="3" t="s">
        <v>107</v>
      </c>
      <c r="G463" s="4">
        <v>1</v>
      </c>
      <c r="H463" s="4">
        <v>7</v>
      </c>
      <c r="I463" s="3" t="s">
        <v>78</v>
      </c>
      <c r="J463" s="4">
        <v>220115832</v>
      </c>
      <c r="K463" s="4">
        <v>62.1666666666667</v>
      </c>
      <c r="L463" s="4">
        <v>0.42907801418439701</v>
      </c>
      <c r="M463" s="4">
        <v>4</v>
      </c>
      <c r="N463" s="4">
        <v>1</v>
      </c>
      <c r="O463" s="8"/>
      <c r="P463" s="4">
        <v>1</v>
      </c>
      <c r="Q463" s="4">
        <v>1</v>
      </c>
      <c r="R463" s="4">
        <v>1</v>
      </c>
      <c r="S463" s="4">
        <v>1</v>
      </c>
      <c r="T463" s="4">
        <v>1</v>
      </c>
      <c r="U463" s="8"/>
      <c r="V463" s="4">
        <v>2</v>
      </c>
      <c r="W463" s="3"/>
      <c r="X463" s="8"/>
      <c r="Y463" s="4">
        <v>2</v>
      </c>
      <c r="Z463" s="4">
        <v>14</v>
      </c>
      <c r="AA463" s="4">
        <v>2</v>
      </c>
      <c r="AB463" s="36" t="s">
        <v>154</v>
      </c>
      <c r="AC463" s="21">
        <v>3</v>
      </c>
      <c r="AD463" s="22">
        <v>4</v>
      </c>
      <c r="AE463" s="23">
        <v>2</v>
      </c>
      <c r="AF463" s="22">
        <v>0</v>
      </c>
      <c r="AG463" s="23">
        <v>13</v>
      </c>
      <c r="AH463" s="22" t="s">
        <v>151</v>
      </c>
      <c r="AI463" s="24">
        <v>3</v>
      </c>
      <c r="AJ463" s="22">
        <v>1</v>
      </c>
      <c r="AK463" s="20" t="s">
        <v>788</v>
      </c>
      <c r="AL463">
        <f>IF(OR(NOT(ISBLANK(U463)),NOT(ISBLANK(V463)),NOT(ISBLANK(W463)),NOT(ISBLANK(X463)),AC463=2,AC463=3),1,0)</f>
        <v>1</v>
      </c>
    </row>
    <row r="464" spans="1:38" ht="21.75" customHeight="1" x14ac:dyDescent="0.25">
      <c r="A464" s="2">
        <v>912</v>
      </c>
      <c r="B464" s="3" t="s">
        <v>26</v>
      </c>
      <c r="C464" s="3" t="s">
        <v>27</v>
      </c>
      <c r="D464" s="3" t="s">
        <v>111</v>
      </c>
      <c r="E464" s="31" t="str">
        <f>MID(D464,3,1)</f>
        <v>2</v>
      </c>
      <c r="F464" s="3" t="s">
        <v>112</v>
      </c>
      <c r="G464" s="4">
        <v>1</v>
      </c>
      <c r="H464" s="4">
        <v>6</v>
      </c>
      <c r="I464" s="3" t="s">
        <v>78</v>
      </c>
      <c r="J464" s="4">
        <v>220115832</v>
      </c>
      <c r="K464" s="4">
        <v>49.15</v>
      </c>
      <c r="L464" s="4">
        <v>0.46690140845070399</v>
      </c>
      <c r="M464" s="4">
        <v>5</v>
      </c>
      <c r="N464" s="4">
        <v>5</v>
      </c>
      <c r="O464" s="4">
        <v>2</v>
      </c>
      <c r="P464" s="4">
        <v>7</v>
      </c>
      <c r="Q464" s="4">
        <v>6</v>
      </c>
      <c r="R464" s="4">
        <v>1</v>
      </c>
      <c r="S464" s="4">
        <v>6</v>
      </c>
      <c r="T464" s="4">
        <v>1</v>
      </c>
      <c r="U464" s="4">
        <v>3</v>
      </c>
      <c r="V464" s="4">
        <v>3.5</v>
      </c>
      <c r="W464" s="3"/>
      <c r="X464" s="4">
        <v>0.5</v>
      </c>
      <c r="Y464" s="4">
        <v>7</v>
      </c>
      <c r="Z464" s="4">
        <v>47</v>
      </c>
      <c r="AA464" s="4">
        <v>7</v>
      </c>
      <c r="AB464" s="36" t="s">
        <v>144</v>
      </c>
      <c r="AC464" s="21"/>
      <c r="AD464" s="22">
        <v>4</v>
      </c>
      <c r="AE464" s="23">
        <v>2</v>
      </c>
      <c r="AF464" s="22">
        <v>0</v>
      </c>
      <c r="AG464" s="23">
        <v>7</v>
      </c>
      <c r="AH464" s="22" t="s">
        <v>158</v>
      </c>
      <c r="AI464" s="24">
        <v>1</v>
      </c>
      <c r="AJ464" s="22">
        <v>1</v>
      </c>
      <c r="AK464" s="20" t="s">
        <v>789</v>
      </c>
      <c r="AL464">
        <f>IF(OR(NOT(ISBLANK(U464)),NOT(ISBLANK(V464)),NOT(ISBLANK(W464)),NOT(ISBLANK(X464)),AC464=2,AC464=3),1,0)</f>
        <v>1</v>
      </c>
    </row>
    <row r="465" spans="1:38" ht="21.75" customHeight="1" x14ac:dyDescent="0.25">
      <c r="A465" s="2">
        <v>915</v>
      </c>
      <c r="B465" s="3" t="s">
        <v>26</v>
      </c>
      <c r="C465" s="3" t="s">
        <v>27</v>
      </c>
      <c r="D465" s="3" t="s">
        <v>95</v>
      </c>
      <c r="E465" s="31" t="str">
        <f>MID(D465,3,1)</f>
        <v>3</v>
      </c>
      <c r="F465" s="3" t="s">
        <v>96</v>
      </c>
      <c r="G465" s="4">
        <v>36</v>
      </c>
      <c r="H465" s="4">
        <v>75</v>
      </c>
      <c r="I465" s="3" t="s">
        <v>78</v>
      </c>
      <c r="J465" s="4">
        <v>220115832</v>
      </c>
      <c r="K465" s="4">
        <v>1.0526315789473699</v>
      </c>
      <c r="L465" s="4">
        <v>0.175438596491228</v>
      </c>
      <c r="M465" s="4">
        <v>12</v>
      </c>
      <c r="N465" s="4">
        <v>6</v>
      </c>
      <c r="O465" s="4">
        <v>1</v>
      </c>
      <c r="P465" s="4">
        <v>13</v>
      </c>
      <c r="Q465" s="4">
        <v>13</v>
      </c>
      <c r="R465" s="4">
        <v>1</v>
      </c>
      <c r="S465" s="4">
        <v>13</v>
      </c>
      <c r="T465" s="4">
        <v>1</v>
      </c>
      <c r="U465" s="9">
        <v>5</v>
      </c>
      <c r="V465" s="4">
        <v>6</v>
      </c>
      <c r="W465" s="3"/>
      <c r="X465" s="4">
        <v>1</v>
      </c>
      <c r="Y465" s="4">
        <v>12</v>
      </c>
      <c r="Z465" s="4">
        <v>84</v>
      </c>
      <c r="AA465" s="4">
        <v>12</v>
      </c>
      <c r="AB465" s="36" t="s">
        <v>163</v>
      </c>
      <c r="AC465" s="21">
        <v>3</v>
      </c>
      <c r="AD465" s="22">
        <v>20</v>
      </c>
      <c r="AE465" s="23">
        <v>11</v>
      </c>
      <c r="AF465" s="22">
        <v>2</v>
      </c>
      <c r="AG465" s="23">
        <v>50</v>
      </c>
      <c r="AH465" s="22" t="s">
        <v>169</v>
      </c>
      <c r="AI465" s="24">
        <v>4</v>
      </c>
      <c r="AJ465" s="22">
        <v>1</v>
      </c>
      <c r="AK465" s="20" t="s">
        <v>790</v>
      </c>
      <c r="AL465">
        <f>IF(OR(NOT(ISBLANK(U465)),NOT(ISBLANK(V465)),NOT(ISBLANK(W465)),NOT(ISBLANK(X465)),AC465=2,AC465=3),1,0)</f>
        <v>1</v>
      </c>
    </row>
    <row r="466" spans="1:38" ht="21.75" customHeight="1" x14ac:dyDescent="0.25">
      <c r="A466" s="2">
        <v>916</v>
      </c>
      <c r="B466" s="3" t="s">
        <v>26</v>
      </c>
      <c r="C466" s="3" t="s">
        <v>27</v>
      </c>
      <c r="D466" s="3" t="s">
        <v>103</v>
      </c>
      <c r="E466" s="31" t="str">
        <f>MID(D466,3,1)</f>
        <v>3</v>
      </c>
      <c r="F466" s="3" t="s">
        <v>96</v>
      </c>
      <c r="G466" s="4">
        <v>32</v>
      </c>
      <c r="H466" s="4">
        <v>35</v>
      </c>
      <c r="I466" s="3" t="s">
        <v>78</v>
      </c>
      <c r="J466" s="4">
        <v>220115832</v>
      </c>
      <c r="K466" s="4">
        <v>1.57894736842105</v>
      </c>
      <c r="L466" s="4">
        <v>0.26315789473684198</v>
      </c>
      <c r="M466" s="4">
        <v>1</v>
      </c>
      <c r="N466" s="4">
        <v>9</v>
      </c>
      <c r="O466" s="4">
        <v>3</v>
      </c>
      <c r="P466" s="4">
        <v>16</v>
      </c>
      <c r="Q466" s="4">
        <v>16</v>
      </c>
      <c r="R466" s="4">
        <v>1</v>
      </c>
      <c r="S466" s="4">
        <v>16</v>
      </c>
      <c r="T466" s="4">
        <v>1</v>
      </c>
      <c r="U466" s="8"/>
      <c r="V466" s="4">
        <v>3</v>
      </c>
      <c r="W466" s="3"/>
      <c r="X466" s="8"/>
      <c r="Y466" s="4">
        <v>3</v>
      </c>
      <c r="Z466" s="4">
        <v>69</v>
      </c>
      <c r="AA466" s="4">
        <v>3</v>
      </c>
      <c r="AB466" s="36" t="s">
        <v>163</v>
      </c>
      <c r="AC466" s="21"/>
      <c r="AD466" s="22">
        <v>9</v>
      </c>
      <c r="AE466" s="23">
        <v>19</v>
      </c>
      <c r="AF466" s="22">
        <v>1</v>
      </c>
      <c r="AG466" s="23">
        <v>31</v>
      </c>
      <c r="AH466" s="22"/>
      <c r="AI466" s="24">
        <v>0</v>
      </c>
      <c r="AJ466" s="22">
        <v>1</v>
      </c>
      <c r="AK466" s="20" t="s">
        <v>791</v>
      </c>
      <c r="AL466">
        <f>IF(OR(NOT(ISBLANK(U466)),NOT(ISBLANK(V466)),NOT(ISBLANK(W466)),NOT(ISBLANK(X466)),AC466=2,AC466=3),1,0)</f>
        <v>1</v>
      </c>
    </row>
    <row r="467" spans="1:38" ht="21.75" customHeight="1" x14ac:dyDescent="0.25">
      <c r="A467" s="2">
        <v>917</v>
      </c>
      <c r="B467" s="3" t="s">
        <v>26</v>
      </c>
      <c r="C467" s="3" t="s">
        <v>27</v>
      </c>
      <c r="D467" s="3" t="s">
        <v>108</v>
      </c>
      <c r="E467" s="31" t="str">
        <f>MID(D467,3,1)</f>
        <v>3</v>
      </c>
      <c r="F467" s="3" t="s">
        <v>96</v>
      </c>
      <c r="G467" s="4">
        <v>95</v>
      </c>
      <c r="H467" s="4">
        <v>20</v>
      </c>
      <c r="I467" s="3" t="s">
        <v>78</v>
      </c>
      <c r="J467" s="4">
        <v>220115832</v>
      </c>
      <c r="K467" s="4">
        <v>1.52941176470588</v>
      </c>
      <c r="L467" s="4">
        <v>0.25490196078431399</v>
      </c>
      <c r="M467" s="4">
        <v>8</v>
      </c>
      <c r="N467" s="4">
        <v>3</v>
      </c>
      <c r="O467" s="4">
        <v>1</v>
      </c>
      <c r="P467" s="4">
        <v>5</v>
      </c>
      <c r="Q467" s="4">
        <v>5</v>
      </c>
      <c r="R467" s="4">
        <v>1</v>
      </c>
      <c r="S467" s="4">
        <v>5</v>
      </c>
      <c r="T467" s="4">
        <v>1</v>
      </c>
      <c r="U467" s="4">
        <v>2</v>
      </c>
      <c r="V467" s="4">
        <v>4.5</v>
      </c>
      <c r="W467" s="3" t="s">
        <v>63</v>
      </c>
      <c r="X467" s="4">
        <v>0.5</v>
      </c>
      <c r="Y467" s="4">
        <v>8</v>
      </c>
      <c r="Z467" s="4">
        <v>45</v>
      </c>
      <c r="AA467" s="4">
        <v>8</v>
      </c>
      <c r="AB467" s="36" t="s">
        <v>163</v>
      </c>
      <c r="AC467" s="21">
        <v>3</v>
      </c>
      <c r="AD467" s="22">
        <v>4</v>
      </c>
      <c r="AE467" s="23">
        <v>8</v>
      </c>
      <c r="AF467" s="22">
        <v>0</v>
      </c>
      <c r="AG467" s="23">
        <v>13</v>
      </c>
      <c r="AH467" s="22" t="s">
        <v>178</v>
      </c>
      <c r="AI467" s="24">
        <v>3</v>
      </c>
      <c r="AJ467" s="22"/>
      <c r="AK467" s="20" t="s">
        <v>792</v>
      </c>
      <c r="AL467">
        <f>IF(OR(NOT(ISBLANK(U467)),NOT(ISBLANK(V467)),NOT(ISBLANK(W467)),NOT(ISBLANK(X467)),AC467=2,AC467=3),1,0)</f>
        <v>1</v>
      </c>
    </row>
    <row r="468" spans="1:38" ht="21.75" customHeight="1" x14ac:dyDescent="0.25">
      <c r="A468" s="2">
        <v>918</v>
      </c>
      <c r="B468" s="3" t="s">
        <v>26</v>
      </c>
      <c r="C468" s="3" t="s">
        <v>27</v>
      </c>
      <c r="D468" s="3" t="s">
        <v>113</v>
      </c>
      <c r="E468" s="31" t="str">
        <f>MID(D468,3,1)</f>
        <v>3</v>
      </c>
      <c r="F468" s="3" t="s">
        <v>96</v>
      </c>
      <c r="G468" s="4">
        <v>85</v>
      </c>
      <c r="H468" s="4">
        <v>10</v>
      </c>
      <c r="I468" s="3" t="s">
        <v>78</v>
      </c>
      <c r="J468" s="4">
        <v>220115832</v>
      </c>
      <c r="K468" s="4">
        <v>1.29411764705882</v>
      </c>
      <c r="L468" s="4">
        <v>0.21568627450980399</v>
      </c>
      <c r="M468" s="4">
        <v>7</v>
      </c>
      <c r="N468" s="4">
        <v>9</v>
      </c>
      <c r="O468" s="4">
        <v>7</v>
      </c>
      <c r="P468" s="4">
        <v>8</v>
      </c>
      <c r="Q468" s="4">
        <v>7</v>
      </c>
      <c r="R468" s="4">
        <v>1</v>
      </c>
      <c r="S468" s="4">
        <v>7</v>
      </c>
      <c r="T468" s="4">
        <v>1</v>
      </c>
      <c r="U468" s="4">
        <v>1</v>
      </c>
      <c r="V468" s="4">
        <v>2</v>
      </c>
      <c r="W468" s="3"/>
      <c r="X468" s="4">
        <v>1</v>
      </c>
      <c r="Y468" s="4">
        <v>4</v>
      </c>
      <c r="Z468" s="4">
        <v>55</v>
      </c>
      <c r="AA468" s="4">
        <v>4</v>
      </c>
      <c r="AB468" s="36" t="s">
        <v>163</v>
      </c>
      <c r="AC468" s="21">
        <v>3</v>
      </c>
      <c r="AD468" s="22">
        <v>5</v>
      </c>
      <c r="AE468" s="23">
        <v>5</v>
      </c>
      <c r="AF468" s="22">
        <v>0</v>
      </c>
      <c r="AG468" s="23">
        <v>12</v>
      </c>
      <c r="AH468" s="22"/>
      <c r="AI468" s="24">
        <v>0</v>
      </c>
      <c r="AJ468" s="22"/>
      <c r="AK468" s="20" t="s">
        <v>793</v>
      </c>
      <c r="AL468">
        <f>IF(OR(NOT(ISBLANK(U468)),NOT(ISBLANK(V468)),NOT(ISBLANK(W468)),NOT(ISBLANK(X468)),AC468=2,AC468=3),1,0)</f>
        <v>1</v>
      </c>
    </row>
    <row r="469" spans="1:38" ht="21.75" customHeight="1" x14ac:dyDescent="0.25">
      <c r="A469" s="2">
        <v>919</v>
      </c>
      <c r="B469" s="3" t="s">
        <v>26</v>
      </c>
      <c r="C469" s="3" t="s">
        <v>27</v>
      </c>
      <c r="D469" s="3" t="s">
        <v>97</v>
      </c>
      <c r="E469" s="31" t="str">
        <f>MID(D469,3,1)</f>
        <v>4</v>
      </c>
      <c r="F469" s="3" t="s">
        <v>98</v>
      </c>
      <c r="G469" s="4">
        <v>54</v>
      </c>
      <c r="H469" s="4">
        <v>150</v>
      </c>
      <c r="I469" s="3" t="s">
        <v>78</v>
      </c>
      <c r="J469" s="4">
        <v>220115832</v>
      </c>
      <c r="K469" s="4">
        <v>0.35294117647058798</v>
      </c>
      <c r="L469" s="4">
        <v>0.17647058823529399</v>
      </c>
      <c r="M469" s="4">
        <v>5</v>
      </c>
      <c r="N469" s="4">
        <v>12</v>
      </c>
      <c r="O469" s="4">
        <v>3</v>
      </c>
      <c r="P469" s="4">
        <v>14</v>
      </c>
      <c r="Q469" s="4">
        <v>13</v>
      </c>
      <c r="R469" s="9">
        <v>1</v>
      </c>
      <c r="S469" s="4">
        <v>13</v>
      </c>
      <c r="T469" s="4">
        <v>1</v>
      </c>
      <c r="U469" s="4">
        <v>1</v>
      </c>
      <c r="V469" s="4">
        <v>5</v>
      </c>
      <c r="W469" s="3"/>
      <c r="X469" s="4">
        <v>2</v>
      </c>
      <c r="Y469" s="4">
        <v>8</v>
      </c>
      <c r="Z469" s="4">
        <v>78</v>
      </c>
      <c r="AA469" s="4">
        <v>8</v>
      </c>
      <c r="AB469" s="36" t="s">
        <v>200</v>
      </c>
      <c r="AC469" s="21">
        <v>3</v>
      </c>
      <c r="AD469" s="22">
        <v>13</v>
      </c>
      <c r="AE469" s="23">
        <v>16</v>
      </c>
      <c r="AF469" s="22">
        <v>3</v>
      </c>
      <c r="AG469" s="23">
        <v>44</v>
      </c>
      <c r="AH469" s="22" t="s">
        <v>203</v>
      </c>
      <c r="AI469" s="24">
        <v>15</v>
      </c>
      <c r="AJ469" s="22">
        <v>1</v>
      </c>
      <c r="AK469" s="20" t="s">
        <v>794</v>
      </c>
      <c r="AL469">
        <f>IF(OR(NOT(ISBLANK(U469)),NOT(ISBLANK(V469)),NOT(ISBLANK(W469)),NOT(ISBLANK(X469)),AC469=2,AC469=3),1,0)</f>
        <v>1</v>
      </c>
    </row>
    <row r="470" spans="1:38" ht="21.75" customHeight="1" x14ac:dyDescent="0.25">
      <c r="A470" s="2">
        <v>920</v>
      </c>
      <c r="B470" s="3" t="s">
        <v>26</v>
      </c>
      <c r="C470" s="3" t="s">
        <v>27</v>
      </c>
      <c r="D470" s="3" t="s">
        <v>104</v>
      </c>
      <c r="E470" s="31" t="str">
        <f>MID(D470,3,1)</f>
        <v>4</v>
      </c>
      <c r="F470" s="3" t="s">
        <v>98</v>
      </c>
      <c r="G470" s="4">
        <v>53</v>
      </c>
      <c r="H470" s="4">
        <v>54</v>
      </c>
      <c r="I470" s="3" t="s">
        <v>78</v>
      </c>
      <c r="J470" s="4">
        <v>220115832</v>
      </c>
      <c r="K470" s="4">
        <v>0.375</v>
      </c>
      <c r="L470" s="4">
        <v>0.1875</v>
      </c>
      <c r="M470" s="4">
        <v>2</v>
      </c>
      <c r="N470" s="4">
        <v>13</v>
      </c>
      <c r="O470" s="4">
        <v>2</v>
      </c>
      <c r="P470" s="4">
        <v>14</v>
      </c>
      <c r="Q470" s="4">
        <v>12</v>
      </c>
      <c r="R470" s="4">
        <v>1</v>
      </c>
      <c r="S470" s="4">
        <v>12</v>
      </c>
      <c r="T470" s="4">
        <v>1</v>
      </c>
      <c r="U470" s="4">
        <v>1</v>
      </c>
      <c r="V470" s="4">
        <v>4.5</v>
      </c>
      <c r="W470" s="3"/>
      <c r="X470" s="4">
        <v>0.5</v>
      </c>
      <c r="Y470" s="4">
        <v>6</v>
      </c>
      <c r="Z470" s="4">
        <v>69</v>
      </c>
      <c r="AA470" s="4">
        <v>6</v>
      </c>
      <c r="AB470" s="36" t="s">
        <v>200</v>
      </c>
      <c r="AC470" s="21">
        <v>3</v>
      </c>
      <c r="AD470" s="22">
        <v>11</v>
      </c>
      <c r="AE470" s="23">
        <v>18</v>
      </c>
      <c r="AF470" s="22">
        <v>1</v>
      </c>
      <c r="AG470" s="23">
        <v>39</v>
      </c>
      <c r="AH470" s="22" t="s">
        <v>193</v>
      </c>
      <c r="AI470" s="24">
        <v>16</v>
      </c>
      <c r="AJ470" s="22">
        <v>1</v>
      </c>
      <c r="AK470" s="20" t="s">
        <v>795</v>
      </c>
      <c r="AL470">
        <f>IF(OR(NOT(ISBLANK(U470)),NOT(ISBLANK(V470)),NOT(ISBLANK(W470)),NOT(ISBLANK(X470)),AC470=2,AC470=3),1,0)</f>
        <v>1</v>
      </c>
    </row>
    <row r="471" spans="1:38" ht="21.75" customHeight="1" x14ac:dyDescent="0.25">
      <c r="A471" s="2">
        <v>921</v>
      </c>
      <c r="B471" s="3" t="s">
        <v>26</v>
      </c>
      <c r="C471" s="3" t="s">
        <v>27</v>
      </c>
      <c r="D471" s="3" t="s">
        <v>109</v>
      </c>
      <c r="E471" s="31" t="str">
        <f>MID(D471,3,1)</f>
        <v>4</v>
      </c>
      <c r="F471" s="3" t="s">
        <v>98</v>
      </c>
      <c r="G471" s="4">
        <v>93</v>
      </c>
      <c r="H471" s="4">
        <v>22</v>
      </c>
      <c r="I471" s="3" t="s">
        <v>78</v>
      </c>
      <c r="J471" s="4">
        <v>220115832</v>
      </c>
      <c r="K471" s="4">
        <v>0.375</v>
      </c>
      <c r="L471" s="4">
        <v>0.1875</v>
      </c>
      <c r="M471" s="4">
        <v>2</v>
      </c>
      <c r="N471" s="4">
        <v>13</v>
      </c>
      <c r="O471" s="4">
        <v>4</v>
      </c>
      <c r="P471" s="4">
        <v>13</v>
      </c>
      <c r="Q471" s="4">
        <v>11</v>
      </c>
      <c r="R471" s="4">
        <v>1</v>
      </c>
      <c r="S471" s="4">
        <v>11</v>
      </c>
      <c r="T471" s="4">
        <v>1</v>
      </c>
      <c r="U471" s="8"/>
      <c r="V471" s="4">
        <v>3.5</v>
      </c>
      <c r="W471" s="3"/>
      <c r="X471" s="4">
        <v>0.5</v>
      </c>
      <c r="Y471" s="4">
        <v>4</v>
      </c>
      <c r="Z471" s="4">
        <v>64</v>
      </c>
      <c r="AA471" s="4">
        <v>4</v>
      </c>
      <c r="AB471" s="36" t="s">
        <v>200</v>
      </c>
      <c r="AC471" s="21">
        <v>3</v>
      </c>
      <c r="AD471" s="22">
        <v>6</v>
      </c>
      <c r="AE471" s="23">
        <v>18</v>
      </c>
      <c r="AF471" s="22">
        <v>0</v>
      </c>
      <c r="AG471" s="23">
        <v>35</v>
      </c>
      <c r="AH471" s="22" t="s">
        <v>193</v>
      </c>
      <c r="AI471" s="24">
        <v>16</v>
      </c>
      <c r="AJ471" s="22">
        <v>1</v>
      </c>
      <c r="AK471" s="20" t="s">
        <v>796</v>
      </c>
      <c r="AL471">
        <f>IF(OR(NOT(ISBLANK(U471)),NOT(ISBLANK(V471)),NOT(ISBLANK(W471)),NOT(ISBLANK(X471)),AC471=2,AC471=3),1,0)</f>
        <v>1</v>
      </c>
    </row>
    <row r="472" spans="1:38" ht="21.75" customHeight="1" x14ac:dyDescent="0.25">
      <c r="A472" s="2">
        <v>922</v>
      </c>
      <c r="B472" s="3" t="s">
        <v>26</v>
      </c>
      <c r="C472" s="3" t="s">
        <v>27</v>
      </c>
      <c r="D472" s="3" t="s">
        <v>114</v>
      </c>
      <c r="E472" s="31" t="str">
        <f>MID(D472,3,1)</f>
        <v>4</v>
      </c>
      <c r="F472" s="3" t="s">
        <v>98</v>
      </c>
      <c r="G472" s="4">
        <v>78</v>
      </c>
      <c r="H472" s="4">
        <v>12</v>
      </c>
      <c r="I472" s="3" t="s">
        <v>78</v>
      </c>
      <c r="J472" s="4">
        <v>220115832</v>
      </c>
      <c r="K472" s="4">
        <v>1.5714285714285701</v>
      </c>
      <c r="L472" s="4">
        <v>0.78571428571428603</v>
      </c>
      <c r="M472" s="4">
        <v>2</v>
      </c>
      <c r="N472" s="4">
        <v>5</v>
      </c>
      <c r="O472" s="4">
        <v>3</v>
      </c>
      <c r="P472" s="4">
        <v>5</v>
      </c>
      <c r="Q472" s="4">
        <v>4</v>
      </c>
      <c r="R472" s="4">
        <v>1</v>
      </c>
      <c r="S472" s="4">
        <v>4</v>
      </c>
      <c r="T472" s="4">
        <v>1</v>
      </c>
      <c r="U472" s="9">
        <v>1</v>
      </c>
      <c r="V472" s="4">
        <v>3</v>
      </c>
      <c r="W472" s="3"/>
      <c r="X472" s="4">
        <v>1</v>
      </c>
      <c r="Y472" s="4">
        <v>5</v>
      </c>
      <c r="Z472" s="4">
        <v>35</v>
      </c>
      <c r="AA472" s="4">
        <v>5</v>
      </c>
      <c r="AB472" s="36" t="s">
        <v>192</v>
      </c>
      <c r="AC472" s="21">
        <v>3</v>
      </c>
      <c r="AD472" s="22">
        <v>8</v>
      </c>
      <c r="AE472" s="23">
        <v>6</v>
      </c>
      <c r="AF472" s="22">
        <v>0</v>
      </c>
      <c r="AG472" s="23">
        <v>15</v>
      </c>
      <c r="AH472" s="22" t="s">
        <v>248</v>
      </c>
      <c r="AI472" s="24">
        <v>7</v>
      </c>
      <c r="AJ472" s="22"/>
      <c r="AK472" s="20" t="s">
        <v>797</v>
      </c>
      <c r="AL472">
        <f>IF(OR(NOT(ISBLANK(U472)),NOT(ISBLANK(V472)),NOT(ISBLANK(W472)),NOT(ISBLANK(X472)),AC472=2,AC472=3),1,0)</f>
        <v>1</v>
      </c>
    </row>
    <row r="473" spans="1:38" ht="21.75" customHeight="1" x14ac:dyDescent="0.25">
      <c r="A473" s="2">
        <v>923</v>
      </c>
      <c r="B473" s="3" t="s">
        <v>26</v>
      </c>
      <c r="C473" s="3" t="s">
        <v>27</v>
      </c>
      <c r="D473" s="3" t="s">
        <v>99</v>
      </c>
      <c r="E473" s="31" t="str">
        <f>MID(D473,3,1)</f>
        <v>5</v>
      </c>
      <c r="F473" s="3" t="s">
        <v>100</v>
      </c>
      <c r="G473" s="4">
        <v>89</v>
      </c>
      <c r="H473" s="4">
        <v>200</v>
      </c>
      <c r="I473" s="3" t="s">
        <v>78</v>
      </c>
      <c r="J473" s="4">
        <v>220115832</v>
      </c>
      <c r="K473" s="4">
        <v>-3.8235294117647101</v>
      </c>
      <c r="L473" s="4">
        <v>0.36274509803921601</v>
      </c>
      <c r="M473" s="4">
        <v>11</v>
      </c>
      <c r="N473" s="4">
        <v>14</v>
      </c>
      <c r="O473" s="4">
        <v>4</v>
      </c>
      <c r="P473" s="4">
        <v>16</v>
      </c>
      <c r="Q473" s="4">
        <v>15</v>
      </c>
      <c r="R473" s="4">
        <v>1</v>
      </c>
      <c r="S473" s="4">
        <v>15</v>
      </c>
      <c r="T473" s="4">
        <v>1</v>
      </c>
      <c r="U473" s="4">
        <v>3</v>
      </c>
      <c r="V473" s="4">
        <v>4.5</v>
      </c>
      <c r="W473" s="3"/>
      <c r="X473" s="9">
        <v>0.5</v>
      </c>
      <c r="Y473" s="4">
        <v>8</v>
      </c>
      <c r="Z473" s="4">
        <v>93</v>
      </c>
      <c r="AA473" s="4">
        <v>8</v>
      </c>
      <c r="AB473" s="36" t="s">
        <v>153</v>
      </c>
      <c r="AC473" s="21">
        <v>3</v>
      </c>
      <c r="AD473" s="22">
        <v>23</v>
      </c>
      <c r="AE473" s="23">
        <v>21</v>
      </c>
      <c r="AF473" s="22">
        <v>1</v>
      </c>
      <c r="AG473" s="23">
        <v>57</v>
      </c>
      <c r="AH473" s="22" t="s">
        <v>262</v>
      </c>
      <c r="AI473" s="24">
        <v>25</v>
      </c>
      <c r="AJ473" s="22">
        <v>1</v>
      </c>
      <c r="AK473" s="20" t="s">
        <v>798</v>
      </c>
      <c r="AL473">
        <f>IF(OR(NOT(ISBLANK(U473)),NOT(ISBLANK(V473)),NOT(ISBLANK(W473)),NOT(ISBLANK(X473)),AC473=2,AC473=3),1,0)</f>
        <v>1</v>
      </c>
    </row>
    <row r="474" spans="1:38" ht="21.75" customHeight="1" x14ac:dyDescent="0.25">
      <c r="A474" s="2">
        <v>924</v>
      </c>
      <c r="B474" s="3" t="s">
        <v>26</v>
      </c>
      <c r="C474" s="3" t="s">
        <v>27</v>
      </c>
      <c r="D474" s="3" t="s">
        <v>105</v>
      </c>
      <c r="E474" s="31" t="str">
        <f>MID(D474,3,1)</f>
        <v>5</v>
      </c>
      <c r="F474" s="3" t="s">
        <v>100</v>
      </c>
      <c r="G474" s="4">
        <v>62</v>
      </c>
      <c r="H474" s="4">
        <v>53</v>
      </c>
      <c r="I474" s="3" t="s">
        <v>78</v>
      </c>
      <c r="J474" s="4">
        <v>220115832</v>
      </c>
      <c r="K474" s="4">
        <v>-3.9411764705882399</v>
      </c>
      <c r="L474" s="4">
        <v>0.34313725490196101</v>
      </c>
      <c r="M474" s="4">
        <v>4</v>
      </c>
      <c r="N474" s="4">
        <v>6</v>
      </c>
      <c r="O474" s="4">
        <v>2</v>
      </c>
      <c r="P474" s="4">
        <v>4</v>
      </c>
      <c r="Q474" s="4">
        <v>4</v>
      </c>
      <c r="R474" s="4">
        <v>1</v>
      </c>
      <c r="S474" s="4">
        <v>4</v>
      </c>
      <c r="T474" s="4">
        <v>1</v>
      </c>
      <c r="U474" s="4">
        <v>1</v>
      </c>
      <c r="V474" s="4">
        <v>0.5</v>
      </c>
      <c r="W474" s="3"/>
      <c r="X474" s="4">
        <v>0.5</v>
      </c>
      <c r="Y474" s="4">
        <v>2</v>
      </c>
      <c r="Z474" s="4">
        <v>30</v>
      </c>
      <c r="AA474" s="4">
        <v>2</v>
      </c>
      <c r="AB474" s="36" t="s">
        <v>153</v>
      </c>
      <c r="AC474" s="21">
        <v>3</v>
      </c>
      <c r="AD474" s="22">
        <v>21</v>
      </c>
      <c r="AE474" s="23">
        <v>14</v>
      </c>
      <c r="AF474" s="22">
        <v>3</v>
      </c>
      <c r="AG474" s="23">
        <v>51</v>
      </c>
      <c r="AH474" s="22" t="s">
        <v>282</v>
      </c>
      <c r="AI474" s="24">
        <v>15</v>
      </c>
      <c r="AJ474" s="22"/>
      <c r="AK474" s="20" t="s">
        <v>799</v>
      </c>
      <c r="AL474">
        <f>IF(OR(NOT(ISBLANK(U474)),NOT(ISBLANK(V474)),NOT(ISBLANK(W474)),NOT(ISBLANK(X474)),AC474=2,AC474=3),1,0)</f>
        <v>1</v>
      </c>
    </row>
    <row r="475" spans="1:38" ht="21.75" customHeight="1" x14ac:dyDescent="0.25">
      <c r="A475" s="2">
        <v>925</v>
      </c>
      <c r="B475" s="3" t="s">
        <v>26</v>
      </c>
      <c r="C475" s="3" t="s">
        <v>27</v>
      </c>
      <c r="D475" s="3" t="s">
        <v>110</v>
      </c>
      <c r="E475" s="31" t="str">
        <f>MID(D475,3,1)</f>
        <v>5</v>
      </c>
      <c r="F475" s="3" t="s">
        <v>100</v>
      </c>
      <c r="G475" s="4">
        <v>33</v>
      </c>
      <c r="H475" s="4">
        <v>31</v>
      </c>
      <c r="I475" s="3" t="s">
        <v>78</v>
      </c>
      <c r="J475" s="4">
        <v>220115832</v>
      </c>
      <c r="K475" s="4">
        <v>-3.8235294117647101</v>
      </c>
      <c r="L475" s="4">
        <v>0.36274509803921601</v>
      </c>
      <c r="M475" s="4">
        <v>1</v>
      </c>
      <c r="N475" s="4">
        <v>8</v>
      </c>
      <c r="O475" s="9">
        <v>1</v>
      </c>
      <c r="P475" s="9">
        <v>8</v>
      </c>
      <c r="Q475" s="9">
        <v>8</v>
      </c>
      <c r="R475" s="4">
        <v>1</v>
      </c>
      <c r="S475" s="9">
        <v>8</v>
      </c>
      <c r="T475" s="4">
        <v>1</v>
      </c>
      <c r="U475" s="8"/>
      <c r="V475" s="9">
        <v>1.5</v>
      </c>
      <c r="W475" s="3"/>
      <c r="X475" s="9">
        <v>0.5</v>
      </c>
      <c r="Y475" s="4">
        <v>2</v>
      </c>
      <c r="Z475" s="4">
        <v>40</v>
      </c>
      <c r="AA475" s="4">
        <v>2</v>
      </c>
      <c r="AB475" s="36" t="s">
        <v>153</v>
      </c>
      <c r="AC475" s="21">
        <v>3</v>
      </c>
      <c r="AD475" s="22">
        <v>9</v>
      </c>
      <c r="AE475" s="23">
        <v>10</v>
      </c>
      <c r="AF475" s="22">
        <v>3</v>
      </c>
      <c r="AG475" s="23">
        <v>29</v>
      </c>
      <c r="AH475" s="22" t="s">
        <v>309</v>
      </c>
      <c r="AI475" s="24">
        <v>9</v>
      </c>
      <c r="AJ475" s="22"/>
      <c r="AK475" s="20" t="s">
        <v>800</v>
      </c>
      <c r="AL475">
        <f>IF(OR(NOT(ISBLANK(U475)),NOT(ISBLANK(V475)),NOT(ISBLANK(W475)),NOT(ISBLANK(X475)),AC475=2,AC475=3),1,0)</f>
        <v>1</v>
      </c>
    </row>
    <row r="476" spans="1:38" ht="21.75" customHeight="1" x14ac:dyDescent="0.25">
      <c r="A476" s="2">
        <v>926</v>
      </c>
      <c r="B476" s="3" t="s">
        <v>26</v>
      </c>
      <c r="C476" s="3" t="s">
        <v>27</v>
      </c>
      <c r="D476" s="3" t="s">
        <v>115</v>
      </c>
      <c r="E476" s="31" t="str">
        <f>MID(D476,3,1)</f>
        <v>5</v>
      </c>
      <c r="F476" s="3" t="s">
        <v>100</v>
      </c>
      <c r="G476" s="4">
        <v>43</v>
      </c>
      <c r="H476" s="4">
        <v>15</v>
      </c>
      <c r="I476" s="3" t="s">
        <v>78</v>
      </c>
      <c r="J476" s="4">
        <v>220115832</v>
      </c>
      <c r="K476" s="4">
        <v>-3.7352941176470602</v>
      </c>
      <c r="L476" s="4">
        <v>0.37745098039215702</v>
      </c>
      <c r="M476" s="4">
        <v>4</v>
      </c>
      <c r="N476" s="4">
        <v>9</v>
      </c>
      <c r="O476" s="4">
        <v>2</v>
      </c>
      <c r="P476" s="4">
        <v>9</v>
      </c>
      <c r="Q476" s="4">
        <v>9</v>
      </c>
      <c r="R476" s="4">
        <v>1</v>
      </c>
      <c r="S476" s="4">
        <v>9</v>
      </c>
      <c r="T476" s="4">
        <v>1</v>
      </c>
      <c r="U476" s="9">
        <v>1</v>
      </c>
      <c r="V476" s="4">
        <v>3.5</v>
      </c>
      <c r="W476" s="3"/>
      <c r="X476" s="9">
        <v>1.5</v>
      </c>
      <c r="Y476" s="4">
        <v>6</v>
      </c>
      <c r="Z476" s="4">
        <v>56</v>
      </c>
      <c r="AA476" s="4">
        <v>6</v>
      </c>
      <c r="AB476" s="36" t="s">
        <v>200</v>
      </c>
      <c r="AC476" s="21">
        <v>3</v>
      </c>
      <c r="AD476" s="22">
        <v>9</v>
      </c>
      <c r="AE476" s="23">
        <v>8</v>
      </c>
      <c r="AF476" s="22">
        <v>3</v>
      </c>
      <c r="AG476" s="23">
        <v>21</v>
      </c>
      <c r="AH476" s="22" t="s">
        <v>333</v>
      </c>
      <c r="AI476" s="24">
        <v>10</v>
      </c>
      <c r="AJ476" s="22"/>
      <c r="AK476" s="20" t="s">
        <v>801</v>
      </c>
      <c r="AL476">
        <f>IF(OR(NOT(ISBLANK(U476)),NOT(ISBLANK(V476)),NOT(ISBLANK(W476)),NOT(ISBLANK(X476)),AC476=2,AC476=3),1,0)</f>
        <v>1</v>
      </c>
    </row>
    <row r="477" spans="1:38" ht="21.75" customHeight="1" x14ac:dyDescent="0.25">
      <c r="A477" s="2">
        <v>943</v>
      </c>
      <c r="B477" s="3" t="s">
        <v>26</v>
      </c>
      <c r="C477" s="3" t="s">
        <v>33</v>
      </c>
      <c r="D477" s="3" t="s">
        <v>28</v>
      </c>
      <c r="E477" s="31" t="str">
        <f>MID(D477,3,1)</f>
        <v>2</v>
      </c>
      <c r="F477" s="3" t="s">
        <v>29</v>
      </c>
      <c r="G477" s="4">
        <v>1</v>
      </c>
      <c r="H477" s="4">
        <v>30</v>
      </c>
      <c r="I477" s="3" t="s">
        <v>79</v>
      </c>
      <c r="J477" s="4">
        <v>79242128242</v>
      </c>
      <c r="K477" s="4">
        <v>52.6</v>
      </c>
      <c r="L477" s="4">
        <v>0.14042553191489299</v>
      </c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3"/>
      <c r="Y477" s="8"/>
      <c r="Z477" s="8"/>
      <c r="AA477" s="8"/>
      <c r="AB477" s="36" t="s">
        <v>144</v>
      </c>
      <c r="AC477" s="21">
        <v>3</v>
      </c>
      <c r="AD477" s="22">
        <v>0</v>
      </c>
      <c r="AE477" s="23">
        <v>0</v>
      </c>
      <c r="AF477" s="22">
        <v>0</v>
      </c>
      <c r="AG477" s="23">
        <v>0</v>
      </c>
      <c r="AH477" s="22"/>
      <c r="AI477" s="24">
        <v>0</v>
      </c>
      <c r="AJ477" s="22"/>
      <c r="AK477" s="20" t="s">
        <v>644</v>
      </c>
      <c r="AL477">
        <f>IF(OR(NOT(ISBLANK(U477)),NOT(ISBLANK(V477)),NOT(ISBLANK(W477)),NOT(ISBLANK(X477)),AC477=2,AC477=3),1,0)</f>
        <v>1</v>
      </c>
    </row>
    <row r="478" spans="1:38" ht="21.75" customHeight="1" x14ac:dyDescent="0.25">
      <c r="A478" s="2">
        <v>944</v>
      </c>
      <c r="B478" s="3" t="s">
        <v>26</v>
      </c>
      <c r="C478" s="3" t="s">
        <v>33</v>
      </c>
      <c r="D478" s="3" t="s">
        <v>101</v>
      </c>
      <c r="E478" s="31" t="str">
        <f>MID(D478,3,1)</f>
        <v>2</v>
      </c>
      <c r="F478" s="3" t="s">
        <v>102</v>
      </c>
      <c r="G478" s="4">
        <v>1</v>
      </c>
      <c r="H478" s="4">
        <v>13</v>
      </c>
      <c r="I478" s="3" t="s">
        <v>79</v>
      </c>
      <c r="J478" s="4">
        <v>79242128242</v>
      </c>
      <c r="K478" s="4">
        <v>46.133333333333297</v>
      </c>
      <c r="L478" s="4">
        <v>0.36100628930817602</v>
      </c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3"/>
      <c r="X478" s="8"/>
      <c r="Y478" s="8"/>
      <c r="Z478" s="8"/>
      <c r="AA478" s="8"/>
      <c r="AB478" s="36" t="s">
        <v>153</v>
      </c>
      <c r="AC478" s="21">
        <v>3</v>
      </c>
      <c r="AD478" s="22">
        <v>0</v>
      </c>
      <c r="AE478" s="23">
        <v>0</v>
      </c>
      <c r="AF478" s="22">
        <v>0</v>
      </c>
      <c r="AG478" s="23">
        <v>0</v>
      </c>
      <c r="AH478" s="22"/>
      <c r="AI478" s="24">
        <v>0</v>
      </c>
      <c r="AJ478" s="22"/>
      <c r="AK478" s="20" t="s">
        <v>350</v>
      </c>
      <c r="AL478">
        <f>IF(OR(NOT(ISBLANK(U478)),NOT(ISBLANK(V478)),NOT(ISBLANK(W478)),NOT(ISBLANK(X478)),AC478=2,AC478=3),1,0)</f>
        <v>1</v>
      </c>
    </row>
    <row r="479" spans="1:38" ht="21.75" customHeight="1" x14ac:dyDescent="0.25">
      <c r="A479" s="2">
        <v>968</v>
      </c>
      <c r="B479" s="3" t="s">
        <v>26</v>
      </c>
      <c r="C479" s="3" t="s">
        <v>33</v>
      </c>
      <c r="D479" s="3" t="s">
        <v>28</v>
      </c>
      <c r="E479" s="31" t="str">
        <f>MID(D479,3,1)</f>
        <v>2</v>
      </c>
      <c r="F479" s="3" t="s">
        <v>29</v>
      </c>
      <c r="G479" s="4">
        <v>1</v>
      </c>
      <c r="H479" s="4">
        <v>30</v>
      </c>
      <c r="I479" s="3" t="s">
        <v>80</v>
      </c>
      <c r="J479" s="4">
        <v>10238110253</v>
      </c>
      <c r="K479" s="4">
        <v>84.8</v>
      </c>
      <c r="L479" s="4">
        <v>0.82553191489361699</v>
      </c>
      <c r="W479" s="3"/>
      <c r="AB479" s="36" t="s">
        <v>145</v>
      </c>
      <c r="AC479" s="21">
        <v>3</v>
      </c>
      <c r="AD479" s="22">
        <v>0</v>
      </c>
      <c r="AE479" s="23">
        <v>0</v>
      </c>
      <c r="AF479" s="22">
        <v>0</v>
      </c>
      <c r="AG479" s="23">
        <v>0</v>
      </c>
      <c r="AH479" s="22"/>
      <c r="AI479" s="24">
        <v>0</v>
      </c>
      <c r="AJ479" s="22"/>
      <c r="AK479" s="20" t="s">
        <v>802</v>
      </c>
      <c r="AL479">
        <f>IF(OR(NOT(ISBLANK(U479)),NOT(ISBLANK(V479)),NOT(ISBLANK(W479)),NOT(ISBLANK(X479)),AC479=2,AC479=3),1,0)</f>
        <v>1</v>
      </c>
    </row>
    <row r="480" spans="1:38" ht="21.75" customHeight="1" x14ac:dyDescent="0.25">
      <c r="A480" s="2">
        <v>969</v>
      </c>
      <c r="B480" s="3" t="s">
        <v>26</v>
      </c>
      <c r="C480" s="3" t="s">
        <v>33</v>
      </c>
      <c r="D480" s="3" t="s">
        <v>101</v>
      </c>
      <c r="E480" s="31" t="str">
        <f>MID(D480,3,1)</f>
        <v>2</v>
      </c>
      <c r="F480" s="3" t="s">
        <v>102</v>
      </c>
      <c r="G480" s="4">
        <v>1</v>
      </c>
      <c r="H480" s="4">
        <v>13</v>
      </c>
      <c r="I480" s="3" t="s">
        <v>80</v>
      </c>
      <c r="J480" s="4">
        <v>10238110253</v>
      </c>
      <c r="K480" s="4">
        <v>46.133333333333297</v>
      </c>
      <c r="L480" s="4">
        <v>0.36100628930817602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3"/>
      <c r="Y480" s="8"/>
      <c r="Z480" s="8"/>
      <c r="AA480" s="8"/>
      <c r="AB480" s="36" t="s">
        <v>153</v>
      </c>
      <c r="AC480" s="21">
        <v>3</v>
      </c>
      <c r="AD480" s="22">
        <v>0</v>
      </c>
      <c r="AE480" s="23">
        <v>0</v>
      </c>
      <c r="AF480" s="22">
        <v>0</v>
      </c>
      <c r="AG480" s="23">
        <v>0</v>
      </c>
      <c r="AH480" s="22"/>
      <c r="AI480" s="24">
        <v>0</v>
      </c>
      <c r="AJ480" s="22"/>
      <c r="AK480" s="20" t="s">
        <v>350</v>
      </c>
      <c r="AL480">
        <f>IF(OR(NOT(ISBLANK(U480)),NOT(ISBLANK(V480)),NOT(ISBLANK(W480)),NOT(ISBLANK(X480)),AC480=2,AC480=3),1,0)</f>
        <v>1</v>
      </c>
    </row>
    <row r="481" spans="1:38" ht="21.75" customHeight="1" x14ac:dyDescent="0.25">
      <c r="A481" s="2">
        <v>970</v>
      </c>
      <c r="B481" s="3" t="s">
        <v>26</v>
      </c>
      <c r="C481" s="3" t="s">
        <v>33</v>
      </c>
      <c r="D481" s="3" t="s">
        <v>106</v>
      </c>
      <c r="E481" s="31" t="str">
        <f>MID(D481,3,1)</f>
        <v>2</v>
      </c>
      <c r="F481" s="3" t="s">
        <v>107</v>
      </c>
      <c r="G481" s="4">
        <v>1</v>
      </c>
      <c r="H481" s="4">
        <v>7</v>
      </c>
      <c r="I481" s="3" t="s">
        <v>80</v>
      </c>
      <c r="J481" s="4">
        <v>10238110253</v>
      </c>
      <c r="K481" s="4">
        <v>58.909090909090899</v>
      </c>
      <c r="L481" s="4">
        <v>0.60205831903945095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3"/>
      <c r="X481" s="8"/>
      <c r="Y481" s="8"/>
      <c r="Z481" s="8"/>
      <c r="AA481" s="8"/>
      <c r="AB481" s="36" t="s">
        <v>145</v>
      </c>
      <c r="AC481" s="21">
        <v>3</v>
      </c>
      <c r="AD481" s="22">
        <v>0</v>
      </c>
      <c r="AE481" s="23">
        <v>0</v>
      </c>
      <c r="AF481" s="22">
        <v>0</v>
      </c>
      <c r="AG481" s="23">
        <v>0</v>
      </c>
      <c r="AH481" s="22"/>
      <c r="AI481" s="24">
        <v>0</v>
      </c>
      <c r="AJ481" s="22"/>
      <c r="AK481" s="20" t="s">
        <v>421</v>
      </c>
      <c r="AL481">
        <f>IF(OR(NOT(ISBLANK(U481)),NOT(ISBLANK(V481)),NOT(ISBLANK(W481)),NOT(ISBLANK(X481)),AC481=2,AC481=3),1,0)</f>
        <v>1</v>
      </c>
    </row>
    <row r="482" spans="1:38" ht="21.75" customHeight="1" x14ac:dyDescent="0.25">
      <c r="A482" s="2">
        <v>971</v>
      </c>
      <c r="B482" s="3" t="s">
        <v>26</v>
      </c>
      <c r="C482" s="3" t="s">
        <v>33</v>
      </c>
      <c r="D482" s="3" t="s">
        <v>111</v>
      </c>
      <c r="E482" s="31" t="str">
        <f>MID(D482,3,1)</f>
        <v>2</v>
      </c>
      <c r="F482" s="3" t="s">
        <v>112</v>
      </c>
      <c r="G482" s="4">
        <v>1</v>
      </c>
      <c r="H482" s="4">
        <v>6</v>
      </c>
      <c r="I482" s="3" t="s">
        <v>80</v>
      </c>
      <c r="J482" s="4">
        <v>10238110253</v>
      </c>
      <c r="K482" s="4">
        <v>69.090909090909093</v>
      </c>
      <c r="L482" s="4">
        <v>0.71363636363636396</v>
      </c>
      <c r="M482" s="8"/>
      <c r="N482" s="8"/>
      <c r="O482" s="8"/>
      <c r="P482" s="8"/>
      <c r="Q482" s="8"/>
      <c r="R482" s="8"/>
      <c r="S482" s="8"/>
      <c r="T482" s="8"/>
      <c r="V482" s="8"/>
      <c r="W482" s="3"/>
      <c r="Y482" s="8"/>
      <c r="Z482" s="8"/>
      <c r="AA482" s="8"/>
      <c r="AB482" s="36" t="s">
        <v>154</v>
      </c>
      <c r="AC482" s="21">
        <v>3</v>
      </c>
      <c r="AD482" s="22">
        <v>0</v>
      </c>
      <c r="AE482" s="23">
        <v>0</v>
      </c>
      <c r="AF482" s="22">
        <v>0</v>
      </c>
      <c r="AG482" s="23">
        <v>0</v>
      </c>
      <c r="AH482" s="22"/>
      <c r="AI482" s="24">
        <v>0</v>
      </c>
      <c r="AJ482" s="22"/>
      <c r="AK482" s="20" t="s">
        <v>552</v>
      </c>
      <c r="AL482">
        <f>IF(OR(NOT(ISBLANK(U482)),NOT(ISBLANK(V482)),NOT(ISBLANK(W482)),NOT(ISBLANK(X482)),AC482=2,AC482=3),1,0)</f>
        <v>1</v>
      </c>
    </row>
    <row r="483" spans="1:38" ht="21.75" customHeight="1" x14ac:dyDescent="0.25">
      <c r="A483" s="2">
        <v>972</v>
      </c>
      <c r="B483" s="3" t="s">
        <v>26</v>
      </c>
      <c r="C483" s="3" t="s">
        <v>33</v>
      </c>
      <c r="D483" s="3" t="s">
        <v>95</v>
      </c>
      <c r="E483" s="31" t="str">
        <f>MID(D483,3,1)</f>
        <v>3</v>
      </c>
      <c r="F483" s="3" t="s">
        <v>96</v>
      </c>
      <c r="G483" s="4">
        <v>36</v>
      </c>
      <c r="H483" s="4">
        <v>75</v>
      </c>
      <c r="I483" s="3" t="s">
        <v>80</v>
      </c>
      <c r="J483" s="4">
        <v>10238110253</v>
      </c>
      <c r="K483" s="4">
        <v>2.8571428571428599</v>
      </c>
      <c r="L483" s="4">
        <v>0.476190476190476</v>
      </c>
      <c r="M483" s="8"/>
      <c r="N483" s="8"/>
      <c r="R483" s="8"/>
      <c r="T483" s="8"/>
      <c r="W483" s="3"/>
      <c r="Z483" s="8"/>
      <c r="AA483" s="8"/>
      <c r="AB483" s="36" t="s">
        <v>161</v>
      </c>
      <c r="AC483" s="21">
        <v>3</v>
      </c>
      <c r="AD483" s="22">
        <v>0</v>
      </c>
      <c r="AE483" s="23">
        <v>0</v>
      </c>
      <c r="AF483" s="22">
        <v>0</v>
      </c>
      <c r="AG483" s="23">
        <v>0</v>
      </c>
      <c r="AH483" s="22"/>
      <c r="AI483" s="24">
        <v>0</v>
      </c>
      <c r="AJ483" s="22"/>
      <c r="AK483" s="20" t="s">
        <v>803</v>
      </c>
      <c r="AL483">
        <f>IF(OR(NOT(ISBLANK(U483)),NOT(ISBLANK(V483)),NOT(ISBLANK(W483)),NOT(ISBLANK(X483)),AC483=2,AC483=3),1,0)</f>
        <v>1</v>
      </c>
    </row>
    <row r="484" spans="1:38" ht="21.75" customHeight="1" x14ac:dyDescent="0.25">
      <c r="A484" s="2">
        <v>973</v>
      </c>
      <c r="B484" s="3" t="s">
        <v>26</v>
      </c>
      <c r="C484" s="3" t="s">
        <v>33</v>
      </c>
      <c r="D484" s="3" t="s">
        <v>103</v>
      </c>
      <c r="E484" s="31" t="str">
        <f>MID(D484,3,1)</f>
        <v>3</v>
      </c>
      <c r="F484" s="3" t="s">
        <v>96</v>
      </c>
      <c r="G484" s="4">
        <v>32</v>
      </c>
      <c r="H484" s="4">
        <v>35</v>
      </c>
      <c r="I484" s="3" t="s">
        <v>80</v>
      </c>
      <c r="J484" s="4">
        <v>10238110253</v>
      </c>
      <c r="K484" s="4">
        <v>2.8421052631578898</v>
      </c>
      <c r="L484" s="4">
        <v>0.47368421052631599</v>
      </c>
      <c r="M484" s="4">
        <v>1</v>
      </c>
      <c r="N484" s="8"/>
      <c r="O484" s="8"/>
      <c r="P484" s="8"/>
      <c r="Q484" s="8"/>
      <c r="R484" s="4">
        <v>1</v>
      </c>
      <c r="S484" s="8"/>
      <c r="T484" s="4">
        <v>1</v>
      </c>
      <c r="U484" s="8"/>
      <c r="V484" s="8"/>
      <c r="W484" s="3"/>
      <c r="X484" s="8"/>
      <c r="Y484" s="8"/>
      <c r="Z484" s="4">
        <v>3</v>
      </c>
      <c r="AA484" s="4">
        <v>0</v>
      </c>
      <c r="AB484" s="36" t="s">
        <v>161</v>
      </c>
      <c r="AC484" s="21">
        <v>3</v>
      </c>
      <c r="AD484" s="22">
        <v>0</v>
      </c>
      <c r="AE484" s="23">
        <v>1</v>
      </c>
      <c r="AF484" s="22">
        <v>0</v>
      </c>
      <c r="AG484" s="23">
        <v>2</v>
      </c>
      <c r="AH484" s="22"/>
      <c r="AI484" s="24">
        <v>0</v>
      </c>
      <c r="AJ484" s="22"/>
      <c r="AK484" s="20" t="s">
        <v>804</v>
      </c>
      <c r="AL484">
        <f>IF(OR(NOT(ISBLANK(U484)),NOT(ISBLANK(V484)),NOT(ISBLANK(W484)),NOT(ISBLANK(X484)),AC484=2,AC484=3),1,0)</f>
        <v>1</v>
      </c>
    </row>
    <row r="485" spans="1:38" ht="21.75" customHeight="1" x14ac:dyDescent="0.25">
      <c r="A485" s="2">
        <v>974</v>
      </c>
      <c r="B485" s="3" t="s">
        <v>26</v>
      </c>
      <c r="C485" s="3" t="s">
        <v>33</v>
      </c>
      <c r="D485" s="3" t="s">
        <v>108</v>
      </c>
      <c r="E485" s="31" t="str">
        <f>MID(D485,3,1)</f>
        <v>3</v>
      </c>
      <c r="F485" s="3" t="s">
        <v>96</v>
      </c>
      <c r="G485" s="4">
        <v>95</v>
      </c>
      <c r="H485" s="4">
        <v>20</v>
      </c>
      <c r="I485" s="3" t="s">
        <v>80</v>
      </c>
      <c r="J485" s="4">
        <v>10238110253</v>
      </c>
      <c r="K485" s="4">
        <v>3</v>
      </c>
      <c r="L485" s="4">
        <v>0.5</v>
      </c>
      <c r="M485" s="8"/>
      <c r="N485" s="8"/>
      <c r="O485" s="8"/>
      <c r="P485" s="8"/>
      <c r="Q485" s="8"/>
      <c r="R485" s="8"/>
      <c r="S485" s="8"/>
      <c r="T485" s="8"/>
      <c r="V485" s="8"/>
      <c r="W485" s="3"/>
      <c r="X485" s="8"/>
      <c r="Y485" s="8"/>
      <c r="Z485" s="8"/>
      <c r="AA485" s="8"/>
      <c r="AB485" s="36" t="s">
        <v>164</v>
      </c>
      <c r="AC485" s="21">
        <v>3</v>
      </c>
      <c r="AD485" s="22">
        <v>0</v>
      </c>
      <c r="AE485" s="23">
        <v>0</v>
      </c>
      <c r="AF485" s="22">
        <v>0</v>
      </c>
      <c r="AG485" s="23">
        <v>0</v>
      </c>
      <c r="AH485" s="22"/>
      <c r="AI485" s="24">
        <v>0</v>
      </c>
      <c r="AJ485" s="22"/>
      <c r="AK485" s="20" t="s">
        <v>805</v>
      </c>
      <c r="AL485">
        <f>IF(OR(NOT(ISBLANK(U485)),NOT(ISBLANK(V485)),NOT(ISBLANK(W485)),NOT(ISBLANK(X485)),AC485=2,AC485=3),1,0)</f>
        <v>1</v>
      </c>
    </row>
    <row r="486" spans="1:38" ht="21.75" customHeight="1" x14ac:dyDescent="0.25">
      <c r="A486" s="2">
        <v>975</v>
      </c>
      <c r="B486" s="3" t="s">
        <v>26</v>
      </c>
      <c r="C486" s="3" t="s">
        <v>33</v>
      </c>
      <c r="D486" s="3" t="s">
        <v>113</v>
      </c>
      <c r="E486" s="31" t="str">
        <f>MID(D486,3,1)</f>
        <v>3</v>
      </c>
      <c r="F486" s="3" t="s">
        <v>96</v>
      </c>
      <c r="G486" s="4">
        <v>85</v>
      </c>
      <c r="H486" s="4">
        <v>10</v>
      </c>
      <c r="I486" s="3" t="s">
        <v>80</v>
      </c>
      <c r="J486" s="4">
        <v>10238110253</v>
      </c>
      <c r="K486" s="4">
        <v>2.375</v>
      </c>
      <c r="L486" s="4">
        <v>0.39583333333333298</v>
      </c>
      <c r="M486" s="4">
        <v>1</v>
      </c>
      <c r="N486" s="8"/>
      <c r="O486" s="8"/>
      <c r="P486" s="8"/>
      <c r="Q486" s="8"/>
      <c r="R486" s="4">
        <v>1</v>
      </c>
      <c r="S486" s="8"/>
      <c r="T486" s="4">
        <v>1</v>
      </c>
      <c r="U486" s="8"/>
      <c r="V486" s="8"/>
      <c r="W486" s="3"/>
      <c r="X486" s="8"/>
      <c r="Y486" s="8"/>
      <c r="Z486" s="4">
        <v>3</v>
      </c>
      <c r="AA486" s="4">
        <v>0</v>
      </c>
      <c r="AB486" s="36" t="s">
        <v>163</v>
      </c>
      <c r="AC486" s="21">
        <v>3</v>
      </c>
      <c r="AD486" s="22">
        <v>0</v>
      </c>
      <c r="AE486" s="23">
        <v>1</v>
      </c>
      <c r="AF486" s="22">
        <v>0</v>
      </c>
      <c r="AG486" s="23">
        <v>2</v>
      </c>
      <c r="AH486" s="22"/>
      <c r="AI486" s="24">
        <v>0</v>
      </c>
      <c r="AJ486" s="22"/>
      <c r="AK486" s="20" t="s">
        <v>806</v>
      </c>
      <c r="AL486">
        <f>IF(OR(NOT(ISBLANK(U486)),NOT(ISBLANK(V486)),NOT(ISBLANK(W486)),NOT(ISBLANK(X486)),AC486=2,AC486=3),1,0)</f>
        <v>1</v>
      </c>
    </row>
    <row r="487" spans="1:38" ht="21.75" customHeight="1" x14ac:dyDescent="0.25">
      <c r="A487" s="2">
        <v>976</v>
      </c>
      <c r="B487" s="3" t="s">
        <v>26</v>
      </c>
      <c r="C487" s="3" t="s">
        <v>33</v>
      </c>
      <c r="D487" s="3" t="s">
        <v>97</v>
      </c>
      <c r="E487" s="31" t="str">
        <f>MID(D487,3,1)</f>
        <v>4</v>
      </c>
      <c r="F487" s="3" t="s">
        <v>98</v>
      </c>
      <c r="G487" s="4">
        <v>54</v>
      </c>
      <c r="H487" s="4">
        <v>150</v>
      </c>
      <c r="I487" s="3" t="s">
        <v>80</v>
      </c>
      <c r="J487" s="4">
        <v>10238110253</v>
      </c>
      <c r="K487" s="4">
        <v>1.7222222222222201</v>
      </c>
      <c r="L487" s="4">
        <v>0.86111111111111105</v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3"/>
      <c r="Y487" s="8"/>
      <c r="Z487" s="8"/>
      <c r="AA487" s="8"/>
      <c r="AB487" s="36" t="s">
        <v>192</v>
      </c>
      <c r="AC487" s="21">
        <v>3</v>
      </c>
      <c r="AD487" s="22">
        <v>0</v>
      </c>
      <c r="AE487" s="23">
        <v>0</v>
      </c>
      <c r="AF487" s="22">
        <v>0</v>
      </c>
      <c r="AG487" s="23">
        <v>0</v>
      </c>
      <c r="AH487" s="22"/>
      <c r="AI487" s="24">
        <v>0</v>
      </c>
      <c r="AJ487" s="22"/>
      <c r="AK487" s="20" t="s">
        <v>807</v>
      </c>
      <c r="AL487">
        <f>IF(OR(NOT(ISBLANK(U487)),NOT(ISBLANK(V487)),NOT(ISBLANK(W487)),NOT(ISBLANK(X487)),AC487=2,AC487=3),1,0)</f>
        <v>1</v>
      </c>
    </row>
    <row r="488" spans="1:38" ht="21.75" customHeight="1" x14ac:dyDescent="0.25">
      <c r="A488" s="2">
        <v>977</v>
      </c>
      <c r="B488" s="3" t="s">
        <v>26</v>
      </c>
      <c r="C488" s="3" t="s">
        <v>33</v>
      </c>
      <c r="D488" s="3" t="s">
        <v>104</v>
      </c>
      <c r="E488" s="31" t="str">
        <f>MID(D488,3,1)</f>
        <v>4</v>
      </c>
      <c r="F488" s="3" t="s">
        <v>98</v>
      </c>
      <c r="G488" s="4">
        <v>53</v>
      </c>
      <c r="H488" s="4">
        <v>54</v>
      </c>
      <c r="I488" s="3" t="s">
        <v>80</v>
      </c>
      <c r="J488" s="4">
        <v>10238110253</v>
      </c>
      <c r="K488" s="4">
        <v>0.41176470588235298</v>
      </c>
      <c r="L488" s="4">
        <v>0.20588235294117599</v>
      </c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3"/>
      <c r="Y488" s="8"/>
      <c r="Z488" s="8"/>
      <c r="AA488" s="8"/>
      <c r="AB488" s="36" t="s">
        <v>200</v>
      </c>
      <c r="AC488" s="21">
        <v>3</v>
      </c>
      <c r="AD488" s="22">
        <v>0</v>
      </c>
      <c r="AE488" s="23">
        <v>0</v>
      </c>
      <c r="AF488" s="22">
        <v>0</v>
      </c>
      <c r="AG488" s="23">
        <v>0</v>
      </c>
      <c r="AH488" s="22"/>
      <c r="AI488" s="24">
        <v>0</v>
      </c>
      <c r="AJ488" s="22"/>
      <c r="AK488" s="20" t="s">
        <v>808</v>
      </c>
      <c r="AL488">
        <f>IF(OR(NOT(ISBLANK(U488)),NOT(ISBLANK(V488)),NOT(ISBLANK(W488)),NOT(ISBLANK(X488)),AC488=2,AC488=3),1,0)</f>
        <v>1</v>
      </c>
    </row>
    <row r="489" spans="1:38" ht="21.75" customHeight="1" x14ac:dyDescent="0.25">
      <c r="A489" s="2">
        <v>978</v>
      </c>
      <c r="B489" s="3" t="s">
        <v>26</v>
      </c>
      <c r="C489" s="3" t="s">
        <v>33</v>
      </c>
      <c r="D489" s="3" t="s">
        <v>109</v>
      </c>
      <c r="E489" s="31" t="str">
        <f>MID(D489,3,1)</f>
        <v>4</v>
      </c>
      <c r="F489" s="3" t="s">
        <v>98</v>
      </c>
      <c r="G489" s="4">
        <v>93</v>
      </c>
      <c r="H489" s="4">
        <v>22</v>
      </c>
      <c r="I489" s="3" t="s">
        <v>80</v>
      </c>
      <c r="J489" s="4">
        <v>10238110253</v>
      </c>
      <c r="K489" s="4">
        <v>1.93333333333333</v>
      </c>
      <c r="L489" s="4">
        <v>0.96666666666666701</v>
      </c>
      <c r="M489" s="4">
        <v>2</v>
      </c>
      <c r="N489" s="4">
        <v>13</v>
      </c>
      <c r="O489" s="4">
        <v>2</v>
      </c>
      <c r="P489" s="4">
        <v>12</v>
      </c>
      <c r="Q489" s="4">
        <v>11</v>
      </c>
      <c r="R489" s="4">
        <v>1</v>
      </c>
      <c r="S489" s="4">
        <v>11</v>
      </c>
      <c r="T489" s="4">
        <v>1</v>
      </c>
      <c r="U489" s="4">
        <v>1</v>
      </c>
      <c r="V489" s="4">
        <v>4</v>
      </c>
      <c r="W489" s="3"/>
      <c r="X489" s="9">
        <v>2</v>
      </c>
      <c r="Y489" s="4">
        <v>7</v>
      </c>
      <c r="Z489" s="4">
        <v>67</v>
      </c>
      <c r="AA489" s="4">
        <v>7</v>
      </c>
      <c r="AB489" s="36" t="s">
        <v>192</v>
      </c>
      <c r="AC489" s="21">
        <v>3</v>
      </c>
      <c r="AD489" s="22">
        <v>8</v>
      </c>
      <c r="AE489" s="23">
        <v>11</v>
      </c>
      <c r="AF489" s="22">
        <v>1</v>
      </c>
      <c r="AG489" s="23">
        <v>29</v>
      </c>
      <c r="AH489" s="22" t="s">
        <v>193</v>
      </c>
      <c r="AI489" s="24">
        <v>16</v>
      </c>
      <c r="AJ489" s="22">
        <v>1</v>
      </c>
      <c r="AK489" s="20" t="s">
        <v>809</v>
      </c>
      <c r="AL489">
        <f>IF(OR(NOT(ISBLANK(U489)),NOT(ISBLANK(V489)),NOT(ISBLANK(W489)),NOT(ISBLANK(X489)),AC489=2,AC489=3),1,0)</f>
        <v>1</v>
      </c>
    </row>
    <row r="490" spans="1:38" ht="21.75" customHeight="1" x14ac:dyDescent="0.25">
      <c r="A490" s="2">
        <v>979</v>
      </c>
      <c r="B490" s="3" t="s">
        <v>26</v>
      </c>
      <c r="C490" s="3" t="s">
        <v>33</v>
      </c>
      <c r="D490" s="3" t="s">
        <v>114</v>
      </c>
      <c r="E490" s="31" t="str">
        <f>MID(D490,3,1)</f>
        <v>4</v>
      </c>
      <c r="F490" s="3" t="s">
        <v>98</v>
      </c>
      <c r="G490" s="4">
        <v>78</v>
      </c>
      <c r="H490" s="4">
        <v>12</v>
      </c>
      <c r="I490" s="3" t="s">
        <v>80</v>
      </c>
      <c r="J490" s="4">
        <v>10238110253</v>
      </c>
      <c r="K490" s="4">
        <v>0.375</v>
      </c>
      <c r="L490" s="4">
        <v>0.1875</v>
      </c>
      <c r="M490" s="4">
        <v>1</v>
      </c>
      <c r="N490" s="9">
        <v>1</v>
      </c>
      <c r="P490" s="9">
        <v>1</v>
      </c>
      <c r="Q490" s="9">
        <v>1</v>
      </c>
      <c r="R490" s="4">
        <v>1</v>
      </c>
      <c r="S490" s="9">
        <v>1</v>
      </c>
      <c r="T490" s="4">
        <v>1</v>
      </c>
      <c r="W490" s="3"/>
      <c r="Z490" s="4">
        <v>7</v>
      </c>
      <c r="AA490" s="4">
        <v>0</v>
      </c>
      <c r="AB490" s="36" t="s">
        <v>200</v>
      </c>
      <c r="AC490" s="21">
        <v>3</v>
      </c>
      <c r="AD490" s="22">
        <v>9</v>
      </c>
      <c r="AE490" s="23">
        <v>2</v>
      </c>
      <c r="AF490" s="22">
        <v>3</v>
      </c>
      <c r="AG490" s="23">
        <v>21</v>
      </c>
      <c r="AH490" s="22" t="s">
        <v>249</v>
      </c>
      <c r="AI490" s="24">
        <v>6</v>
      </c>
      <c r="AJ490" s="22"/>
      <c r="AK490" s="20" t="s">
        <v>810</v>
      </c>
      <c r="AL490">
        <f>IF(OR(NOT(ISBLANK(U490)),NOT(ISBLANK(V490)),NOT(ISBLANK(W490)),NOT(ISBLANK(X490)),AC490=2,AC490=3),1,0)</f>
        <v>1</v>
      </c>
    </row>
    <row r="491" spans="1:38" ht="21.75" customHeight="1" x14ac:dyDescent="0.25">
      <c r="A491" s="2">
        <v>980</v>
      </c>
      <c r="B491" s="3" t="s">
        <v>26</v>
      </c>
      <c r="C491" s="3" t="s">
        <v>33</v>
      </c>
      <c r="D491" s="3" t="s">
        <v>99</v>
      </c>
      <c r="E491" s="31" t="str">
        <f>MID(D491,3,1)</f>
        <v>5</v>
      </c>
      <c r="F491" s="3" t="s">
        <v>100</v>
      </c>
      <c r="G491" s="4">
        <v>89</v>
      </c>
      <c r="H491" s="4">
        <v>200</v>
      </c>
      <c r="I491" s="3" t="s">
        <v>80</v>
      </c>
      <c r="J491" s="4">
        <v>10238110253</v>
      </c>
      <c r="K491" s="4">
        <v>-4.0588235294117601</v>
      </c>
      <c r="L491" s="4">
        <v>0.32352941176470601</v>
      </c>
      <c r="M491" s="4">
        <v>4</v>
      </c>
      <c r="N491" s="4">
        <v>19</v>
      </c>
      <c r="O491" s="4">
        <v>4</v>
      </c>
      <c r="P491" s="4">
        <v>20</v>
      </c>
      <c r="Q491" s="4">
        <v>18</v>
      </c>
      <c r="R491" s="4">
        <v>1</v>
      </c>
      <c r="S491" s="4">
        <v>18</v>
      </c>
      <c r="T491" s="4">
        <v>1</v>
      </c>
      <c r="U491" s="9">
        <v>2</v>
      </c>
      <c r="V491" s="4">
        <v>3.5</v>
      </c>
      <c r="W491" s="3"/>
      <c r="X491" s="4">
        <v>2.5</v>
      </c>
      <c r="Y491" s="4">
        <v>8</v>
      </c>
      <c r="Z491" s="4">
        <v>101</v>
      </c>
      <c r="AA491" s="4">
        <v>8</v>
      </c>
      <c r="AB491" s="36" t="s">
        <v>153</v>
      </c>
      <c r="AC491" s="21">
        <v>3</v>
      </c>
      <c r="AD491" s="22">
        <v>15</v>
      </c>
      <c r="AE491" s="23">
        <v>25</v>
      </c>
      <c r="AF491" s="22">
        <v>3</v>
      </c>
      <c r="AG491" s="23">
        <v>54</v>
      </c>
      <c r="AH491" s="22" t="s">
        <v>262</v>
      </c>
      <c r="AI491" s="24">
        <v>25</v>
      </c>
      <c r="AJ491" s="22">
        <v>1</v>
      </c>
      <c r="AK491" s="20" t="s">
        <v>811</v>
      </c>
      <c r="AL491">
        <f>IF(OR(NOT(ISBLANK(U491)),NOT(ISBLANK(V491)),NOT(ISBLANK(W491)),NOT(ISBLANK(X491)),AC491=2,AC491=3),1,0)</f>
        <v>1</v>
      </c>
    </row>
    <row r="492" spans="1:38" ht="21.75" customHeight="1" x14ac:dyDescent="0.25">
      <c r="A492" s="2">
        <v>981</v>
      </c>
      <c r="B492" s="3" t="s">
        <v>26</v>
      </c>
      <c r="C492" s="3" t="s">
        <v>33</v>
      </c>
      <c r="D492" s="3" t="s">
        <v>105</v>
      </c>
      <c r="E492" s="31" t="str">
        <f>MID(D492,3,1)</f>
        <v>5</v>
      </c>
      <c r="F492" s="3" t="s">
        <v>100</v>
      </c>
      <c r="G492" s="4">
        <v>62</v>
      </c>
      <c r="H492" s="4">
        <v>53</v>
      </c>
      <c r="I492" s="3" t="s">
        <v>80</v>
      </c>
      <c r="J492" s="4">
        <v>10238110253</v>
      </c>
      <c r="K492" s="4">
        <v>-3.8823529411764701</v>
      </c>
      <c r="L492" s="4">
        <v>0.35294117647058798</v>
      </c>
      <c r="M492" s="4">
        <v>2</v>
      </c>
      <c r="N492" s="4">
        <v>1</v>
      </c>
      <c r="O492" s="8"/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s="8"/>
      <c r="V492" s="4">
        <v>0.5</v>
      </c>
      <c r="W492" s="3"/>
      <c r="X492" s="4">
        <v>0.5</v>
      </c>
      <c r="Y492" s="4">
        <v>1</v>
      </c>
      <c r="Z492" s="4">
        <v>10</v>
      </c>
      <c r="AA492" s="4">
        <v>1</v>
      </c>
      <c r="AB492" s="36" t="s">
        <v>153</v>
      </c>
      <c r="AC492" s="21">
        <v>3</v>
      </c>
      <c r="AD492" s="22">
        <v>13</v>
      </c>
      <c r="AE492" s="23">
        <v>5</v>
      </c>
      <c r="AF492" s="22">
        <v>2</v>
      </c>
      <c r="AG492" s="23">
        <v>28</v>
      </c>
      <c r="AH492" s="22" t="s">
        <v>283</v>
      </c>
      <c r="AI492" s="24">
        <v>6</v>
      </c>
      <c r="AJ492" s="22"/>
      <c r="AK492" s="20" t="s">
        <v>812</v>
      </c>
      <c r="AL492">
        <f>IF(OR(NOT(ISBLANK(U492)),NOT(ISBLANK(V492)),NOT(ISBLANK(W492)),NOT(ISBLANK(X492)),AC492=2,AC492=3),1,0)</f>
        <v>1</v>
      </c>
    </row>
    <row r="493" spans="1:38" ht="21.75" customHeight="1" x14ac:dyDescent="0.25">
      <c r="A493" s="2">
        <v>982</v>
      </c>
      <c r="B493" s="3" t="s">
        <v>26</v>
      </c>
      <c r="C493" s="3" t="s">
        <v>33</v>
      </c>
      <c r="D493" s="3" t="s">
        <v>110</v>
      </c>
      <c r="E493" s="31" t="str">
        <f>MID(D493,3,1)</f>
        <v>5</v>
      </c>
      <c r="F493" s="3" t="s">
        <v>100</v>
      </c>
      <c r="G493" s="4">
        <v>33</v>
      </c>
      <c r="H493" s="4">
        <v>31</v>
      </c>
      <c r="I493" s="3" t="s">
        <v>80</v>
      </c>
      <c r="J493" s="4">
        <v>10238110253</v>
      </c>
      <c r="K493" s="4">
        <v>-3.3194444444444402</v>
      </c>
      <c r="L493" s="4">
        <v>0.44675925925925902</v>
      </c>
      <c r="M493" s="4">
        <v>1</v>
      </c>
      <c r="N493" s="4">
        <v>7</v>
      </c>
      <c r="O493" s="4">
        <v>4</v>
      </c>
      <c r="P493" s="4">
        <v>5</v>
      </c>
      <c r="Q493" s="4">
        <v>5</v>
      </c>
      <c r="R493" s="4">
        <v>1</v>
      </c>
      <c r="S493" s="4">
        <v>5</v>
      </c>
      <c r="T493" s="4">
        <v>1</v>
      </c>
      <c r="U493" s="4">
        <v>1</v>
      </c>
      <c r="V493" s="4">
        <v>0.5</v>
      </c>
      <c r="W493" s="3"/>
      <c r="X493" s="4">
        <v>0.5</v>
      </c>
      <c r="Y493" s="4">
        <v>2</v>
      </c>
      <c r="Z493" s="4">
        <v>33</v>
      </c>
      <c r="AA493" s="4">
        <v>2</v>
      </c>
      <c r="AB493" s="36" t="s">
        <v>263</v>
      </c>
      <c r="AC493" s="21">
        <v>3</v>
      </c>
      <c r="AD493" s="22">
        <v>11</v>
      </c>
      <c r="AE493" s="23">
        <v>5</v>
      </c>
      <c r="AF493" s="22">
        <v>1</v>
      </c>
      <c r="AG493" s="23">
        <v>18</v>
      </c>
      <c r="AH493" s="22" t="s">
        <v>310</v>
      </c>
      <c r="AI493" s="24">
        <v>8</v>
      </c>
      <c r="AJ493" s="22"/>
      <c r="AK493" s="20" t="s">
        <v>813</v>
      </c>
      <c r="AL493">
        <f>IF(OR(NOT(ISBLANK(U493)),NOT(ISBLANK(V493)),NOT(ISBLANK(W493)),NOT(ISBLANK(X493)),AC493=2,AC493=3),1,0)</f>
        <v>1</v>
      </c>
    </row>
    <row r="494" spans="1:38" ht="21.75" customHeight="1" x14ac:dyDescent="0.25">
      <c r="A494" s="2">
        <v>983</v>
      </c>
      <c r="B494" s="3" t="s">
        <v>26</v>
      </c>
      <c r="C494" s="3" t="s">
        <v>33</v>
      </c>
      <c r="D494" s="3" t="s">
        <v>115</v>
      </c>
      <c r="E494" s="31" t="str">
        <f>MID(D494,3,1)</f>
        <v>5</v>
      </c>
      <c r="F494" s="3" t="s">
        <v>100</v>
      </c>
      <c r="G494" s="4">
        <v>43</v>
      </c>
      <c r="H494" s="4">
        <v>15</v>
      </c>
      <c r="I494" s="3" t="s">
        <v>80</v>
      </c>
      <c r="J494" s="4">
        <v>10238110253</v>
      </c>
      <c r="K494" s="4">
        <v>-3.546875</v>
      </c>
      <c r="L494" s="4">
        <v>0.40885416666666702</v>
      </c>
      <c r="M494" s="4">
        <v>2</v>
      </c>
      <c r="N494" s="8"/>
      <c r="P494" s="8"/>
      <c r="Q494" s="8"/>
      <c r="R494" s="4">
        <v>1</v>
      </c>
      <c r="S494" s="8"/>
      <c r="T494" s="4">
        <v>1</v>
      </c>
      <c r="V494" s="8"/>
      <c r="W494" s="3"/>
      <c r="X494" s="8"/>
      <c r="Y494" s="8"/>
      <c r="Z494" s="4">
        <v>4</v>
      </c>
      <c r="AA494" s="4">
        <v>0</v>
      </c>
      <c r="AB494" s="36" t="s">
        <v>263</v>
      </c>
      <c r="AC494" s="21">
        <v>3</v>
      </c>
      <c r="AD494" s="22">
        <v>6</v>
      </c>
      <c r="AE494" s="23">
        <v>2</v>
      </c>
      <c r="AF494" s="22">
        <v>1</v>
      </c>
      <c r="AG494" s="23">
        <v>11</v>
      </c>
      <c r="AH494" s="22"/>
      <c r="AI494" s="24">
        <v>0</v>
      </c>
      <c r="AJ494" s="22"/>
      <c r="AK494" s="20" t="s">
        <v>814</v>
      </c>
      <c r="AL494">
        <f>IF(OR(NOT(ISBLANK(U494)),NOT(ISBLANK(V494)),NOT(ISBLANK(W494)),NOT(ISBLANK(X494)),AC494=2,AC494=3),1,0)</f>
        <v>1</v>
      </c>
    </row>
    <row r="495" spans="1:38" ht="21.75" customHeight="1" x14ac:dyDescent="0.25">
      <c r="A495" s="2">
        <v>984</v>
      </c>
      <c r="B495" s="3" t="s">
        <v>26</v>
      </c>
      <c r="C495" s="3" t="s">
        <v>33</v>
      </c>
      <c r="D495" s="3" t="s">
        <v>28</v>
      </c>
      <c r="E495" s="31" t="str">
        <f>MID(D495,3,1)</f>
        <v>2</v>
      </c>
      <c r="F495" s="3" t="s">
        <v>29</v>
      </c>
      <c r="G495" s="4">
        <v>1</v>
      </c>
      <c r="H495" s="4">
        <v>30</v>
      </c>
      <c r="I495" s="3" t="s">
        <v>81</v>
      </c>
      <c r="J495" s="4">
        <v>224613216</v>
      </c>
      <c r="K495" s="4">
        <v>84.8</v>
      </c>
      <c r="L495" s="4">
        <v>0.82553191489361699</v>
      </c>
      <c r="M495" s="4">
        <v>6</v>
      </c>
      <c r="N495" s="4">
        <v>4</v>
      </c>
      <c r="O495" s="4">
        <v>1</v>
      </c>
      <c r="P495" s="4">
        <v>7</v>
      </c>
      <c r="Q495" s="4">
        <v>7</v>
      </c>
      <c r="R495" s="4">
        <v>1</v>
      </c>
      <c r="S495" s="4">
        <v>7</v>
      </c>
      <c r="T495" s="4">
        <v>1</v>
      </c>
      <c r="U495" s="4">
        <v>4</v>
      </c>
      <c r="V495" s="4">
        <v>2</v>
      </c>
      <c r="W495" s="3"/>
      <c r="X495" s="9">
        <v>2</v>
      </c>
      <c r="Y495" s="4">
        <v>8</v>
      </c>
      <c r="Z495" s="4">
        <v>50</v>
      </c>
      <c r="AA495" s="4">
        <v>8</v>
      </c>
      <c r="AB495" s="36" t="s">
        <v>145</v>
      </c>
      <c r="AC495" s="21"/>
      <c r="AD495" s="22">
        <v>3</v>
      </c>
      <c r="AE495" s="23">
        <v>2</v>
      </c>
      <c r="AF495" s="22">
        <v>0</v>
      </c>
      <c r="AG495" s="23">
        <v>6</v>
      </c>
      <c r="AH495" s="22" t="s">
        <v>146</v>
      </c>
      <c r="AI495" s="24">
        <v>4</v>
      </c>
      <c r="AJ495" s="22">
        <v>1</v>
      </c>
      <c r="AK495" s="20" t="s">
        <v>815</v>
      </c>
      <c r="AL495">
        <f>IF(OR(NOT(ISBLANK(U495)),NOT(ISBLANK(V495)),NOT(ISBLANK(W495)),NOT(ISBLANK(X495)),AC495=2,AC495=3),1,0)</f>
        <v>1</v>
      </c>
    </row>
    <row r="496" spans="1:38" ht="21.75" customHeight="1" x14ac:dyDescent="0.25">
      <c r="A496" s="2">
        <v>985</v>
      </c>
      <c r="B496" s="3" t="s">
        <v>26</v>
      </c>
      <c r="C496" s="3" t="s">
        <v>33</v>
      </c>
      <c r="D496" s="3" t="s">
        <v>101</v>
      </c>
      <c r="E496" s="31" t="str">
        <f>MID(D496,3,1)</f>
        <v>2</v>
      </c>
      <c r="F496" s="3" t="s">
        <v>102</v>
      </c>
      <c r="G496" s="4">
        <v>1</v>
      </c>
      <c r="H496" s="4">
        <v>13</v>
      </c>
      <c r="I496" s="3" t="s">
        <v>81</v>
      </c>
      <c r="J496" s="4">
        <v>224613216</v>
      </c>
      <c r="K496" s="4">
        <v>64.533333333333303</v>
      </c>
      <c r="L496" s="4">
        <v>0.70817610062893099</v>
      </c>
      <c r="M496" s="4">
        <v>2</v>
      </c>
      <c r="N496" s="4">
        <v>1</v>
      </c>
      <c r="O496" s="8"/>
      <c r="P496" s="4">
        <v>1</v>
      </c>
      <c r="Q496" s="4">
        <v>1</v>
      </c>
      <c r="R496" s="4">
        <v>1</v>
      </c>
      <c r="S496" s="4">
        <v>1</v>
      </c>
      <c r="T496" s="4">
        <v>1</v>
      </c>
      <c r="V496" s="9">
        <v>1</v>
      </c>
      <c r="W496" s="3"/>
      <c r="X496" s="9">
        <v>1</v>
      </c>
      <c r="Y496" s="9">
        <v>2</v>
      </c>
      <c r="Z496" s="4">
        <v>12</v>
      </c>
      <c r="AA496" s="4">
        <v>2</v>
      </c>
      <c r="AB496" s="36" t="s">
        <v>154</v>
      </c>
      <c r="AC496" s="21">
        <v>3</v>
      </c>
      <c r="AD496" s="22">
        <v>3</v>
      </c>
      <c r="AE496" s="23">
        <v>1</v>
      </c>
      <c r="AF496" s="22">
        <v>0</v>
      </c>
      <c r="AG496" s="23">
        <v>10</v>
      </c>
      <c r="AH496" s="22" t="s">
        <v>146</v>
      </c>
      <c r="AI496" s="24">
        <v>4</v>
      </c>
      <c r="AJ496" s="22">
        <v>1</v>
      </c>
      <c r="AK496" s="20" t="s">
        <v>816</v>
      </c>
      <c r="AL496">
        <f>IF(OR(NOT(ISBLANK(U496)),NOT(ISBLANK(V496)),NOT(ISBLANK(W496)),NOT(ISBLANK(X496)),AC496=2,AC496=3),1,0)</f>
        <v>1</v>
      </c>
    </row>
    <row r="497" spans="1:38" ht="21.75" customHeight="1" x14ac:dyDescent="0.25">
      <c r="A497" s="2">
        <v>986</v>
      </c>
      <c r="B497" s="3" t="s">
        <v>26</v>
      </c>
      <c r="C497" s="3" t="s">
        <v>33</v>
      </c>
      <c r="D497" s="3" t="s">
        <v>106</v>
      </c>
      <c r="E497" s="31" t="str">
        <f>MID(D497,3,1)</f>
        <v>2</v>
      </c>
      <c r="F497" s="3" t="s">
        <v>107</v>
      </c>
      <c r="G497" s="4">
        <v>1</v>
      </c>
      <c r="H497" s="4">
        <v>7</v>
      </c>
      <c r="I497" s="3" t="s">
        <v>81</v>
      </c>
      <c r="J497" s="4">
        <v>224613216</v>
      </c>
      <c r="K497" s="4">
        <v>0</v>
      </c>
      <c r="L497" s="4">
        <v>0</v>
      </c>
      <c r="M497" s="4">
        <v>2</v>
      </c>
      <c r="N497" s="4">
        <v>1</v>
      </c>
      <c r="O497" s="8"/>
      <c r="P497" s="4">
        <v>3</v>
      </c>
      <c r="Q497" s="4">
        <v>3</v>
      </c>
      <c r="R497" s="8"/>
      <c r="S497" s="4">
        <v>3</v>
      </c>
      <c r="T497" s="4">
        <v>1</v>
      </c>
      <c r="U497" s="4">
        <v>2</v>
      </c>
      <c r="V497" s="4">
        <v>1</v>
      </c>
      <c r="W497" s="3"/>
      <c r="X497" s="4">
        <v>1</v>
      </c>
      <c r="Y497" s="4">
        <v>4</v>
      </c>
      <c r="Z497" s="4">
        <v>21</v>
      </c>
      <c r="AA497" s="4">
        <v>4</v>
      </c>
      <c r="AB497" s="36"/>
      <c r="AC497" s="21"/>
      <c r="AD497" s="22">
        <v>3</v>
      </c>
      <c r="AE497" s="23">
        <v>1</v>
      </c>
      <c r="AF497" s="22">
        <v>0</v>
      </c>
      <c r="AG497" s="23">
        <v>9</v>
      </c>
      <c r="AH497" s="22" t="s">
        <v>146</v>
      </c>
      <c r="AI497" s="24">
        <v>4</v>
      </c>
      <c r="AJ497" s="22">
        <v>1</v>
      </c>
      <c r="AK497" s="20" t="s">
        <v>817</v>
      </c>
      <c r="AL497">
        <f>IF(OR(NOT(ISBLANK(U497)),NOT(ISBLANK(V497)),NOT(ISBLANK(W497)),NOT(ISBLANK(X497)),AC497=2,AC497=3),1,0)</f>
        <v>1</v>
      </c>
    </row>
    <row r="498" spans="1:38" ht="21.75" customHeight="1" x14ac:dyDescent="0.25">
      <c r="A498" s="2">
        <v>987</v>
      </c>
      <c r="B498" s="3" t="s">
        <v>26</v>
      </c>
      <c r="C498" s="3" t="s">
        <v>33</v>
      </c>
      <c r="D498" s="3" t="s">
        <v>111</v>
      </c>
      <c r="E498" s="31" t="str">
        <f>MID(D498,3,1)</f>
        <v>2</v>
      </c>
      <c r="F498" s="3" t="s">
        <v>112</v>
      </c>
      <c r="G498" s="4">
        <v>1</v>
      </c>
      <c r="H498" s="4">
        <v>6</v>
      </c>
      <c r="I498" s="3" t="s">
        <v>81</v>
      </c>
      <c r="J498" s="4">
        <v>224613216</v>
      </c>
      <c r="K498" s="4">
        <v>69.090909090909093</v>
      </c>
      <c r="L498" s="4">
        <v>0.71363636363636396</v>
      </c>
      <c r="M498" s="4">
        <v>6</v>
      </c>
      <c r="N498" s="4">
        <v>3</v>
      </c>
      <c r="O498" s="4">
        <v>1</v>
      </c>
      <c r="P498" s="4">
        <v>3</v>
      </c>
      <c r="Q498" s="4">
        <v>3</v>
      </c>
      <c r="R498" s="4">
        <v>1</v>
      </c>
      <c r="S498" s="4">
        <v>3</v>
      </c>
      <c r="T498" s="4">
        <v>1</v>
      </c>
      <c r="U498" s="9">
        <v>1</v>
      </c>
      <c r="V498" s="4">
        <v>1.5</v>
      </c>
      <c r="W498" s="3"/>
      <c r="X498" s="4">
        <v>0.5</v>
      </c>
      <c r="Y498" s="4">
        <v>3</v>
      </c>
      <c r="Z498" s="4">
        <v>27</v>
      </c>
      <c r="AA498" s="4">
        <v>3</v>
      </c>
      <c r="AB498" s="36" t="s">
        <v>154</v>
      </c>
      <c r="AC498" s="21">
        <v>3</v>
      </c>
      <c r="AD498" s="22">
        <v>2</v>
      </c>
      <c r="AE498" s="23">
        <v>0</v>
      </c>
      <c r="AF498" s="22">
        <v>0</v>
      </c>
      <c r="AG498" s="23">
        <v>4</v>
      </c>
      <c r="AH498" s="22" t="s">
        <v>152</v>
      </c>
      <c r="AI498" s="24">
        <v>3</v>
      </c>
      <c r="AJ498" s="22"/>
      <c r="AK498" s="20" t="s">
        <v>818</v>
      </c>
      <c r="AL498">
        <f>IF(OR(NOT(ISBLANK(U498)),NOT(ISBLANK(V498)),NOT(ISBLANK(W498)),NOT(ISBLANK(X498)),AC498=2,AC498=3),1,0)</f>
        <v>1</v>
      </c>
    </row>
    <row r="499" spans="1:38" ht="21.75" customHeight="1" x14ac:dyDescent="0.25">
      <c r="A499" s="2">
        <v>988</v>
      </c>
      <c r="B499" s="3" t="s">
        <v>26</v>
      </c>
      <c r="C499" s="3" t="s">
        <v>33</v>
      </c>
      <c r="D499" s="3" t="s">
        <v>95</v>
      </c>
      <c r="E499" s="31" t="str">
        <f>MID(D499,3,1)</f>
        <v>3</v>
      </c>
      <c r="F499" s="3" t="s">
        <v>96</v>
      </c>
      <c r="G499" s="4">
        <v>36</v>
      </c>
      <c r="H499" s="4">
        <v>75</v>
      </c>
      <c r="I499" s="3" t="s">
        <v>81</v>
      </c>
      <c r="J499" s="4">
        <v>224613216</v>
      </c>
      <c r="K499" s="4">
        <v>3</v>
      </c>
      <c r="L499" s="4">
        <v>0.5</v>
      </c>
      <c r="M499" s="4">
        <v>5</v>
      </c>
      <c r="N499" s="4">
        <v>8</v>
      </c>
      <c r="O499" s="4">
        <v>2</v>
      </c>
      <c r="P499" s="4">
        <v>8</v>
      </c>
      <c r="Q499" s="4">
        <v>8</v>
      </c>
      <c r="R499" s="4">
        <v>2</v>
      </c>
      <c r="S499" s="4">
        <v>8</v>
      </c>
      <c r="T499" s="4">
        <v>1</v>
      </c>
      <c r="U499" s="4">
        <v>2</v>
      </c>
      <c r="V499" s="4">
        <v>4.5</v>
      </c>
      <c r="W499" s="3"/>
      <c r="X499" s="4">
        <v>3.5</v>
      </c>
      <c r="Y499" s="4">
        <v>10</v>
      </c>
      <c r="Z499" s="4">
        <v>62</v>
      </c>
      <c r="AA499" s="4">
        <v>10</v>
      </c>
      <c r="AB499" s="36" t="s">
        <v>164</v>
      </c>
      <c r="AC499" s="21"/>
      <c r="AD499" s="22">
        <v>12</v>
      </c>
      <c r="AE499" s="23">
        <v>4</v>
      </c>
      <c r="AF499" s="22">
        <v>0</v>
      </c>
      <c r="AG499" s="23">
        <v>19</v>
      </c>
      <c r="AH499" s="22" t="s">
        <v>162</v>
      </c>
      <c r="AI499" s="24">
        <v>9</v>
      </c>
      <c r="AJ499" s="22">
        <v>1</v>
      </c>
      <c r="AK499" s="20" t="s">
        <v>819</v>
      </c>
      <c r="AL499">
        <f>IF(OR(NOT(ISBLANK(U499)),NOT(ISBLANK(V499)),NOT(ISBLANK(W499)),NOT(ISBLANK(X499)),AC499=2,AC499=3),1,0)</f>
        <v>1</v>
      </c>
    </row>
    <row r="500" spans="1:38" ht="21.75" customHeight="1" x14ac:dyDescent="0.25">
      <c r="A500" s="2">
        <v>989</v>
      </c>
      <c r="B500" s="3" t="s">
        <v>26</v>
      </c>
      <c r="C500" s="3" t="s">
        <v>33</v>
      </c>
      <c r="D500" s="3" t="s">
        <v>103</v>
      </c>
      <c r="E500" s="31" t="str">
        <f>MID(D500,3,1)</f>
        <v>3</v>
      </c>
      <c r="F500" s="3" t="s">
        <v>96</v>
      </c>
      <c r="G500" s="4">
        <v>32</v>
      </c>
      <c r="H500" s="4">
        <v>35</v>
      </c>
      <c r="I500" s="3" t="s">
        <v>81</v>
      </c>
      <c r="J500" s="4">
        <v>224613216</v>
      </c>
      <c r="K500" s="4">
        <v>3</v>
      </c>
      <c r="L500" s="4">
        <v>0.5</v>
      </c>
      <c r="M500" s="4">
        <v>2</v>
      </c>
      <c r="N500" s="4">
        <v>7</v>
      </c>
      <c r="O500" s="4">
        <v>3</v>
      </c>
      <c r="P500" s="4">
        <v>6</v>
      </c>
      <c r="Q500" s="4">
        <v>5</v>
      </c>
      <c r="R500" s="4">
        <v>1</v>
      </c>
      <c r="S500" s="4">
        <v>5</v>
      </c>
      <c r="T500" s="4">
        <v>1</v>
      </c>
      <c r="U500" s="9">
        <v>3</v>
      </c>
      <c r="V500" s="4">
        <v>2.5</v>
      </c>
      <c r="W500" s="3"/>
      <c r="X500" s="4">
        <v>1.5</v>
      </c>
      <c r="Y500" s="4">
        <v>7</v>
      </c>
      <c r="Z500" s="4">
        <v>44</v>
      </c>
      <c r="AA500" s="4">
        <v>7</v>
      </c>
      <c r="AB500" s="36" t="s">
        <v>164</v>
      </c>
      <c r="AC500" s="21"/>
      <c r="AD500" s="22">
        <v>7</v>
      </c>
      <c r="AE500" s="23">
        <v>2</v>
      </c>
      <c r="AF500" s="22">
        <v>0</v>
      </c>
      <c r="AG500" s="23">
        <v>10</v>
      </c>
      <c r="AH500" s="22" t="s">
        <v>162</v>
      </c>
      <c r="AI500" s="24">
        <v>9</v>
      </c>
      <c r="AJ500" s="22">
        <v>1</v>
      </c>
      <c r="AK500" s="20" t="s">
        <v>820</v>
      </c>
      <c r="AL500">
        <f>IF(OR(NOT(ISBLANK(U500)),NOT(ISBLANK(V500)),NOT(ISBLANK(W500)),NOT(ISBLANK(X500)),AC500=2,AC500=3),1,0)</f>
        <v>1</v>
      </c>
    </row>
    <row r="501" spans="1:38" ht="21.75" customHeight="1" x14ac:dyDescent="0.25">
      <c r="A501" s="2">
        <v>990</v>
      </c>
      <c r="B501" s="3" t="s">
        <v>26</v>
      </c>
      <c r="C501" s="3" t="s">
        <v>33</v>
      </c>
      <c r="D501" s="3" t="s">
        <v>108</v>
      </c>
      <c r="E501" s="31" t="str">
        <f>MID(D501,3,1)</f>
        <v>3</v>
      </c>
      <c r="F501" s="3" t="s">
        <v>96</v>
      </c>
      <c r="G501" s="4">
        <v>95</v>
      </c>
      <c r="H501" s="4">
        <v>20</v>
      </c>
      <c r="I501" s="3" t="s">
        <v>81</v>
      </c>
      <c r="J501" s="4">
        <v>224613216</v>
      </c>
      <c r="K501" s="4">
        <v>3</v>
      </c>
      <c r="L501" s="4">
        <v>0.5</v>
      </c>
      <c r="M501" s="4">
        <v>4</v>
      </c>
      <c r="N501" s="4">
        <v>3</v>
      </c>
      <c r="O501" s="4">
        <v>1</v>
      </c>
      <c r="P501" s="4">
        <v>2</v>
      </c>
      <c r="Q501" s="4">
        <v>2</v>
      </c>
      <c r="R501" s="4">
        <v>1</v>
      </c>
      <c r="S501" s="4">
        <v>2</v>
      </c>
      <c r="T501" s="4">
        <v>1</v>
      </c>
      <c r="U501" s="4">
        <v>1</v>
      </c>
      <c r="V501" s="4">
        <v>2</v>
      </c>
      <c r="W501" s="3"/>
      <c r="X501" s="4">
        <v>1</v>
      </c>
      <c r="Y501" s="4">
        <v>4</v>
      </c>
      <c r="Z501" s="4">
        <v>24</v>
      </c>
      <c r="AA501" s="4">
        <v>4</v>
      </c>
      <c r="AB501" s="36" t="s">
        <v>164</v>
      </c>
      <c r="AC501" s="21">
        <v>3</v>
      </c>
      <c r="AD501" s="22">
        <v>3</v>
      </c>
      <c r="AE501" s="23">
        <v>3</v>
      </c>
      <c r="AF501" s="22">
        <v>1</v>
      </c>
      <c r="AG501" s="23">
        <v>8</v>
      </c>
      <c r="AH501" s="22" t="s">
        <v>173</v>
      </c>
      <c r="AI501" s="24">
        <v>3</v>
      </c>
      <c r="AJ501" s="22"/>
      <c r="AK501" s="20" t="s">
        <v>821</v>
      </c>
      <c r="AL501">
        <f>IF(OR(NOT(ISBLANK(U501)),NOT(ISBLANK(V501)),NOT(ISBLANK(W501)),NOT(ISBLANK(X501)),AC501=2,AC501=3),1,0)</f>
        <v>1</v>
      </c>
    </row>
    <row r="502" spans="1:38" ht="21.75" customHeight="1" x14ac:dyDescent="0.25">
      <c r="A502" s="2">
        <v>991</v>
      </c>
      <c r="B502" s="3" t="s">
        <v>26</v>
      </c>
      <c r="C502" s="3" t="s">
        <v>33</v>
      </c>
      <c r="D502" s="3" t="s">
        <v>113</v>
      </c>
      <c r="E502" s="31" t="str">
        <f>MID(D502,3,1)</f>
        <v>3</v>
      </c>
      <c r="F502" s="3" t="s">
        <v>96</v>
      </c>
      <c r="G502" s="4">
        <v>85</v>
      </c>
      <c r="H502" s="4">
        <v>10</v>
      </c>
      <c r="I502" s="3" t="s">
        <v>81</v>
      </c>
      <c r="J502" s="4">
        <v>224613216</v>
      </c>
      <c r="K502" s="4">
        <v>3</v>
      </c>
      <c r="L502" s="4">
        <v>0.5</v>
      </c>
      <c r="M502" s="4">
        <v>3</v>
      </c>
      <c r="N502" s="4">
        <v>2</v>
      </c>
      <c r="O502" s="4">
        <v>2</v>
      </c>
      <c r="P502" s="4">
        <v>2</v>
      </c>
      <c r="Q502" s="4">
        <v>2</v>
      </c>
      <c r="R502" s="4">
        <v>1</v>
      </c>
      <c r="S502" s="4">
        <v>2</v>
      </c>
      <c r="T502" s="4">
        <v>1</v>
      </c>
      <c r="U502" s="8"/>
      <c r="V502" s="4">
        <v>1.5</v>
      </c>
      <c r="W502" s="3"/>
      <c r="X502" s="4">
        <v>0.5</v>
      </c>
      <c r="Y502" s="4">
        <v>2</v>
      </c>
      <c r="Z502" s="4">
        <v>19</v>
      </c>
      <c r="AA502" s="4">
        <v>2</v>
      </c>
      <c r="AB502" s="36" t="s">
        <v>164</v>
      </c>
      <c r="AC502" s="21">
        <v>3</v>
      </c>
      <c r="AD502" s="22">
        <v>3</v>
      </c>
      <c r="AE502" s="23">
        <v>2</v>
      </c>
      <c r="AF502" s="22">
        <v>1</v>
      </c>
      <c r="AG502" s="23">
        <v>7</v>
      </c>
      <c r="AH502" s="22" t="s">
        <v>173</v>
      </c>
      <c r="AI502" s="24">
        <v>3</v>
      </c>
      <c r="AJ502" s="22"/>
      <c r="AK502" s="20" t="s">
        <v>822</v>
      </c>
      <c r="AL502">
        <f>IF(OR(NOT(ISBLANK(U502)),NOT(ISBLANK(V502)),NOT(ISBLANK(W502)),NOT(ISBLANK(X502)),AC502=2,AC502=3),1,0)</f>
        <v>1</v>
      </c>
    </row>
    <row r="503" spans="1:38" ht="21.75" customHeight="1" x14ac:dyDescent="0.25">
      <c r="A503" s="2">
        <v>992</v>
      </c>
      <c r="B503" s="3" t="s">
        <v>26</v>
      </c>
      <c r="C503" s="3" t="s">
        <v>33</v>
      </c>
      <c r="D503" s="3" t="s">
        <v>97</v>
      </c>
      <c r="E503" s="31" t="str">
        <f>MID(D503,3,1)</f>
        <v>4</v>
      </c>
      <c r="F503" s="3" t="s">
        <v>98</v>
      </c>
      <c r="G503" s="4">
        <v>54</v>
      </c>
      <c r="H503" s="4">
        <v>150</v>
      </c>
      <c r="I503" s="3" t="s">
        <v>81</v>
      </c>
      <c r="J503" s="4">
        <v>224613216</v>
      </c>
      <c r="K503" s="4">
        <v>1.7222222222222201</v>
      </c>
      <c r="L503" s="4">
        <v>0.86111111111111105</v>
      </c>
      <c r="M503" s="4">
        <v>5</v>
      </c>
      <c r="N503" s="4">
        <v>10</v>
      </c>
      <c r="O503" s="4">
        <v>2</v>
      </c>
      <c r="P503" s="4">
        <v>7</v>
      </c>
      <c r="Q503" s="4">
        <v>7</v>
      </c>
      <c r="R503" s="4">
        <v>1</v>
      </c>
      <c r="S503" s="4">
        <v>7</v>
      </c>
      <c r="T503" s="4">
        <v>1</v>
      </c>
      <c r="U503" s="9">
        <v>3</v>
      </c>
      <c r="V503" s="4">
        <v>3.5</v>
      </c>
      <c r="W503" s="3"/>
      <c r="X503" s="9">
        <v>2.5</v>
      </c>
      <c r="Y503" s="4">
        <v>9</v>
      </c>
      <c r="Z503" s="4">
        <v>58</v>
      </c>
      <c r="AA503" s="4">
        <v>9</v>
      </c>
      <c r="AB503" s="36" t="s">
        <v>192</v>
      </c>
      <c r="AC503" s="21">
        <v>3</v>
      </c>
      <c r="AD503" s="22">
        <v>15</v>
      </c>
      <c r="AE503" s="23">
        <v>11</v>
      </c>
      <c r="AF503" s="22">
        <v>0</v>
      </c>
      <c r="AG503" s="23">
        <v>34</v>
      </c>
      <c r="AH503" s="22" t="s">
        <v>204</v>
      </c>
      <c r="AI503" s="24">
        <v>15</v>
      </c>
      <c r="AJ503" s="22"/>
      <c r="AK503" s="20" t="s">
        <v>823</v>
      </c>
      <c r="AL503">
        <f>IF(OR(NOT(ISBLANK(U503)),NOT(ISBLANK(V503)),NOT(ISBLANK(W503)),NOT(ISBLANK(X503)),AC503=2,AC503=3),1,0)</f>
        <v>1</v>
      </c>
    </row>
    <row r="504" spans="1:38" ht="21.75" customHeight="1" x14ac:dyDescent="0.25">
      <c r="A504" s="2">
        <v>993</v>
      </c>
      <c r="B504" s="3" t="s">
        <v>26</v>
      </c>
      <c r="C504" s="3" t="s">
        <v>33</v>
      </c>
      <c r="D504" s="3" t="s">
        <v>104</v>
      </c>
      <c r="E504" s="31" t="str">
        <f>MID(D504,3,1)</f>
        <v>4</v>
      </c>
      <c r="F504" s="3" t="s">
        <v>98</v>
      </c>
      <c r="G504" s="4">
        <v>53</v>
      </c>
      <c r="H504" s="4">
        <v>54</v>
      </c>
      <c r="I504" s="3" t="s">
        <v>81</v>
      </c>
      <c r="J504" s="4">
        <v>224613216</v>
      </c>
      <c r="K504" s="4">
        <v>1.76470588235294</v>
      </c>
      <c r="L504" s="4">
        <v>0.88235294117647101</v>
      </c>
      <c r="M504" s="4">
        <v>3</v>
      </c>
      <c r="N504" s="4">
        <v>7</v>
      </c>
      <c r="O504" s="4">
        <v>2</v>
      </c>
      <c r="P504" s="4">
        <v>6</v>
      </c>
      <c r="Q504" s="4">
        <v>6</v>
      </c>
      <c r="R504" s="4">
        <v>1</v>
      </c>
      <c r="S504" s="4">
        <v>6</v>
      </c>
      <c r="T504" s="4">
        <v>1</v>
      </c>
      <c r="U504" s="8"/>
      <c r="V504" s="4">
        <v>2</v>
      </c>
      <c r="W504" s="3"/>
      <c r="X504" s="4">
        <v>1</v>
      </c>
      <c r="Y504" s="4">
        <v>3</v>
      </c>
      <c r="Z504" s="4">
        <v>38</v>
      </c>
      <c r="AA504" s="4">
        <v>3</v>
      </c>
      <c r="AB504" s="36" t="s">
        <v>192</v>
      </c>
      <c r="AC504" s="21">
        <v>3</v>
      </c>
      <c r="AD504" s="22">
        <v>10</v>
      </c>
      <c r="AE504" s="23">
        <v>1</v>
      </c>
      <c r="AF504" s="22">
        <v>2</v>
      </c>
      <c r="AG504" s="23">
        <v>15</v>
      </c>
      <c r="AH504" s="22" t="s">
        <v>213</v>
      </c>
      <c r="AI504" s="24">
        <v>8</v>
      </c>
      <c r="AJ504" s="22"/>
      <c r="AK504" s="20" t="s">
        <v>824</v>
      </c>
      <c r="AL504">
        <f>IF(OR(NOT(ISBLANK(U504)),NOT(ISBLANK(V504)),NOT(ISBLANK(W504)),NOT(ISBLANK(X504)),AC504=2,AC504=3),1,0)</f>
        <v>1</v>
      </c>
    </row>
    <row r="505" spans="1:38" ht="21.75" customHeight="1" x14ac:dyDescent="0.25">
      <c r="A505" s="2">
        <v>994</v>
      </c>
      <c r="B505" s="3" t="s">
        <v>26</v>
      </c>
      <c r="C505" s="3" t="s">
        <v>33</v>
      </c>
      <c r="D505" s="3" t="s">
        <v>109</v>
      </c>
      <c r="E505" s="31" t="str">
        <f>MID(D505,3,1)</f>
        <v>4</v>
      </c>
      <c r="F505" s="3" t="s">
        <v>98</v>
      </c>
      <c r="G505" s="4">
        <v>93</v>
      </c>
      <c r="H505" s="4">
        <v>22</v>
      </c>
      <c r="I505" s="3" t="s">
        <v>81</v>
      </c>
      <c r="J505" s="4">
        <v>224613216</v>
      </c>
      <c r="K505" s="4">
        <v>1.93333333333333</v>
      </c>
      <c r="L505" s="4">
        <v>0.96666666666666701</v>
      </c>
      <c r="M505" s="4">
        <v>1</v>
      </c>
      <c r="N505" s="4">
        <v>2</v>
      </c>
      <c r="O505" s="4">
        <v>2</v>
      </c>
      <c r="P505" s="4">
        <v>2</v>
      </c>
      <c r="Q505" s="4">
        <v>2</v>
      </c>
      <c r="R505" s="4">
        <v>1</v>
      </c>
      <c r="S505" s="4">
        <v>2</v>
      </c>
      <c r="T505" s="4">
        <v>1</v>
      </c>
      <c r="U505" s="9">
        <v>1</v>
      </c>
      <c r="V505" s="4">
        <v>0.5</v>
      </c>
      <c r="W505" s="3"/>
      <c r="X505" s="9">
        <v>0.5</v>
      </c>
      <c r="Y505" s="4">
        <v>2</v>
      </c>
      <c r="Z505" s="4">
        <v>17</v>
      </c>
      <c r="AA505" s="4">
        <v>2</v>
      </c>
      <c r="AB505" s="36" t="s">
        <v>192</v>
      </c>
      <c r="AC505" s="21">
        <v>3</v>
      </c>
      <c r="AD505" s="22">
        <v>11</v>
      </c>
      <c r="AE505" s="23">
        <v>1</v>
      </c>
      <c r="AF505" s="22">
        <v>2</v>
      </c>
      <c r="AG505" s="23">
        <v>15</v>
      </c>
      <c r="AH505" s="22" t="s">
        <v>208</v>
      </c>
      <c r="AI505" s="24">
        <v>4</v>
      </c>
      <c r="AJ505" s="22"/>
      <c r="AK505" s="20" t="s">
        <v>825</v>
      </c>
      <c r="AL505">
        <f>IF(OR(NOT(ISBLANK(U505)),NOT(ISBLANK(V505)),NOT(ISBLANK(W505)),NOT(ISBLANK(X505)),AC505=2,AC505=3),1,0)</f>
        <v>1</v>
      </c>
    </row>
    <row r="506" spans="1:38" ht="21.75" customHeight="1" x14ac:dyDescent="0.25">
      <c r="A506" s="2">
        <v>995</v>
      </c>
      <c r="B506" s="3" t="s">
        <v>26</v>
      </c>
      <c r="C506" s="3" t="s">
        <v>33</v>
      </c>
      <c r="D506" s="3" t="s">
        <v>114</v>
      </c>
      <c r="E506" s="31" t="str">
        <f>MID(D506,3,1)</f>
        <v>4</v>
      </c>
      <c r="F506" s="3" t="s">
        <v>98</v>
      </c>
      <c r="G506" s="4">
        <v>78</v>
      </c>
      <c r="H506" s="4">
        <v>12</v>
      </c>
      <c r="I506" s="3" t="s">
        <v>81</v>
      </c>
      <c r="J506" s="4">
        <v>224613216</v>
      </c>
      <c r="K506" s="4">
        <v>1.6875</v>
      </c>
      <c r="L506" s="4">
        <v>0.84375</v>
      </c>
      <c r="M506" s="4">
        <v>3</v>
      </c>
      <c r="N506" s="4">
        <v>4</v>
      </c>
      <c r="O506" s="4">
        <v>1</v>
      </c>
      <c r="P506" s="4">
        <v>2</v>
      </c>
      <c r="Q506" s="4">
        <v>2</v>
      </c>
      <c r="R506" s="4">
        <v>1</v>
      </c>
      <c r="S506" s="4">
        <v>2</v>
      </c>
      <c r="T506" s="4">
        <v>1</v>
      </c>
      <c r="U506" s="4">
        <v>1</v>
      </c>
      <c r="V506" s="4">
        <v>2.5</v>
      </c>
      <c r="W506" s="3"/>
      <c r="X506" s="4">
        <v>0.5</v>
      </c>
      <c r="Y506" s="4">
        <v>4</v>
      </c>
      <c r="Z506" s="4">
        <v>24</v>
      </c>
      <c r="AA506" s="4">
        <v>4</v>
      </c>
      <c r="AB506" s="36" t="s">
        <v>192</v>
      </c>
      <c r="AC506" s="21">
        <v>3</v>
      </c>
      <c r="AD506" s="22">
        <v>6</v>
      </c>
      <c r="AE506" s="23">
        <v>2</v>
      </c>
      <c r="AF506" s="22">
        <v>0</v>
      </c>
      <c r="AG506" s="23">
        <v>9</v>
      </c>
      <c r="AH506" s="22" t="s">
        <v>208</v>
      </c>
      <c r="AI506" s="24">
        <v>4</v>
      </c>
      <c r="AJ506" s="22"/>
      <c r="AK506" s="20" t="s">
        <v>826</v>
      </c>
      <c r="AL506">
        <f>IF(OR(NOT(ISBLANK(U506)),NOT(ISBLANK(V506)),NOT(ISBLANK(W506)),NOT(ISBLANK(X506)),AC506=2,AC506=3),1,0)</f>
        <v>1</v>
      </c>
    </row>
    <row r="507" spans="1:38" ht="21.75" customHeight="1" x14ac:dyDescent="0.25">
      <c r="A507" s="2">
        <v>996</v>
      </c>
      <c r="B507" s="3" t="s">
        <v>26</v>
      </c>
      <c r="C507" s="3" t="s">
        <v>33</v>
      </c>
      <c r="D507" s="3" t="s">
        <v>99</v>
      </c>
      <c r="E507" s="31" t="str">
        <f>MID(D507,3,1)</f>
        <v>5</v>
      </c>
      <c r="F507" s="3" t="s">
        <v>100</v>
      </c>
      <c r="G507" s="4">
        <v>89</v>
      </c>
      <c r="H507" s="4">
        <v>200</v>
      </c>
      <c r="I507" s="3" t="s">
        <v>81</v>
      </c>
      <c r="J507" s="4">
        <v>224613216</v>
      </c>
      <c r="K507" s="4">
        <v>-3.5588235294117601</v>
      </c>
      <c r="L507" s="4">
        <v>0.40686274509803899</v>
      </c>
      <c r="M507" s="4">
        <v>7</v>
      </c>
      <c r="N507" s="4">
        <v>20</v>
      </c>
      <c r="O507" s="4">
        <v>7</v>
      </c>
      <c r="P507" s="4">
        <v>19</v>
      </c>
      <c r="Q507" s="4">
        <v>18</v>
      </c>
      <c r="R507" s="4">
        <v>1</v>
      </c>
      <c r="S507" s="4">
        <v>18</v>
      </c>
      <c r="T507" s="4">
        <v>1</v>
      </c>
      <c r="U507" s="4">
        <v>3</v>
      </c>
      <c r="V507" s="4">
        <v>5.5</v>
      </c>
      <c r="W507" s="3"/>
      <c r="X507" s="9">
        <v>0.5</v>
      </c>
      <c r="Y507" s="4">
        <v>9</v>
      </c>
      <c r="Z507" s="4">
        <v>109</v>
      </c>
      <c r="AA507" s="4">
        <v>9</v>
      </c>
      <c r="AB507" s="36" t="s">
        <v>200</v>
      </c>
      <c r="AC507" s="21"/>
      <c r="AD507" s="22">
        <v>40</v>
      </c>
      <c r="AE507" s="23">
        <v>15</v>
      </c>
      <c r="AF507" s="22">
        <v>3</v>
      </c>
      <c r="AG507" s="23">
        <v>60</v>
      </c>
      <c r="AH507" s="22" t="s">
        <v>262</v>
      </c>
      <c r="AI507" s="24">
        <v>25</v>
      </c>
      <c r="AJ507" s="22">
        <v>1</v>
      </c>
      <c r="AK507" s="20" t="s">
        <v>827</v>
      </c>
      <c r="AL507">
        <f>IF(OR(NOT(ISBLANK(U507)),NOT(ISBLANK(V507)),NOT(ISBLANK(W507)),NOT(ISBLANK(X507)),AC507=2,AC507=3),1,0)</f>
        <v>1</v>
      </c>
    </row>
    <row r="508" spans="1:38" ht="21.75" customHeight="1" x14ac:dyDescent="0.25">
      <c r="A508" s="2">
        <v>997</v>
      </c>
      <c r="B508" s="3" t="s">
        <v>26</v>
      </c>
      <c r="C508" s="3" t="s">
        <v>33</v>
      </c>
      <c r="D508" s="3" t="s">
        <v>105</v>
      </c>
      <c r="E508" s="31" t="str">
        <f>MID(D508,3,1)</f>
        <v>5</v>
      </c>
      <c r="F508" s="3" t="s">
        <v>100</v>
      </c>
      <c r="G508" s="4">
        <v>62</v>
      </c>
      <c r="H508" s="4">
        <v>53</v>
      </c>
      <c r="I508" s="3" t="s">
        <v>81</v>
      </c>
      <c r="J508" s="4">
        <v>224613216</v>
      </c>
      <c r="K508" s="4">
        <v>-3.3529411764705901</v>
      </c>
      <c r="L508" s="4">
        <v>0.441176470588235</v>
      </c>
      <c r="M508" s="4">
        <v>1</v>
      </c>
      <c r="N508" s="4">
        <v>18</v>
      </c>
      <c r="O508" s="4">
        <v>4</v>
      </c>
      <c r="P508" s="4">
        <v>14</v>
      </c>
      <c r="Q508" s="4">
        <v>14</v>
      </c>
      <c r="R508" s="4">
        <v>1</v>
      </c>
      <c r="S508" s="4">
        <v>14</v>
      </c>
      <c r="T508" s="4">
        <v>1</v>
      </c>
      <c r="U508" s="4">
        <v>1</v>
      </c>
      <c r="V508" s="4">
        <v>1.5</v>
      </c>
      <c r="W508" s="3"/>
      <c r="X508" s="9">
        <v>0.5</v>
      </c>
      <c r="Y508" s="4">
        <v>3</v>
      </c>
      <c r="Z508" s="4">
        <v>73</v>
      </c>
      <c r="AA508" s="4">
        <v>3</v>
      </c>
      <c r="AB508" s="36" t="s">
        <v>200</v>
      </c>
      <c r="AC508" s="21">
        <v>3</v>
      </c>
      <c r="AD508" s="22">
        <v>16</v>
      </c>
      <c r="AE508" s="23">
        <v>8</v>
      </c>
      <c r="AF508" s="22">
        <v>2</v>
      </c>
      <c r="AG508" s="23">
        <v>28</v>
      </c>
      <c r="AH508" s="22" t="s">
        <v>284</v>
      </c>
      <c r="AI508" s="24">
        <v>15</v>
      </c>
      <c r="AJ508" s="22"/>
      <c r="AK508" s="20" t="s">
        <v>828</v>
      </c>
      <c r="AL508">
        <f>IF(OR(NOT(ISBLANK(U508)),NOT(ISBLANK(V508)),NOT(ISBLANK(W508)),NOT(ISBLANK(X508)),AC508=2,AC508=3),1,0)</f>
        <v>1</v>
      </c>
    </row>
    <row r="509" spans="1:38" ht="21.75" customHeight="1" x14ac:dyDescent="0.25">
      <c r="A509" s="2">
        <v>998</v>
      </c>
      <c r="B509" s="3" t="s">
        <v>26</v>
      </c>
      <c r="C509" s="3" t="s">
        <v>33</v>
      </c>
      <c r="D509" s="3" t="s">
        <v>110</v>
      </c>
      <c r="E509" s="31" t="str">
        <f>MID(D509,3,1)</f>
        <v>5</v>
      </c>
      <c r="F509" s="3" t="s">
        <v>100</v>
      </c>
      <c r="G509" s="4">
        <v>33</v>
      </c>
      <c r="H509" s="4">
        <v>31</v>
      </c>
      <c r="I509" s="3" t="s">
        <v>81</v>
      </c>
      <c r="J509" s="4">
        <v>224613216</v>
      </c>
      <c r="K509" s="4">
        <v>-3.3333333333333299</v>
      </c>
      <c r="L509" s="4">
        <v>0.44444444444444398</v>
      </c>
      <c r="M509" s="4">
        <v>2</v>
      </c>
      <c r="N509" s="4">
        <v>12</v>
      </c>
      <c r="O509" s="4">
        <v>2</v>
      </c>
      <c r="P509" s="4">
        <v>5</v>
      </c>
      <c r="Q509" s="4">
        <v>5</v>
      </c>
      <c r="R509" s="4">
        <v>1</v>
      </c>
      <c r="S509" s="4">
        <v>5</v>
      </c>
      <c r="T509" s="4">
        <v>1</v>
      </c>
      <c r="U509" s="4">
        <v>1</v>
      </c>
      <c r="V509" s="4">
        <v>1.5</v>
      </c>
      <c r="W509" s="3"/>
      <c r="X509" s="9">
        <v>1.5</v>
      </c>
      <c r="Y509" s="4">
        <v>4</v>
      </c>
      <c r="Z509" s="4">
        <v>41</v>
      </c>
      <c r="AA509" s="4">
        <v>4</v>
      </c>
      <c r="AB509" s="36" t="s">
        <v>200</v>
      </c>
      <c r="AC509" s="21">
        <v>3</v>
      </c>
      <c r="AD509" s="22">
        <v>20</v>
      </c>
      <c r="AE509" s="23">
        <v>7</v>
      </c>
      <c r="AF509" s="22">
        <v>4</v>
      </c>
      <c r="AG509" s="23">
        <v>35</v>
      </c>
      <c r="AH509" s="22" t="s">
        <v>311</v>
      </c>
      <c r="AI509" s="24">
        <v>11</v>
      </c>
      <c r="AJ509" s="22"/>
      <c r="AK509" s="20" t="s">
        <v>829</v>
      </c>
      <c r="AL509">
        <f>IF(OR(NOT(ISBLANK(U509)),NOT(ISBLANK(V509)),NOT(ISBLANK(W509)),NOT(ISBLANK(X509)),AC509=2,AC509=3),1,0)</f>
        <v>1</v>
      </c>
    </row>
    <row r="510" spans="1:38" ht="21.75" customHeight="1" x14ac:dyDescent="0.25">
      <c r="A510" s="2">
        <v>999</v>
      </c>
      <c r="B510" s="3" t="s">
        <v>26</v>
      </c>
      <c r="C510" s="3" t="s">
        <v>33</v>
      </c>
      <c r="D510" s="3" t="s">
        <v>115</v>
      </c>
      <c r="E510" s="31" t="str">
        <f>MID(D510,3,1)</f>
        <v>5</v>
      </c>
      <c r="F510" s="3" t="s">
        <v>100</v>
      </c>
      <c r="G510" s="4">
        <v>43</v>
      </c>
      <c r="H510" s="4">
        <v>15</v>
      </c>
      <c r="I510" s="3" t="s">
        <v>81</v>
      </c>
      <c r="J510" s="4">
        <v>224613216</v>
      </c>
      <c r="K510" s="4">
        <v>-3.4375</v>
      </c>
      <c r="L510" s="4">
        <v>0.42708333333333298</v>
      </c>
      <c r="M510" s="4">
        <v>2</v>
      </c>
      <c r="N510" s="4">
        <v>6</v>
      </c>
      <c r="O510" s="4">
        <v>2</v>
      </c>
      <c r="P510" s="4">
        <v>4</v>
      </c>
      <c r="Q510" s="4">
        <v>4</v>
      </c>
      <c r="R510" s="4">
        <v>1</v>
      </c>
      <c r="S510" s="4">
        <v>4</v>
      </c>
      <c r="T510" s="4">
        <v>1</v>
      </c>
      <c r="U510" s="4">
        <v>1</v>
      </c>
      <c r="V510" s="4">
        <v>2</v>
      </c>
      <c r="W510" s="3" t="s">
        <v>63</v>
      </c>
      <c r="Y510" s="4">
        <v>4</v>
      </c>
      <c r="Z510" s="4">
        <v>32</v>
      </c>
      <c r="AA510" s="4">
        <v>4</v>
      </c>
      <c r="AB510" s="36" t="s">
        <v>200</v>
      </c>
      <c r="AC510" s="21">
        <v>3</v>
      </c>
      <c r="AD510" s="22">
        <v>14</v>
      </c>
      <c r="AE510" s="23">
        <v>5</v>
      </c>
      <c r="AF510" s="22">
        <v>0</v>
      </c>
      <c r="AG510" s="23">
        <v>24</v>
      </c>
      <c r="AH510" s="22" t="s">
        <v>334</v>
      </c>
      <c r="AI510" s="24">
        <v>9</v>
      </c>
      <c r="AJ510" s="22"/>
      <c r="AK510" s="20" t="s">
        <v>830</v>
      </c>
      <c r="AL510">
        <f>IF(OR(NOT(ISBLANK(U510)),NOT(ISBLANK(V510)),NOT(ISBLANK(W510)),NOT(ISBLANK(X510)),AC510=2,AC510=3),1,0)</f>
        <v>1</v>
      </c>
    </row>
    <row r="511" spans="1:38" ht="21.75" customHeight="1" x14ac:dyDescent="0.25">
      <c r="A511" s="2">
        <v>1000</v>
      </c>
      <c r="B511" s="3" t="s">
        <v>26</v>
      </c>
      <c r="C511" s="3" t="s">
        <v>33</v>
      </c>
      <c r="D511" s="3" t="s">
        <v>28</v>
      </c>
      <c r="E511" s="31" t="str">
        <f>MID(D511,3,1)</f>
        <v>2</v>
      </c>
      <c r="F511" s="3" t="s">
        <v>29</v>
      </c>
      <c r="G511" s="4">
        <v>1</v>
      </c>
      <c r="H511" s="4">
        <v>30</v>
      </c>
      <c r="I511" s="3" t="s">
        <v>82</v>
      </c>
      <c r="J511" s="4">
        <v>18810324779</v>
      </c>
      <c r="K511" s="4">
        <v>84.8</v>
      </c>
      <c r="L511" s="4">
        <v>0.82553191489361699</v>
      </c>
      <c r="M511" s="4">
        <v>7</v>
      </c>
      <c r="N511" s="4">
        <v>1</v>
      </c>
      <c r="O511" s="8"/>
      <c r="P511" s="4">
        <v>2</v>
      </c>
      <c r="Q511" s="4">
        <v>2</v>
      </c>
      <c r="R511" s="4">
        <v>1</v>
      </c>
      <c r="S511" s="4">
        <v>2</v>
      </c>
      <c r="T511" s="4">
        <v>1</v>
      </c>
      <c r="U511" s="8"/>
      <c r="V511" s="4">
        <v>0.5</v>
      </c>
      <c r="W511" s="3"/>
      <c r="X511" s="4">
        <v>0.5</v>
      </c>
      <c r="Y511" s="4">
        <v>1</v>
      </c>
      <c r="Z511" s="4">
        <v>18</v>
      </c>
      <c r="AA511" s="4">
        <v>1</v>
      </c>
      <c r="AB511" s="36" t="s">
        <v>145</v>
      </c>
      <c r="AC511" s="21">
        <v>3</v>
      </c>
      <c r="AD511" s="22">
        <v>3</v>
      </c>
      <c r="AE511" s="23">
        <v>3</v>
      </c>
      <c r="AF511" s="22">
        <v>1</v>
      </c>
      <c r="AG511" s="23">
        <v>13</v>
      </c>
      <c r="AH511" s="22" t="s">
        <v>146</v>
      </c>
      <c r="AI511" s="24">
        <v>4</v>
      </c>
      <c r="AJ511" s="22">
        <v>1</v>
      </c>
      <c r="AK511" s="20" t="s">
        <v>831</v>
      </c>
      <c r="AL511">
        <f>IF(OR(NOT(ISBLANK(U511)),NOT(ISBLANK(V511)),NOT(ISBLANK(W511)),NOT(ISBLANK(X511)),AC511=2,AC511=3),1,0)</f>
        <v>1</v>
      </c>
    </row>
    <row r="512" spans="1:38" ht="21.75" customHeight="1" x14ac:dyDescent="0.25">
      <c r="A512" s="2">
        <v>1001</v>
      </c>
      <c r="B512" s="3" t="s">
        <v>26</v>
      </c>
      <c r="C512" s="3" t="s">
        <v>33</v>
      </c>
      <c r="D512" s="3" t="s">
        <v>101</v>
      </c>
      <c r="E512" s="31" t="str">
        <f>MID(D512,3,1)</f>
        <v>2</v>
      </c>
      <c r="F512" s="3" t="s">
        <v>102</v>
      </c>
      <c r="G512" s="4">
        <v>1</v>
      </c>
      <c r="H512" s="4">
        <v>13</v>
      </c>
      <c r="I512" s="3" t="s">
        <v>82</v>
      </c>
      <c r="J512" s="4">
        <v>18810324779</v>
      </c>
      <c r="K512" s="4">
        <v>64.533333333333303</v>
      </c>
      <c r="L512" s="4">
        <v>0.70817610062893099</v>
      </c>
      <c r="M512" s="9">
        <v>10</v>
      </c>
      <c r="N512" s="9">
        <v>4</v>
      </c>
      <c r="O512" s="9">
        <v>2</v>
      </c>
      <c r="P512" s="9">
        <v>7</v>
      </c>
      <c r="Q512" s="9">
        <v>6</v>
      </c>
      <c r="R512" s="9">
        <v>1</v>
      </c>
      <c r="S512" s="9">
        <v>6</v>
      </c>
      <c r="T512" s="9">
        <v>1</v>
      </c>
      <c r="U512" s="9">
        <v>1</v>
      </c>
      <c r="V512" s="9">
        <v>4.5</v>
      </c>
      <c r="W512" s="3"/>
      <c r="X512" s="9">
        <v>2.5</v>
      </c>
      <c r="Y512" s="9">
        <v>8</v>
      </c>
      <c r="Z512" s="9">
        <v>53</v>
      </c>
      <c r="AA512" s="9">
        <v>8</v>
      </c>
      <c r="AB512" s="36" t="s">
        <v>154</v>
      </c>
      <c r="AC512" s="21"/>
      <c r="AD512" s="22">
        <v>3</v>
      </c>
      <c r="AE512" s="23">
        <v>3</v>
      </c>
      <c r="AF512" s="22">
        <v>1</v>
      </c>
      <c r="AG512" s="23">
        <v>10</v>
      </c>
      <c r="AH512" s="22" t="s">
        <v>146</v>
      </c>
      <c r="AI512" s="24">
        <v>4</v>
      </c>
      <c r="AJ512" s="22">
        <v>1</v>
      </c>
      <c r="AK512" s="20" t="s">
        <v>832</v>
      </c>
      <c r="AL512">
        <f>IF(OR(NOT(ISBLANK(U512)),NOT(ISBLANK(V512)),NOT(ISBLANK(W512)),NOT(ISBLANK(X512)),AC512=2,AC512=3),1,0)</f>
        <v>1</v>
      </c>
    </row>
    <row r="513" spans="1:38" ht="21.75" customHeight="1" x14ac:dyDescent="0.25">
      <c r="A513" s="2">
        <v>1034</v>
      </c>
      <c r="B513" s="3" t="s">
        <v>26</v>
      </c>
      <c r="C513" s="3" t="s">
        <v>27</v>
      </c>
      <c r="D513" s="3" t="s">
        <v>28</v>
      </c>
      <c r="E513" s="31" t="str">
        <f>MID(D513,3,1)</f>
        <v>2</v>
      </c>
      <c r="F513" s="3" t="s">
        <v>29</v>
      </c>
      <c r="G513" s="4">
        <v>1</v>
      </c>
      <c r="H513" s="4">
        <v>30</v>
      </c>
      <c r="I513" s="3" t="s">
        <v>83</v>
      </c>
      <c r="J513" s="4">
        <v>13724816345</v>
      </c>
      <c r="K513" s="4">
        <v>63.8</v>
      </c>
      <c r="L513" s="4">
        <v>0.61886792452830197</v>
      </c>
      <c r="M513" s="4">
        <v>10</v>
      </c>
      <c r="N513" s="9">
        <v>4</v>
      </c>
      <c r="O513" s="9">
        <v>2</v>
      </c>
      <c r="P513" s="9">
        <v>4</v>
      </c>
      <c r="Q513" s="9">
        <v>4</v>
      </c>
      <c r="R513" s="4">
        <v>1</v>
      </c>
      <c r="S513" s="9">
        <v>4</v>
      </c>
      <c r="T513" s="4">
        <v>1</v>
      </c>
      <c r="U513" s="9">
        <v>4</v>
      </c>
      <c r="V513" s="9">
        <v>1</v>
      </c>
      <c r="W513" s="3"/>
      <c r="Y513" s="9">
        <v>5</v>
      </c>
      <c r="Z513" s="4">
        <v>40</v>
      </c>
      <c r="AA513" s="4">
        <v>5</v>
      </c>
      <c r="AB513" s="36" t="s">
        <v>153</v>
      </c>
      <c r="AC513" s="21"/>
      <c r="AD513" s="22">
        <v>2</v>
      </c>
      <c r="AE513" s="23">
        <v>4</v>
      </c>
      <c r="AF513" s="22">
        <v>0</v>
      </c>
      <c r="AG513" s="23">
        <v>8</v>
      </c>
      <c r="AH513" s="22" t="s">
        <v>149</v>
      </c>
      <c r="AI513" s="24">
        <v>3</v>
      </c>
      <c r="AJ513" s="22">
        <v>1</v>
      </c>
      <c r="AK513" s="20" t="s">
        <v>833</v>
      </c>
      <c r="AL513">
        <f>IF(OR(NOT(ISBLANK(U513)),NOT(ISBLANK(V513)),NOT(ISBLANK(W513)),NOT(ISBLANK(X513)),AC513=2,AC513=3),1,0)</f>
        <v>1</v>
      </c>
    </row>
    <row r="514" spans="1:38" ht="21.75" customHeight="1" x14ac:dyDescent="0.25">
      <c r="A514" s="2">
        <v>1035</v>
      </c>
      <c r="B514" s="3" t="s">
        <v>26</v>
      </c>
      <c r="C514" s="3" t="s">
        <v>27</v>
      </c>
      <c r="D514" s="3" t="s">
        <v>101</v>
      </c>
      <c r="E514" s="31" t="str">
        <f>MID(D514,3,1)</f>
        <v>2</v>
      </c>
      <c r="F514" s="3" t="s">
        <v>102</v>
      </c>
      <c r="G514" s="4">
        <v>1</v>
      </c>
      <c r="H514" s="4">
        <v>13</v>
      </c>
      <c r="I514" s="3" t="s">
        <v>83</v>
      </c>
      <c r="J514" s="4">
        <v>13724816345</v>
      </c>
      <c r="K514" s="4">
        <v>67.680000000000007</v>
      </c>
      <c r="L514" s="4">
        <v>0.54638297872340402</v>
      </c>
      <c r="M514" s="4">
        <v>6</v>
      </c>
      <c r="N514" s="4">
        <v>4</v>
      </c>
      <c r="O514" s="9">
        <v>3</v>
      </c>
      <c r="P514" s="4">
        <v>3</v>
      </c>
      <c r="Q514" s="4">
        <v>3</v>
      </c>
      <c r="R514" s="4">
        <v>1</v>
      </c>
      <c r="S514" s="4">
        <v>3</v>
      </c>
      <c r="T514" s="4">
        <v>1</v>
      </c>
      <c r="U514" s="9">
        <v>2</v>
      </c>
      <c r="V514" s="8"/>
      <c r="W514" s="3"/>
      <c r="X514" s="8"/>
      <c r="Y514" s="4">
        <v>2</v>
      </c>
      <c r="Z514" s="4">
        <v>28</v>
      </c>
      <c r="AA514" s="4">
        <v>2</v>
      </c>
      <c r="AB514" s="36" t="s">
        <v>145</v>
      </c>
      <c r="AC514" s="21"/>
      <c r="AD514" s="22">
        <v>3</v>
      </c>
      <c r="AE514" s="23">
        <v>0</v>
      </c>
      <c r="AF514" s="22">
        <v>1</v>
      </c>
      <c r="AG514" s="23">
        <v>10</v>
      </c>
      <c r="AH514" s="22" t="s">
        <v>157</v>
      </c>
      <c r="AI514" s="24">
        <v>3</v>
      </c>
      <c r="AJ514" s="22">
        <v>1</v>
      </c>
      <c r="AK514" s="20" t="s">
        <v>834</v>
      </c>
      <c r="AL514">
        <f>IF(OR(NOT(ISBLANK(U514)),NOT(ISBLANK(V514)),NOT(ISBLANK(W514)),NOT(ISBLANK(X514)),AC514=2,AC514=3),1,0)</f>
        <v>1</v>
      </c>
    </row>
    <row r="515" spans="1:38" ht="21.75" customHeight="1" x14ac:dyDescent="0.25">
      <c r="A515" s="2">
        <v>1036</v>
      </c>
      <c r="B515" s="3" t="s">
        <v>26</v>
      </c>
      <c r="C515" s="3" t="s">
        <v>27</v>
      </c>
      <c r="D515" s="3" t="s">
        <v>106</v>
      </c>
      <c r="E515" s="31" t="str">
        <f>MID(D515,3,1)</f>
        <v>2</v>
      </c>
      <c r="F515" s="3" t="s">
        <v>107</v>
      </c>
      <c r="G515" s="4">
        <v>1</v>
      </c>
      <c r="H515" s="4">
        <v>7</v>
      </c>
      <c r="I515" s="3" t="s">
        <v>83</v>
      </c>
      <c r="J515" s="4">
        <v>13724816345</v>
      </c>
      <c r="K515" s="4">
        <v>62.1666666666667</v>
      </c>
      <c r="L515" s="4">
        <v>0.42907801418439701</v>
      </c>
      <c r="M515" s="4">
        <v>7</v>
      </c>
      <c r="N515" s="4">
        <v>4</v>
      </c>
      <c r="O515" s="9">
        <v>2</v>
      </c>
      <c r="P515" s="4">
        <v>4</v>
      </c>
      <c r="Q515" s="4">
        <v>4</v>
      </c>
      <c r="R515" s="4">
        <v>1</v>
      </c>
      <c r="S515" s="4">
        <v>4</v>
      </c>
      <c r="T515" s="4">
        <v>2</v>
      </c>
      <c r="U515" s="4">
        <v>1</v>
      </c>
      <c r="V515" s="9">
        <v>3</v>
      </c>
      <c r="W515" s="3"/>
      <c r="Y515" s="4">
        <v>4</v>
      </c>
      <c r="Z515" s="4">
        <v>36</v>
      </c>
      <c r="AA515" s="4">
        <v>4</v>
      </c>
      <c r="AB515" s="36" t="s">
        <v>154</v>
      </c>
      <c r="AC515" s="21"/>
      <c r="AD515" s="22">
        <v>3</v>
      </c>
      <c r="AE515" s="23">
        <v>0</v>
      </c>
      <c r="AF515" s="22">
        <v>3</v>
      </c>
      <c r="AG515" s="23">
        <v>8</v>
      </c>
      <c r="AH515" s="22" t="s">
        <v>151</v>
      </c>
      <c r="AI515" s="24">
        <v>3</v>
      </c>
      <c r="AJ515" s="22">
        <v>1</v>
      </c>
      <c r="AK515" s="20" t="s">
        <v>835</v>
      </c>
      <c r="AL515">
        <f>IF(OR(NOT(ISBLANK(U515)),NOT(ISBLANK(V515)),NOT(ISBLANK(W515)),NOT(ISBLANK(X515)),AC515=2,AC515=3),1,0)</f>
        <v>1</v>
      </c>
    </row>
    <row r="516" spans="1:38" ht="21.75" customHeight="1" x14ac:dyDescent="0.25">
      <c r="A516" s="2">
        <v>1037</v>
      </c>
      <c r="B516" s="3" t="s">
        <v>26</v>
      </c>
      <c r="C516" s="3" t="s">
        <v>27</v>
      </c>
      <c r="D516" s="3" t="s">
        <v>111</v>
      </c>
      <c r="E516" s="31" t="str">
        <f>MID(D516,3,1)</f>
        <v>2</v>
      </c>
      <c r="F516" s="3" t="s">
        <v>112</v>
      </c>
      <c r="G516" s="4">
        <v>1</v>
      </c>
      <c r="H516" s="4">
        <v>6</v>
      </c>
      <c r="I516" s="3" t="s">
        <v>83</v>
      </c>
      <c r="J516" s="4">
        <v>13724816345</v>
      </c>
      <c r="K516" s="4">
        <v>49.15</v>
      </c>
      <c r="L516" s="4">
        <v>0.46690140845070399</v>
      </c>
      <c r="M516" s="4">
        <v>4</v>
      </c>
      <c r="N516" s="4">
        <v>3</v>
      </c>
      <c r="O516" s="8"/>
      <c r="P516" s="4">
        <v>3</v>
      </c>
      <c r="Q516" s="4">
        <v>2</v>
      </c>
      <c r="R516" s="4">
        <v>1</v>
      </c>
      <c r="S516" s="4">
        <v>2</v>
      </c>
      <c r="T516" s="4">
        <v>2</v>
      </c>
      <c r="U516" s="4">
        <v>2</v>
      </c>
      <c r="V516" s="4">
        <v>0.5</v>
      </c>
      <c r="W516" s="3"/>
      <c r="X516" s="4">
        <v>0.5</v>
      </c>
      <c r="Y516" s="4">
        <v>3</v>
      </c>
      <c r="Z516" s="4">
        <v>23</v>
      </c>
      <c r="AA516" s="4">
        <v>3</v>
      </c>
      <c r="AB516" s="36" t="s">
        <v>144</v>
      </c>
      <c r="AC516" s="21">
        <v>3</v>
      </c>
      <c r="AD516" s="22">
        <v>2</v>
      </c>
      <c r="AE516" s="23">
        <v>3</v>
      </c>
      <c r="AF516" s="22">
        <v>2</v>
      </c>
      <c r="AG516" s="23">
        <v>13</v>
      </c>
      <c r="AH516" s="22" t="s">
        <v>152</v>
      </c>
      <c r="AI516" s="24">
        <v>3</v>
      </c>
      <c r="AJ516" s="22">
        <v>1</v>
      </c>
      <c r="AK516" s="20" t="s">
        <v>836</v>
      </c>
      <c r="AL516">
        <f>IF(OR(NOT(ISBLANK(U516)),NOT(ISBLANK(V516)),NOT(ISBLANK(W516)),NOT(ISBLANK(X516)),AC516=2,AC516=3),1,0)</f>
        <v>1</v>
      </c>
    </row>
    <row r="517" spans="1:38" ht="21.75" customHeight="1" x14ac:dyDescent="0.25">
      <c r="A517" s="2">
        <v>1038</v>
      </c>
      <c r="B517" s="3" t="s">
        <v>26</v>
      </c>
      <c r="C517" s="3" t="s">
        <v>27</v>
      </c>
      <c r="D517" s="3" t="s">
        <v>95</v>
      </c>
      <c r="E517" s="31" t="str">
        <f>MID(D517,3,1)</f>
        <v>3</v>
      </c>
      <c r="F517" s="3" t="s">
        <v>96</v>
      </c>
      <c r="G517" s="4">
        <v>36</v>
      </c>
      <c r="H517" s="4">
        <v>75</v>
      </c>
      <c r="I517" s="3" t="s">
        <v>83</v>
      </c>
      <c r="J517" s="4">
        <v>13724816345</v>
      </c>
      <c r="K517" s="4">
        <v>1.0526315789473699</v>
      </c>
      <c r="L517" s="4">
        <v>0.175438596491228</v>
      </c>
      <c r="M517" s="4">
        <v>11</v>
      </c>
      <c r="N517" s="4">
        <v>9</v>
      </c>
      <c r="O517" s="9">
        <v>2</v>
      </c>
      <c r="P517" s="4">
        <v>6</v>
      </c>
      <c r="Q517" s="4">
        <v>5</v>
      </c>
      <c r="R517" s="4">
        <v>1</v>
      </c>
      <c r="S517" s="4">
        <v>5</v>
      </c>
      <c r="T517" s="4">
        <v>1</v>
      </c>
      <c r="U517" s="9">
        <v>1</v>
      </c>
      <c r="V517" s="4">
        <v>4.5</v>
      </c>
      <c r="W517" s="3"/>
      <c r="X517" s="4">
        <v>1.5</v>
      </c>
      <c r="Y517" s="4">
        <v>7</v>
      </c>
      <c r="Z517" s="4">
        <v>54</v>
      </c>
      <c r="AA517" s="4">
        <v>7</v>
      </c>
      <c r="AB517" s="36" t="s">
        <v>163</v>
      </c>
      <c r="AC517" s="21"/>
      <c r="AD517" s="22">
        <v>9</v>
      </c>
      <c r="AE517" s="23">
        <v>4</v>
      </c>
      <c r="AF517" s="22">
        <v>1</v>
      </c>
      <c r="AG517" s="23">
        <v>16</v>
      </c>
      <c r="AH517" s="22" t="s">
        <v>170</v>
      </c>
      <c r="AI517" s="24">
        <v>8</v>
      </c>
      <c r="AJ517" s="22">
        <v>1</v>
      </c>
      <c r="AK517" s="20" t="s">
        <v>837</v>
      </c>
      <c r="AL517">
        <f>IF(OR(NOT(ISBLANK(U517)),NOT(ISBLANK(V517)),NOT(ISBLANK(W517)),NOT(ISBLANK(X517)),AC517=2,AC517=3),1,0)</f>
        <v>1</v>
      </c>
    </row>
    <row r="518" spans="1:38" ht="21.75" customHeight="1" x14ac:dyDescent="0.25">
      <c r="A518" s="2">
        <v>1039</v>
      </c>
      <c r="B518" s="3" t="s">
        <v>26</v>
      </c>
      <c r="C518" s="3" t="s">
        <v>27</v>
      </c>
      <c r="D518" s="3" t="s">
        <v>103</v>
      </c>
      <c r="E518" s="31" t="str">
        <f>MID(D518,3,1)</f>
        <v>3</v>
      </c>
      <c r="F518" s="3" t="s">
        <v>96</v>
      </c>
      <c r="G518" s="4">
        <v>32</v>
      </c>
      <c r="H518" s="4">
        <v>35</v>
      </c>
      <c r="I518" s="3" t="s">
        <v>83</v>
      </c>
      <c r="J518" s="4">
        <v>13724816345</v>
      </c>
      <c r="K518" s="4">
        <v>1.57894736842105</v>
      </c>
      <c r="L518" s="4">
        <v>0.26315789473684198</v>
      </c>
      <c r="M518" s="9">
        <v>6</v>
      </c>
      <c r="N518" s="9">
        <v>4</v>
      </c>
      <c r="P518" s="9">
        <v>3</v>
      </c>
      <c r="Q518" s="9">
        <v>3</v>
      </c>
      <c r="R518" s="9">
        <v>1</v>
      </c>
      <c r="S518" s="9">
        <v>3</v>
      </c>
      <c r="T518" s="9">
        <v>1</v>
      </c>
      <c r="U518" s="9">
        <v>1</v>
      </c>
      <c r="V518" s="9">
        <v>2.5</v>
      </c>
      <c r="W518" s="3"/>
      <c r="X518" s="9">
        <v>0.5</v>
      </c>
      <c r="Y518" s="9">
        <v>4</v>
      </c>
      <c r="Z518" s="9">
        <v>29</v>
      </c>
      <c r="AA518" s="9">
        <v>4</v>
      </c>
      <c r="AB518" s="36" t="s">
        <v>163</v>
      </c>
      <c r="AC518" s="21">
        <v>3</v>
      </c>
      <c r="AD518" s="22">
        <v>10</v>
      </c>
      <c r="AE518" s="23">
        <v>0</v>
      </c>
      <c r="AF518" s="22">
        <v>4</v>
      </c>
      <c r="AG518" s="23">
        <v>22</v>
      </c>
      <c r="AH518" s="22" t="s">
        <v>170</v>
      </c>
      <c r="AI518" s="24">
        <v>8</v>
      </c>
      <c r="AJ518" s="22">
        <v>1</v>
      </c>
      <c r="AK518" s="20" t="s">
        <v>838</v>
      </c>
      <c r="AL518">
        <f>IF(OR(NOT(ISBLANK(U518)),NOT(ISBLANK(V518)),NOT(ISBLANK(W518)),NOT(ISBLANK(X518)),AC518=2,AC518=3),1,0)</f>
        <v>1</v>
      </c>
    </row>
    <row r="519" spans="1:38" ht="21.75" customHeight="1" x14ac:dyDescent="0.25">
      <c r="A519" s="2">
        <v>1040</v>
      </c>
      <c r="B519" s="3" t="s">
        <v>26</v>
      </c>
      <c r="C519" s="3" t="s">
        <v>27</v>
      </c>
      <c r="D519" s="3" t="s">
        <v>108</v>
      </c>
      <c r="E519" s="31" t="str">
        <f>MID(D519,3,1)</f>
        <v>3</v>
      </c>
      <c r="F519" s="3" t="s">
        <v>96</v>
      </c>
      <c r="G519" s="4">
        <v>95</v>
      </c>
      <c r="H519" s="4">
        <v>20</v>
      </c>
      <c r="I519" s="3" t="s">
        <v>83</v>
      </c>
      <c r="J519" s="4">
        <v>13724816345</v>
      </c>
      <c r="K519" s="4">
        <v>1.52941176470588</v>
      </c>
      <c r="L519" s="4">
        <v>0.25490196078431399</v>
      </c>
      <c r="M519" s="4">
        <v>3</v>
      </c>
      <c r="N519" s="4">
        <v>4</v>
      </c>
      <c r="O519" s="8"/>
      <c r="P519" s="4">
        <v>4</v>
      </c>
      <c r="Q519" s="4">
        <v>3</v>
      </c>
      <c r="R519" s="4">
        <v>1</v>
      </c>
      <c r="S519" s="4">
        <v>3</v>
      </c>
      <c r="T519" s="4">
        <v>1</v>
      </c>
      <c r="U519" s="4">
        <v>1</v>
      </c>
      <c r="V519" s="4">
        <v>2</v>
      </c>
      <c r="W519" s="3"/>
      <c r="Y519" s="4">
        <v>3</v>
      </c>
      <c r="Z519" s="4">
        <v>25</v>
      </c>
      <c r="AA519" s="4">
        <v>3</v>
      </c>
      <c r="AB519" s="36" t="s">
        <v>163</v>
      </c>
      <c r="AC519" s="21">
        <v>3</v>
      </c>
      <c r="AD519" s="22">
        <v>8</v>
      </c>
      <c r="AE519" s="23">
        <v>2</v>
      </c>
      <c r="AF519" s="22">
        <v>1</v>
      </c>
      <c r="AG519" s="23">
        <v>19</v>
      </c>
      <c r="AH519" s="22" t="s">
        <v>170</v>
      </c>
      <c r="AI519" s="24">
        <v>8</v>
      </c>
      <c r="AJ519" s="22">
        <v>1</v>
      </c>
      <c r="AK519" s="20" t="s">
        <v>839</v>
      </c>
      <c r="AL519">
        <f>IF(OR(NOT(ISBLANK(U519)),NOT(ISBLANK(V519)),NOT(ISBLANK(W519)),NOT(ISBLANK(X519)),AC519=2,AC519=3),1,0)</f>
        <v>1</v>
      </c>
    </row>
    <row r="520" spans="1:38" ht="21.75" customHeight="1" x14ac:dyDescent="0.25">
      <c r="A520" s="2">
        <v>1041</v>
      </c>
      <c r="B520" s="3" t="s">
        <v>26</v>
      </c>
      <c r="C520" s="3" t="s">
        <v>27</v>
      </c>
      <c r="D520" s="3" t="s">
        <v>113</v>
      </c>
      <c r="E520" s="31" t="str">
        <f>MID(D520,3,1)</f>
        <v>3</v>
      </c>
      <c r="F520" s="3" t="s">
        <v>96</v>
      </c>
      <c r="G520" s="4">
        <v>85</v>
      </c>
      <c r="H520" s="4">
        <v>10</v>
      </c>
      <c r="I520" s="3" t="s">
        <v>83</v>
      </c>
      <c r="J520" s="4">
        <v>13724816345</v>
      </c>
      <c r="K520" s="4">
        <v>0</v>
      </c>
      <c r="L520" s="4">
        <v>0</v>
      </c>
      <c r="M520" s="4">
        <v>10</v>
      </c>
      <c r="N520" s="4">
        <v>3</v>
      </c>
      <c r="O520" s="9">
        <v>1</v>
      </c>
      <c r="P520" s="4">
        <v>3</v>
      </c>
      <c r="Q520" s="4">
        <v>2</v>
      </c>
      <c r="R520" s="8"/>
      <c r="S520" s="4">
        <v>2</v>
      </c>
      <c r="T520" s="4">
        <v>2</v>
      </c>
      <c r="U520" s="9">
        <v>2</v>
      </c>
      <c r="V520" s="4">
        <v>3</v>
      </c>
      <c r="W520" s="3"/>
      <c r="Y520" s="4">
        <v>5</v>
      </c>
      <c r="Z520" s="4">
        <v>33</v>
      </c>
      <c r="AA520" s="4">
        <v>5</v>
      </c>
      <c r="AB520" s="36"/>
      <c r="AC520" s="21"/>
      <c r="AD520" s="22">
        <v>11</v>
      </c>
      <c r="AE520" s="23">
        <v>4</v>
      </c>
      <c r="AF520" s="22">
        <v>6</v>
      </c>
      <c r="AG520" s="23">
        <v>30</v>
      </c>
      <c r="AH520" s="22" t="s">
        <v>188</v>
      </c>
      <c r="AI520" s="24">
        <v>8</v>
      </c>
      <c r="AJ520" s="22"/>
      <c r="AK520" s="20" t="s">
        <v>840</v>
      </c>
      <c r="AL520">
        <f>IF(OR(NOT(ISBLANK(U520)),NOT(ISBLANK(V520)),NOT(ISBLANK(W520)),NOT(ISBLANK(X520)),AC520=2,AC520=3),1,0)</f>
        <v>1</v>
      </c>
    </row>
    <row r="521" spans="1:38" ht="21.75" customHeight="1" x14ac:dyDescent="0.25">
      <c r="A521" s="2">
        <v>1042</v>
      </c>
      <c r="B521" s="3" t="s">
        <v>26</v>
      </c>
      <c r="C521" s="3" t="s">
        <v>27</v>
      </c>
      <c r="D521" s="3" t="s">
        <v>97</v>
      </c>
      <c r="E521" s="31" t="str">
        <f>MID(D521,3,1)</f>
        <v>4</v>
      </c>
      <c r="F521" s="3" t="s">
        <v>98</v>
      </c>
      <c r="G521" s="4">
        <v>54</v>
      </c>
      <c r="H521" s="4">
        <v>150</v>
      </c>
      <c r="I521" s="3" t="s">
        <v>83</v>
      </c>
      <c r="J521" s="4">
        <v>13724816345</v>
      </c>
      <c r="K521" s="4">
        <v>0.35294117647058798</v>
      </c>
      <c r="L521" s="4">
        <v>0.17647058823529399</v>
      </c>
      <c r="M521" s="9">
        <v>9</v>
      </c>
      <c r="N521" s="9">
        <v>14</v>
      </c>
      <c r="O521" s="9">
        <v>3</v>
      </c>
      <c r="P521" s="9">
        <v>13</v>
      </c>
      <c r="Q521" s="9">
        <v>13</v>
      </c>
      <c r="R521" s="9">
        <v>1</v>
      </c>
      <c r="S521" s="9">
        <v>13</v>
      </c>
      <c r="T521" s="9">
        <v>1</v>
      </c>
      <c r="U521" s="9">
        <v>2</v>
      </c>
      <c r="V521" s="9">
        <v>6.5</v>
      </c>
      <c r="W521" s="3"/>
      <c r="X521" s="9">
        <v>2.5</v>
      </c>
      <c r="Y521" s="9">
        <v>11</v>
      </c>
      <c r="Z521" s="9">
        <v>89</v>
      </c>
      <c r="AA521" s="9">
        <v>11</v>
      </c>
      <c r="AB521" s="36" t="s">
        <v>200</v>
      </c>
      <c r="AC521" s="21"/>
      <c r="AD521" s="22">
        <v>14</v>
      </c>
      <c r="AE521" s="23">
        <v>3</v>
      </c>
      <c r="AF521" s="22">
        <v>2</v>
      </c>
      <c r="AG521" s="23">
        <v>20</v>
      </c>
      <c r="AH521" s="22" t="s">
        <v>205</v>
      </c>
      <c r="AI521" s="24">
        <v>15</v>
      </c>
      <c r="AJ521" s="22">
        <v>1</v>
      </c>
      <c r="AK521" s="20" t="s">
        <v>841</v>
      </c>
      <c r="AL521">
        <f>IF(OR(NOT(ISBLANK(U521)),NOT(ISBLANK(V521)),NOT(ISBLANK(W521)),NOT(ISBLANK(X521)),AC521=2,AC521=3),1,0)</f>
        <v>1</v>
      </c>
    </row>
    <row r="522" spans="1:38" ht="21.75" customHeight="1" x14ac:dyDescent="0.25">
      <c r="A522" s="2">
        <v>1043</v>
      </c>
      <c r="B522" s="3" t="s">
        <v>26</v>
      </c>
      <c r="C522" s="3" t="s">
        <v>27</v>
      </c>
      <c r="D522" s="3" t="s">
        <v>104</v>
      </c>
      <c r="E522" s="31" t="str">
        <f>MID(D522,3,1)</f>
        <v>4</v>
      </c>
      <c r="F522" s="3" t="s">
        <v>98</v>
      </c>
      <c r="G522" s="4">
        <v>53</v>
      </c>
      <c r="H522" s="4">
        <v>54</v>
      </c>
      <c r="I522" s="3" t="s">
        <v>83</v>
      </c>
      <c r="J522" s="4">
        <v>13724816345</v>
      </c>
      <c r="K522" s="4">
        <v>0.375</v>
      </c>
      <c r="L522" s="4">
        <v>0.1875</v>
      </c>
      <c r="M522" s="9">
        <v>5</v>
      </c>
      <c r="N522" s="9">
        <v>7</v>
      </c>
      <c r="O522" s="9">
        <v>2</v>
      </c>
      <c r="P522" s="9">
        <v>5</v>
      </c>
      <c r="Q522" s="9">
        <v>5</v>
      </c>
      <c r="R522" s="9">
        <v>1</v>
      </c>
      <c r="S522" s="9">
        <v>5</v>
      </c>
      <c r="T522" s="9">
        <v>1</v>
      </c>
      <c r="U522" s="9">
        <v>1</v>
      </c>
      <c r="V522" s="9">
        <v>5</v>
      </c>
      <c r="W522" s="3"/>
      <c r="Y522" s="9">
        <v>6</v>
      </c>
      <c r="Z522" s="9">
        <v>43</v>
      </c>
      <c r="AA522" s="9">
        <v>6</v>
      </c>
      <c r="AB522" s="36" t="s">
        <v>200</v>
      </c>
      <c r="AC522" s="21">
        <v>3</v>
      </c>
      <c r="AD522" s="22">
        <v>16</v>
      </c>
      <c r="AE522" s="23">
        <v>5</v>
      </c>
      <c r="AF522" s="22">
        <v>2</v>
      </c>
      <c r="AG522" s="23">
        <v>33</v>
      </c>
      <c r="AH522" s="22" t="s">
        <v>205</v>
      </c>
      <c r="AI522" s="24">
        <v>15</v>
      </c>
      <c r="AJ522" s="22">
        <v>1</v>
      </c>
      <c r="AK522" s="20" t="s">
        <v>842</v>
      </c>
      <c r="AL522">
        <f>IF(OR(NOT(ISBLANK(U522)),NOT(ISBLANK(V522)),NOT(ISBLANK(W522)),NOT(ISBLANK(X522)),AC522=2,AC522=3),1,0)</f>
        <v>1</v>
      </c>
    </row>
    <row r="523" spans="1:38" ht="21.75" customHeight="1" x14ac:dyDescent="0.25">
      <c r="A523" s="2">
        <v>1044</v>
      </c>
      <c r="B523" s="3" t="s">
        <v>26</v>
      </c>
      <c r="C523" s="3" t="s">
        <v>27</v>
      </c>
      <c r="D523" s="3" t="s">
        <v>109</v>
      </c>
      <c r="E523" s="31" t="str">
        <f>MID(D523,3,1)</f>
        <v>4</v>
      </c>
      <c r="F523" s="3" t="s">
        <v>98</v>
      </c>
      <c r="G523" s="4">
        <v>93</v>
      </c>
      <c r="H523" s="4">
        <v>22</v>
      </c>
      <c r="I523" s="3" t="s">
        <v>83</v>
      </c>
      <c r="J523" s="4">
        <v>13724816345</v>
      </c>
      <c r="K523" s="4">
        <v>0.375</v>
      </c>
      <c r="L523" s="4">
        <v>0.1875</v>
      </c>
      <c r="M523" s="4">
        <v>5</v>
      </c>
      <c r="N523" s="9">
        <v>13</v>
      </c>
      <c r="O523" s="9">
        <v>5</v>
      </c>
      <c r="P523" s="9">
        <v>12</v>
      </c>
      <c r="Q523" s="9">
        <v>12</v>
      </c>
      <c r="R523" s="9">
        <v>1</v>
      </c>
      <c r="S523" s="9">
        <v>12</v>
      </c>
      <c r="T523" s="4">
        <v>1</v>
      </c>
      <c r="U523" s="9">
        <v>1</v>
      </c>
      <c r="V523" s="9">
        <v>4.5</v>
      </c>
      <c r="W523" s="3"/>
      <c r="X523" s="9">
        <v>1.5</v>
      </c>
      <c r="Y523" s="9">
        <v>7</v>
      </c>
      <c r="Z523" s="4">
        <v>75</v>
      </c>
      <c r="AA523" s="4">
        <v>7</v>
      </c>
      <c r="AB523" s="36" t="s">
        <v>200</v>
      </c>
      <c r="AC523" s="21"/>
      <c r="AD523" s="22">
        <v>17</v>
      </c>
      <c r="AE523" s="23">
        <v>8</v>
      </c>
      <c r="AF523" s="22">
        <v>1</v>
      </c>
      <c r="AG523" s="23">
        <v>27</v>
      </c>
      <c r="AH523" s="22" t="s">
        <v>202</v>
      </c>
      <c r="AI523" s="24">
        <v>15</v>
      </c>
      <c r="AJ523" s="22">
        <v>1</v>
      </c>
      <c r="AK523" s="20" t="s">
        <v>843</v>
      </c>
      <c r="AL523">
        <f>IF(OR(NOT(ISBLANK(U523)),NOT(ISBLANK(V523)),NOT(ISBLANK(W523)),NOT(ISBLANK(X523)),AC523=2,AC523=3),1,0)</f>
        <v>1</v>
      </c>
    </row>
    <row r="524" spans="1:38" ht="21.75" customHeight="1" x14ac:dyDescent="0.25">
      <c r="A524" s="2">
        <v>1045</v>
      </c>
      <c r="B524" s="3" t="s">
        <v>26</v>
      </c>
      <c r="C524" s="3" t="s">
        <v>27</v>
      </c>
      <c r="D524" s="3" t="s">
        <v>114</v>
      </c>
      <c r="E524" s="31" t="str">
        <f>MID(D524,3,1)</f>
        <v>4</v>
      </c>
      <c r="F524" s="3" t="s">
        <v>98</v>
      </c>
      <c r="G524" s="4">
        <v>78</v>
      </c>
      <c r="H524" s="4">
        <v>12</v>
      </c>
      <c r="I524" s="3" t="s">
        <v>83</v>
      </c>
      <c r="J524" s="4">
        <v>13724816345</v>
      </c>
      <c r="K524" s="4">
        <v>0</v>
      </c>
      <c r="L524" s="4">
        <v>0</v>
      </c>
      <c r="M524" s="4">
        <v>4</v>
      </c>
      <c r="N524" s="4">
        <v>11</v>
      </c>
      <c r="O524" s="4">
        <v>4</v>
      </c>
      <c r="P524" s="4">
        <v>12</v>
      </c>
      <c r="Q524" s="4">
        <v>11</v>
      </c>
      <c r="R524" s="8"/>
      <c r="S524" s="4">
        <v>11</v>
      </c>
      <c r="T524" s="4">
        <v>2</v>
      </c>
      <c r="U524" s="4">
        <v>3</v>
      </c>
      <c r="V524" s="4">
        <v>5.5</v>
      </c>
      <c r="W524" s="3"/>
      <c r="X524" s="9">
        <v>1.5</v>
      </c>
      <c r="Y524" s="4">
        <v>10</v>
      </c>
      <c r="Z524" s="4">
        <v>75</v>
      </c>
      <c r="AA524" s="4">
        <v>10</v>
      </c>
      <c r="AB524" s="36"/>
      <c r="AC524" s="21"/>
      <c r="AD524" s="22">
        <v>17</v>
      </c>
      <c r="AE524" s="23">
        <v>8</v>
      </c>
      <c r="AF524" s="22">
        <v>7</v>
      </c>
      <c r="AG524" s="23">
        <v>35</v>
      </c>
      <c r="AH524" s="22" t="s">
        <v>250</v>
      </c>
      <c r="AI524" s="24">
        <v>14</v>
      </c>
      <c r="AJ524" s="22"/>
      <c r="AK524" s="20" t="s">
        <v>844</v>
      </c>
      <c r="AL524">
        <f>IF(OR(NOT(ISBLANK(U524)),NOT(ISBLANK(V524)),NOT(ISBLANK(W524)),NOT(ISBLANK(X524)),AC524=2,AC524=3),1,0)</f>
        <v>1</v>
      </c>
    </row>
    <row r="525" spans="1:38" ht="21.75" customHeight="1" x14ac:dyDescent="0.25">
      <c r="A525" s="2">
        <v>1046</v>
      </c>
      <c r="B525" s="3" t="s">
        <v>26</v>
      </c>
      <c r="C525" s="3" t="s">
        <v>27</v>
      </c>
      <c r="D525" s="3" t="s">
        <v>99</v>
      </c>
      <c r="E525" s="31" t="str">
        <f>MID(D525,3,1)</f>
        <v>5</v>
      </c>
      <c r="F525" s="3" t="s">
        <v>100</v>
      </c>
      <c r="G525" s="4">
        <v>89</v>
      </c>
      <c r="H525" s="4">
        <v>200</v>
      </c>
      <c r="I525" s="3" t="s">
        <v>83</v>
      </c>
      <c r="J525" s="4">
        <v>13724816345</v>
      </c>
      <c r="K525" s="4">
        <v>-3.7941176470588198</v>
      </c>
      <c r="L525" s="4">
        <v>0.36764705882352899</v>
      </c>
      <c r="M525" s="4">
        <v>3</v>
      </c>
      <c r="N525" s="9">
        <v>19</v>
      </c>
      <c r="O525" s="9">
        <v>5</v>
      </c>
      <c r="P525" s="9">
        <v>17</v>
      </c>
      <c r="Q525" s="9">
        <v>15</v>
      </c>
      <c r="R525" s="4">
        <v>1</v>
      </c>
      <c r="S525" s="9">
        <v>15</v>
      </c>
      <c r="T525" s="4">
        <v>1</v>
      </c>
      <c r="V525" s="9">
        <v>4.5</v>
      </c>
      <c r="W525" s="3"/>
      <c r="X525" s="9">
        <v>0.5</v>
      </c>
      <c r="Y525" s="9">
        <v>5</v>
      </c>
      <c r="Z525" s="4">
        <v>86</v>
      </c>
      <c r="AA525" s="4">
        <v>5</v>
      </c>
      <c r="AB525" s="36" t="s">
        <v>200</v>
      </c>
      <c r="AC525" s="21"/>
      <c r="AD525" s="22">
        <v>25</v>
      </c>
      <c r="AE525" s="23">
        <v>4</v>
      </c>
      <c r="AF525" s="22">
        <v>1</v>
      </c>
      <c r="AG525" s="23">
        <v>31</v>
      </c>
      <c r="AH525" s="22" t="s">
        <v>262</v>
      </c>
      <c r="AI525" s="24">
        <v>25</v>
      </c>
      <c r="AJ525" s="22">
        <v>1</v>
      </c>
      <c r="AK525" s="20" t="s">
        <v>845</v>
      </c>
      <c r="AL525">
        <f>IF(OR(NOT(ISBLANK(U525)),NOT(ISBLANK(V525)),NOT(ISBLANK(W525)),NOT(ISBLANK(X525)),AC525=2,AC525=3),1,0)</f>
        <v>1</v>
      </c>
    </row>
    <row r="526" spans="1:38" ht="21.75" customHeight="1" x14ac:dyDescent="0.25">
      <c r="A526" s="2">
        <v>1047</v>
      </c>
      <c r="B526" s="3" t="s">
        <v>26</v>
      </c>
      <c r="C526" s="3" t="s">
        <v>27</v>
      </c>
      <c r="D526" s="3" t="s">
        <v>105</v>
      </c>
      <c r="E526" s="31" t="str">
        <f>MID(D526,3,1)</f>
        <v>5</v>
      </c>
      <c r="F526" s="3" t="s">
        <v>100</v>
      </c>
      <c r="G526" s="4">
        <v>62</v>
      </c>
      <c r="H526" s="4">
        <v>53</v>
      </c>
      <c r="I526" s="3" t="s">
        <v>83</v>
      </c>
      <c r="J526" s="4">
        <v>13724816345</v>
      </c>
      <c r="K526" s="4">
        <v>-3.8529411764705901</v>
      </c>
      <c r="L526" s="4">
        <v>0.35784313725490202</v>
      </c>
      <c r="M526" s="4">
        <v>2</v>
      </c>
      <c r="N526" s="4">
        <v>8</v>
      </c>
      <c r="O526" s="9">
        <v>5</v>
      </c>
      <c r="P526" s="4">
        <v>4</v>
      </c>
      <c r="Q526" s="4">
        <v>4</v>
      </c>
      <c r="R526" s="4">
        <v>1</v>
      </c>
      <c r="S526" s="4">
        <v>4</v>
      </c>
      <c r="T526" s="4">
        <v>1</v>
      </c>
      <c r="U526" s="9">
        <v>2</v>
      </c>
      <c r="V526" s="4">
        <v>4</v>
      </c>
      <c r="W526" s="3"/>
      <c r="Y526" s="4">
        <v>6</v>
      </c>
      <c r="Z526" s="4">
        <v>41</v>
      </c>
      <c r="AA526" s="4">
        <v>6</v>
      </c>
      <c r="AB526" s="36" t="s">
        <v>200</v>
      </c>
      <c r="AC526" s="21">
        <v>3</v>
      </c>
      <c r="AD526" s="22">
        <v>14</v>
      </c>
      <c r="AE526" s="23">
        <v>4</v>
      </c>
      <c r="AF526" s="22">
        <v>4</v>
      </c>
      <c r="AG526" s="23">
        <v>25</v>
      </c>
      <c r="AH526" s="22" t="s">
        <v>285</v>
      </c>
      <c r="AI526" s="24">
        <v>9</v>
      </c>
      <c r="AJ526" s="22"/>
      <c r="AK526" s="20" t="s">
        <v>846</v>
      </c>
      <c r="AL526">
        <f>IF(OR(NOT(ISBLANK(U526)),NOT(ISBLANK(V526)),NOT(ISBLANK(W526)),NOT(ISBLANK(X526)),AC526=2,AC526=3),1,0)</f>
        <v>1</v>
      </c>
    </row>
    <row r="527" spans="1:38" ht="21.75" customHeight="1" x14ac:dyDescent="0.25">
      <c r="A527" s="2">
        <v>1048</v>
      </c>
      <c r="B527" s="3" t="s">
        <v>26</v>
      </c>
      <c r="C527" s="3" t="s">
        <v>27</v>
      </c>
      <c r="D527" s="3" t="s">
        <v>110</v>
      </c>
      <c r="E527" s="31" t="str">
        <f>MID(D527,3,1)</f>
        <v>5</v>
      </c>
      <c r="F527" s="3" t="s">
        <v>100</v>
      </c>
      <c r="G527" s="4">
        <v>33</v>
      </c>
      <c r="H527" s="4">
        <v>31</v>
      </c>
      <c r="I527" s="3" t="s">
        <v>83</v>
      </c>
      <c r="J527" s="4">
        <v>13724816345</v>
      </c>
      <c r="K527" s="4">
        <v>-3.7941176470588198</v>
      </c>
      <c r="L527" s="4">
        <v>0.36764705882352899</v>
      </c>
      <c r="M527" s="4">
        <v>2</v>
      </c>
      <c r="N527" s="4">
        <v>7</v>
      </c>
      <c r="O527" s="9">
        <v>2</v>
      </c>
      <c r="P527" s="4">
        <v>5</v>
      </c>
      <c r="Q527" s="4">
        <v>5</v>
      </c>
      <c r="R527" s="4">
        <v>1</v>
      </c>
      <c r="S527" s="4">
        <v>5</v>
      </c>
      <c r="T527" s="4">
        <v>1</v>
      </c>
      <c r="U527" s="8"/>
      <c r="V527" s="4">
        <v>3</v>
      </c>
      <c r="W527" s="3"/>
      <c r="Y527" s="4">
        <v>3</v>
      </c>
      <c r="Z527" s="4">
        <v>34</v>
      </c>
      <c r="AA527" s="4">
        <v>3</v>
      </c>
      <c r="AB527" s="36" t="s">
        <v>200</v>
      </c>
      <c r="AC527" s="21">
        <v>3</v>
      </c>
      <c r="AD527" s="22">
        <v>13</v>
      </c>
      <c r="AE527" s="23">
        <v>4</v>
      </c>
      <c r="AF527" s="22">
        <v>1</v>
      </c>
      <c r="AG527" s="23">
        <v>19</v>
      </c>
      <c r="AH527" s="22" t="s">
        <v>312</v>
      </c>
      <c r="AI527" s="24">
        <v>9</v>
      </c>
      <c r="AJ527" s="22"/>
      <c r="AK527" s="20" t="s">
        <v>847</v>
      </c>
      <c r="AL527">
        <f>IF(OR(NOT(ISBLANK(U527)),NOT(ISBLANK(V527)),NOT(ISBLANK(W527)),NOT(ISBLANK(X527)),AC527=2,AC527=3),1,0)</f>
        <v>1</v>
      </c>
    </row>
    <row r="528" spans="1:38" ht="21.75" customHeight="1" x14ac:dyDescent="0.25">
      <c r="A528" s="2">
        <v>1049</v>
      </c>
      <c r="B528" s="3" t="s">
        <v>26</v>
      </c>
      <c r="C528" s="3" t="s">
        <v>27</v>
      </c>
      <c r="D528" s="3" t="s">
        <v>115</v>
      </c>
      <c r="E528" s="31" t="str">
        <f>MID(D528,3,1)</f>
        <v>5</v>
      </c>
      <c r="F528" s="3" t="s">
        <v>100</v>
      </c>
      <c r="G528" s="4">
        <v>43</v>
      </c>
      <c r="H528" s="4">
        <v>15</v>
      </c>
      <c r="I528" s="3" t="s">
        <v>83</v>
      </c>
      <c r="J528" s="4">
        <v>13724816345</v>
      </c>
      <c r="K528" s="4">
        <v>-3.7352941176470602</v>
      </c>
      <c r="L528" s="4">
        <v>0.37745098039215702</v>
      </c>
      <c r="M528" s="4">
        <v>4</v>
      </c>
      <c r="N528" s="4">
        <v>9</v>
      </c>
      <c r="O528" s="9">
        <v>3</v>
      </c>
      <c r="P528" s="9">
        <v>6</v>
      </c>
      <c r="Q528" s="9">
        <v>6</v>
      </c>
      <c r="R528" s="4">
        <v>1</v>
      </c>
      <c r="S528" s="9">
        <v>6</v>
      </c>
      <c r="T528" s="4">
        <v>1</v>
      </c>
      <c r="U528" s="4">
        <v>2</v>
      </c>
      <c r="V528" s="4">
        <v>5.5</v>
      </c>
      <c r="W528" s="3"/>
      <c r="X528" s="4">
        <v>0.5</v>
      </c>
      <c r="Y528" s="4">
        <v>8</v>
      </c>
      <c r="Z528" s="4">
        <v>52</v>
      </c>
      <c r="AA528" s="4">
        <v>8</v>
      </c>
      <c r="AB528" s="36" t="s">
        <v>200</v>
      </c>
      <c r="AC528" s="21">
        <v>3</v>
      </c>
      <c r="AD528" s="22">
        <v>17</v>
      </c>
      <c r="AE528" s="23">
        <v>4</v>
      </c>
      <c r="AF528" s="22">
        <v>1</v>
      </c>
      <c r="AG528" s="23">
        <v>28</v>
      </c>
      <c r="AH528" s="22" t="s">
        <v>335</v>
      </c>
      <c r="AI528" s="24">
        <v>9</v>
      </c>
      <c r="AJ528" s="22"/>
      <c r="AK528" s="20" t="s">
        <v>848</v>
      </c>
      <c r="AL528">
        <f>IF(OR(NOT(ISBLANK(U528)),NOT(ISBLANK(V528)),NOT(ISBLANK(W528)),NOT(ISBLANK(X528)),AC528=2,AC528=3),1,0)</f>
        <v>1</v>
      </c>
    </row>
    <row r="529" spans="1:38" ht="21.75" customHeight="1" x14ac:dyDescent="0.25">
      <c r="A529" s="2">
        <v>1098</v>
      </c>
      <c r="B529" s="3" t="s">
        <v>26</v>
      </c>
      <c r="C529" s="3" t="s">
        <v>27</v>
      </c>
      <c r="D529" s="3" t="s">
        <v>28</v>
      </c>
      <c r="E529" s="31" t="str">
        <f>MID(D529,3,1)</f>
        <v>2</v>
      </c>
      <c r="F529" s="3" t="s">
        <v>29</v>
      </c>
      <c r="G529" s="4">
        <v>1</v>
      </c>
      <c r="H529" s="4">
        <v>30</v>
      </c>
      <c r="I529" s="3" t="s">
        <v>84</v>
      </c>
      <c r="J529" s="4">
        <v>3724150214</v>
      </c>
      <c r="K529" s="4">
        <v>63.8</v>
      </c>
      <c r="L529" s="4">
        <v>0.61886792452830197</v>
      </c>
      <c r="M529" s="4">
        <v>7</v>
      </c>
      <c r="N529" s="4">
        <v>4</v>
      </c>
      <c r="O529" s="4">
        <v>1</v>
      </c>
      <c r="P529" s="4">
        <v>5</v>
      </c>
      <c r="Q529" s="4">
        <v>5</v>
      </c>
      <c r="R529" s="4">
        <v>1</v>
      </c>
      <c r="S529" s="4">
        <v>5</v>
      </c>
      <c r="T529" s="4">
        <v>2</v>
      </c>
      <c r="U529" s="4">
        <v>1</v>
      </c>
      <c r="V529" s="4">
        <v>2.5</v>
      </c>
      <c r="W529" s="3"/>
      <c r="X529" s="9">
        <v>1.5</v>
      </c>
      <c r="Y529" s="4">
        <v>5</v>
      </c>
      <c r="Z529" s="4">
        <v>40</v>
      </c>
      <c r="AA529" s="4">
        <v>5</v>
      </c>
      <c r="AB529" s="36" t="s">
        <v>153</v>
      </c>
      <c r="AC529" s="21"/>
      <c r="AD529" s="22">
        <v>3</v>
      </c>
      <c r="AE529" s="23">
        <v>2</v>
      </c>
      <c r="AF529" s="22">
        <v>1</v>
      </c>
      <c r="AG529" s="23">
        <v>7</v>
      </c>
      <c r="AH529" s="22" t="s">
        <v>146</v>
      </c>
      <c r="AI529" s="24">
        <v>4</v>
      </c>
      <c r="AJ529" s="22">
        <v>1</v>
      </c>
      <c r="AK529" s="20" t="s">
        <v>849</v>
      </c>
      <c r="AL529">
        <f>IF(OR(NOT(ISBLANK(U529)),NOT(ISBLANK(V529)),NOT(ISBLANK(W529)),NOT(ISBLANK(X529)),AC529=2,AC529=3),1,0)</f>
        <v>1</v>
      </c>
    </row>
    <row r="530" spans="1:38" ht="21.75" customHeight="1" x14ac:dyDescent="0.25">
      <c r="A530" s="2">
        <v>1099</v>
      </c>
      <c r="B530" s="3" t="s">
        <v>26</v>
      </c>
      <c r="C530" s="3" t="s">
        <v>27</v>
      </c>
      <c r="D530" s="3" t="s">
        <v>101</v>
      </c>
      <c r="E530" s="31" t="str">
        <f>MID(D530,3,1)</f>
        <v>2</v>
      </c>
      <c r="F530" s="3" t="s">
        <v>102</v>
      </c>
      <c r="G530" s="4">
        <v>1</v>
      </c>
      <c r="H530" s="4">
        <v>13</v>
      </c>
      <c r="I530" s="3" t="s">
        <v>84</v>
      </c>
      <c r="J530" s="4">
        <v>3724150214</v>
      </c>
      <c r="K530" s="4">
        <v>59.16</v>
      </c>
      <c r="L530" s="4">
        <v>0.365106382978723</v>
      </c>
      <c r="M530" s="4">
        <v>7</v>
      </c>
      <c r="N530" s="4">
        <v>4</v>
      </c>
      <c r="O530" s="4">
        <v>1</v>
      </c>
      <c r="P530" s="4">
        <v>4</v>
      </c>
      <c r="Q530" s="4">
        <v>4</v>
      </c>
      <c r="R530" s="4">
        <v>1</v>
      </c>
      <c r="S530" s="4">
        <v>4</v>
      </c>
      <c r="T530" s="4">
        <v>1</v>
      </c>
      <c r="U530" s="4">
        <v>3</v>
      </c>
      <c r="V530" s="8"/>
      <c r="W530" s="3"/>
      <c r="X530" s="8"/>
      <c r="Y530" s="4">
        <v>3</v>
      </c>
      <c r="Z530" s="4">
        <v>32</v>
      </c>
      <c r="AA530" s="4">
        <v>3</v>
      </c>
      <c r="AB530" s="36" t="s">
        <v>144</v>
      </c>
      <c r="AC530" s="21"/>
      <c r="AD530" s="22">
        <v>3</v>
      </c>
      <c r="AE530" s="23">
        <v>1</v>
      </c>
      <c r="AF530" s="22">
        <v>1</v>
      </c>
      <c r="AG530" s="23">
        <v>6</v>
      </c>
      <c r="AH530" s="22" t="s">
        <v>146</v>
      </c>
      <c r="AI530" s="24">
        <v>4</v>
      </c>
      <c r="AJ530" s="22">
        <v>1</v>
      </c>
      <c r="AK530" s="20" t="s">
        <v>850</v>
      </c>
      <c r="AL530">
        <f>IF(OR(NOT(ISBLANK(U530)),NOT(ISBLANK(V530)),NOT(ISBLANK(W530)),NOT(ISBLANK(X530)),AC530=2,AC530=3),1,0)</f>
        <v>1</v>
      </c>
    </row>
    <row r="531" spans="1:38" ht="21.75" customHeight="1" x14ac:dyDescent="0.25">
      <c r="A531" s="2">
        <v>1100</v>
      </c>
      <c r="B531" s="3" t="s">
        <v>26</v>
      </c>
      <c r="C531" s="3" t="s">
        <v>27</v>
      </c>
      <c r="D531" s="3" t="s">
        <v>106</v>
      </c>
      <c r="E531" s="31" t="str">
        <f>MID(D531,3,1)</f>
        <v>2</v>
      </c>
      <c r="F531" s="3" t="s">
        <v>107</v>
      </c>
      <c r="G531" s="4">
        <v>1</v>
      </c>
      <c r="H531" s="4">
        <v>7</v>
      </c>
      <c r="I531" s="3" t="s">
        <v>84</v>
      </c>
      <c r="J531" s="4">
        <v>3724150214</v>
      </c>
      <c r="K531" s="4">
        <v>63.9444444444444</v>
      </c>
      <c r="L531" s="4">
        <v>0.46690307328605202</v>
      </c>
      <c r="M531" s="9">
        <v>6</v>
      </c>
      <c r="N531" s="9">
        <v>1</v>
      </c>
      <c r="P531" s="9">
        <v>1</v>
      </c>
      <c r="R531" s="9">
        <v>1</v>
      </c>
      <c r="T531" s="9">
        <v>2</v>
      </c>
      <c r="W531" s="3"/>
      <c r="Z531" s="9">
        <v>11</v>
      </c>
      <c r="AA531" s="9">
        <v>0</v>
      </c>
      <c r="AB531" s="36" t="s">
        <v>153</v>
      </c>
      <c r="AC531" s="21">
        <v>3</v>
      </c>
      <c r="AD531" s="22">
        <v>3</v>
      </c>
      <c r="AE531" s="23">
        <v>1</v>
      </c>
      <c r="AF531" s="22">
        <v>1</v>
      </c>
      <c r="AG531" s="23">
        <v>11</v>
      </c>
      <c r="AH531" s="22" t="s">
        <v>146</v>
      </c>
      <c r="AI531" s="24">
        <v>4</v>
      </c>
      <c r="AJ531" s="22">
        <v>1</v>
      </c>
      <c r="AK531" s="20" t="s">
        <v>851</v>
      </c>
      <c r="AL531">
        <f>IF(OR(NOT(ISBLANK(U531)),NOT(ISBLANK(V531)),NOT(ISBLANK(W531)),NOT(ISBLANK(X531)),AC531=2,AC531=3),1,0)</f>
        <v>1</v>
      </c>
    </row>
    <row r="532" spans="1:38" ht="21.75" customHeight="1" x14ac:dyDescent="0.25">
      <c r="A532" s="2">
        <v>1101</v>
      </c>
      <c r="B532" s="3" t="s">
        <v>26</v>
      </c>
      <c r="C532" s="3" t="s">
        <v>27</v>
      </c>
      <c r="D532" s="3" t="s">
        <v>111</v>
      </c>
      <c r="E532" s="31" t="str">
        <f>MID(D532,3,1)</f>
        <v>2</v>
      </c>
      <c r="F532" s="3" t="s">
        <v>112</v>
      </c>
      <c r="G532" s="4">
        <v>1</v>
      </c>
      <c r="H532" s="4">
        <v>6</v>
      </c>
      <c r="I532" s="3" t="s">
        <v>84</v>
      </c>
      <c r="J532" s="4">
        <v>3724150214</v>
      </c>
      <c r="K532" s="4">
        <v>49.15</v>
      </c>
      <c r="L532" s="4">
        <v>0.46690140845070399</v>
      </c>
      <c r="M532" s="4">
        <v>4</v>
      </c>
      <c r="N532" s="4">
        <v>1</v>
      </c>
      <c r="O532" s="8"/>
      <c r="P532" s="4">
        <v>1</v>
      </c>
      <c r="Q532" s="4">
        <v>1</v>
      </c>
      <c r="R532" s="4">
        <v>1</v>
      </c>
      <c r="S532" s="4">
        <v>1</v>
      </c>
      <c r="T532" s="4">
        <v>2</v>
      </c>
      <c r="U532" s="4">
        <v>1</v>
      </c>
      <c r="V532" s="8"/>
      <c r="W532" s="3"/>
      <c r="X532" s="8"/>
      <c r="Y532" s="4">
        <v>1</v>
      </c>
      <c r="Z532" s="4">
        <v>13</v>
      </c>
      <c r="AA532" s="4">
        <v>1</v>
      </c>
      <c r="AB532" s="36" t="s">
        <v>144</v>
      </c>
      <c r="AC532" s="21">
        <v>3</v>
      </c>
      <c r="AD532" s="22">
        <v>4</v>
      </c>
      <c r="AE532" s="23">
        <v>1</v>
      </c>
      <c r="AF532" s="22">
        <v>0</v>
      </c>
      <c r="AG532" s="23">
        <v>10</v>
      </c>
      <c r="AH532" s="22" t="s">
        <v>146</v>
      </c>
      <c r="AI532" s="24">
        <v>4</v>
      </c>
      <c r="AJ532" s="22">
        <v>1</v>
      </c>
      <c r="AK532" s="20" t="s">
        <v>852</v>
      </c>
      <c r="AL532">
        <f>IF(OR(NOT(ISBLANK(U532)),NOT(ISBLANK(V532)),NOT(ISBLANK(W532)),NOT(ISBLANK(X532)),AC532=2,AC532=3),1,0)</f>
        <v>1</v>
      </c>
    </row>
    <row r="533" spans="1:38" ht="21.75" customHeight="1" x14ac:dyDescent="0.25">
      <c r="A533" s="2">
        <v>1102</v>
      </c>
      <c r="B533" s="3" t="s">
        <v>26</v>
      </c>
      <c r="C533" s="3" t="s">
        <v>27</v>
      </c>
      <c r="D533" s="3" t="s">
        <v>95</v>
      </c>
      <c r="E533" s="31" t="str">
        <f>MID(D533,3,1)</f>
        <v>3</v>
      </c>
      <c r="F533" s="3" t="s">
        <v>96</v>
      </c>
      <c r="G533" s="4">
        <v>36</v>
      </c>
      <c r="H533" s="4">
        <v>75</v>
      </c>
      <c r="I533" s="3" t="s">
        <v>84</v>
      </c>
      <c r="J533" s="4">
        <v>3724150214</v>
      </c>
      <c r="K533" s="4">
        <v>3</v>
      </c>
      <c r="L533" s="4">
        <v>0.5</v>
      </c>
      <c r="M533" s="4">
        <v>13</v>
      </c>
      <c r="N533" s="4">
        <v>5</v>
      </c>
      <c r="O533" s="4">
        <v>1</v>
      </c>
      <c r="P533" s="4">
        <v>4</v>
      </c>
      <c r="Q533" s="4">
        <v>4</v>
      </c>
      <c r="R533" s="4">
        <v>1</v>
      </c>
      <c r="S533" s="4">
        <v>4</v>
      </c>
      <c r="T533" s="4">
        <v>1</v>
      </c>
      <c r="U533" s="4">
        <v>2</v>
      </c>
      <c r="V533" s="4">
        <v>2</v>
      </c>
      <c r="W533" s="3"/>
      <c r="X533" s="8"/>
      <c r="Y533" s="4">
        <v>4</v>
      </c>
      <c r="Z533" s="4">
        <v>41</v>
      </c>
      <c r="AA533" s="4">
        <v>4</v>
      </c>
      <c r="AB533" s="36" t="s">
        <v>164</v>
      </c>
      <c r="AC533" s="21">
        <v>3</v>
      </c>
      <c r="AD533" s="22">
        <v>9</v>
      </c>
      <c r="AE533" s="23">
        <v>4</v>
      </c>
      <c r="AF533" s="22">
        <v>0</v>
      </c>
      <c r="AG533" s="23">
        <v>20</v>
      </c>
      <c r="AH533" s="22" t="s">
        <v>162</v>
      </c>
      <c r="AI533" s="24">
        <v>9</v>
      </c>
      <c r="AJ533" s="22">
        <v>1</v>
      </c>
      <c r="AK533" s="20" t="s">
        <v>853</v>
      </c>
      <c r="AL533">
        <f>IF(OR(NOT(ISBLANK(U533)),NOT(ISBLANK(V533)),NOT(ISBLANK(W533)),NOT(ISBLANK(X533)),AC533=2,AC533=3),1,0)</f>
        <v>1</v>
      </c>
    </row>
    <row r="534" spans="1:38" ht="21.75" customHeight="1" x14ac:dyDescent="0.25">
      <c r="A534" s="2">
        <v>1103</v>
      </c>
      <c r="B534" s="3" t="s">
        <v>26</v>
      </c>
      <c r="C534" s="3" t="s">
        <v>27</v>
      </c>
      <c r="D534" s="3" t="s">
        <v>103</v>
      </c>
      <c r="E534" s="31" t="str">
        <f>MID(D534,3,1)</f>
        <v>3</v>
      </c>
      <c r="F534" s="3" t="s">
        <v>96</v>
      </c>
      <c r="G534" s="4">
        <v>32</v>
      </c>
      <c r="H534" s="4">
        <v>35</v>
      </c>
      <c r="I534" s="3" t="s">
        <v>84</v>
      </c>
      <c r="J534" s="4">
        <v>3724150214</v>
      </c>
      <c r="K534" s="4">
        <v>1.57894736842105</v>
      </c>
      <c r="L534" s="4">
        <v>0.26315789473684198</v>
      </c>
      <c r="M534" s="4">
        <v>9</v>
      </c>
      <c r="N534" s="4">
        <v>7</v>
      </c>
      <c r="O534" s="4">
        <v>2</v>
      </c>
      <c r="P534" s="4">
        <v>7</v>
      </c>
      <c r="Q534" s="4">
        <v>7</v>
      </c>
      <c r="R534" s="4">
        <v>1</v>
      </c>
      <c r="S534" s="4">
        <v>7</v>
      </c>
      <c r="T534" s="4">
        <v>1</v>
      </c>
      <c r="U534" s="4">
        <v>7</v>
      </c>
      <c r="V534" s="4">
        <v>1.5</v>
      </c>
      <c r="W534" s="3"/>
      <c r="X534" s="4">
        <v>0.5</v>
      </c>
      <c r="Y534" s="4">
        <v>9</v>
      </c>
      <c r="Z534" s="4">
        <v>59</v>
      </c>
      <c r="AA534" s="4">
        <v>9</v>
      </c>
      <c r="AB534" s="36" t="s">
        <v>163</v>
      </c>
      <c r="AC534" s="21"/>
      <c r="AD534" s="22">
        <v>6</v>
      </c>
      <c r="AE534" s="23">
        <v>5</v>
      </c>
      <c r="AF534" s="22">
        <v>0</v>
      </c>
      <c r="AG534" s="23">
        <v>14</v>
      </c>
      <c r="AH534" s="22" t="s">
        <v>162</v>
      </c>
      <c r="AI534" s="24">
        <v>9</v>
      </c>
      <c r="AJ534" s="22">
        <v>1</v>
      </c>
      <c r="AK534" s="20" t="s">
        <v>854</v>
      </c>
      <c r="AL534">
        <f>IF(OR(NOT(ISBLANK(U534)),NOT(ISBLANK(V534)),NOT(ISBLANK(W534)),NOT(ISBLANK(X534)),AC534=2,AC534=3),1,0)</f>
        <v>1</v>
      </c>
    </row>
    <row r="535" spans="1:38" ht="21.75" customHeight="1" x14ac:dyDescent="0.25">
      <c r="A535" s="2">
        <v>1104</v>
      </c>
      <c r="B535" s="3" t="s">
        <v>26</v>
      </c>
      <c r="C535" s="3" t="s">
        <v>27</v>
      </c>
      <c r="D535" s="3" t="s">
        <v>108</v>
      </c>
      <c r="E535" s="31" t="str">
        <f>MID(D535,3,1)</f>
        <v>3</v>
      </c>
      <c r="F535" s="3" t="s">
        <v>96</v>
      </c>
      <c r="G535" s="4">
        <v>95</v>
      </c>
      <c r="H535" s="4">
        <v>20</v>
      </c>
      <c r="I535" s="3" t="s">
        <v>84</v>
      </c>
      <c r="J535" s="4">
        <v>3724150214</v>
      </c>
      <c r="K535" s="4">
        <v>1.52941176470588</v>
      </c>
      <c r="L535" s="4">
        <v>0.25490196078431399</v>
      </c>
      <c r="M535" s="4">
        <v>14</v>
      </c>
      <c r="N535" s="9">
        <v>9</v>
      </c>
      <c r="O535" s="9">
        <v>1</v>
      </c>
      <c r="P535" s="9">
        <v>10</v>
      </c>
      <c r="Q535" s="9">
        <v>10</v>
      </c>
      <c r="R535" s="9">
        <v>1</v>
      </c>
      <c r="S535" s="9">
        <v>10</v>
      </c>
      <c r="T535" s="4">
        <v>1</v>
      </c>
      <c r="U535" s="9">
        <v>4</v>
      </c>
      <c r="V535" s="9">
        <v>4.5</v>
      </c>
      <c r="W535" s="3"/>
      <c r="X535" s="9">
        <v>1.5</v>
      </c>
      <c r="Y535" s="9">
        <v>10</v>
      </c>
      <c r="Z535" s="4">
        <v>76</v>
      </c>
      <c r="AA535" s="4">
        <v>10</v>
      </c>
      <c r="AB535" s="36" t="s">
        <v>163</v>
      </c>
      <c r="AC535" s="21"/>
      <c r="AD535" s="22">
        <v>4</v>
      </c>
      <c r="AE535" s="23">
        <v>12</v>
      </c>
      <c r="AF535" s="22">
        <v>0</v>
      </c>
      <c r="AG535" s="23">
        <v>17</v>
      </c>
      <c r="AH535" s="22" t="s">
        <v>162</v>
      </c>
      <c r="AI535" s="24">
        <v>9</v>
      </c>
      <c r="AJ535" s="22">
        <v>1</v>
      </c>
      <c r="AK535" s="20" t="s">
        <v>855</v>
      </c>
      <c r="AL535">
        <f>IF(OR(NOT(ISBLANK(U535)),NOT(ISBLANK(V535)),NOT(ISBLANK(W535)),NOT(ISBLANK(X535)),AC535=2,AC535=3),1,0)</f>
        <v>1</v>
      </c>
    </row>
    <row r="536" spans="1:38" ht="21.75" customHeight="1" x14ac:dyDescent="0.25">
      <c r="A536" s="2">
        <v>1105</v>
      </c>
      <c r="B536" s="3" t="s">
        <v>26</v>
      </c>
      <c r="C536" s="3" t="s">
        <v>27</v>
      </c>
      <c r="D536" s="3" t="s">
        <v>113</v>
      </c>
      <c r="E536" s="31" t="str">
        <f>MID(D536,3,1)</f>
        <v>3</v>
      </c>
      <c r="F536" s="3" t="s">
        <v>96</v>
      </c>
      <c r="G536" s="4">
        <v>85</v>
      </c>
      <c r="H536" s="4">
        <v>10</v>
      </c>
      <c r="I536" s="3" t="s">
        <v>84</v>
      </c>
      <c r="J536" s="4">
        <v>3724150214</v>
      </c>
      <c r="K536" s="4">
        <v>0</v>
      </c>
      <c r="L536" s="4">
        <v>0</v>
      </c>
      <c r="M536" s="4">
        <v>12</v>
      </c>
      <c r="N536" s="9">
        <v>3</v>
      </c>
      <c r="O536" s="9">
        <v>1</v>
      </c>
      <c r="P536" s="9">
        <v>2</v>
      </c>
      <c r="Q536" s="9">
        <v>2</v>
      </c>
      <c r="R536" s="8"/>
      <c r="S536" s="9">
        <v>2</v>
      </c>
      <c r="T536" s="4">
        <v>2</v>
      </c>
      <c r="V536" s="9">
        <v>1</v>
      </c>
      <c r="W536" s="3"/>
      <c r="Y536" s="9">
        <v>1</v>
      </c>
      <c r="Z536" s="4">
        <v>26</v>
      </c>
      <c r="AA536" s="4">
        <v>1</v>
      </c>
      <c r="AB536" s="36"/>
      <c r="AC536" s="21"/>
      <c r="AD536" s="22">
        <v>7</v>
      </c>
      <c r="AE536" s="23">
        <v>7</v>
      </c>
      <c r="AF536" s="22">
        <v>1</v>
      </c>
      <c r="AG536" s="23">
        <v>24</v>
      </c>
      <c r="AH536" s="22" t="s">
        <v>189</v>
      </c>
      <c r="AI536" s="24">
        <v>5</v>
      </c>
      <c r="AJ536" s="22"/>
      <c r="AK536" s="20" t="s">
        <v>856</v>
      </c>
      <c r="AL536">
        <f>IF(OR(NOT(ISBLANK(U536)),NOT(ISBLANK(V536)),NOT(ISBLANK(W536)),NOT(ISBLANK(X536)),AC536=2,AC536=3),1,0)</f>
        <v>1</v>
      </c>
    </row>
    <row r="537" spans="1:38" ht="21.75" customHeight="1" x14ac:dyDescent="0.25">
      <c r="A537" s="2">
        <v>1106</v>
      </c>
      <c r="B537" s="3" t="s">
        <v>26</v>
      </c>
      <c r="C537" s="3" t="s">
        <v>27</v>
      </c>
      <c r="D537" s="3" t="s">
        <v>97</v>
      </c>
      <c r="E537" s="31" t="str">
        <f>MID(D537,3,1)</f>
        <v>4</v>
      </c>
      <c r="F537" s="3" t="s">
        <v>98</v>
      </c>
      <c r="G537" s="4">
        <v>54</v>
      </c>
      <c r="H537" s="4">
        <v>150</v>
      </c>
      <c r="I537" s="3" t="s">
        <v>84</v>
      </c>
      <c r="J537" s="4">
        <v>3724150214</v>
      </c>
      <c r="K537" s="4">
        <v>1.6470588235294099</v>
      </c>
      <c r="L537" s="4">
        <v>0.82352941176470595</v>
      </c>
      <c r="M537" s="9">
        <v>13</v>
      </c>
      <c r="N537" s="9">
        <v>8</v>
      </c>
      <c r="O537" s="9">
        <v>2</v>
      </c>
      <c r="P537" s="9">
        <v>7</v>
      </c>
      <c r="Q537" s="9">
        <v>7</v>
      </c>
      <c r="R537" s="9">
        <v>1</v>
      </c>
      <c r="S537" s="9">
        <v>7</v>
      </c>
      <c r="T537" s="9">
        <v>1</v>
      </c>
      <c r="U537" s="9">
        <v>4</v>
      </c>
      <c r="V537" s="9">
        <v>2</v>
      </c>
      <c r="W537" s="3"/>
      <c r="X537" s="9">
        <v>1</v>
      </c>
      <c r="Y537" s="9">
        <v>7</v>
      </c>
      <c r="Z537" s="9">
        <v>60</v>
      </c>
      <c r="AA537" s="9">
        <v>7</v>
      </c>
      <c r="AB537" s="36" t="s">
        <v>192</v>
      </c>
      <c r="AC537" s="21">
        <v>3</v>
      </c>
      <c r="AD537" s="22">
        <v>19</v>
      </c>
      <c r="AE537" s="23">
        <v>8</v>
      </c>
      <c r="AF537" s="22">
        <v>1</v>
      </c>
      <c r="AG537" s="23">
        <v>38</v>
      </c>
      <c r="AH537" s="22" t="s">
        <v>193</v>
      </c>
      <c r="AI537" s="24">
        <v>16</v>
      </c>
      <c r="AJ537" s="22">
        <v>1</v>
      </c>
      <c r="AK537" s="20" t="s">
        <v>857</v>
      </c>
      <c r="AL537">
        <f>IF(OR(NOT(ISBLANK(U537)),NOT(ISBLANK(V537)),NOT(ISBLANK(W537)),NOT(ISBLANK(X537)),AC537=2,AC537=3),1,0)</f>
        <v>1</v>
      </c>
    </row>
    <row r="538" spans="1:38" ht="21.75" customHeight="1" x14ac:dyDescent="0.25">
      <c r="A538" s="2">
        <v>1107</v>
      </c>
      <c r="B538" s="3" t="s">
        <v>26</v>
      </c>
      <c r="C538" s="3" t="s">
        <v>27</v>
      </c>
      <c r="D538" s="3" t="s">
        <v>104</v>
      </c>
      <c r="E538" s="31" t="str">
        <f>MID(D538,3,1)</f>
        <v>4</v>
      </c>
      <c r="F538" s="3" t="s">
        <v>98</v>
      </c>
      <c r="G538" s="4">
        <v>53</v>
      </c>
      <c r="H538" s="4">
        <v>54</v>
      </c>
      <c r="I538" s="3" t="s">
        <v>84</v>
      </c>
      <c r="J538" s="4">
        <v>3724150214</v>
      </c>
      <c r="K538" s="4">
        <v>1.8125</v>
      </c>
      <c r="L538" s="4">
        <v>0.90625</v>
      </c>
      <c r="M538" s="4">
        <v>19</v>
      </c>
      <c r="N538" s="4">
        <v>15</v>
      </c>
      <c r="O538" s="4">
        <v>4</v>
      </c>
      <c r="P538" s="4">
        <v>13</v>
      </c>
      <c r="Q538" s="4">
        <v>13</v>
      </c>
      <c r="R538" s="4">
        <v>1</v>
      </c>
      <c r="S538" s="4">
        <v>13</v>
      </c>
      <c r="T538" s="4">
        <v>1</v>
      </c>
      <c r="U538" s="9">
        <v>7</v>
      </c>
      <c r="V538" s="4">
        <v>3</v>
      </c>
      <c r="W538" s="3"/>
      <c r="X538" s="8"/>
      <c r="Y538" s="4">
        <v>10</v>
      </c>
      <c r="Z538" s="4">
        <v>99</v>
      </c>
      <c r="AA538" s="4">
        <v>10</v>
      </c>
      <c r="AB538" s="36" t="s">
        <v>192</v>
      </c>
      <c r="AC538" s="21">
        <v>3</v>
      </c>
      <c r="AD538" s="22">
        <v>9</v>
      </c>
      <c r="AE538" s="23">
        <v>16</v>
      </c>
      <c r="AF538" s="22">
        <v>3</v>
      </c>
      <c r="AG538" s="23">
        <v>41</v>
      </c>
      <c r="AH538" s="22" t="s">
        <v>199</v>
      </c>
      <c r="AI538" s="24">
        <v>15</v>
      </c>
      <c r="AJ538" s="22">
        <v>1</v>
      </c>
      <c r="AK538" s="20" t="s">
        <v>858</v>
      </c>
      <c r="AL538">
        <f>IF(OR(NOT(ISBLANK(U538)),NOT(ISBLANK(V538)),NOT(ISBLANK(W538)),NOT(ISBLANK(X538)),AC538=2,AC538=3),1,0)</f>
        <v>1</v>
      </c>
    </row>
    <row r="539" spans="1:38" ht="21.75" customHeight="1" x14ac:dyDescent="0.25">
      <c r="A539" s="2">
        <v>1108</v>
      </c>
      <c r="B539" s="3" t="s">
        <v>26</v>
      </c>
      <c r="C539" s="3" t="s">
        <v>27</v>
      </c>
      <c r="D539" s="3" t="s">
        <v>109</v>
      </c>
      <c r="E539" s="31" t="str">
        <f>MID(D539,3,1)</f>
        <v>4</v>
      </c>
      <c r="F539" s="3" t="s">
        <v>98</v>
      </c>
      <c r="G539" s="4">
        <v>93</v>
      </c>
      <c r="H539" s="4">
        <v>22</v>
      </c>
      <c r="I539" s="3" t="s">
        <v>84</v>
      </c>
      <c r="J539" s="4">
        <v>3724150214</v>
      </c>
      <c r="K539" s="4">
        <v>0</v>
      </c>
      <c r="L539" s="4">
        <v>0</v>
      </c>
      <c r="M539" s="4">
        <v>10</v>
      </c>
      <c r="N539" s="4">
        <v>12</v>
      </c>
      <c r="O539" s="9">
        <v>3</v>
      </c>
      <c r="P539" s="4">
        <v>10</v>
      </c>
      <c r="Q539" s="4">
        <v>10</v>
      </c>
      <c r="R539" s="8"/>
      <c r="S539" s="4">
        <v>10</v>
      </c>
      <c r="T539" s="4">
        <v>1</v>
      </c>
      <c r="U539" s="9">
        <v>4</v>
      </c>
      <c r="V539" s="4">
        <v>3</v>
      </c>
      <c r="W539" s="3"/>
      <c r="X539" s="9">
        <v>1</v>
      </c>
      <c r="Y539" s="4">
        <v>8</v>
      </c>
      <c r="Z539" s="4">
        <v>72</v>
      </c>
      <c r="AA539" s="4">
        <v>8</v>
      </c>
      <c r="AB539" s="36"/>
      <c r="AC539" s="21"/>
      <c r="AD539" s="22">
        <v>8</v>
      </c>
      <c r="AE539" s="23">
        <v>11</v>
      </c>
      <c r="AF539" s="22">
        <v>3</v>
      </c>
      <c r="AG539" s="23">
        <v>25</v>
      </c>
      <c r="AH539" s="22" t="s">
        <v>225</v>
      </c>
      <c r="AI539" s="24">
        <v>14</v>
      </c>
      <c r="AJ539" s="22"/>
      <c r="AK539" s="20" t="s">
        <v>859</v>
      </c>
      <c r="AL539">
        <f>IF(OR(NOT(ISBLANK(U539)),NOT(ISBLANK(V539)),NOT(ISBLANK(W539)),NOT(ISBLANK(X539)),AC539=2,AC539=3),1,0)</f>
        <v>1</v>
      </c>
    </row>
    <row r="540" spans="1:38" ht="21.75" customHeight="1" x14ac:dyDescent="0.25">
      <c r="A540" s="2">
        <v>1109</v>
      </c>
      <c r="B540" s="3" t="s">
        <v>26</v>
      </c>
      <c r="C540" s="3" t="s">
        <v>27</v>
      </c>
      <c r="D540" s="3" t="s">
        <v>114</v>
      </c>
      <c r="E540" s="31" t="str">
        <f>MID(D540,3,1)</f>
        <v>4</v>
      </c>
      <c r="F540" s="3" t="s">
        <v>98</v>
      </c>
      <c r="G540" s="4">
        <v>78</v>
      </c>
      <c r="H540" s="4">
        <v>12</v>
      </c>
      <c r="I540" s="3" t="s">
        <v>84</v>
      </c>
      <c r="J540" s="4">
        <v>3724150214</v>
      </c>
      <c r="K540" s="4">
        <v>1.5714285714285701</v>
      </c>
      <c r="L540" s="4">
        <v>0.78571428571428603</v>
      </c>
      <c r="M540" s="4">
        <v>7</v>
      </c>
      <c r="N540" s="4">
        <v>2</v>
      </c>
      <c r="O540" s="9">
        <v>1</v>
      </c>
      <c r="P540" s="4">
        <v>3</v>
      </c>
      <c r="Q540" s="4">
        <v>2</v>
      </c>
      <c r="R540" s="9">
        <v>1</v>
      </c>
      <c r="S540" s="4">
        <v>2</v>
      </c>
      <c r="T540" s="4">
        <v>1</v>
      </c>
      <c r="V540" s="9">
        <v>1</v>
      </c>
      <c r="W540" s="3"/>
      <c r="X540" s="9">
        <v>1</v>
      </c>
      <c r="Y540" s="9">
        <v>2</v>
      </c>
      <c r="Z540" s="4">
        <v>23</v>
      </c>
      <c r="AA540" s="4">
        <v>2</v>
      </c>
      <c r="AB540" s="36" t="s">
        <v>192</v>
      </c>
      <c r="AC540" s="21">
        <v>3</v>
      </c>
      <c r="AD540" s="22">
        <v>8</v>
      </c>
      <c r="AE540" s="23">
        <v>9</v>
      </c>
      <c r="AF540" s="22">
        <v>0</v>
      </c>
      <c r="AG540" s="23">
        <v>19</v>
      </c>
      <c r="AH540" s="22" t="s">
        <v>251</v>
      </c>
      <c r="AI540" s="24">
        <v>3</v>
      </c>
      <c r="AJ540" s="22"/>
      <c r="AK540" s="20" t="s">
        <v>860</v>
      </c>
      <c r="AL540">
        <f>IF(OR(NOT(ISBLANK(U540)),NOT(ISBLANK(V540)),NOT(ISBLANK(W540)),NOT(ISBLANK(X540)),AC540=2,AC540=3),1,0)</f>
        <v>1</v>
      </c>
    </row>
    <row r="541" spans="1:38" ht="21.75" customHeight="1" x14ac:dyDescent="0.25">
      <c r="A541" s="2">
        <v>1110</v>
      </c>
      <c r="B541" s="3" t="s">
        <v>26</v>
      </c>
      <c r="C541" s="3" t="s">
        <v>27</v>
      </c>
      <c r="D541" s="3" t="s">
        <v>99</v>
      </c>
      <c r="E541" s="31" t="str">
        <f>MID(D541,3,1)</f>
        <v>5</v>
      </c>
      <c r="F541" s="3" t="s">
        <v>100</v>
      </c>
      <c r="G541" s="4">
        <v>89</v>
      </c>
      <c r="H541" s="4">
        <v>200</v>
      </c>
      <c r="I541" s="3" t="s">
        <v>84</v>
      </c>
      <c r="J541" s="4">
        <v>3724150214</v>
      </c>
      <c r="K541" s="4">
        <v>-3.7941176470588198</v>
      </c>
      <c r="L541" s="4">
        <v>0.36764705882352899</v>
      </c>
      <c r="M541" s="4">
        <v>31</v>
      </c>
      <c r="N541" s="4">
        <v>17</v>
      </c>
      <c r="O541" s="4">
        <v>2</v>
      </c>
      <c r="P541" s="4">
        <v>18</v>
      </c>
      <c r="Q541" s="4">
        <v>18</v>
      </c>
      <c r="R541" s="4">
        <v>1</v>
      </c>
      <c r="S541" s="4">
        <v>18</v>
      </c>
      <c r="T541" s="4">
        <v>1</v>
      </c>
      <c r="U541" s="4">
        <v>1</v>
      </c>
      <c r="V541" s="4">
        <v>9.5</v>
      </c>
      <c r="W541" s="3"/>
      <c r="X541" s="4">
        <v>3.5</v>
      </c>
      <c r="Y541" s="4">
        <v>14</v>
      </c>
      <c r="Z541" s="4">
        <v>134</v>
      </c>
      <c r="AA541" s="4">
        <v>14</v>
      </c>
      <c r="AB541" s="36" t="s">
        <v>200</v>
      </c>
      <c r="AC541" s="21">
        <v>3</v>
      </c>
      <c r="AD541" s="22">
        <v>25</v>
      </c>
      <c r="AE541" s="23">
        <v>7</v>
      </c>
      <c r="AF541" s="22">
        <v>3</v>
      </c>
      <c r="AG541" s="23">
        <v>48</v>
      </c>
      <c r="AH541" s="22" t="s">
        <v>262</v>
      </c>
      <c r="AI541" s="24">
        <v>25</v>
      </c>
      <c r="AJ541" s="22">
        <v>1</v>
      </c>
      <c r="AK541" s="20" t="s">
        <v>861</v>
      </c>
      <c r="AL541">
        <f>IF(OR(NOT(ISBLANK(U541)),NOT(ISBLANK(V541)),NOT(ISBLANK(W541)),NOT(ISBLANK(X541)),AC541=2,AC541=3),1,0)</f>
        <v>1</v>
      </c>
    </row>
    <row r="542" spans="1:38" ht="21.75" customHeight="1" x14ac:dyDescent="0.25">
      <c r="A542" s="2">
        <v>1111</v>
      </c>
      <c r="B542" s="3" t="s">
        <v>26</v>
      </c>
      <c r="C542" s="3" t="s">
        <v>27</v>
      </c>
      <c r="D542" s="3" t="s">
        <v>105</v>
      </c>
      <c r="E542" s="31" t="str">
        <f>MID(D542,3,1)</f>
        <v>5</v>
      </c>
      <c r="F542" s="3" t="s">
        <v>100</v>
      </c>
      <c r="G542" s="4">
        <v>62</v>
      </c>
      <c r="H542" s="4">
        <v>53</v>
      </c>
      <c r="I542" s="3" t="s">
        <v>84</v>
      </c>
      <c r="J542" s="4">
        <v>3724150214</v>
      </c>
      <c r="K542" s="4">
        <v>-3.8529411764705901</v>
      </c>
      <c r="L542" s="4">
        <v>0.35784313725490202</v>
      </c>
      <c r="M542" s="4">
        <v>11</v>
      </c>
      <c r="N542" s="4">
        <v>4</v>
      </c>
      <c r="O542" s="4">
        <v>2</v>
      </c>
      <c r="P542" s="4">
        <v>5</v>
      </c>
      <c r="Q542" s="4">
        <v>5</v>
      </c>
      <c r="R542" s="4">
        <v>1</v>
      </c>
      <c r="S542" s="4">
        <v>5</v>
      </c>
      <c r="T542" s="4">
        <v>1</v>
      </c>
      <c r="U542" s="9">
        <v>1</v>
      </c>
      <c r="V542" s="4">
        <v>2.5</v>
      </c>
      <c r="W542" s="3"/>
      <c r="X542" s="4">
        <v>0.5</v>
      </c>
      <c r="Y542" s="4">
        <v>4</v>
      </c>
      <c r="Z542" s="4">
        <v>42</v>
      </c>
      <c r="AA542" s="4">
        <v>4</v>
      </c>
      <c r="AB542" s="36" t="s">
        <v>200</v>
      </c>
      <c r="AC542" s="21">
        <v>3</v>
      </c>
      <c r="AD542" s="22">
        <v>7</v>
      </c>
      <c r="AE542" s="23">
        <v>1</v>
      </c>
      <c r="AF542" s="22">
        <v>1</v>
      </c>
      <c r="AG542" s="23">
        <v>12</v>
      </c>
      <c r="AH542" s="22" t="s">
        <v>286</v>
      </c>
      <c r="AI542" s="24">
        <v>6</v>
      </c>
      <c r="AJ542" s="22"/>
      <c r="AK542" s="20" t="s">
        <v>862</v>
      </c>
      <c r="AL542">
        <f>IF(OR(NOT(ISBLANK(U542)),NOT(ISBLANK(V542)),NOT(ISBLANK(W542)),NOT(ISBLANK(X542)),AC542=2,AC542=3),1,0)</f>
        <v>1</v>
      </c>
    </row>
    <row r="543" spans="1:38" ht="21.75" customHeight="1" x14ac:dyDescent="0.25">
      <c r="A543" s="2">
        <v>1112</v>
      </c>
      <c r="B543" s="3" t="s">
        <v>26</v>
      </c>
      <c r="C543" s="3" t="s">
        <v>27</v>
      </c>
      <c r="D543" s="3" t="s">
        <v>110</v>
      </c>
      <c r="E543" s="31" t="str">
        <f>MID(D543,3,1)</f>
        <v>5</v>
      </c>
      <c r="F543" s="3" t="s">
        <v>100</v>
      </c>
      <c r="G543" s="4">
        <v>33</v>
      </c>
      <c r="H543" s="4">
        <v>31</v>
      </c>
      <c r="I543" s="3" t="s">
        <v>84</v>
      </c>
      <c r="J543" s="4">
        <v>3724150214</v>
      </c>
      <c r="K543" s="4">
        <v>-3.7941176470588198</v>
      </c>
      <c r="L543" s="4">
        <v>0.36764705882352899</v>
      </c>
      <c r="M543" s="4">
        <v>12</v>
      </c>
      <c r="N543" s="4">
        <v>9</v>
      </c>
      <c r="O543" s="4">
        <v>3</v>
      </c>
      <c r="P543" s="4">
        <v>8</v>
      </c>
      <c r="Q543" s="4">
        <v>8</v>
      </c>
      <c r="R543" s="4">
        <v>1</v>
      </c>
      <c r="S543" s="4">
        <v>8</v>
      </c>
      <c r="T543" s="4">
        <v>1</v>
      </c>
      <c r="U543" s="9">
        <v>3</v>
      </c>
      <c r="V543" s="9">
        <v>7.5</v>
      </c>
      <c r="W543" s="3"/>
      <c r="X543" s="9">
        <v>1.5</v>
      </c>
      <c r="Y543" s="4">
        <v>12</v>
      </c>
      <c r="Z543" s="4">
        <v>74</v>
      </c>
      <c r="AA543" s="4">
        <v>12</v>
      </c>
      <c r="AB543" s="36" t="s">
        <v>200</v>
      </c>
      <c r="AC543" s="21">
        <v>3</v>
      </c>
      <c r="AD543" s="22">
        <v>9</v>
      </c>
      <c r="AE543" s="23">
        <v>10</v>
      </c>
      <c r="AF543" s="22">
        <v>1</v>
      </c>
      <c r="AG543" s="23">
        <v>25</v>
      </c>
      <c r="AH543" s="22" t="s">
        <v>313</v>
      </c>
      <c r="AI543" s="24">
        <v>11</v>
      </c>
      <c r="AJ543" s="22"/>
      <c r="AK543" s="20" t="s">
        <v>863</v>
      </c>
      <c r="AL543">
        <f>IF(OR(NOT(ISBLANK(U543)),NOT(ISBLANK(V543)),NOT(ISBLANK(W543)),NOT(ISBLANK(X543)),AC543=2,AC543=3),1,0)</f>
        <v>1</v>
      </c>
    </row>
    <row r="544" spans="1:38" ht="21.75" customHeight="1" x14ac:dyDescent="0.25">
      <c r="A544" s="2">
        <v>1113</v>
      </c>
      <c r="B544" s="3" t="s">
        <v>26</v>
      </c>
      <c r="C544" s="3" t="s">
        <v>27</v>
      </c>
      <c r="D544" s="3" t="s">
        <v>115</v>
      </c>
      <c r="E544" s="31" t="str">
        <f>MID(D544,3,1)</f>
        <v>5</v>
      </c>
      <c r="F544" s="3" t="s">
        <v>100</v>
      </c>
      <c r="G544" s="4">
        <v>43</v>
      </c>
      <c r="H544" s="4">
        <v>15</v>
      </c>
      <c r="I544" s="3" t="s">
        <v>84</v>
      </c>
      <c r="J544" s="4">
        <v>3724150214</v>
      </c>
      <c r="K544" s="4">
        <v>-3.7352941176470602</v>
      </c>
      <c r="L544" s="4">
        <v>0.37745098039215702</v>
      </c>
      <c r="M544" s="4">
        <v>7</v>
      </c>
      <c r="N544" s="4">
        <v>4</v>
      </c>
      <c r="O544" s="4">
        <v>2</v>
      </c>
      <c r="P544" s="4">
        <v>4</v>
      </c>
      <c r="Q544" s="4">
        <v>4</v>
      </c>
      <c r="R544" s="4">
        <v>1</v>
      </c>
      <c r="S544" s="4">
        <v>4</v>
      </c>
      <c r="T544" s="4">
        <v>1</v>
      </c>
      <c r="U544" s="4">
        <v>4</v>
      </c>
      <c r="V544" s="4">
        <v>1</v>
      </c>
      <c r="W544" s="3"/>
      <c r="X544" s="4">
        <v>1</v>
      </c>
      <c r="Y544" s="4">
        <v>6</v>
      </c>
      <c r="Z544" s="4">
        <v>39</v>
      </c>
      <c r="AA544" s="4">
        <v>6</v>
      </c>
      <c r="AB544" s="36" t="s">
        <v>200</v>
      </c>
      <c r="AC544" s="21">
        <v>3</v>
      </c>
      <c r="AD544" s="22">
        <v>4</v>
      </c>
      <c r="AE544" s="23">
        <v>5</v>
      </c>
      <c r="AF544" s="22">
        <v>0</v>
      </c>
      <c r="AG544" s="23">
        <v>11</v>
      </c>
      <c r="AH544" s="22" t="s">
        <v>336</v>
      </c>
      <c r="AI544" s="24">
        <v>6</v>
      </c>
      <c r="AJ544" s="22"/>
      <c r="AK544" s="20" t="s">
        <v>864</v>
      </c>
      <c r="AL544">
        <f>IF(OR(NOT(ISBLANK(U544)),NOT(ISBLANK(V544)),NOT(ISBLANK(W544)),NOT(ISBLANK(X544)),AC544=2,AC544=3),1,0)</f>
        <v>1</v>
      </c>
    </row>
    <row r="545" spans="1:38" ht="21.75" customHeight="1" x14ac:dyDescent="0.25">
      <c r="A545" s="2">
        <v>1132</v>
      </c>
      <c r="B545" s="3" t="s">
        <v>26</v>
      </c>
      <c r="C545" s="3" t="s">
        <v>33</v>
      </c>
      <c r="D545" s="3" t="s">
        <v>28</v>
      </c>
      <c r="E545" s="31" t="str">
        <f>MID(D545,3,1)</f>
        <v>2</v>
      </c>
      <c r="F545" s="3" t="s">
        <v>29</v>
      </c>
      <c r="G545" s="4">
        <v>1</v>
      </c>
      <c r="H545" s="4">
        <v>30</v>
      </c>
      <c r="I545" s="3" t="s">
        <v>85</v>
      </c>
      <c r="J545" s="4">
        <v>10238110227</v>
      </c>
      <c r="K545" s="4">
        <v>84.8</v>
      </c>
      <c r="L545" s="4">
        <v>0.82553191489361699</v>
      </c>
      <c r="M545" s="4">
        <v>5</v>
      </c>
      <c r="N545" s="4">
        <v>9</v>
      </c>
      <c r="O545" s="4">
        <v>6</v>
      </c>
      <c r="P545" s="4">
        <v>6</v>
      </c>
      <c r="Q545" s="4">
        <v>6</v>
      </c>
      <c r="R545" s="4">
        <v>1</v>
      </c>
      <c r="S545" s="4">
        <v>6</v>
      </c>
      <c r="T545" s="4">
        <v>1</v>
      </c>
      <c r="U545" s="4">
        <v>4</v>
      </c>
      <c r="V545" s="4">
        <v>4.5</v>
      </c>
      <c r="W545" s="3"/>
      <c r="X545" s="4">
        <v>0.5</v>
      </c>
      <c r="Y545" s="4">
        <v>9</v>
      </c>
      <c r="Z545" s="4">
        <v>58</v>
      </c>
      <c r="AA545" s="4">
        <v>9</v>
      </c>
      <c r="AB545" s="36" t="s">
        <v>145</v>
      </c>
      <c r="AC545" s="21"/>
      <c r="AD545" s="22">
        <v>9</v>
      </c>
      <c r="AE545" s="23">
        <v>6</v>
      </c>
      <c r="AF545" s="22">
        <v>1</v>
      </c>
      <c r="AG545" s="23">
        <v>20</v>
      </c>
      <c r="AH545" s="22" t="s">
        <v>150</v>
      </c>
      <c r="AI545" s="24">
        <v>1</v>
      </c>
      <c r="AJ545" s="22">
        <v>1</v>
      </c>
      <c r="AK545" s="20" t="s">
        <v>865</v>
      </c>
      <c r="AL545">
        <f>IF(OR(NOT(ISBLANK(U545)),NOT(ISBLANK(V545)),NOT(ISBLANK(W545)),NOT(ISBLANK(X545)),AC545=2,AC545=3),1,0)</f>
        <v>1</v>
      </c>
    </row>
    <row r="546" spans="1:38" ht="21.75" customHeight="1" x14ac:dyDescent="0.25">
      <c r="A546" s="2">
        <v>1133</v>
      </c>
      <c r="B546" s="3" t="s">
        <v>26</v>
      </c>
      <c r="C546" s="3" t="s">
        <v>33</v>
      </c>
      <c r="D546" s="3" t="s">
        <v>101</v>
      </c>
      <c r="E546" s="31" t="str">
        <f>MID(D546,3,1)</f>
        <v>2</v>
      </c>
      <c r="F546" s="3" t="s">
        <v>102</v>
      </c>
      <c r="G546" s="4">
        <v>1</v>
      </c>
      <c r="H546" s="4">
        <v>13</v>
      </c>
      <c r="I546" s="3" t="s">
        <v>85</v>
      </c>
      <c r="J546" s="4">
        <v>10238110227</v>
      </c>
      <c r="K546" s="4">
        <v>46.133333333333297</v>
      </c>
      <c r="L546" s="4">
        <v>0.36100628930817602</v>
      </c>
      <c r="M546" s="4">
        <v>3</v>
      </c>
      <c r="N546" s="4">
        <v>7</v>
      </c>
      <c r="O546" s="9">
        <v>5</v>
      </c>
      <c r="P546" s="4">
        <v>4</v>
      </c>
      <c r="Q546" s="4">
        <v>4</v>
      </c>
      <c r="R546" s="4">
        <v>1</v>
      </c>
      <c r="S546" s="4">
        <v>4</v>
      </c>
      <c r="T546" s="4">
        <v>1</v>
      </c>
      <c r="U546" s="4">
        <v>4</v>
      </c>
      <c r="V546" s="4">
        <v>1.5</v>
      </c>
      <c r="W546" s="3"/>
      <c r="X546" s="9">
        <v>1.5</v>
      </c>
      <c r="Y546" s="4">
        <v>7</v>
      </c>
      <c r="Z546" s="4">
        <v>43</v>
      </c>
      <c r="AA546" s="4">
        <v>7</v>
      </c>
      <c r="AB546" s="36" t="s">
        <v>153</v>
      </c>
      <c r="AC546" s="21"/>
      <c r="AD546" s="22">
        <v>3</v>
      </c>
      <c r="AE546" s="23">
        <v>4</v>
      </c>
      <c r="AF546" s="22">
        <v>1</v>
      </c>
      <c r="AG546" s="23">
        <v>10</v>
      </c>
      <c r="AH546" s="22" t="s">
        <v>159</v>
      </c>
      <c r="AI546" s="24">
        <v>1</v>
      </c>
      <c r="AJ546" s="22">
        <v>1</v>
      </c>
      <c r="AK546" s="20" t="s">
        <v>866</v>
      </c>
      <c r="AL546">
        <f>IF(OR(NOT(ISBLANK(U546)),NOT(ISBLANK(V546)),NOT(ISBLANK(W546)),NOT(ISBLANK(X546)),AC546=2,AC546=3),1,0)</f>
        <v>1</v>
      </c>
    </row>
    <row r="547" spans="1:38" ht="21.75" customHeight="1" x14ac:dyDescent="0.25">
      <c r="A547" s="2">
        <v>1134</v>
      </c>
      <c r="B547" s="3" t="s">
        <v>26</v>
      </c>
      <c r="C547" s="3" t="s">
        <v>33</v>
      </c>
      <c r="D547" s="3" t="s">
        <v>106</v>
      </c>
      <c r="E547" s="31" t="str">
        <f>MID(D547,3,1)</f>
        <v>2</v>
      </c>
      <c r="F547" s="3" t="s">
        <v>107</v>
      </c>
      <c r="G547" s="4">
        <v>1</v>
      </c>
      <c r="H547" s="4">
        <v>7</v>
      </c>
      <c r="I547" s="3" t="s">
        <v>85</v>
      </c>
      <c r="J547" s="4">
        <v>10238110227</v>
      </c>
      <c r="K547" s="4">
        <v>0</v>
      </c>
      <c r="L547" s="4">
        <v>0</v>
      </c>
      <c r="M547" s="4">
        <v>4</v>
      </c>
      <c r="N547" s="4">
        <v>6</v>
      </c>
      <c r="O547" s="4">
        <v>3</v>
      </c>
      <c r="P547" s="4">
        <v>9</v>
      </c>
      <c r="Q547" s="4">
        <v>8</v>
      </c>
      <c r="R547" s="8"/>
      <c r="S547" s="4">
        <v>8</v>
      </c>
      <c r="T547" s="4">
        <v>1</v>
      </c>
      <c r="U547" s="4">
        <v>6</v>
      </c>
      <c r="V547" s="4">
        <v>3.5</v>
      </c>
      <c r="W547" s="3"/>
      <c r="X547" s="4">
        <v>1.5</v>
      </c>
      <c r="Y547" s="4">
        <v>11</v>
      </c>
      <c r="Z547" s="4">
        <v>61</v>
      </c>
      <c r="AA547" s="4">
        <v>11</v>
      </c>
      <c r="AB547" s="36"/>
      <c r="AC547" s="21"/>
      <c r="AD547" s="22">
        <v>5</v>
      </c>
      <c r="AE547" s="23">
        <v>5</v>
      </c>
      <c r="AF547" s="22">
        <v>1</v>
      </c>
      <c r="AG547" s="23">
        <v>15</v>
      </c>
      <c r="AH547" s="22" t="s">
        <v>146</v>
      </c>
      <c r="AI547" s="24">
        <v>4</v>
      </c>
      <c r="AJ547" s="22">
        <v>1</v>
      </c>
      <c r="AK547" s="20" t="s">
        <v>867</v>
      </c>
      <c r="AL547">
        <f>IF(OR(NOT(ISBLANK(U547)),NOT(ISBLANK(V547)),NOT(ISBLANK(W547)),NOT(ISBLANK(X547)),AC547=2,AC547=3),1,0)</f>
        <v>1</v>
      </c>
    </row>
    <row r="548" spans="1:38" ht="21.75" customHeight="1" x14ac:dyDescent="0.25">
      <c r="A548" s="2">
        <v>1135</v>
      </c>
      <c r="B548" s="3" t="s">
        <v>26</v>
      </c>
      <c r="C548" s="3" t="s">
        <v>33</v>
      </c>
      <c r="D548" s="3" t="s">
        <v>106</v>
      </c>
      <c r="E548" s="31" t="str">
        <f>MID(D548,3,1)</f>
        <v>2</v>
      </c>
      <c r="F548" s="3" t="s">
        <v>107</v>
      </c>
      <c r="G548" s="4">
        <v>1</v>
      </c>
      <c r="H548" s="4">
        <v>7</v>
      </c>
      <c r="I548" s="3" t="s">
        <v>85</v>
      </c>
      <c r="J548" s="4">
        <v>10238110227</v>
      </c>
      <c r="K548" s="4">
        <v>0</v>
      </c>
      <c r="L548" s="4">
        <v>0</v>
      </c>
      <c r="M548" s="9">
        <v>1</v>
      </c>
      <c r="T548" s="9">
        <v>2</v>
      </c>
      <c r="W548" s="3"/>
      <c r="Z548" s="9">
        <v>3</v>
      </c>
      <c r="AA548" s="9">
        <v>0</v>
      </c>
      <c r="AB548" s="36"/>
      <c r="AC548" s="21"/>
      <c r="AD548" s="22">
        <v>0</v>
      </c>
      <c r="AE548" s="23">
        <v>0</v>
      </c>
      <c r="AF548" s="22">
        <v>0</v>
      </c>
      <c r="AG548" s="23">
        <v>1</v>
      </c>
      <c r="AH548" s="22"/>
      <c r="AI548" s="24">
        <v>0</v>
      </c>
      <c r="AJ548" s="22"/>
      <c r="AK548" s="20" t="s">
        <v>868</v>
      </c>
      <c r="AL548">
        <f>IF(OR(NOT(ISBLANK(U548)),NOT(ISBLANK(V548)),NOT(ISBLANK(W548)),NOT(ISBLANK(X548)),AC548=2,AC548=3),1,0)</f>
        <v>0</v>
      </c>
    </row>
    <row r="549" spans="1:38" ht="21.75" customHeight="1" x14ac:dyDescent="0.25">
      <c r="A549" s="2">
        <v>1136</v>
      </c>
      <c r="B549" s="3" t="s">
        <v>26</v>
      </c>
      <c r="C549" s="3" t="s">
        <v>33</v>
      </c>
      <c r="D549" s="3" t="s">
        <v>111</v>
      </c>
      <c r="E549" s="31" t="str">
        <f>MID(D549,3,1)</f>
        <v>2</v>
      </c>
      <c r="F549" s="3" t="s">
        <v>112</v>
      </c>
      <c r="G549" s="4">
        <v>1</v>
      </c>
      <c r="H549" s="4">
        <v>6</v>
      </c>
      <c r="I549" s="3" t="s">
        <v>85</v>
      </c>
      <c r="J549" s="4">
        <v>10238110227</v>
      </c>
      <c r="K549" s="4">
        <v>0</v>
      </c>
      <c r="L549" s="4">
        <v>0</v>
      </c>
      <c r="M549" s="4">
        <v>4</v>
      </c>
      <c r="N549" s="8"/>
      <c r="O549" s="8"/>
      <c r="P549" s="8"/>
      <c r="Q549" s="8"/>
      <c r="R549" s="8"/>
      <c r="S549" s="8"/>
      <c r="T549" s="4">
        <v>1</v>
      </c>
      <c r="U549" s="8"/>
      <c r="V549" s="8"/>
      <c r="W549" s="3"/>
      <c r="X549" s="8"/>
      <c r="Y549" s="8"/>
      <c r="Z549" s="4">
        <v>5</v>
      </c>
      <c r="AA549" s="4">
        <v>0</v>
      </c>
      <c r="AB549" s="36"/>
      <c r="AC549" s="21"/>
      <c r="AD549" s="22">
        <v>6</v>
      </c>
      <c r="AE549" s="23">
        <v>5</v>
      </c>
      <c r="AF549" s="22">
        <v>0</v>
      </c>
      <c r="AG549" s="23">
        <v>19</v>
      </c>
      <c r="AH549" s="22" t="s">
        <v>156</v>
      </c>
      <c r="AI549" s="24">
        <v>2</v>
      </c>
      <c r="AJ549" s="22">
        <v>1</v>
      </c>
      <c r="AK549" s="20" t="s">
        <v>869</v>
      </c>
      <c r="AL549">
        <f>IF(OR(NOT(ISBLANK(U549)),NOT(ISBLANK(V549)),NOT(ISBLANK(W549)),NOT(ISBLANK(X549)),AC549=2,AC549=3),1,0)</f>
        <v>0</v>
      </c>
    </row>
    <row r="550" spans="1:38" ht="21.75" customHeight="1" x14ac:dyDescent="0.25">
      <c r="A550" s="2">
        <v>1137</v>
      </c>
      <c r="B550" s="3" t="s">
        <v>26</v>
      </c>
      <c r="C550" s="3" t="s">
        <v>33</v>
      </c>
      <c r="D550" s="3" t="s">
        <v>95</v>
      </c>
      <c r="E550" s="31" t="str">
        <f>MID(D550,3,1)</f>
        <v>3</v>
      </c>
      <c r="F550" s="3" t="s">
        <v>96</v>
      </c>
      <c r="G550" s="4">
        <v>36</v>
      </c>
      <c r="H550" s="4">
        <v>75</v>
      </c>
      <c r="I550" s="3" t="s">
        <v>85</v>
      </c>
      <c r="J550" s="4">
        <v>10238110227</v>
      </c>
      <c r="K550" s="4">
        <v>3</v>
      </c>
      <c r="L550" s="4">
        <v>0.5</v>
      </c>
      <c r="M550" s="4">
        <v>8</v>
      </c>
      <c r="N550" s="4">
        <v>18</v>
      </c>
      <c r="O550" s="9">
        <v>12</v>
      </c>
      <c r="P550" s="4">
        <v>17</v>
      </c>
      <c r="Q550" s="4">
        <v>14</v>
      </c>
      <c r="R550" s="4">
        <v>1</v>
      </c>
      <c r="S550" s="4">
        <v>14</v>
      </c>
      <c r="T550" s="4">
        <v>1</v>
      </c>
      <c r="U550" s="4">
        <v>6</v>
      </c>
      <c r="V550" s="4">
        <v>7.5</v>
      </c>
      <c r="W550" s="3"/>
      <c r="X550" s="4">
        <v>2.5</v>
      </c>
      <c r="Y550" s="4">
        <v>16</v>
      </c>
      <c r="Z550" s="4">
        <v>117</v>
      </c>
      <c r="AA550" s="4">
        <v>16</v>
      </c>
      <c r="AB550" s="36" t="s">
        <v>164</v>
      </c>
      <c r="AC550" s="21"/>
      <c r="AD550" s="22">
        <v>10</v>
      </c>
      <c r="AE550" s="23">
        <v>18</v>
      </c>
      <c r="AF550" s="22">
        <v>1</v>
      </c>
      <c r="AG550" s="23">
        <v>36</v>
      </c>
      <c r="AH550" s="22" t="s">
        <v>160</v>
      </c>
      <c r="AI550" s="24">
        <v>1</v>
      </c>
      <c r="AJ550" s="22">
        <v>1</v>
      </c>
      <c r="AK550" s="20" t="s">
        <v>870</v>
      </c>
      <c r="AL550">
        <f>IF(OR(NOT(ISBLANK(U550)),NOT(ISBLANK(V550)),NOT(ISBLANK(W550)),NOT(ISBLANK(X550)),AC550=2,AC550=3),1,0)</f>
        <v>1</v>
      </c>
    </row>
    <row r="551" spans="1:38" ht="21.75" customHeight="1" x14ac:dyDescent="0.25">
      <c r="A551" s="2">
        <v>1138</v>
      </c>
      <c r="B551" s="3" t="s">
        <v>26</v>
      </c>
      <c r="C551" s="3" t="s">
        <v>33</v>
      </c>
      <c r="D551" s="3" t="s">
        <v>103</v>
      </c>
      <c r="E551" s="31" t="str">
        <f>MID(D551,3,1)</f>
        <v>3</v>
      </c>
      <c r="F551" s="3" t="s">
        <v>96</v>
      </c>
      <c r="G551" s="4">
        <v>32</v>
      </c>
      <c r="H551" s="4">
        <v>35</v>
      </c>
      <c r="I551" s="3" t="s">
        <v>85</v>
      </c>
      <c r="J551" s="4">
        <v>10238110227</v>
      </c>
      <c r="K551" s="4">
        <v>2.8421052631578898</v>
      </c>
      <c r="L551" s="4">
        <v>0.47368421052631599</v>
      </c>
      <c r="M551" s="4">
        <v>1</v>
      </c>
      <c r="N551" s="4">
        <v>5</v>
      </c>
      <c r="O551" s="9">
        <v>1</v>
      </c>
      <c r="P551" s="4">
        <v>6</v>
      </c>
      <c r="Q551" s="4">
        <v>6</v>
      </c>
      <c r="R551" s="4">
        <v>1</v>
      </c>
      <c r="S551" s="4">
        <v>6</v>
      </c>
      <c r="T551" s="4">
        <v>1</v>
      </c>
      <c r="U551" s="4">
        <v>2</v>
      </c>
      <c r="V551" s="9">
        <v>1</v>
      </c>
      <c r="W551" s="3"/>
      <c r="Y551" s="4">
        <v>3</v>
      </c>
      <c r="Z551" s="4">
        <v>33</v>
      </c>
      <c r="AA551" s="4">
        <v>3</v>
      </c>
      <c r="AB551" s="36" t="s">
        <v>161</v>
      </c>
      <c r="AC551" s="21">
        <v>3</v>
      </c>
      <c r="AD551" s="22">
        <v>4</v>
      </c>
      <c r="AE551" s="23">
        <v>7</v>
      </c>
      <c r="AF551" s="22">
        <v>2</v>
      </c>
      <c r="AG551" s="23">
        <v>20</v>
      </c>
      <c r="AH551" s="22" t="s">
        <v>162</v>
      </c>
      <c r="AI551" s="24">
        <v>9</v>
      </c>
      <c r="AJ551" s="22">
        <v>1</v>
      </c>
      <c r="AK551" s="20" t="s">
        <v>871</v>
      </c>
      <c r="AL551">
        <f>IF(OR(NOT(ISBLANK(U551)),NOT(ISBLANK(V551)),NOT(ISBLANK(W551)),NOT(ISBLANK(X551)),AC551=2,AC551=3),1,0)</f>
        <v>1</v>
      </c>
    </row>
    <row r="552" spans="1:38" ht="21.75" customHeight="1" x14ac:dyDescent="0.25">
      <c r="A552" s="2">
        <v>1139</v>
      </c>
      <c r="B552" s="3" t="s">
        <v>26</v>
      </c>
      <c r="C552" s="3" t="s">
        <v>33</v>
      </c>
      <c r="D552" s="3" t="s">
        <v>108</v>
      </c>
      <c r="E552" s="31" t="str">
        <f>MID(D552,3,1)</f>
        <v>3</v>
      </c>
      <c r="F552" s="3" t="s">
        <v>96</v>
      </c>
      <c r="G552" s="4">
        <v>95</v>
      </c>
      <c r="H552" s="4">
        <v>20</v>
      </c>
      <c r="I552" s="3" t="s">
        <v>85</v>
      </c>
      <c r="J552" s="4">
        <v>10238110227</v>
      </c>
      <c r="K552" s="4">
        <v>3</v>
      </c>
      <c r="L552" s="4">
        <v>0.5</v>
      </c>
      <c r="M552" s="4">
        <v>2</v>
      </c>
      <c r="N552" s="9">
        <v>4</v>
      </c>
      <c r="O552" s="9">
        <v>2</v>
      </c>
      <c r="P552" s="9">
        <v>5</v>
      </c>
      <c r="Q552" s="9">
        <v>5</v>
      </c>
      <c r="R552" s="9">
        <v>1</v>
      </c>
      <c r="S552" s="9">
        <v>5</v>
      </c>
      <c r="T552" s="4">
        <v>1</v>
      </c>
      <c r="U552" s="9">
        <v>2</v>
      </c>
      <c r="V552" s="9">
        <v>1</v>
      </c>
      <c r="W552" s="3"/>
      <c r="Y552" s="9">
        <v>3</v>
      </c>
      <c r="Z552" s="4">
        <v>31</v>
      </c>
      <c r="AA552" s="4">
        <v>3</v>
      </c>
      <c r="AB552" s="36" t="s">
        <v>164</v>
      </c>
      <c r="AC552" s="21">
        <v>3</v>
      </c>
      <c r="AD552" s="22">
        <v>2</v>
      </c>
      <c r="AE552" s="23">
        <v>7</v>
      </c>
      <c r="AF552" s="22">
        <v>2</v>
      </c>
      <c r="AG552" s="23">
        <v>19</v>
      </c>
      <c r="AH552" s="22" t="s">
        <v>162</v>
      </c>
      <c r="AI552" s="24">
        <v>9</v>
      </c>
      <c r="AJ552" s="22">
        <v>1</v>
      </c>
      <c r="AK552" s="20" t="s">
        <v>872</v>
      </c>
      <c r="AL552">
        <f>IF(OR(NOT(ISBLANK(U552)),NOT(ISBLANK(V552)),NOT(ISBLANK(W552)),NOT(ISBLANK(X552)),AC552=2,AC552=3),1,0)</f>
        <v>1</v>
      </c>
    </row>
    <row r="553" spans="1:38" ht="21.75" customHeight="1" x14ac:dyDescent="0.25">
      <c r="A553" s="2">
        <v>1140</v>
      </c>
      <c r="B553" s="3" t="s">
        <v>26</v>
      </c>
      <c r="C553" s="3" t="s">
        <v>33</v>
      </c>
      <c r="D553" s="3" t="s">
        <v>113</v>
      </c>
      <c r="E553" s="31" t="str">
        <f>MID(D553,3,1)</f>
        <v>3</v>
      </c>
      <c r="F553" s="3" t="s">
        <v>96</v>
      </c>
      <c r="G553" s="4">
        <v>85</v>
      </c>
      <c r="H553" s="4">
        <v>10</v>
      </c>
      <c r="I553" s="3" t="s">
        <v>85</v>
      </c>
      <c r="J553" s="4">
        <v>10238110227</v>
      </c>
      <c r="K553" s="4">
        <v>3</v>
      </c>
      <c r="L553" s="4">
        <v>0.5</v>
      </c>
      <c r="M553" s="9">
        <v>2</v>
      </c>
      <c r="N553" s="9">
        <v>8</v>
      </c>
      <c r="O553" s="9">
        <v>4</v>
      </c>
      <c r="P553" s="9">
        <v>7</v>
      </c>
      <c r="Q553" s="9">
        <v>5</v>
      </c>
      <c r="R553" s="9">
        <v>1</v>
      </c>
      <c r="S553" s="9">
        <v>5</v>
      </c>
      <c r="T553" s="9">
        <v>1</v>
      </c>
      <c r="U553" s="9">
        <v>1</v>
      </c>
      <c r="V553" s="9">
        <v>1</v>
      </c>
      <c r="W553" s="3"/>
      <c r="X553" s="9">
        <v>1</v>
      </c>
      <c r="Y553" s="9">
        <v>3</v>
      </c>
      <c r="Z553" s="9">
        <v>39</v>
      </c>
      <c r="AA553" s="9">
        <v>3</v>
      </c>
      <c r="AB553" s="36" t="s">
        <v>164</v>
      </c>
      <c r="AC553" s="21"/>
      <c r="AD553" s="22">
        <v>3</v>
      </c>
      <c r="AE553" s="23">
        <v>6</v>
      </c>
      <c r="AF553" s="22">
        <v>1</v>
      </c>
      <c r="AG553" s="23">
        <v>11</v>
      </c>
      <c r="AH553" s="22" t="s">
        <v>162</v>
      </c>
      <c r="AI553" s="24">
        <v>9</v>
      </c>
      <c r="AJ553" s="22">
        <v>1</v>
      </c>
      <c r="AK553" s="20" t="s">
        <v>873</v>
      </c>
      <c r="AL553">
        <f>IF(OR(NOT(ISBLANK(U553)),NOT(ISBLANK(V553)),NOT(ISBLANK(W553)),NOT(ISBLANK(X553)),AC553=2,AC553=3),1,0)</f>
        <v>1</v>
      </c>
    </row>
    <row r="554" spans="1:38" ht="21.75" customHeight="1" x14ac:dyDescent="0.25">
      <c r="A554" s="2">
        <v>1141</v>
      </c>
      <c r="B554" s="3" t="s">
        <v>26</v>
      </c>
      <c r="C554" s="3" t="s">
        <v>33</v>
      </c>
      <c r="D554" s="3" t="s">
        <v>97</v>
      </c>
      <c r="E554" s="31" t="str">
        <f>MID(D554,3,1)</f>
        <v>4</v>
      </c>
      <c r="F554" s="3" t="s">
        <v>98</v>
      </c>
      <c r="G554" s="4">
        <v>54</v>
      </c>
      <c r="H554" s="4">
        <v>150</v>
      </c>
      <c r="I554" s="3" t="s">
        <v>85</v>
      </c>
      <c r="J554" s="4">
        <v>10238110227</v>
      </c>
      <c r="K554" s="4">
        <v>1.7222222222222201</v>
      </c>
      <c r="L554" s="4">
        <v>0.86111111111111105</v>
      </c>
      <c r="M554" s="4">
        <v>3</v>
      </c>
      <c r="N554" s="4">
        <v>17</v>
      </c>
      <c r="O554" s="4">
        <v>12</v>
      </c>
      <c r="P554" s="4">
        <v>15</v>
      </c>
      <c r="Q554" s="4">
        <v>14</v>
      </c>
      <c r="R554" s="4">
        <v>1</v>
      </c>
      <c r="S554" s="4">
        <v>14</v>
      </c>
      <c r="T554" s="4">
        <v>1</v>
      </c>
      <c r="U554" s="4">
        <v>5</v>
      </c>
      <c r="V554" s="4">
        <v>3</v>
      </c>
      <c r="W554" s="3"/>
      <c r="Y554" s="4">
        <v>8</v>
      </c>
      <c r="Z554" s="4">
        <v>93</v>
      </c>
      <c r="AA554" s="4">
        <v>8</v>
      </c>
      <c r="AB554" s="36" t="s">
        <v>192</v>
      </c>
      <c r="AC554" s="21"/>
      <c r="AD554" s="22">
        <v>11</v>
      </c>
      <c r="AE554" s="23">
        <v>5</v>
      </c>
      <c r="AF554" s="22">
        <v>0</v>
      </c>
      <c r="AG554" s="23">
        <v>19</v>
      </c>
      <c r="AH554" s="22" t="s">
        <v>193</v>
      </c>
      <c r="AI554" s="24">
        <v>16</v>
      </c>
      <c r="AJ554" s="22">
        <v>1</v>
      </c>
      <c r="AK554" s="20" t="s">
        <v>874</v>
      </c>
      <c r="AL554">
        <f>IF(OR(NOT(ISBLANK(U554)),NOT(ISBLANK(V554)),NOT(ISBLANK(W554)),NOT(ISBLANK(X554)),AC554=2,AC554=3),1,0)</f>
        <v>1</v>
      </c>
    </row>
    <row r="555" spans="1:38" ht="21.75" customHeight="1" x14ac:dyDescent="0.25">
      <c r="A555" s="2">
        <v>1142</v>
      </c>
      <c r="B555" s="3" t="s">
        <v>26</v>
      </c>
      <c r="C555" s="3" t="s">
        <v>33</v>
      </c>
      <c r="D555" s="3" t="s">
        <v>104</v>
      </c>
      <c r="E555" s="31" t="str">
        <f>MID(D555,3,1)</f>
        <v>4</v>
      </c>
      <c r="F555" s="3" t="s">
        <v>98</v>
      </c>
      <c r="G555" s="4">
        <v>53</v>
      </c>
      <c r="H555" s="4">
        <v>54</v>
      </c>
      <c r="I555" s="3" t="s">
        <v>85</v>
      </c>
      <c r="J555" s="4">
        <v>10238110227</v>
      </c>
      <c r="K555" s="4">
        <v>1.76470588235294</v>
      </c>
      <c r="L555" s="4">
        <v>0.88235294117647101</v>
      </c>
      <c r="M555" s="4">
        <v>3</v>
      </c>
      <c r="N555" s="9">
        <v>18</v>
      </c>
      <c r="O555" s="9">
        <v>12</v>
      </c>
      <c r="P555" s="9">
        <v>15</v>
      </c>
      <c r="Q555" s="9">
        <v>11</v>
      </c>
      <c r="R555" s="4">
        <v>1</v>
      </c>
      <c r="S555" s="9">
        <v>11</v>
      </c>
      <c r="T555" s="4">
        <v>1</v>
      </c>
      <c r="V555" s="9">
        <v>3</v>
      </c>
      <c r="W555" s="3" t="s">
        <v>63</v>
      </c>
      <c r="Y555" s="9">
        <v>4</v>
      </c>
      <c r="Z555" s="4">
        <v>80</v>
      </c>
      <c r="AA555" s="4">
        <v>4</v>
      </c>
      <c r="AB555" s="36" t="s">
        <v>192</v>
      </c>
      <c r="AC555" s="21"/>
      <c r="AD555" s="22">
        <v>2</v>
      </c>
      <c r="AE555" s="23">
        <v>14</v>
      </c>
      <c r="AF555" s="22">
        <v>1</v>
      </c>
      <c r="AG555" s="23">
        <v>19</v>
      </c>
      <c r="AH555" s="22" t="s">
        <v>193</v>
      </c>
      <c r="AI555" s="24">
        <v>16</v>
      </c>
      <c r="AJ555" s="22">
        <v>1</v>
      </c>
      <c r="AK555" s="20" t="s">
        <v>875</v>
      </c>
      <c r="AL555">
        <f>IF(OR(NOT(ISBLANK(U555)),NOT(ISBLANK(V555)),NOT(ISBLANK(W555)),NOT(ISBLANK(X555)),AC555=2,AC555=3),1,0)</f>
        <v>1</v>
      </c>
    </row>
    <row r="556" spans="1:38" ht="21.75" customHeight="1" x14ac:dyDescent="0.25">
      <c r="A556" s="2">
        <v>1143</v>
      </c>
      <c r="B556" s="3" t="s">
        <v>26</v>
      </c>
      <c r="C556" s="3" t="s">
        <v>33</v>
      </c>
      <c r="D556" s="3" t="s">
        <v>109</v>
      </c>
      <c r="E556" s="31" t="str">
        <f>MID(D556,3,1)</f>
        <v>4</v>
      </c>
      <c r="F556" s="3" t="s">
        <v>98</v>
      </c>
      <c r="G556" s="4">
        <v>93</v>
      </c>
      <c r="H556" s="4">
        <v>22</v>
      </c>
      <c r="I556" s="3" t="s">
        <v>85</v>
      </c>
      <c r="J556" s="4">
        <v>10238110227</v>
      </c>
      <c r="K556" s="4">
        <v>1.8</v>
      </c>
      <c r="L556" s="4">
        <v>0.9</v>
      </c>
      <c r="M556" s="4">
        <v>2</v>
      </c>
      <c r="N556" s="4">
        <v>10</v>
      </c>
      <c r="O556" s="4">
        <v>6</v>
      </c>
      <c r="P556" s="4">
        <v>9</v>
      </c>
      <c r="Q556" s="4">
        <v>8</v>
      </c>
      <c r="R556" s="4">
        <v>1</v>
      </c>
      <c r="S556" s="4">
        <v>8</v>
      </c>
      <c r="T556" s="4">
        <v>1</v>
      </c>
      <c r="U556" s="9">
        <v>2</v>
      </c>
      <c r="V556" s="4">
        <v>2</v>
      </c>
      <c r="W556" s="3"/>
      <c r="X556" s="4">
        <v>1</v>
      </c>
      <c r="Y556" s="4">
        <v>5</v>
      </c>
      <c r="Z556" s="4">
        <v>55</v>
      </c>
      <c r="AA556" s="4">
        <v>5</v>
      </c>
      <c r="AB556" s="36" t="s">
        <v>195</v>
      </c>
      <c r="AC556" s="21">
        <v>3</v>
      </c>
      <c r="AD556" s="22">
        <v>3</v>
      </c>
      <c r="AE556" s="23">
        <v>12</v>
      </c>
      <c r="AF556" s="22">
        <v>1</v>
      </c>
      <c r="AG556" s="23">
        <v>25</v>
      </c>
      <c r="AH556" s="22" t="s">
        <v>193</v>
      </c>
      <c r="AI556" s="24">
        <v>16</v>
      </c>
      <c r="AJ556" s="22">
        <v>1</v>
      </c>
      <c r="AK556" s="20" t="s">
        <v>876</v>
      </c>
      <c r="AL556">
        <f>IF(OR(NOT(ISBLANK(U556)),NOT(ISBLANK(V556)),NOT(ISBLANK(W556)),NOT(ISBLANK(X556)),AC556=2,AC556=3),1,0)</f>
        <v>1</v>
      </c>
    </row>
    <row r="557" spans="1:38" ht="21.75" customHeight="1" x14ac:dyDescent="0.25">
      <c r="A557" s="2">
        <v>1144</v>
      </c>
      <c r="B557" s="3" t="s">
        <v>26</v>
      </c>
      <c r="C557" s="3" t="s">
        <v>33</v>
      </c>
      <c r="D557" s="3" t="s">
        <v>114</v>
      </c>
      <c r="E557" s="31" t="str">
        <f>MID(D557,3,1)</f>
        <v>4</v>
      </c>
      <c r="F557" s="3" t="s">
        <v>98</v>
      </c>
      <c r="G557" s="4">
        <v>78</v>
      </c>
      <c r="H557" s="4">
        <v>12</v>
      </c>
      <c r="I557" s="3" t="s">
        <v>85</v>
      </c>
      <c r="J557" s="4">
        <v>10238110227</v>
      </c>
      <c r="K557" s="4">
        <v>0.40625</v>
      </c>
      <c r="L557" s="4">
        <v>0.203125</v>
      </c>
      <c r="M557" s="4">
        <v>1</v>
      </c>
      <c r="N557" s="4">
        <v>17</v>
      </c>
      <c r="O557" s="4">
        <v>13</v>
      </c>
      <c r="P557" s="4">
        <v>7</v>
      </c>
      <c r="Q557" s="4">
        <v>5</v>
      </c>
      <c r="R557" s="4">
        <v>2</v>
      </c>
      <c r="S557" s="4">
        <v>5</v>
      </c>
      <c r="T557" s="4">
        <v>1</v>
      </c>
      <c r="U557" s="8"/>
      <c r="V557" s="4">
        <v>3</v>
      </c>
      <c r="W557" s="3"/>
      <c r="X557" s="8"/>
      <c r="Y557" s="4">
        <v>3</v>
      </c>
      <c r="Z557" s="4">
        <v>57</v>
      </c>
      <c r="AA557" s="4">
        <v>3</v>
      </c>
      <c r="AB557" s="36" t="s">
        <v>200</v>
      </c>
      <c r="AC557" s="21">
        <v>3</v>
      </c>
      <c r="AD557" s="22">
        <v>6</v>
      </c>
      <c r="AE557" s="23">
        <v>12</v>
      </c>
      <c r="AF557" s="22">
        <v>0</v>
      </c>
      <c r="AG557" s="23">
        <v>19</v>
      </c>
      <c r="AH557" s="22" t="s">
        <v>252</v>
      </c>
      <c r="AI557" s="24">
        <v>15</v>
      </c>
      <c r="AJ557" s="22"/>
      <c r="AK557" s="20" t="s">
        <v>877</v>
      </c>
      <c r="AL557">
        <f>IF(OR(NOT(ISBLANK(U557)),NOT(ISBLANK(V557)),NOT(ISBLANK(W557)),NOT(ISBLANK(X557)),AC557=2,AC557=3),1,0)</f>
        <v>1</v>
      </c>
    </row>
    <row r="558" spans="1:38" ht="21.75" customHeight="1" x14ac:dyDescent="0.25">
      <c r="A558" s="2">
        <v>1145</v>
      </c>
      <c r="B558" s="3" t="s">
        <v>26</v>
      </c>
      <c r="C558" s="3" t="s">
        <v>33</v>
      </c>
      <c r="D558" s="3" t="s">
        <v>99</v>
      </c>
      <c r="E558" s="31" t="str">
        <f>MID(D558,3,1)</f>
        <v>5</v>
      </c>
      <c r="F558" s="3" t="s">
        <v>100</v>
      </c>
      <c r="G558" s="4">
        <v>89</v>
      </c>
      <c r="H558" s="4">
        <v>200</v>
      </c>
      <c r="I558" s="3" t="s">
        <v>85</v>
      </c>
      <c r="J558" s="4">
        <v>10238110227</v>
      </c>
      <c r="K558" s="4">
        <v>-3.5588235294117601</v>
      </c>
      <c r="L558" s="4">
        <v>0.40686274509803899</v>
      </c>
      <c r="M558" s="4">
        <v>7</v>
      </c>
      <c r="N558" s="4">
        <v>20</v>
      </c>
      <c r="O558" s="9">
        <v>9</v>
      </c>
      <c r="P558" s="4">
        <v>12</v>
      </c>
      <c r="Q558" s="9">
        <v>11</v>
      </c>
      <c r="R558" s="4">
        <v>1</v>
      </c>
      <c r="S558" s="9">
        <v>11</v>
      </c>
      <c r="T558" s="4">
        <v>1</v>
      </c>
      <c r="U558" s="9">
        <v>2</v>
      </c>
      <c r="V558" s="4">
        <v>11</v>
      </c>
      <c r="W558" s="3"/>
      <c r="X558" s="4">
        <v>1</v>
      </c>
      <c r="Y558" s="4">
        <v>14</v>
      </c>
      <c r="Z558" s="4">
        <v>100</v>
      </c>
      <c r="AA558" s="4">
        <v>14</v>
      </c>
      <c r="AB558" s="36" t="s">
        <v>200</v>
      </c>
      <c r="AC558" s="21">
        <v>3</v>
      </c>
      <c r="AD558" s="22">
        <v>11</v>
      </c>
      <c r="AE558" s="23">
        <v>38</v>
      </c>
      <c r="AF558" s="22">
        <v>5</v>
      </c>
      <c r="AG558" s="23">
        <v>67</v>
      </c>
      <c r="AH558" s="22" t="s">
        <v>262</v>
      </c>
      <c r="AI558" s="24">
        <v>25</v>
      </c>
      <c r="AJ558" s="22">
        <v>1</v>
      </c>
      <c r="AK558" s="20" t="s">
        <v>878</v>
      </c>
      <c r="AL558">
        <f>IF(OR(NOT(ISBLANK(U558)),NOT(ISBLANK(V558)),NOT(ISBLANK(W558)),NOT(ISBLANK(X558)),AC558=2,AC558=3),1,0)</f>
        <v>1</v>
      </c>
    </row>
    <row r="559" spans="1:38" ht="21.75" customHeight="1" x14ac:dyDescent="0.25">
      <c r="A559" s="2">
        <v>1146</v>
      </c>
      <c r="B559" s="3" t="s">
        <v>26</v>
      </c>
      <c r="C559" s="3" t="s">
        <v>33</v>
      </c>
      <c r="D559" s="3" t="s">
        <v>105</v>
      </c>
      <c r="E559" s="31" t="str">
        <f>MID(D559,3,1)</f>
        <v>5</v>
      </c>
      <c r="F559" s="3" t="s">
        <v>100</v>
      </c>
      <c r="G559" s="4">
        <v>62</v>
      </c>
      <c r="H559" s="4">
        <v>53</v>
      </c>
      <c r="I559" s="3" t="s">
        <v>85</v>
      </c>
      <c r="J559" s="4">
        <v>10238110227</v>
      </c>
      <c r="K559" s="4">
        <v>-3.3529411764705901</v>
      </c>
      <c r="L559" s="4">
        <v>0.441176470588235</v>
      </c>
      <c r="M559" s="4">
        <v>3</v>
      </c>
      <c r="N559" s="4">
        <v>21</v>
      </c>
      <c r="O559" s="9">
        <v>9</v>
      </c>
      <c r="P559" s="4">
        <v>17</v>
      </c>
      <c r="Q559" s="4">
        <v>16</v>
      </c>
      <c r="R559" s="4">
        <v>1</v>
      </c>
      <c r="S559" s="4">
        <v>16</v>
      </c>
      <c r="T559" s="4">
        <v>1</v>
      </c>
      <c r="U559" s="8"/>
      <c r="V559" s="9">
        <v>6</v>
      </c>
      <c r="W559" s="3"/>
      <c r="Y559" s="4">
        <v>6</v>
      </c>
      <c r="Z559" s="4">
        <v>96</v>
      </c>
      <c r="AA559" s="4">
        <v>6</v>
      </c>
      <c r="AB559" s="36" t="s">
        <v>200</v>
      </c>
      <c r="AC559" s="21">
        <v>3</v>
      </c>
      <c r="AD559" s="22">
        <v>8</v>
      </c>
      <c r="AE559" s="23">
        <v>34</v>
      </c>
      <c r="AF559" s="22">
        <v>2</v>
      </c>
      <c r="AG559" s="23">
        <v>56</v>
      </c>
      <c r="AH559" s="22" t="s">
        <v>262</v>
      </c>
      <c r="AI559" s="24">
        <v>25</v>
      </c>
      <c r="AJ559" s="22">
        <v>1</v>
      </c>
      <c r="AK559" s="20" t="s">
        <v>879</v>
      </c>
      <c r="AL559">
        <f>IF(OR(NOT(ISBLANK(U559)),NOT(ISBLANK(V559)),NOT(ISBLANK(W559)),NOT(ISBLANK(X559)),AC559=2,AC559=3),1,0)</f>
        <v>1</v>
      </c>
    </row>
    <row r="560" spans="1:38" ht="21.75" customHeight="1" x14ac:dyDescent="0.25">
      <c r="A560" s="2">
        <v>1147</v>
      </c>
      <c r="B560" s="3" t="s">
        <v>26</v>
      </c>
      <c r="C560" s="3" t="s">
        <v>33</v>
      </c>
      <c r="D560" s="3" t="s">
        <v>110</v>
      </c>
      <c r="E560" s="31" t="str">
        <f>MID(D560,3,1)</f>
        <v>5</v>
      </c>
      <c r="F560" s="3" t="s">
        <v>100</v>
      </c>
      <c r="G560" s="4">
        <v>33</v>
      </c>
      <c r="H560" s="4">
        <v>31</v>
      </c>
      <c r="I560" s="3" t="s">
        <v>85</v>
      </c>
      <c r="J560" s="4">
        <v>10238110227</v>
      </c>
      <c r="K560" s="4">
        <v>-3.3333333333333299</v>
      </c>
      <c r="L560" s="4">
        <v>0.44444444444444398</v>
      </c>
      <c r="M560" s="4">
        <v>3</v>
      </c>
      <c r="N560" s="4">
        <v>7</v>
      </c>
      <c r="O560" s="9">
        <v>4</v>
      </c>
      <c r="P560" s="4">
        <v>3</v>
      </c>
      <c r="Q560" s="4">
        <v>3</v>
      </c>
      <c r="R560" s="4">
        <v>1</v>
      </c>
      <c r="S560" s="4">
        <v>3</v>
      </c>
      <c r="T560" s="4">
        <v>1</v>
      </c>
      <c r="U560" s="8"/>
      <c r="V560" s="4">
        <v>3</v>
      </c>
      <c r="W560" s="3"/>
      <c r="X560" s="8"/>
      <c r="Y560" s="4">
        <v>3</v>
      </c>
      <c r="Z560" s="4">
        <v>31</v>
      </c>
      <c r="AA560" s="4">
        <v>3</v>
      </c>
      <c r="AB560" s="36" t="s">
        <v>200</v>
      </c>
      <c r="AC560" s="21">
        <v>3</v>
      </c>
      <c r="AD560" s="22">
        <v>3</v>
      </c>
      <c r="AE560" s="23">
        <v>14</v>
      </c>
      <c r="AF560" s="22">
        <v>1</v>
      </c>
      <c r="AG560" s="23">
        <v>25</v>
      </c>
      <c r="AH560" s="22" t="s">
        <v>314</v>
      </c>
      <c r="AI560" s="24">
        <v>12</v>
      </c>
      <c r="AJ560" s="22"/>
      <c r="AK560" s="20" t="s">
        <v>880</v>
      </c>
      <c r="AL560">
        <f>IF(OR(NOT(ISBLANK(U560)),NOT(ISBLANK(V560)),NOT(ISBLANK(W560)),NOT(ISBLANK(X560)),AC560=2,AC560=3),1,0)</f>
        <v>1</v>
      </c>
    </row>
    <row r="561" spans="1:38" ht="21.75" customHeight="1" x14ac:dyDescent="0.25">
      <c r="A561" s="2">
        <v>1148</v>
      </c>
      <c r="B561" s="3" t="s">
        <v>26</v>
      </c>
      <c r="C561" s="3" t="s">
        <v>33</v>
      </c>
      <c r="D561" s="3" t="s">
        <v>115</v>
      </c>
      <c r="E561" s="31" t="str">
        <f>MID(D561,3,1)</f>
        <v>5</v>
      </c>
      <c r="F561" s="3" t="s">
        <v>100</v>
      </c>
      <c r="G561" s="4">
        <v>43</v>
      </c>
      <c r="H561" s="4">
        <v>15</v>
      </c>
      <c r="I561" s="3" t="s">
        <v>85</v>
      </c>
      <c r="J561" s="4">
        <v>10238110227</v>
      </c>
      <c r="K561" s="4">
        <v>-3.4375</v>
      </c>
      <c r="L561" s="4">
        <v>0.42708333333333298</v>
      </c>
      <c r="M561" s="4">
        <v>1</v>
      </c>
      <c r="N561" s="4">
        <v>12</v>
      </c>
      <c r="O561" s="4">
        <v>4</v>
      </c>
      <c r="P561" s="4">
        <v>6</v>
      </c>
      <c r="Q561" s="4">
        <v>5</v>
      </c>
      <c r="R561" s="4">
        <v>1</v>
      </c>
      <c r="S561" s="4">
        <v>5</v>
      </c>
      <c r="T561" s="4">
        <v>1</v>
      </c>
      <c r="U561" s="8"/>
      <c r="V561" s="4">
        <v>3</v>
      </c>
      <c r="W561" s="3"/>
      <c r="X561" s="8"/>
      <c r="Y561" s="4">
        <v>3</v>
      </c>
      <c r="Z561" s="4">
        <v>41</v>
      </c>
      <c r="AA561" s="4">
        <v>3</v>
      </c>
      <c r="AB561" s="36" t="s">
        <v>200</v>
      </c>
      <c r="AC561" s="21">
        <v>3</v>
      </c>
      <c r="AD561" s="22">
        <v>10</v>
      </c>
      <c r="AE561" s="23">
        <v>12</v>
      </c>
      <c r="AF561" s="22">
        <v>3</v>
      </c>
      <c r="AG561" s="23">
        <v>26</v>
      </c>
      <c r="AH561" s="22" t="s">
        <v>337</v>
      </c>
      <c r="AI561" s="24">
        <v>7</v>
      </c>
      <c r="AJ561" s="22"/>
      <c r="AK561" s="20" t="s">
        <v>881</v>
      </c>
      <c r="AL561">
        <f>IF(OR(NOT(ISBLANK(U561)),NOT(ISBLANK(V561)),NOT(ISBLANK(W561)),NOT(ISBLANK(X561)),AC561=2,AC561=3),1,0)</f>
        <v>1</v>
      </c>
    </row>
    <row r="562" spans="1:38" ht="21.75" customHeight="1" x14ac:dyDescent="0.25">
      <c r="A562" s="2">
        <v>1150</v>
      </c>
      <c r="B562" s="3" t="s">
        <v>26</v>
      </c>
      <c r="C562" s="3" t="s">
        <v>33</v>
      </c>
      <c r="D562" s="3" t="s">
        <v>28</v>
      </c>
      <c r="E562" s="31" t="str">
        <f>MID(D562,3,1)</f>
        <v>2</v>
      </c>
      <c r="F562" s="3" t="s">
        <v>29</v>
      </c>
      <c r="G562" s="4">
        <v>1</v>
      </c>
      <c r="H562" s="4">
        <v>30</v>
      </c>
      <c r="I562" s="3" t="s">
        <v>86</v>
      </c>
      <c r="J562" s="4">
        <v>771873592</v>
      </c>
      <c r="K562" s="4">
        <v>84.8</v>
      </c>
      <c r="L562" s="4">
        <v>0.82553191489361699</v>
      </c>
      <c r="M562" s="4">
        <v>7</v>
      </c>
      <c r="N562" s="4">
        <v>6</v>
      </c>
      <c r="O562" s="9">
        <v>3</v>
      </c>
      <c r="P562" s="4">
        <v>4</v>
      </c>
      <c r="Q562" s="4">
        <v>4</v>
      </c>
      <c r="R562" s="4">
        <v>1</v>
      </c>
      <c r="S562" s="4">
        <v>4</v>
      </c>
      <c r="T562" s="4">
        <v>1</v>
      </c>
      <c r="U562" s="4">
        <v>1</v>
      </c>
      <c r="V562" s="4">
        <v>1.5</v>
      </c>
      <c r="W562" s="3"/>
      <c r="X562" s="4">
        <v>0.5</v>
      </c>
      <c r="Y562" s="4">
        <v>3</v>
      </c>
      <c r="Z562" s="4">
        <v>36</v>
      </c>
      <c r="AA562" s="4">
        <v>3</v>
      </c>
      <c r="AB562" s="36" t="s">
        <v>145</v>
      </c>
      <c r="AC562" s="21"/>
      <c r="AD562" s="22">
        <v>3</v>
      </c>
      <c r="AE562" s="23">
        <v>2</v>
      </c>
      <c r="AF562" s="22">
        <v>1</v>
      </c>
      <c r="AG562" s="23">
        <v>9</v>
      </c>
      <c r="AH562" s="22" t="s">
        <v>151</v>
      </c>
      <c r="AI562" s="24">
        <v>3</v>
      </c>
      <c r="AJ562" s="22"/>
      <c r="AK562" s="20" t="s">
        <v>882</v>
      </c>
      <c r="AL562">
        <f>IF(OR(NOT(ISBLANK(U562)),NOT(ISBLANK(V562)),NOT(ISBLANK(W562)),NOT(ISBLANK(X562)),AC562=2,AC562=3),1,0)</f>
        <v>1</v>
      </c>
    </row>
    <row r="563" spans="1:38" ht="21.75" customHeight="1" x14ac:dyDescent="0.25">
      <c r="A563" s="2">
        <v>1151</v>
      </c>
      <c r="B563" s="3" t="s">
        <v>26</v>
      </c>
      <c r="C563" s="3" t="s">
        <v>33</v>
      </c>
      <c r="D563" s="3" t="s">
        <v>101</v>
      </c>
      <c r="E563" s="31" t="str">
        <f>MID(D563,3,1)</f>
        <v>2</v>
      </c>
      <c r="F563" s="3" t="s">
        <v>102</v>
      </c>
      <c r="G563" s="4">
        <v>1</v>
      </c>
      <c r="H563" s="4">
        <v>13</v>
      </c>
      <c r="I563" s="3" t="s">
        <v>86</v>
      </c>
      <c r="J563" s="4">
        <v>771873592</v>
      </c>
      <c r="K563" s="4">
        <v>64.533333333333303</v>
      </c>
      <c r="L563" s="4">
        <v>0.70817610062893099</v>
      </c>
      <c r="M563" s="9">
        <v>4</v>
      </c>
      <c r="N563" s="9">
        <v>1</v>
      </c>
      <c r="P563" s="9">
        <v>1</v>
      </c>
      <c r="Q563" s="9">
        <v>1</v>
      </c>
      <c r="R563" s="9">
        <v>1</v>
      </c>
      <c r="S563" s="9">
        <v>1</v>
      </c>
      <c r="T563" s="9">
        <v>2</v>
      </c>
      <c r="V563" s="9">
        <v>1</v>
      </c>
      <c r="W563" s="3"/>
      <c r="Y563" s="9">
        <v>1</v>
      </c>
      <c r="Z563" s="9">
        <v>13</v>
      </c>
      <c r="AA563" s="9">
        <v>1</v>
      </c>
      <c r="AB563" s="36" t="s">
        <v>154</v>
      </c>
      <c r="AC563" s="21">
        <v>3</v>
      </c>
      <c r="AD563" s="22">
        <v>3</v>
      </c>
      <c r="AE563" s="23">
        <v>0</v>
      </c>
      <c r="AF563" s="22">
        <v>1</v>
      </c>
      <c r="AG563" s="23">
        <v>9</v>
      </c>
      <c r="AH563" s="22" t="s">
        <v>146</v>
      </c>
      <c r="AI563" s="24">
        <v>4</v>
      </c>
      <c r="AJ563" s="22">
        <v>1</v>
      </c>
      <c r="AK563" s="20" t="s">
        <v>883</v>
      </c>
      <c r="AL563">
        <f>IF(OR(NOT(ISBLANK(U563)),NOT(ISBLANK(V563)),NOT(ISBLANK(W563)),NOT(ISBLANK(X563)),AC563=2,AC563=3),1,0)</f>
        <v>1</v>
      </c>
    </row>
    <row r="564" spans="1:38" ht="21.75" customHeight="1" x14ac:dyDescent="0.25">
      <c r="A564" s="2">
        <v>1152</v>
      </c>
      <c r="B564" s="3" t="s">
        <v>26</v>
      </c>
      <c r="C564" s="3" t="s">
        <v>33</v>
      </c>
      <c r="D564" s="3" t="s">
        <v>106</v>
      </c>
      <c r="E564" s="31" t="str">
        <f>MID(D564,3,1)</f>
        <v>2</v>
      </c>
      <c r="F564" s="3" t="s">
        <v>107</v>
      </c>
      <c r="G564" s="4">
        <v>1</v>
      </c>
      <c r="H564" s="4">
        <v>7</v>
      </c>
      <c r="I564" s="3" t="s">
        <v>86</v>
      </c>
      <c r="J564" s="4">
        <v>771873592</v>
      </c>
      <c r="K564" s="4">
        <v>38.181818181818201</v>
      </c>
      <c r="L564" s="4">
        <v>0.21097770154373899</v>
      </c>
      <c r="M564" s="4">
        <v>2</v>
      </c>
      <c r="N564" s="8"/>
      <c r="P564" s="8"/>
      <c r="Q564" s="8"/>
      <c r="R564" s="4">
        <v>1</v>
      </c>
      <c r="S564" s="8"/>
      <c r="T564" s="4">
        <v>1</v>
      </c>
      <c r="U564" s="8"/>
      <c r="V564" s="8"/>
      <c r="W564" s="3"/>
      <c r="Y564" s="8"/>
      <c r="Z564" s="4">
        <v>4</v>
      </c>
      <c r="AA564" s="4">
        <v>0</v>
      </c>
      <c r="AB564" s="36" t="s">
        <v>144</v>
      </c>
      <c r="AC564" s="21">
        <v>3</v>
      </c>
      <c r="AD564" s="22">
        <v>2</v>
      </c>
      <c r="AE564" s="23">
        <v>1</v>
      </c>
      <c r="AF564" s="22">
        <v>0</v>
      </c>
      <c r="AG564" s="23">
        <v>4</v>
      </c>
      <c r="AH564" s="22"/>
      <c r="AI564" s="24">
        <v>0</v>
      </c>
      <c r="AJ564" s="22"/>
      <c r="AK564" s="25" t="s">
        <v>884</v>
      </c>
      <c r="AL564">
        <f>IF(OR(NOT(ISBLANK(U564)),NOT(ISBLANK(V564)),NOT(ISBLANK(W564)),NOT(ISBLANK(X564)),AC564=2,AC564=3),1,0)</f>
        <v>1</v>
      </c>
    </row>
    <row r="565" spans="1:38" ht="21.75" customHeight="1" x14ac:dyDescent="0.25">
      <c r="A565" s="2">
        <v>1153</v>
      </c>
      <c r="B565" s="3" t="s">
        <v>26</v>
      </c>
      <c r="C565" s="3" t="s">
        <v>33</v>
      </c>
      <c r="D565" s="3" t="s">
        <v>111</v>
      </c>
      <c r="E565" s="31" t="str">
        <f>MID(D565,3,1)</f>
        <v>2</v>
      </c>
      <c r="F565" s="3" t="s">
        <v>112</v>
      </c>
      <c r="G565" s="4">
        <v>1</v>
      </c>
      <c r="H565" s="4">
        <v>6</v>
      </c>
      <c r="I565" s="3" t="s">
        <v>86</v>
      </c>
      <c r="J565" s="4">
        <v>771873592</v>
      </c>
      <c r="K565" s="4">
        <v>69.090909090909093</v>
      </c>
      <c r="L565" s="4">
        <v>0.71363636363636396</v>
      </c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3"/>
      <c r="X565" s="8"/>
      <c r="Y565" s="8"/>
      <c r="Z565" s="8"/>
      <c r="AA565" s="8"/>
      <c r="AB565" s="36" t="s">
        <v>154</v>
      </c>
      <c r="AC565" s="21">
        <v>3</v>
      </c>
      <c r="AD565" s="22">
        <v>0</v>
      </c>
      <c r="AE565" s="23">
        <v>0</v>
      </c>
      <c r="AF565" s="22">
        <v>0</v>
      </c>
      <c r="AG565" s="23">
        <v>0</v>
      </c>
      <c r="AH565" s="22"/>
      <c r="AI565" s="24">
        <v>0</v>
      </c>
      <c r="AJ565" s="22"/>
      <c r="AK565" s="20" t="s">
        <v>421</v>
      </c>
      <c r="AL565">
        <f>IF(OR(NOT(ISBLANK(U565)),NOT(ISBLANK(V565)),NOT(ISBLANK(W565)),NOT(ISBLANK(X565)),AC565=2,AC565=3),1,0)</f>
        <v>1</v>
      </c>
    </row>
    <row r="566" spans="1:38" ht="21.75" customHeight="1" x14ac:dyDescent="0.25">
      <c r="A566" s="2">
        <v>1154</v>
      </c>
      <c r="B566" s="3" t="s">
        <v>26</v>
      </c>
      <c r="C566" s="3" t="s">
        <v>33</v>
      </c>
      <c r="D566" s="3" t="s">
        <v>95</v>
      </c>
      <c r="E566" s="31" t="str">
        <f>MID(D566,3,1)</f>
        <v>3</v>
      </c>
      <c r="F566" s="3" t="s">
        <v>96</v>
      </c>
      <c r="G566" s="4">
        <v>36</v>
      </c>
      <c r="H566" s="4">
        <v>75</v>
      </c>
      <c r="I566" s="3" t="s">
        <v>86</v>
      </c>
      <c r="J566" s="4">
        <v>771873592</v>
      </c>
      <c r="K566" s="4">
        <v>2.1904761904761898</v>
      </c>
      <c r="L566" s="4">
        <v>0.365079365079365</v>
      </c>
      <c r="M566" s="4">
        <v>16</v>
      </c>
      <c r="N566" s="4">
        <v>5</v>
      </c>
      <c r="O566" s="4">
        <v>1</v>
      </c>
      <c r="P566" s="4">
        <v>5</v>
      </c>
      <c r="Q566" s="4">
        <v>5</v>
      </c>
      <c r="R566" s="9">
        <v>1</v>
      </c>
      <c r="S566" s="4">
        <v>5</v>
      </c>
      <c r="T566" s="4">
        <v>1</v>
      </c>
      <c r="U566" s="4">
        <v>1</v>
      </c>
      <c r="V566" s="4">
        <v>1.5</v>
      </c>
      <c r="W566" s="3"/>
      <c r="X566" s="9">
        <v>1.5</v>
      </c>
      <c r="Y566" s="4">
        <v>4</v>
      </c>
      <c r="Z566" s="4">
        <v>47</v>
      </c>
      <c r="AA566" s="4">
        <v>4</v>
      </c>
      <c r="AB566" s="36" t="s">
        <v>163</v>
      </c>
      <c r="AC566" s="21">
        <v>3</v>
      </c>
      <c r="AD566" s="22">
        <v>10</v>
      </c>
      <c r="AE566" s="23">
        <v>13</v>
      </c>
      <c r="AF566" s="22">
        <v>2</v>
      </c>
      <c r="AG566" s="23">
        <v>32</v>
      </c>
      <c r="AH566" s="22" t="s">
        <v>162</v>
      </c>
      <c r="AI566" s="24">
        <v>9</v>
      </c>
      <c r="AJ566" s="22">
        <v>1</v>
      </c>
      <c r="AK566" s="20" t="s">
        <v>885</v>
      </c>
      <c r="AL566">
        <f>IF(OR(NOT(ISBLANK(U566)),NOT(ISBLANK(V566)),NOT(ISBLANK(W566)),NOT(ISBLANK(X566)),AC566=2,AC566=3),1,0)</f>
        <v>1</v>
      </c>
    </row>
    <row r="567" spans="1:38" ht="21.75" customHeight="1" x14ac:dyDescent="0.25">
      <c r="A567" s="2">
        <v>1155</v>
      </c>
      <c r="B567" s="3" t="s">
        <v>26</v>
      </c>
      <c r="C567" s="3" t="s">
        <v>33</v>
      </c>
      <c r="D567" s="3" t="s">
        <v>103</v>
      </c>
      <c r="E567" s="31" t="str">
        <f>MID(D567,3,1)</f>
        <v>3</v>
      </c>
      <c r="F567" s="3" t="s">
        <v>96</v>
      </c>
      <c r="G567" s="4">
        <v>32</v>
      </c>
      <c r="H567" s="4">
        <v>35</v>
      </c>
      <c r="I567" s="3" t="s">
        <v>86</v>
      </c>
      <c r="J567" s="4">
        <v>771873592</v>
      </c>
      <c r="K567" s="4">
        <v>2.2105263157894699</v>
      </c>
      <c r="L567" s="4">
        <v>0.36842105263157898</v>
      </c>
      <c r="M567" s="4">
        <v>8</v>
      </c>
      <c r="N567" s="9">
        <v>6</v>
      </c>
      <c r="P567" s="9">
        <v>7</v>
      </c>
      <c r="Q567" s="9">
        <v>6</v>
      </c>
      <c r="R567" s="4">
        <v>1</v>
      </c>
      <c r="S567" s="9">
        <v>6</v>
      </c>
      <c r="T567" s="4">
        <v>1</v>
      </c>
      <c r="U567" s="9">
        <v>3</v>
      </c>
      <c r="V567" s="9">
        <v>6</v>
      </c>
      <c r="W567" s="3"/>
      <c r="X567" s="9">
        <v>1</v>
      </c>
      <c r="Y567" s="9">
        <v>10</v>
      </c>
      <c r="Z567" s="4">
        <v>55</v>
      </c>
      <c r="AA567" s="4">
        <v>10</v>
      </c>
      <c r="AB567" s="36" t="s">
        <v>163</v>
      </c>
      <c r="AC567" s="21">
        <v>3</v>
      </c>
      <c r="AD567" s="22">
        <v>16</v>
      </c>
      <c r="AE567" s="23">
        <v>5</v>
      </c>
      <c r="AF567" s="22">
        <v>2</v>
      </c>
      <c r="AG567" s="23">
        <v>31</v>
      </c>
      <c r="AH567" s="22" t="s">
        <v>162</v>
      </c>
      <c r="AI567" s="24">
        <v>9</v>
      </c>
      <c r="AJ567" s="22">
        <v>1</v>
      </c>
      <c r="AK567" s="20" t="s">
        <v>886</v>
      </c>
      <c r="AL567">
        <f>IF(OR(NOT(ISBLANK(U567)),NOT(ISBLANK(V567)),NOT(ISBLANK(W567)),NOT(ISBLANK(X567)),AC567=2,AC567=3),1,0)</f>
        <v>1</v>
      </c>
    </row>
    <row r="568" spans="1:38" ht="21.75" customHeight="1" x14ac:dyDescent="0.25">
      <c r="A568" s="2">
        <v>1156</v>
      </c>
      <c r="B568" s="3" t="s">
        <v>26</v>
      </c>
      <c r="C568" s="3" t="s">
        <v>33</v>
      </c>
      <c r="D568" s="3" t="s">
        <v>108</v>
      </c>
      <c r="E568" s="31" t="str">
        <f>MID(D568,3,1)</f>
        <v>3</v>
      </c>
      <c r="F568" s="3" t="s">
        <v>96</v>
      </c>
      <c r="G568" s="4">
        <v>95</v>
      </c>
      <c r="H568" s="4">
        <v>20</v>
      </c>
      <c r="I568" s="3" t="s">
        <v>86</v>
      </c>
      <c r="J568" s="4">
        <v>771873592</v>
      </c>
      <c r="K568" s="4">
        <v>3</v>
      </c>
      <c r="L568" s="4">
        <v>0.5</v>
      </c>
      <c r="M568" s="4">
        <v>3</v>
      </c>
      <c r="N568" s="8"/>
      <c r="P568" s="8"/>
      <c r="Q568" s="8"/>
      <c r="R568" s="4">
        <v>1</v>
      </c>
      <c r="S568" s="8"/>
      <c r="T568" s="4">
        <v>1</v>
      </c>
      <c r="U568" s="8"/>
      <c r="V568" s="8"/>
      <c r="W568" s="3"/>
      <c r="Y568" s="8"/>
      <c r="Z568" s="4">
        <v>5</v>
      </c>
      <c r="AA568" s="4">
        <v>0</v>
      </c>
      <c r="AB568" s="36" t="s">
        <v>164</v>
      </c>
      <c r="AC568" s="21">
        <v>3</v>
      </c>
      <c r="AD568" s="22">
        <v>2</v>
      </c>
      <c r="AE568" s="23">
        <v>0</v>
      </c>
      <c r="AF568" s="22">
        <v>2</v>
      </c>
      <c r="AG568" s="23">
        <v>5</v>
      </c>
      <c r="AH568" s="22"/>
      <c r="AI568" s="24">
        <v>0</v>
      </c>
      <c r="AJ568" s="22"/>
      <c r="AK568" s="20" t="s">
        <v>887</v>
      </c>
      <c r="AL568">
        <f>IF(OR(NOT(ISBLANK(U568)),NOT(ISBLANK(V568)),NOT(ISBLANK(W568)),NOT(ISBLANK(X568)),AC568=2,AC568=3),1,0)</f>
        <v>1</v>
      </c>
    </row>
    <row r="569" spans="1:38" ht="21.75" customHeight="1" x14ac:dyDescent="0.25">
      <c r="A569" s="2">
        <v>1157</v>
      </c>
      <c r="B569" s="3" t="s">
        <v>26</v>
      </c>
      <c r="C569" s="3" t="s">
        <v>33</v>
      </c>
      <c r="D569" s="3" t="s">
        <v>113</v>
      </c>
      <c r="E569" s="31" t="str">
        <f>MID(D569,3,1)</f>
        <v>3</v>
      </c>
      <c r="F569" s="3" t="s">
        <v>96</v>
      </c>
      <c r="G569" s="4">
        <v>85</v>
      </c>
      <c r="H569" s="4">
        <v>10</v>
      </c>
      <c r="I569" s="3" t="s">
        <v>86</v>
      </c>
      <c r="J569" s="4">
        <v>771873592</v>
      </c>
      <c r="K569" s="4">
        <v>3.375</v>
      </c>
      <c r="L569" s="4">
        <v>0.5625</v>
      </c>
      <c r="M569" s="4">
        <v>2</v>
      </c>
      <c r="N569" s="8"/>
      <c r="O569" s="8"/>
      <c r="P569" s="8"/>
      <c r="Q569" s="8"/>
      <c r="R569" s="4">
        <v>1</v>
      </c>
      <c r="S569" s="8"/>
      <c r="T569" s="4">
        <v>1</v>
      </c>
      <c r="U569" s="8"/>
      <c r="V569" s="8"/>
      <c r="W569" s="3"/>
      <c r="X569" s="8"/>
      <c r="Y569" s="8"/>
      <c r="Z569" s="4">
        <v>4</v>
      </c>
      <c r="AA569" s="4">
        <v>0</v>
      </c>
      <c r="AB569" s="36" t="s">
        <v>161</v>
      </c>
      <c r="AC569" s="21">
        <v>3</v>
      </c>
      <c r="AD569" s="22">
        <v>4</v>
      </c>
      <c r="AE569" s="23">
        <v>0</v>
      </c>
      <c r="AF569" s="22">
        <v>0</v>
      </c>
      <c r="AG569" s="23">
        <v>5</v>
      </c>
      <c r="AH569" s="22"/>
      <c r="AI569" s="24">
        <v>0</v>
      </c>
      <c r="AJ569" s="22"/>
      <c r="AK569" s="20" t="s">
        <v>888</v>
      </c>
      <c r="AL569">
        <f>IF(OR(NOT(ISBLANK(U569)),NOT(ISBLANK(V569)),NOT(ISBLANK(W569)),NOT(ISBLANK(X569)),AC569=2,AC569=3),1,0)</f>
        <v>1</v>
      </c>
    </row>
    <row r="570" spans="1:38" ht="21.75" customHeight="1" x14ac:dyDescent="0.25">
      <c r="A570" s="2">
        <v>1158</v>
      </c>
      <c r="B570" s="3" t="s">
        <v>26</v>
      </c>
      <c r="C570" s="3" t="s">
        <v>33</v>
      </c>
      <c r="D570" s="3" t="s">
        <v>97</v>
      </c>
      <c r="E570" s="31" t="str">
        <f>MID(D570,3,1)</f>
        <v>4</v>
      </c>
      <c r="F570" s="3" t="s">
        <v>98</v>
      </c>
      <c r="G570" s="4">
        <v>54</v>
      </c>
      <c r="H570" s="4">
        <v>150</v>
      </c>
      <c r="I570" s="3" t="s">
        <v>86</v>
      </c>
      <c r="J570" s="4">
        <v>771873592</v>
      </c>
      <c r="K570" s="4">
        <v>1.7222222222222201</v>
      </c>
      <c r="L570" s="4">
        <v>0.86111111111111105</v>
      </c>
      <c r="M570" s="4">
        <v>16</v>
      </c>
      <c r="N570" s="4">
        <v>12</v>
      </c>
      <c r="O570" s="4">
        <v>5</v>
      </c>
      <c r="P570" s="4">
        <v>14</v>
      </c>
      <c r="Q570" s="4">
        <v>13</v>
      </c>
      <c r="R570" s="4">
        <v>1</v>
      </c>
      <c r="S570" s="4">
        <v>13</v>
      </c>
      <c r="T570" s="4">
        <v>1</v>
      </c>
      <c r="U570" s="9">
        <v>7</v>
      </c>
      <c r="V570" s="4">
        <v>5</v>
      </c>
      <c r="W570" s="3"/>
      <c r="X570" s="4">
        <v>2</v>
      </c>
      <c r="Y570" s="4">
        <v>14</v>
      </c>
      <c r="Z570" s="4">
        <v>103</v>
      </c>
      <c r="AA570" s="4">
        <v>14</v>
      </c>
      <c r="AB570" s="36" t="s">
        <v>192</v>
      </c>
      <c r="AC570" s="21"/>
      <c r="AD570" s="22">
        <v>25</v>
      </c>
      <c r="AE570" s="23">
        <v>8</v>
      </c>
      <c r="AF570" s="22">
        <v>3</v>
      </c>
      <c r="AG570" s="23">
        <v>39</v>
      </c>
      <c r="AH570" s="22" t="s">
        <v>193</v>
      </c>
      <c r="AI570" s="24">
        <v>16</v>
      </c>
      <c r="AJ570" s="22">
        <v>1</v>
      </c>
      <c r="AK570" s="20" t="s">
        <v>889</v>
      </c>
      <c r="AL570">
        <f>IF(OR(NOT(ISBLANK(U570)),NOT(ISBLANK(V570)),NOT(ISBLANK(W570)),NOT(ISBLANK(X570)),AC570=2,AC570=3),1,0)</f>
        <v>1</v>
      </c>
    </row>
    <row r="571" spans="1:38" ht="21.75" customHeight="1" x14ac:dyDescent="0.25">
      <c r="A571" s="2">
        <v>1159</v>
      </c>
      <c r="B571" s="3" t="s">
        <v>26</v>
      </c>
      <c r="C571" s="3" t="s">
        <v>33</v>
      </c>
      <c r="D571" s="3" t="s">
        <v>104</v>
      </c>
      <c r="E571" s="31" t="str">
        <f>MID(D571,3,1)</f>
        <v>4</v>
      </c>
      <c r="F571" s="3" t="s">
        <v>98</v>
      </c>
      <c r="G571" s="4">
        <v>53</v>
      </c>
      <c r="H571" s="4">
        <v>54</v>
      </c>
      <c r="I571" s="3" t="s">
        <v>86</v>
      </c>
      <c r="J571" s="4">
        <v>771873592</v>
      </c>
      <c r="K571" s="4">
        <v>0.5</v>
      </c>
      <c r="L571" s="4">
        <v>0.25</v>
      </c>
      <c r="M571" s="4">
        <v>12</v>
      </c>
      <c r="N571" s="8"/>
      <c r="P571" s="8"/>
      <c r="Q571" s="8"/>
      <c r="R571" s="4">
        <v>1</v>
      </c>
      <c r="S571" s="8"/>
      <c r="T571" s="4">
        <v>1</v>
      </c>
      <c r="U571" s="8"/>
      <c r="V571" s="8"/>
      <c r="W571" s="3"/>
      <c r="X571" s="8"/>
      <c r="Y571" s="8"/>
      <c r="Z571" s="4">
        <v>14</v>
      </c>
      <c r="AA571" s="4">
        <v>0</v>
      </c>
      <c r="AB571" s="36" t="s">
        <v>200</v>
      </c>
      <c r="AC571" s="21">
        <v>3</v>
      </c>
      <c r="AD571" s="22">
        <v>16</v>
      </c>
      <c r="AE571" s="23">
        <v>4</v>
      </c>
      <c r="AF571" s="22">
        <v>0</v>
      </c>
      <c r="AG571" s="23">
        <v>25</v>
      </c>
      <c r="AH571" s="22" t="s">
        <v>214</v>
      </c>
      <c r="AI571" s="24">
        <v>4</v>
      </c>
      <c r="AJ571" s="22"/>
      <c r="AK571" s="20" t="s">
        <v>890</v>
      </c>
      <c r="AL571">
        <f>IF(OR(NOT(ISBLANK(U571)),NOT(ISBLANK(V571)),NOT(ISBLANK(W571)),NOT(ISBLANK(X571)),AC571=2,AC571=3),1,0)</f>
        <v>1</v>
      </c>
    </row>
    <row r="572" spans="1:38" ht="21.75" customHeight="1" x14ac:dyDescent="0.25">
      <c r="A572" s="2">
        <v>1160</v>
      </c>
      <c r="B572" s="3" t="s">
        <v>26</v>
      </c>
      <c r="C572" s="3" t="s">
        <v>33</v>
      </c>
      <c r="D572" s="3" t="s">
        <v>109</v>
      </c>
      <c r="E572" s="31" t="str">
        <f>MID(D572,3,1)</f>
        <v>4</v>
      </c>
      <c r="F572" s="3" t="s">
        <v>98</v>
      </c>
      <c r="G572" s="4">
        <v>93</v>
      </c>
      <c r="H572" s="4">
        <v>22</v>
      </c>
      <c r="I572" s="3" t="s">
        <v>86</v>
      </c>
      <c r="J572" s="4">
        <v>771873592</v>
      </c>
      <c r="K572" s="4">
        <v>1.93333333333333</v>
      </c>
      <c r="L572" s="4">
        <v>0.96666666666666701</v>
      </c>
      <c r="M572" s="4">
        <v>8</v>
      </c>
      <c r="N572" s="4">
        <v>8</v>
      </c>
      <c r="O572" s="4">
        <v>2</v>
      </c>
      <c r="P572" s="4">
        <v>9</v>
      </c>
      <c r="Q572" s="4">
        <v>7</v>
      </c>
      <c r="R572" s="4">
        <v>1</v>
      </c>
      <c r="S572" s="4">
        <v>7</v>
      </c>
      <c r="T572" s="4">
        <v>1</v>
      </c>
      <c r="U572" s="9">
        <v>3</v>
      </c>
      <c r="V572" s="4">
        <v>2.5</v>
      </c>
      <c r="W572" s="3"/>
      <c r="X572" s="4">
        <v>1.5</v>
      </c>
      <c r="Y572" s="4">
        <v>7</v>
      </c>
      <c r="Z572" s="4">
        <v>57</v>
      </c>
      <c r="AA572" s="4">
        <v>7</v>
      </c>
      <c r="AB572" s="36" t="s">
        <v>192</v>
      </c>
      <c r="AC572" s="21">
        <v>3</v>
      </c>
      <c r="AD572" s="22">
        <v>13</v>
      </c>
      <c r="AE572" s="23">
        <v>3</v>
      </c>
      <c r="AF572" s="22">
        <v>3</v>
      </c>
      <c r="AG572" s="23">
        <v>20</v>
      </c>
      <c r="AH572" s="22" t="s">
        <v>226</v>
      </c>
      <c r="AI572" s="24">
        <v>9</v>
      </c>
      <c r="AJ572" s="22"/>
      <c r="AK572" s="20" t="s">
        <v>891</v>
      </c>
      <c r="AL572">
        <f>IF(OR(NOT(ISBLANK(U572)),NOT(ISBLANK(V572)),NOT(ISBLANK(W572)),NOT(ISBLANK(X572)),AC572=2,AC572=3),1,0)</f>
        <v>1</v>
      </c>
    </row>
    <row r="573" spans="1:38" ht="21.75" customHeight="1" x14ac:dyDescent="0.25">
      <c r="A573" s="2">
        <v>1161</v>
      </c>
      <c r="B573" s="3" t="s">
        <v>26</v>
      </c>
      <c r="C573" s="3" t="s">
        <v>33</v>
      </c>
      <c r="D573" s="3" t="s">
        <v>114</v>
      </c>
      <c r="E573" s="31" t="str">
        <f>MID(D573,3,1)</f>
        <v>4</v>
      </c>
      <c r="F573" s="3" t="s">
        <v>98</v>
      </c>
      <c r="G573" s="4">
        <v>78</v>
      </c>
      <c r="H573" s="4">
        <v>12</v>
      </c>
      <c r="I573" s="3" t="s">
        <v>86</v>
      </c>
      <c r="J573" s="4">
        <v>771873592</v>
      </c>
      <c r="K573" s="4">
        <v>0.375</v>
      </c>
      <c r="L573" s="4">
        <v>0.1875</v>
      </c>
      <c r="M573" s="4">
        <v>5</v>
      </c>
      <c r="N573" s="4">
        <v>1</v>
      </c>
      <c r="O573" s="8"/>
      <c r="P573" s="4">
        <v>1</v>
      </c>
      <c r="Q573" s="4">
        <v>1</v>
      </c>
      <c r="R573" s="4">
        <v>1</v>
      </c>
      <c r="S573" s="4">
        <v>1</v>
      </c>
      <c r="T573" s="4">
        <v>1</v>
      </c>
      <c r="U573" s="4">
        <v>1</v>
      </c>
      <c r="V573" s="8"/>
      <c r="W573" s="3"/>
      <c r="X573" s="8"/>
      <c r="Y573" s="4">
        <v>1</v>
      </c>
      <c r="Z573" s="4">
        <v>13</v>
      </c>
      <c r="AA573" s="4">
        <v>1</v>
      </c>
      <c r="AB573" s="36" t="s">
        <v>200</v>
      </c>
      <c r="AC573" s="21">
        <v>3</v>
      </c>
      <c r="AD573" s="22">
        <v>11</v>
      </c>
      <c r="AE573" s="23">
        <v>1</v>
      </c>
      <c r="AF573" s="22">
        <v>1</v>
      </c>
      <c r="AG573" s="23">
        <v>20</v>
      </c>
      <c r="AH573" s="22" t="s">
        <v>253</v>
      </c>
      <c r="AI573" s="24">
        <v>5</v>
      </c>
      <c r="AJ573" s="22"/>
      <c r="AK573" s="20" t="s">
        <v>892</v>
      </c>
      <c r="AL573">
        <f>IF(OR(NOT(ISBLANK(U573)),NOT(ISBLANK(V573)),NOT(ISBLANK(W573)),NOT(ISBLANK(X573)),AC573=2,AC573=3),1,0)</f>
        <v>1</v>
      </c>
    </row>
    <row r="574" spans="1:38" ht="21.75" customHeight="1" x14ac:dyDescent="0.25">
      <c r="A574" s="2">
        <v>1162</v>
      </c>
      <c r="B574" s="3" t="s">
        <v>26</v>
      </c>
      <c r="C574" s="3" t="s">
        <v>33</v>
      </c>
      <c r="D574" s="3" t="s">
        <v>99</v>
      </c>
      <c r="E574" s="31" t="str">
        <f>MID(D574,3,1)</f>
        <v>5</v>
      </c>
      <c r="F574" s="3" t="s">
        <v>100</v>
      </c>
      <c r="G574" s="4">
        <v>89</v>
      </c>
      <c r="H574" s="4">
        <v>200</v>
      </c>
      <c r="I574" s="3" t="s">
        <v>86</v>
      </c>
      <c r="J574" s="4">
        <v>771873592</v>
      </c>
      <c r="K574" s="4">
        <v>-3.6323529411764701</v>
      </c>
      <c r="L574" s="4">
        <v>0.394607843137255</v>
      </c>
      <c r="M574" s="4">
        <v>10</v>
      </c>
      <c r="N574" s="9">
        <v>4</v>
      </c>
      <c r="O574" s="9">
        <v>2</v>
      </c>
      <c r="P574" s="9">
        <v>7</v>
      </c>
      <c r="Q574" s="9">
        <v>7</v>
      </c>
      <c r="R574" s="4">
        <v>1</v>
      </c>
      <c r="S574" s="9">
        <v>7</v>
      </c>
      <c r="T574" s="4">
        <v>1</v>
      </c>
      <c r="V574" s="9">
        <v>3</v>
      </c>
      <c r="W574" s="3"/>
      <c r="X574" s="9">
        <v>1</v>
      </c>
      <c r="Y574" s="9">
        <v>4</v>
      </c>
      <c r="Z574" s="4">
        <v>47</v>
      </c>
      <c r="AA574" s="4">
        <v>4</v>
      </c>
      <c r="AB574" s="36" t="s">
        <v>263</v>
      </c>
      <c r="AC574" s="21">
        <v>3</v>
      </c>
      <c r="AD574" s="22">
        <v>8</v>
      </c>
      <c r="AE574" s="23">
        <v>3</v>
      </c>
      <c r="AF574" s="22">
        <v>1</v>
      </c>
      <c r="AG574" s="23">
        <v>13</v>
      </c>
      <c r="AH574" s="22" t="s">
        <v>267</v>
      </c>
      <c r="AI574" s="24">
        <v>5</v>
      </c>
      <c r="AJ574" s="22"/>
      <c r="AK574" s="20" t="s">
        <v>893</v>
      </c>
      <c r="AL574">
        <f>IF(OR(NOT(ISBLANK(U574)),NOT(ISBLANK(V574)),NOT(ISBLANK(W574)),NOT(ISBLANK(X574)),AC574=2,AC574=3),1,0)</f>
        <v>1</v>
      </c>
    </row>
    <row r="575" spans="1:38" ht="21.75" customHeight="1" x14ac:dyDescent="0.25">
      <c r="A575" s="2">
        <v>1163</v>
      </c>
      <c r="B575" s="3" t="s">
        <v>26</v>
      </c>
      <c r="C575" s="3" t="s">
        <v>33</v>
      </c>
      <c r="D575" s="3" t="s">
        <v>105</v>
      </c>
      <c r="E575" s="31" t="str">
        <f>MID(D575,3,1)</f>
        <v>5</v>
      </c>
      <c r="F575" s="3" t="s">
        <v>100</v>
      </c>
      <c r="G575" s="4">
        <v>62</v>
      </c>
      <c r="H575" s="4">
        <v>53</v>
      </c>
      <c r="I575" s="3" t="s">
        <v>86</v>
      </c>
      <c r="J575" s="4">
        <v>771873592</v>
      </c>
      <c r="K575" s="4">
        <v>-3.4117647058823501</v>
      </c>
      <c r="L575" s="4">
        <v>0.43137254901960798</v>
      </c>
      <c r="M575" s="4">
        <v>6</v>
      </c>
      <c r="N575" s="4">
        <v>4</v>
      </c>
      <c r="O575" s="8"/>
      <c r="P575" s="4">
        <v>3</v>
      </c>
      <c r="Q575" s="4">
        <v>3</v>
      </c>
      <c r="R575" s="4">
        <v>1</v>
      </c>
      <c r="S575" s="4">
        <v>3</v>
      </c>
      <c r="T575" s="4">
        <v>1</v>
      </c>
      <c r="U575" s="4">
        <v>1</v>
      </c>
      <c r="V575" s="4">
        <v>1.5</v>
      </c>
      <c r="W575" s="3"/>
      <c r="X575" s="4">
        <v>1.5</v>
      </c>
      <c r="Y575" s="4">
        <v>4</v>
      </c>
      <c r="Z575" s="4">
        <v>29</v>
      </c>
      <c r="AA575" s="4">
        <v>4</v>
      </c>
      <c r="AB575" s="36" t="s">
        <v>287</v>
      </c>
      <c r="AC575" s="21">
        <v>3</v>
      </c>
      <c r="AD575" s="22">
        <v>7</v>
      </c>
      <c r="AE575" s="23">
        <v>1</v>
      </c>
      <c r="AF575" s="22">
        <v>1</v>
      </c>
      <c r="AG575" s="23">
        <v>11</v>
      </c>
      <c r="AH575" s="22" t="s">
        <v>288</v>
      </c>
      <c r="AI575" s="24">
        <v>5</v>
      </c>
      <c r="AJ575" s="22"/>
      <c r="AK575" s="20" t="s">
        <v>894</v>
      </c>
      <c r="AL575">
        <f>IF(OR(NOT(ISBLANK(U575)),NOT(ISBLANK(V575)),NOT(ISBLANK(W575)),NOT(ISBLANK(X575)),AC575=2,AC575=3),1,0)</f>
        <v>1</v>
      </c>
    </row>
    <row r="576" spans="1:38" ht="21.75" customHeight="1" x14ac:dyDescent="0.25">
      <c r="A576" s="2">
        <v>1164</v>
      </c>
      <c r="B576" s="3" t="s">
        <v>26</v>
      </c>
      <c r="C576" s="3" t="s">
        <v>33</v>
      </c>
      <c r="D576" s="3" t="s">
        <v>110</v>
      </c>
      <c r="E576" s="31" t="str">
        <f>MID(D576,3,1)</f>
        <v>5</v>
      </c>
      <c r="F576" s="3" t="s">
        <v>100</v>
      </c>
      <c r="G576" s="4">
        <v>33</v>
      </c>
      <c r="H576" s="4">
        <v>31</v>
      </c>
      <c r="I576" s="3" t="s">
        <v>86</v>
      </c>
      <c r="J576" s="4">
        <v>771873592</v>
      </c>
      <c r="K576" s="4">
        <v>-4.1111111111111098</v>
      </c>
      <c r="L576" s="4">
        <v>0.31481481481481499</v>
      </c>
      <c r="M576" s="4">
        <v>7</v>
      </c>
      <c r="N576" s="4">
        <v>4</v>
      </c>
      <c r="O576" s="4">
        <v>3</v>
      </c>
      <c r="P576" s="4">
        <v>2</v>
      </c>
      <c r="Q576" s="4">
        <v>2</v>
      </c>
      <c r="R576" s="4">
        <v>1</v>
      </c>
      <c r="S576" s="4">
        <v>2</v>
      </c>
      <c r="T576" s="4">
        <v>1</v>
      </c>
      <c r="U576" s="9">
        <v>2</v>
      </c>
      <c r="V576" s="4">
        <v>1</v>
      </c>
      <c r="W576" s="3"/>
      <c r="X576" s="4">
        <v>1</v>
      </c>
      <c r="Y576" s="4">
        <v>4</v>
      </c>
      <c r="Z576" s="4">
        <v>30</v>
      </c>
      <c r="AA576" s="4">
        <v>4</v>
      </c>
      <c r="AB576" s="36" t="s">
        <v>153</v>
      </c>
      <c r="AC576" s="21">
        <v>3</v>
      </c>
      <c r="AD576" s="22">
        <v>10</v>
      </c>
      <c r="AE576" s="23">
        <v>2</v>
      </c>
      <c r="AF576" s="22">
        <v>0</v>
      </c>
      <c r="AG576" s="23">
        <v>13</v>
      </c>
      <c r="AH576" s="22" t="s">
        <v>315</v>
      </c>
      <c r="AI576" s="24">
        <v>5</v>
      </c>
      <c r="AJ576" s="22"/>
      <c r="AK576" s="20" t="s">
        <v>895</v>
      </c>
      <c r="AL576">
        <f>IF(OR(NOT(ISBLANK(U576)),NOT(ISBLANK(V576)),NOT(ISBLANK(W576)),NOT(ISBLANK(X576)),AC576=2,AC576=3),1,0)</f>
        <v>1</v>
      </c>
    </row>
    <row r="577" spans="1:38" ht="21.75" customHeight="1" x14ac:dyDescent="0.25">
      <c r="A577" s="2">
        <v>1165</v>
      </c>
      <c r="B577" s="3" t="s">
        <v>26</v>
      </c>
      <c r="C577" s="3" t="s">
        <v>33</v>
      </c>
      <c r="D577" s="3" t="s">
        <v>115</v>
      </c>
      <c r="E577" s="31" t="str">
        <f>MID(D577,3,1)</f>
        <v>5</v>
      </c>
      <c r="F577" s="3" t="s">
        <v>100</v>
      </c>
      <c r="G577" s="4">
        <v>43</v>
      </c>
      <c r="H577" s="4">
        <v>15</v>
      </c>
      <c r="I577" s="3" t="s">
        <v>86</v>
      </c>
      <c r="J577" s="4">
        <v>771873592</v>
      </c>
      <c r="K577" s="4">
        <v>-3.53125</v>
      </c>
      <c r="L577" s="4">
        <v>0.41145833333333298</v>
      </c>
      <c r="M577" s="4">
        <v>8</v>
      </c>
      <c r="N577" s="4">
        <v>5</v>
      </c>
      <c r="O577" s="9">
        <v>2</v>
      </c>
      <c r="P577" s="4">
        <v>4</v>
      </c>
      <c r="Q577" s="4">
        <v>3</v>
      </c>
      <c r="R577" s="4">
        <v>1</v>
      </c>
      <c r="S577" s="4">
        <v>3</v>
      </c>
      <c r="T577" s="4">
        <v>1</v>
      </c>
      <c r="V577" s="4">
        <v>1</v>
      </c>
      <c r="W577" s="3"/>
      <c r="X577" s="4">
        <v>1</v>
      </c>
      <c r="Y577" s="4">
        <v>2</v>
      </c>
      <c r="Z577" s="4">
        <v>31</v>
      </c>
      <c r="AA577" s="4">
        <v>2</v>
      </c>
      <c r="AB577" s="36" t="s">
        <v>287</v>
      </c>
      <c r="AC577" s="21">
        <v>3</v>
      </c>
      <c r="AD577" s="22">
        <v>4</v>
      </c>
      <c r="AE577" s="23">
        <v>0</v>
      </c>
      <c r="AF577" s="22">
        <v>0</v>
      </c>
      <c r="AG577" s="23">
        <v>5</v>
      </c>
      <c r="AH577" s="22" t="s">
        <v>288</v>
      </c>
      <c r="AI577" s="24">
        <v>5</v>
      </c>
      <c r="AJ577" s="22"/>
      <c r="AK577" s="20" t="s">
        <v>896</v>
      </c>
      <c r="AL577">
        <f>IF(OR(NOT(ISBLANK(U577)),NOT(ISBLANK(V577)),NOT(ISBLANK(W577)),NOT(ISBLANK(X577)),AC577=2,AC577=3),1,0)</f>
        <v>1</v>
      </c>
    </row>
    <row r="578" spans="1:38" ht="21.75" customHeight="1" x14ac:dyDescent="0.25">
      <c r="A578" s="2">
        <v>1167</v>
      </c>
      <c r="B578" s="3" t="s">
        <v>26</v>
      </c>
      <c r="C578" s="3" t="s">
        <v>27</v>
      </c>
      <c r="D578" s="3" t="s">
        <v>28</v>
      </c>
      <c r="E578" s="31" t="str">
        <f>MID(D578,3,1)</f>
        <v>2</v>
      </c>
      <c r="F578" s="3" t="s">
        <v>29</v>
      </c>
      <c r="G578" s="4">
        <v>1</v>
      </c>
      <c r="H578" s="4">
        <v>30</v>
      </c>
      <c r="I578" s="3" t="s">
        <v>87</v>
      </c>
      <c r="J578" s="4">
        <v>915634178</v>
      </c>
      <c r="K578" s="4">
        <v>63.8</v>
      </c>
      <c r="L578" s="4">
        <v>0.61886792452830197</v>
      </c>
      <c r="M578" s="4">
        <v>3</v>
      </c>
      <c r="N578" s="4">
        <v>1</v>
      </c>
      <c r="O578" s="8"/>
      <c r="P578" s="9">
        <v>1</v>
      </c>
      <c r="R578" s="9">
        <v>1</v>
      </c>
      <c r="T578" s="4">
        <v>2</v>
      </c>
      <c r="V578" s="4">
        <v>2</v>
      </c>
      <c r="W578" s="3"/>
      <c r="X578" s="8"/>
      <c r="Y578" s="4">
        <v>2</v>
      </c>
      <c r="Z578" s="4">
        <v>12</v>
      </c>
      <c r="AA578" s="4">
        <v>2</v>
      </c>
      <c r="AB578" s="36" t="s">
        <v>153</v>
      </c>
      <c r="AC578" s="21">
        <v>3</v>
      </c>
      <c r="AD578" s="22">
        <v>2</v>
      </c>
      <c r="AE578" s="23">
        <v>1</v>
      </c>
      <c r="AF578" s="22">
        <v>0</v>
      </c>
      <c r="AG578" s="23">
        <v>9</v>
      </c>
      <c r="AH578" s="22" t="s">
        <v>146</v>
      </c>
      <c r="AI578" s="24">
        <v>4</v>
      </c>
      <c r="AJ578" s="22">
        <v>1</v>
      </c>
      <c r="AK578" s="20" t="s">
        <v>897</v>
      </c>
      <c r="AL578">
        <f>IF(OR(NOT(ISBLANK(U578)),NOT(ISBLANK(V578)),NOT(ISBLANK(W578)),NOT(ISBLANK(X578)),AC578=2,AC578=3),1,0)</f>
        <v>1</v>
      </c>
    </row>
    <row r="579" spans="1:38" ht="21.75" customHeight="1" x14ac:dyDescent="0.25">
      <c r="A579" s="2">
        <v>1168</v>
      </c>
      <c r="B579" s="3" t="s">
        <v>26</v>
      </c>
      <c r="C579" s="3" t="s">
        <v>27</v>
      </c>
      <c r="D579" s="3" t="s">
        <v>101</v>
      </c>
      <c r="E579" s="31" t="str">
        <f>MID(D579,3,1)</f>
        <v>2</v>
      </c>
      <c r="F579" s="3" t="s">
        <v>102</v>
      </c>
      <c r="G579" s="4">
        <v>1</v>
      </c>
      <c r="H579" s="4">
        <v>13</v>
      </c>
      <c r="I579" s="3" t="s">
        <v>87</v>
      </c>
      <c r="J579" s="4">
        <v>915634178</v>
      </c>
      <c r="K579" s="4">
        <v>59.16</v>
      </c>
      <c r="L579" s="4">
        <v>0.365106382978723</v>
      </c>
      <c r="M579" s="4">
        <v>2</v>
      </c>
      <c r="N579" s="4">
        <v>1</v>
      </c>
      <c r="O579" s="8"/>
      <c r="P579" s="4">
        <v>1</v>
      </c>
      <c r="Q579" s="8"/>
      <c r="R579" s="4">
        <v>1</v>
      </c>
      <c r="S579" s="8"/>
      <c r="T579" s="4">
        <v>2</v>
      </c>
      <c r="U579" s="4">
        <v>1</v>
      </c>
      <c r="V579" s="4">
        <v>2</v>
      </c>
      <c r="W579" s="3"/>
      <c r="X579" s="8"/>
      <c r="Y579" s="4">
        <v>3</v>
      </c>
      <c r="Z579" s="4">
        <v>13</v>
      </c>
      <c r="AA579" s="4">
        <v>3</v>
      </c>
      <c r="AB579" s="36" t="s">
        <v>144</v>
      </c>
      <c r="AC579" s="21">
        <v>3</v>
      </c>
      <c r="AD579" s="22">
        <v>4</v>
      </c>
      <c r="AE579" s="23">
        <v>1</v>
      </c>
      <c r="AF579" s="22">
        <v>0</v>
      </c>
      <c r="AG579" s="23">
        <v>10</v>
      </c>
      <c r="AH579" s="22" t="s">
        <v>146</v>
      </c>
      <c r="AI579" s="24">
        <v>4</v>
      </c>
      <c r="AJ579" s="22">
        <v>1</v>
      </c>
      <c r="AK579" s="20" t="s">
        <v>898</v>
      </c>
      <c r="AL579">
        <f>IF(OR(NOT(ISBLANK(U579)),NOT(ISBLANK(V579)),NOT(ISBLANK(W579)),NOT(ISBLANK(X579)),AC579=2,AC579=3),1,0)</f>
        <v>1</v>
      </c>
    </row>
    <row r="580" spans="1:38" ht="21.75" customHeight="1" x14ac:dyDescent="0.25">
      <c r="A580" s="2">
        <v>1169</v>
      </c>
      <c r="B580" s="3" t="s">
        <v>26</v>
      </c>
      <c r="C580" s="3" t="s">
        <v>27</v>
      </c>
      <c r="D580" s="3" t="s">
        <v>106</v>
      </c>
      <c r="E580" s="31" t="str">
        <f>MID(D580,3,1)</f>
        <v>2</v>
      </c>
      <c r="F580" s="3" t="s">
        <v>107</v>
      </c>
      <c r="G580" s="4">
        <v>1</v>
      </c>
      <c r="H580" s="4">
        <v>7</v>
      </c>
      <c r="I580" s="3" t="s">
        <v>87</v>
      </c>
      <c r="J580" s="4">
        <v>915634178</v>
      </c>
      <c r="K580" s="4">
        <v>63.9444444444444</v>
      </c>
      <c r="L580" s="4">
        <v>0.46690307328605202</v>
      </c>
      <c r="M580" s="4">
        <v>2</v>
      </c>
      <c r="N580" s="9">
        <v>4</v>
      </c>
      <c r="O580" s="9">
        <v>1</v>
      </c>
      <c r="P580" s="9">
        <v>5</v>
      </c>
      <c r="Q580" s="9">
        <v>5</v>
      </c>
      <c r="R580" s="4">
        <v>1</v>
      </c>
      <c r="S580" s="9">
        <v>5</v>
      </c>
      <c r="T580" s="4">
        <v>1</v>
      </c>
      <c r="U580" s="9">
        <v>2</v>
      </c>
      <c r="V580" s="9">
        <v>3</v>
      </c>
      <c r="W580" s="3"/>
      <c r="Y580" s="9">
        <v>5</v>
      </c>
      <c r="Z580" s="4">
        <v>34</v>
      </c>
      <c r="AA580" s="4">
        <v>5</v>
      </c>
      <c r="AB580" s="36" t="s">
        <v>153</v>
      </c>
      <c r="AC580" s="21"/>
      <c r="AD580" s="22">
        <v>3</v>
      </c>
      <c r="AE580" s="23">
        <v>2</v>
      </c>
      <c r="AF580" s="22">
        <v>1</v>
      </c>
      <c r="AG580" s="23">
        <v>7</v>
      </c>
      <c r="AH580" s="22" t="s">
        <v>146</v>
      </c>
      <c r="AI580" s="24">
        <v>4</v>
      </c>
      <c r="AJ580" s="22">
        <v>1</v>
      </c>
      <c r="AK580" s="25" t="s">
        <v>899</v>
      </c>
      <c r="AL580">
        <f>IF(OR(NOT(ISBLANK(U580)),NOT(ISBLANK(V580)),NOT(ISBLANK(W580)),NOT(ISBLANK(X580)),AC580=2,AC580=3),1,0)</f>
        <v>1</v>
      </c>
    </row>
    <row r="581" spans="1:38" ht="21.75" customHeight="1" x14ac:dyDescent="0.25">
      <c r="A581" s="2">
        <v>1170</v>
      </c>
      <c r="B581" s="3" t="s">
        <v>26</v>
      </c>
      <c r="C581" s="3" t="s">
        <v>27</v>
      </c>
      <c r="D581" s="3" t="s">
        <v>111</v>
      </c>
      <c r="E581" s="31" t="str">
        <f>MID(D581,3,1)</f>
        <v>2</v>
      </c>
      <c r="F581" s="3" t="s">
        <v>112</v>
      </c>
      <c r="G581" s="4">
        <v>1</v>
      </c>
      <c r="H581" s="4">
        <v>6</v>
      </c>
      <c r="I581" s="3" t="s">
        <v>87</v>
      </c>
      <c r="J581" s="4">
        <v>915634178</v>
      </c>
      <c r="K581" s="4">
        <v>30.9</v>
      </c>
      <c r="L581" s="4">
        <v>0.20985915492957699</v>
      </c>
      <c r="M581" s="4">
        <v>3</v>
      </c>
      <c r="N581" s="4">
        <v>4</v>
      </c>
      <c r="O581" s="4">
        <v>1</v>
      </c>
      <c r="P581" s="9">
        <v>4</v>
      </c>
      <c r="Q581" s="9">
        <v>4</v>
      </c>
      <c r="R581" s="4">
        <v>1</v>
      </c>
      <c r="S581" s="9">
        <v>4</v>
      </c>
      <c r="T581" s="4">
        <v>2</v>
      </c>
      <c r="U581" s="9">
        <v>1</v>
      </c>
      <c r="V581" s="4">
        <v>2</v>
      </c>
      <c r="W581" s="3"/>
      <c r="X581" s="8"/>
      <c r="Y581" s="4">
        <v>3</v>
      </c>
      <c r="Z581" s="4">
        <v>29</v>
      </c>
      <c r="AA581" s="4">
        <v>3</v>
      </c>
      <c r="AB581" s="36" t="s">
        <v>145</v>
      </c>
      <c r="AC581" s="21"/>
      <c r="AD581" s="22">
        <v>3</v>
      </c>
      <c r="AE581" s="23">
        <v>2</v>
      </c>
      <c r="AF581" s="22">
        <v>1</v>
      </c>
      <c r="AG581" s="23">
        <v>7</v>
      </c>
      <c r="AH581" s="22" t="s">
        <v>146</v>
      </c>
      <c r="AI581" s="24">
        <v>4</v>
      </c>
      <c r="AJ581" s="22">
        <v>1</v>
      </c>
      <c r="AK581" s="20" t="s">
        <v>900</v>
      </c>
      <c r="AL581">
        <f>IF(OR(NOT(ISBLANK(U581)),NOT(ISBLANK(V581)),NOT(ISBLANK(W581)),NOT(ISBLANK(X581)),AC581=2,AC581=3),1,0)</f>
        <v>1</v>
      </c>
    </row>
    <row r="582" spans="1:38" ht="21.75" customHeight="1" x14ac:dyDescent="0.25">
      <c r="A582" s="2">
        <v>1171</v>
      </c>
      <c r="B582" s="3" t="s">
        <v>26</v>
      </c>
      <c r="C582" s="3" t="s">
        <v>27</v>
      </c>
      <c r="D582" s="3" t="s">
        <v>95</v>
      </c>
      <c r="E582" s="31" t="str">
        <f>MID(D582,3,1)</f>
        <v>3</v>
      </c>
      <c r="F582" s="3" t="s">
        <v>96</v>
      </c>
      <c r="G582" s="4">
        <v>36</v>
      </c>
      <c r="H582" s="4">
        <v>75</v>
      </c>
      <c r="I582" s="3" t="s">
        <v>87</v>
      </c>
      <c r="J582" s="4">
        <v>915634178</v>
      </c>
      <c r="K582" s="4">
        <v>1.0526315789473699</v>
      </c>
      <c r="L582" s="4">
        <v>0.175438596491228</v>
      </c>
      <c r="M582" s="4">
        <v>13</v>
      </c>
      <c r="N582" s="4">
        <v>8</v>
      </c>
      <c r="O582" s="4">
        <v>2</v>
      </c>
      <c r="P582" s="4">
        <v>9</v>
      </c>
      <c r="Q582" s="4">
        <v>8</v>
      </c>
      <c r="R582" s="4">
        <v>2</v>
      </c>
      <c r="S582" s="4">
        <v>8</v>
      </c>
      <c r="T582" s="4">
        <v>1</v>
      </c>
      <c r="U582" s="4">
        <v>1</v>
      </c>
      <c r="V582" s="4">
        <v>3.5</v>
      </c>
      <c r="W582" s="3"/>
      <c r="X582" s="9">
        <v>0.5</v>
      </c>
      <c r="Y582" s="4">
        <v>5</v>
      </c>
      <c r="Z582" s="4">
        <v>61</v>
      </c>
      <c r="AA582" s="4">
        <v>5</v>
      </c>
      <c r="AB582" s="36" t="s">
        <v>163</v>
      </c>
      <c r="AC582" s="21">
        <v>3</v>
      </c>
      <c r="AD582" s="22">
        <v>13</v>
      </c>
      <c r="AE582" s="23">
        <v>23</v>
      </c>
      <c r="AF582" s="22">
        <v>1</v>
      </c>
      <c r="AG582" s="23">
        <v>49</v>
      </c>
      <c r="AH582" s="22" t="s">
        <v>162</v>
      </c>
      <c r="AI582" s="24">
        <v>9</v>
      </c>
      <c r="AJ582" s="22">
        <v>1</v>
      </c>
      <c r="AK582" s="20" t="s">
        <v>901</v>
      </c>
      <c r="AL582">
        <f>IF(OR(NOT(ISBLANK(U582)),NOT(ISBLANK(V582)),NOT(ISBLANK(W582)),NOT(ISBLANK(X582)),AC582=2,AC582=3),1,0)</f>
        <v>1</v>
      </c>
    </row>
    <row r="583" spans="1:38" ht="21.75" customHeight="1" x14ac:dyDescent="0.25">
      <c r="A583" s="2">
        <v>1172</v>
      </c>
      <c r="B583" s="3" t="s">
        <v>26</v>
      </c>
      <c r="C583" s="3" t="s">
        <v>27</v>
      </c>
      <c r="D583" s="3" t="s">
        <v>103</v>
      </c>
      <c r="E583" s="31" t="str">
        <f>MID(D583,3,1)</f>
        <v>3</v>
      </c>
      <c r="F583" s="3" t="s">
        <v>96</v>
      </c>
      <c r="G583" s="4">
        <v>32</v>
      </c>
      <c r="H583" s="4">
        <v>35</v>
      </c>
      <c r="I583" s="3" t="s">
        <v>87</v>
      </c>
      <c r="J583" s="4">
        <v>915634178</v>
      </c>
      <c r="K583" s="4">
        <v>1.57894736842105</v>
      </c>
      <c r="L583" s="4">
        <v>0.26315789473684198</v>
      </c>
      <c r="M583" s="4">
        <v>5</v>
      </c>
      <c r="N583" s="4">
        <v>8</v>
      </c>
      <c r="O583" s="4">
        <v>2</v>
      </c>
      <c r="P583" s="4">
        <v>10</v>
      </c>
      <c r="Q583" s="4">
        <v>10</v>
      </c>
      <c r="R583" s="4">
        <v>2</v>
      </c>
      <c r="S583" s="4">
        <v>10</v>
      </c>
      <c r="T583" s="4">
        <v>1</v>
      </c>
      <c r="U583" s="8"/>
      <c r="V583" s="4">
        <v>3.5</v>
      </c>
      <c r="W583" s="3"/>
      <c r="X583" s="4">
        <v>0.5</v>
      </c>
      <c r="Y583" s="4">
        <v>4</v>
      </c>
      <c r="Z583" s="4">
        <v>56</v>
      </c>
      <c r="AA583" s="4">
        <v>4</v>
      </c>
      <c r="AB583" s="36" t="s">
        <v>161</v>
      </c>
      <c r="AC583" s="21"/>
      <c r="AD583" s="22">
        <v>4</v>
      </c>
      <c r="AE583" s="23">
        <v>8</v>
      </c>
      <c r="AF583" s="22">
        <v>0</v>
      </c>
      <c r="AG583" s="23">
        <v>14</v>
      </c>
      <c r="AH583" s="22" t="s">
        <v>162</v>
      </c>
      <c r="AI583" s="24">
        <v>9</v>
      </c>
      <c r="AJ583" s="22">
        <v>1</v>
      </c>
      <c r="AK583" s="20" t="s">
        <v>902</v>
      </c>
      <c r="AL583">
        <f>IF(OR(NOT(ISBLANK(U583)),NOT(ISBLANK(V583)),NOT(ISBLANK(W583)),NOT(ISBLANK(X583)),AC583=2,AC583=3),1,0)</f>
        <v>1</v>
      </c>
    </row>
    <row r="584" spans="1:38" ht="21.75" customHeight="1" x14ac:dyDescent="0.25">
      <c r="A584" s="2">
        <v>1173</v>
      </c>
      <c r="B584" s="3" t="s">
        <v>26</v>
      </c>
      <c r="C584" s="3" t="s">
        <v>27</v>
      </c>
      <c r="D584" s="3" t="s">
        <v>108</v>
      </c>
      <c r="E584" s="31" t="str">
        <f>MID(D584,3,1)</f>
        <v>3</v>
      </c>
      <c r="F584" s="3" t="s">
        <v>96</v>
      </c>
      <c r="G584" s="4">
        <v>95</v>
      </c>
      <c r="H584" s="4">
        <v>20</v>
      </c>
      <c r="I584" s="3" t="s">
        <v>87</v>
      </c>
      <c r="J584" s="4">
        <v>915634178</v>
      </c>
      <c r="K584" s="4">
        <v>3</v>
      </c>
      <c r="L584" s="4">
        <v>0.5</v>
      </c>
      <c r="M584" s="4">
        <v>11</v>
      </c>
      <c r="N584" s="4">
        <v>8</v>
      </c>
      <c r="O584" s="4">
        <v>2</v>
      </c>
      <c r="P584" s="4">
        <v>7</v>
      </c>
      <c r="Q584" s="4">
        <v>7</v>
      </c>
      <c r="R584" s="4">
        <v>1</v>
      </c>
      <c r="S584" s="4">
        <v>7</v>
      </c>
      <c r="T584" s="4">
        <v>1</v>
      </c>
      <c r="U584" s="8"/>
      <c r="V584" s="4">
        <v>3</v>
      </c>
      <c r="W584" s="3"/>
      <c r="X584" s="8"/>
      <c r="Y584" s="4">
        <v>3</v>
      </c>
      <c r="Z584" s="4">
        <v>50</v>
      </c>
      <c r="AA584" s="4">
        <v>3</v>
      </c>
      <c r="AB584" s="36" t="s">
        <v>164</v>
      </c>
      <c r="AC584" s="21"/>
      <c r="AD584" s="22">
        <v>6</v>
      </c>
      <c r="AE584" s="23">
        <v>9</v>
      </c>
      <c r="AF584" s="22">
        <v>0</v>
      </c>
      <c r="AG584" s="23">
        <v>16</v>
      </c>
      <c r="AH584" s="22" t="s">
        <v>162</v>
      </c>
      <c r="AI584" s="24">
        <v>9</v>
      </c>
      <c r="AJ584" s="22">
        <v>1</v>
      </c>
      <c r="AK584" s="20" t="s">
        <v>903</v>
      </c>
      <c r="AL584">
        <f>IF(OR(NOT(ISBLANK(U584)),NOT(ISBLANK(V584)),NOT(ISBLANK(W584)),NOT(ISBLANK(X584)),AC584=2,AC584=3),1,0)</f>
        <v>1</v>
      </c>
    </row>
    <row r="585" spans="1:38" ht="21.75" customHeight="1" x14ac:dyDescent="0.25">
      <c r="A585" s="2">
        <v>1174</v>
      </c>
      <c r="B585" s="3" t="s">
        <v>26</v>
      </c>
      <c r="C585" s="3" t="s">
        <v>27</v>
      </c>
      <c r="D585" s="3" t="s">
        <v>113</v>
      </c>
      <c r="E585" s="31" t="str">
        <f>MID(D585,3,1)</f>
        <v>3</v>
      </c>
      <c r="F585" s="3" t="s">
        <v>96</v>
      </c>
      <c r="G585" s="4">
        <v>85</v>
      </c>
      <c r="H585" s="4">
        <v>10</v>
      </c>
      <c r="I585" s="3" t="s">
        <v>87</v>
      </c>
      <c r="J585" s="4">
        <v>915634178</v>
      </c>
      <c r="K585" s="4">
        <v>1.4117647058823499</v>
      </c>
      <c r="L585" s="4">
        <v>0.23529411764705899</v>
      </c>
      <c r="M585" s="4">
        <v>7</v>
      </c>
      <c r="N585" s="4">
        <v>8</v>
      </c>
      <c r="O585" s="4">
        <v>1</v>
      </c>
      <c r="P585" s="4">
        <v>8</v>
      </c>
      <c r="Q585" s="4">
        <v>8</v>
      </c>
      <c r="R585" s="4">
        <v>1</v>
      </c>
      <c r="S585" s="4">
        <v>8</v>
      </c>
      <c r="T585" s="4">
        <v>2</v>
      </c>
      <c r="U585" s="4">
        <v>1</v>
      </c>
      <c r="V585" s="4">
        <v>1</v>
      </c>
      <c r="W585" s="3"/>
      <c r="X585" s="4">
        <v>1</v>
      </c>
      <c r="Y585" s="4">
        <v>3</v>
      </c>
      <c r="Z585" s="4">
        <v>49</v>
      </c>
      <c r="AA585" s="4">
        <v>3</v>
      </c>
      <c r="AB585" s="36" t="s">
        <v>161</v>
      </c>
      <c r="AC585" s="21">
        <v>3</v>
      </c>
      <c r="AD585" s="22">
        <v>4</v>
      </c>
      <c r="AE585" s="23">
        <v>7</v>
      </c>
      <c r="AF585" s="22">
        <v>0</v>
      </c>
      <c r="AG585" s="23">
        <v>18</v>
      </c>
      <c r="AH585" s="22" t="s">
        <v>162</v>
      </c>
      <c r="AI585" s="24">
        <v>9</v>
      </c>
      <c r="AJ585" s="22">
        <v>1</v>
      </c>
      <c r="AK585" s="20" t="s">
        <v>904</v>
      </c>
      <c r="AL585">
        <f>IF(OR(NOT(ISBLANK(U585)),NOT(ISBLANK(V585)),NOT(ISBLANK(W585)),NOT(ISBLANK(X585)),AC585=2,AC585=3),1,0)</f>
        <v>1</v>
      </c>
    </row>
    <row r="586" spans="1:38" ht="21.75" customHeight="1" x14ac:dyDescent="0.25">
      <c r="A586" s="2">
        <v>1175</v>
      </c>
      <c r="B586" s="3" t="s">
        <v>26</v>
      </c>
      <c r="C586" s="3" t="s">
        <v>27</v>
      </c>
      <c r="D586" s="3" t="s">
        <v>97</v>
      </c>
      <c r="E586" s="31" t="str">
        <f>MID(D586,3,1)</f>
        <v>4</v>
      </c>
      <c r="F586" s="3" t="s">
        <v>98</v>
      </c>
      <c r="G586" s="4">
        <v>54</v>
      </c>
      <c r="H586" s="4">
        <v>150</v>
      </c>
      <c r="I586" s="3" t="s">
        <v>87</v>
      </c>
      <c r="J586" s="4">
        <v>915634178</v>
      </c>
      <c r="K586" s="4">
        <v>1.6470588235294099</v>
      </c>
      <c r="L586" s="4">
        <v>0.82352941176470595</v>
      </c>
      <c r="M586" s="4">
        <v>7</v>
      </c>
      <c r="N586" s="9">
        <v>13</v>
      </c>
      <c r="O586" s="9">
        <v>4</v>
      </c>
      <c r="P586" s="9">
        <v>15</v>
      </c>
      <c r="Q586" s="9">
        <v>14</v>
      </c>
      <c r="R586" s="4">
        <v>1</v>
      </c>
      <c r="S586" s="9">
        <v>14</v>
      </c>
      <c r="T586" s="4">
        <v>1</v>
      </c>
      <c r="V586" s="9">
        <v>5.5</v>
      </c>
      <c r="W586" s="3"/>
      <c r="X586" s="9">
        <v>0.5</v>
      </c>
      <c r="Y586" s="9">
        <v>6</v>
      </c>
      <c r="Z586" s="4">
        <v>81</v>
      </c>
      <c r="AA586" s="4">
        <v>6</v>
      </c>
      <c r="AB586" s="36" t="s">
        <v>192</v>
      </c>
      <c r="AC586" s="21">
        <v>3</v>
      </c>
      <c r="AD586" s="22">
        <v>6</v>
      </c>
      <c r="AE586" s="23">
        <v>16</v>
      </c>
      <c r="AF586" s="22">
        <v>0</v>
      </c>
      <c r="AG586" s="23">
        <v>32</v>
      </c>
      <c r="AH586" s="22" t="s">
        <v>193</v>
      </c>
      <c r="AI586" s="24">
        <v>16</v>
      </c>
      <c r="AJ586" s="22">
        <v>1</v>
      </c>
      <c r="AK586" s="20" t="s">
        <v>905</v>
      </c>
      <c r="AL586">
        <f>IF(OR(NOT(ISBLANK(U586)),NOT(ISBLANK(V586)),NOT(ISBLANK(W586)),NOT(ISBLANK(X586)),AC586=2,AC586=3),1,0)</f>
        <v>1</v>
      </c>
    </row>
    <row r="587" spans="1:38" ht="21.75" customHeight="1" x14ac:dyDescent="0.25">
      <c r="A587" s="2">
        <v>1176</v>
      </c>
      <c r="B587" s="3" t="s">
        <v>26</v>
      </c>
      <c r="C587" s="3" t="s">
        <v>27</v>
      </c>
      <c r="D587" s="3" t="s">
        <v>104</v>
      </c>
      <c r="E587" s="31" t="str">
        <f>MID(D587,3,1)</f>
        <v>4</v>
      </c>
      <c r="F587" s="3" t="s">
        <v>98</v>
      </c>
      <c r="G587" s="4">
        <v>53</v>
      </c>
      <c r="H587" s="4">
        <v>54</v>
      </c>
      <c r="I587" s="3" t="s">
        <v>87</v>
      </c>
      <c r="J587" s="4">
        <v>915634178</v>
      </c>
      <c r="K587" s="4">
        <v>1.8125</v>
      </c>
      <c r="L587" s="4">
        <v>0.90625</v>
      </c>
      <c r="M587" s="4">
        <v>6</v>
      </c>
      <c r="N587" s="4">
        <v>16</v>
      </c>
      <c r="O587" s="4">
        <v>1</v>
      </c>
      <c r="P587" s="4">
        <v>16</v>
      </c>
      <c r="Q587" s="4">
        <v>16</v>
      </c>
      <c r="R587" s="4">
        <v>1</v>
      </c>
      <c r="S587" s="4">
        <v>16</v>
      </c>
      <c r="T587" s="4">
        <v>1</v>
      </c>
      <c r="U587" s="9">
        <v>2</v>
      </c>
      <c r="V587" s="4">
        <v>4</v>
      </c>
      <c r="W587" s="3"/>
      <c r="X587" s="4">
        <v>1</v>
      </c>
      <c r="Y587" s="4">
        <v>7</v>
      </c>
      <c r="Z587" s="4">
        <v>87</v>
      </c>
      <c r="AA587" s="4">
        <v>7</v>
      </c>
      <c r="AB587" s="36" t="s">
        <v>192</v>
      </c>
      <c r="AC587" s="21"/>
      <c r="AD587" s="22">
        <v>9</v>
      </c>
      <c r="AE587" s="23">
        <v>12</v>
      </c>
      <c r="AF587" s="22">
        <v>0</v>
      </c>
      <c r="AG587" s="23">
        <v>24</v>
      </c>
      <c r="AH587" s="22" t="s">
        <v>193</v>
      </c>
      <c r="AI587" s="24">
        <v>16</v>
      </c>
      <c r="AJ587" s="22">
        <v>1</v>
      </c>
      <c r="AK587" s="20" t="s">
        <v>906</v>
      </c>
      <c r="AL587">
        <f>IF(OR(NOT(ISBLANK(U587)),NOT(ISBLANK(V587)),NOT(ISBLANK(W587)),NOT(ISBLANK(X587)),AC587=2,AC587=3),1,0)</f>
        <v>1</v>
      </c>
    </row>
    <row r="588" spans="1:38" ht="21.75" customHeight="1" x14ac:dyDescent="0.25">
      <c r="A588" s="2">
        <v>1177</v>
      </c>
      <c r="B588" s="3" t="s">
        <v>26</v>
      </c>
      <c r="C588" s="3" t="s">
        <v>27</v>
      </c>
      <c r="D588" s="3" t="s">
        <v>109</v>
      </c>
      <c r="E588" s="31" t="str">
        <f>MID(D588,3,1)</f>
        <v>4</v>
      </c>
      <c r="F588" s="3" t="s">
        <v>98</v>
      </c>
      <c r="G588" s="4">
        <v>93</v>
      </c>
      <c r="H588" s="4">
        <v>22</v>
      </c>
      <c r="I588" s="3" t="s">
        <v>87</v>
      </c>
      <c r="J588" s="4">
        <v>915634178</v>
      </c>
      <c r="K588" s="4">
        <v>1.75</v>
      </c>
      <c r="L588" s="4">
        <v>0.875</v>
      </c>
      <c r="M588" s="4">
        <v>4</v>
      </c>
      <c r="N588" s="4">
        <v>9</v>
      </c>
      <c r="O588" s="4">
        <v>1</v>
      </c>
      <c r="P588" s="4">
        <v>10</v>
      </c>
      <c r="Q588" s="4">
        <v>10</v>
      </c>
      <c r="R588" s="9">
        <v>1</v>
      </c>
      <c r="S588" s="4">
        <v>10</v>
      </c>
      <c r="T588" s="4">
        <v>3</v>
      </c>
      <c r="U588" s="8"/>
      <c r="V588" s="4">
        <v>2.5</v>
      </c>
      <c r="W588" s="3"/>
      <c r="X588" s="9">
        <v>0.5</v>
      </c>
      <c r="Y588" s="4">
        <v>3</v>
      </c>
      <c r="Z588" s="4">
        <v>54</v>
      </c>
      <c r="AA588" s="4">
        <v>3</v>
      </c>
      <c r="AB588" s="36" t="s">
        <v>192</v>
      </c>
      <c r="AC588" s="21">
        <v>3</v>
      </c>
      <c r="AD588" s="22">
        <v>3</v>
      </c>
      <c r="AE588" s="23">
        <v>8</v>
      </c>
      <c r="AF588" s="22">
        <v>1</v>
      </c>
      <c r="AG588" s="23">
        <v>13</v>
      </c>
      <c r="AH588" s="22" t="s">
        <v>227</v>
      </c>
      <c r="AI588" s="24">
        <v>9</v>
      </c>
      <c r="AJ588" s="22"/>
      <c r="AK588" s="20" t="s">
        <v>907</v>
      </c>
      <c r="AL588">
        <f>IF(OR(NOT(ISBLANK(U588)),NOT(ISBLANK(V588)),NOT(ISBLANK(W588)),NOT(ISBLANK(X588)),AC588=2,AC588=3),1,0)</f>
        <v>1</v>
      </c>
    </row>
    <row r="589" spans="1:38" ht="21.75" customHeight="1" x14ac:dyDescent="0.25">
      <c r="A589" s="2">
        <v>1178</v>
      </c>
      <c r="B589" s="3" t="s">
        <v>26</v>
      </c>
      <c r="C589" s="3" t="s">
        <v>27</v>
      </c>
      <c r="D589" s="3" t="s">
        <v>114</v>
      </c>
      <c r="E589" s="31" t="str">
        <f>MID(D589,3,1)</f>
        <v>4</v>
      </c>
      <c r="F589" s="3" t="s">
        <v>98</v>
      </c>
      <c r="G589" s="4">
        <v>78</v>
      </c>
      <c r="H589" s="4">
        <v>12</v>
      </c>
      <c r="I589" s="3" t="s">
        <v>87</v>
      </c>
      <c r="J589" s="4">
        <v>915634178</v>
      </c>
      <c r="K589" s="4">
        <v>1.5714285714285701</v>
      </c>
      <c r="L589" s="4">
        <v>0.78571428571428603</v>
      </c>
      <c r="M589" s="4">
        <v>10</v>
      </c>
      <c r="N589" s="4">
        <v>8</v>
      </c>
      <c r="O589" s="4">
        <v>2</v>
      </c>
      <c r="P589" s="4">
        <v>9</v>
      </c>
      <c r="Q589" s="4">
        <v>9</v>
      </c>
      <c r="R589" s="9">
        <v>1</v>
      </c>
      <c r="S589" s="4">
        <v>9</v>
      </c>
      <c r="T589" s="4">
        <v>1</v>
      </c>
      <c r="U589" s="9">
        <v>3</v>
      </c>
      <c r="V589" s="4">
        <v>1.5</v>
      </c>
      <c r="W589" s="3"/>
      <c r="X589" s="9">
        <v>0.5</v>
      </c>
      <c r="Y589" s="4">
        <v>5</v>
      </c>
      <c r="Z589" s="4">
        <v>59</v>
      </c>
      <c r="AA589" s="4">
        <v>5</v>
      </c>
      <c r="AB589" s="36" t="s">
        <v>192</v>
      </c>
      <c r="AC589" s="21">
        <v>3</v>
      </c>
      <c r="AD589" s="22">
        <v>9</v>
      </c>
      <c r="AE589" s="23">
        <v>8</v>
      </c>
      <c r="AF589" s="22">
        <v>3</v>
      </c>
      <c r="AG589" s="23">
        <v>22</v>
      </c>
      <c r="AH589" s="22" t="s">
        <v>254</v>
      </c>
      <c r="AI589" s="24">
        <v>9</v>
      </c>
      <c r="AJ589" s="22"/>
      <c r="AK589" s="20" t="s">
        <v>908</v>
      </c>
      <c r="AL589">
        <f>IF(OR(NOT(ISBLANK(U589)),NOT(ISBLANK(V589)),NOT(ISBLANK(W589)),NOT(ISBLANK(X589)),AC589=2,AC589=3),1,0)</f>
        <v>1</v>
      </c>
    </row>
    <row r="590" spans="1:38" ht="21.75" customHeight="1" x14ac:dyDescent="0.25">
      <c r="A590" s="2">
        <v>1179</v>
      </c>
      <c r="B590" s="3" t="s">
        <v>26</v>
      </c>
      <c r="C590" s="3" t="s">
        <v>27</v>
      </c>
      <c r="D590" s="3" t="s">
        <v>99</v>
      </c>
      <c r="E590" s="31" t="str">
        <f>MID(D590,3,1)</f>
        <v>5</v>
      </c>
      <c r="F590" s="3" t="s">
        <v>100</v>
      </c>
      <c r="G590" s="4">
        <v>89</v>
      </c>
      <c r="H590" s="4">
        <v>200</v>
      </c>
      <c r="I590" s="3" t="s">
        <v>87</v>
      </c>
      <c r="J590" s="4">
        <v>915634178</v>
      </c>
      <c r="K590" s="4">
        <v>-3.7941176470588198</v>
      </c>
      <c r="L590" s="4">
        <v>0.36764705882352899</v>
      </c>
      <c r="M590" s="4">
        <v>9</v>
      </c>
      <c r="N590" s="4">
        <v>20</v>
      </c>
      <c r="O590" s="4">
        <v>6</v>
      </c>
      <c r="P590" s="4">
        <v>22</v>
      </c>
      <c r="Q590" s="4">
        <v>22</v>
      </c>
      <c r="R590" s="4">
        <v>1</v>
      </c>
      <c r="S590" s="4">
        <v>22</v>
      </c>
      <c r="T590" s="4">
        <v>1</v>
      </c>
      <c r="U590" s="8"/>
      <c r="V590" s="4">
        <v>7</v>
      </c>
      <c r="W590" s="3"/>
      <c r="X590" s="4">
        <v>1</v>
      </c>
      <c r="Y590" s="4">
        <v>8</v>
      </c>
      <c r="Z590" s="4">
        <v>119</v>
      </c>
      <c r="AA590" s="4">
        <v>8</v>
      </c>
      <c r="AB590" s="36" t="s">
        <v>200</v>
      </c>
      <c r="AC590" s="21"/>
      <c r="AD590" s="22">
        <v>7</v>
      </c>
      <c r="AE590" s="23">
        <v>33</v>
      </c>
      <c r="AF590" s="22">
        <v>1</v>
      </c>
      <c r="AG590" s="23">
        <v>43</v>
      </c>
      <c r="AH590" s="22" t="s">
        <v>262</v>
      </c>
      <c r="AI590" s="24">
        <v>25</v>
      </c>
      <c r="AJ590" s="22">
        <v>1</v>
      </c>
      <c r="AK590" s="20" t="s">
        <v>909</v>
      </c>
      <c r="AL590">
        <f>IF(OR(NOT(ISBLANK(U590)),NOT(ISBLANK(V590)),NOT(ISBLANK(W590)),NOT(ISBLANK(X590)),AC590=2,AC590=3),1,0)</f>
        <v>1</v>
      </c>
    </row>
    <row r="591" spans="1:38" ht="21.75" customHeight="1" x14ac:dyDescent="0.25">
      <c r="A591" s="2">
        <v>1180</v>
      </c>
      <c r="B591" s="3" t="s">
        <v>26</v>
      </c>
      <c r="C591" s="3" t="s">
        <v>27</v>
      </c>
      <c r="D591" s="3" t="s">
        <v>105</v>
      </c>
      <c r="E591" s="31" t="str">
        <f>MID(D591,3,1)</f>
        <v>5</v>
      </c>
      <c r="F591" s="3" t="s">
        <v>100</v>
      </c>
      <c r="G591" s="4">
        <v>62</v>
      </c>
      <c r="H591" s="4">
        <v>53</v>
      </c>
      <c r="I591" s="3" t="s">
        <v>87</v>
      </c>
      <c r="J591" s="4">
        <v>915634178</v>
      </c>
      <c r="K591" s="4">
        <v>-3.8529411764705901</v>
      </c>
      <c r="L591" s="4">
        <v>0.35784313725490202</v>
      </c>
      <c r="M591" s="4">
        <v>4</v>
      </c>
      <c r="N591" s="9">
        <v>14</v>
      </c>
      <c r="O591" s="9">
        <v>4</v>
      </c>
      <c r="P591" s="9">
        <v>12</v>
      </c>
      <c r="Q591" s="9">
        <v>12</v>
      </c>
      <c r="R591" s="4">
        <v>1</v>
      </c>
      <c r="S591" s="9">
        <v>12</v>
      </c>
      <c r="T591" s="4">
        <v>1</v>
      </c>
      <c r="V591" s="9">
        <v>3</v>
      </c>
      <c r="W591" s="3"/>
      <c r="Y591" s="9">
        <v>3</v>
      </c>
      <c r="Z591" s="4">
        <v>66</v>
      </c>
      <c r="AA591" s="4">
        <v>3</v>
      </c>
      <c r="AB591" s="36" t="s">
        <v>200</v>
      </c>
      <c r="AC591" s="21">
        <v>3</v>
      </c>
      <c r="AD591" s="22">
        <v>7</v>
      </c>
      <c r="AE591" s="23">
        <v>9</v>
      </c>
      <c r="AF591" s="22">
        <v>1</v>
      </c>
      <c r="AG591" s="23">
        <v>19</v>
      </c>
      <c r="AH591" s="22" t="s">
        <v>289</v>
      </c>
      <c r="AI591" s="24">
        <v>15</v>
      </c>
      <c r="AJ591" s="22"/>
      <c r="AK591" s="20" t="s">
        <v>910</v>
      </c>
      <c r="AL591">
        <f>IF(OR(NOT(ISBLANK(U591)),NOT(ISBLANK(V591)),NOT(ISBLANK(W591)),NOT(ISBLANK(X591)),AC591=2,AC591=3),1,0)</f>
        <v>1</v>
      </c>
    </row>
    <row r="592" spans="1:38" ht="21.75" customHeight="1" x14ac:dyDescent="0.25">
      <c r="A592" s="2">
        <v>1181</v>
      </c>
      <c r="B592" s="3" t="s">
        <v>26</v>
      </c>
      <c r="C592" s="3" t="s">
        <v>27</v>
      </c>
      <c r="D592" s="3" t="s">
        <v>110</v>
      </c>
      <c r="E592" s="31" t="str">
        <f>MID(D592,3,1)</f>
        <v>5</v>
      </c>
      <c r="F592" s="3" t="s">
        <v>100</v>
      </c>
      <c r="G592" s="4">
        <v>33</v>
      </c>
      <c r="H592" s="4">
        <v>31</v>
      </c>
      <c r="I592" s="3" t="s">
        <v>87</v>
      </c>
      <c r="J592" s="4">
        <v>915634178</v>
      </c>
      <c r="K592" s="4">
        <v>-3.7941176470588198</v>
      </c>
      <c r="L592" s="4">
        <v>0.36764705882352899</v>
      </c>
      <c r="M592" s="4">
        <v>2</v>
      </c>
      <c r="N592" s="4">
        <v>9</v>
      </c>
      <c r="O592" s="4">
        <v>2</v>
      </c>
      <c r="P592" s="4">
        <v>7</v>
      </c>
      <c r="Q592" s="4">
        <v>6</v>
      </c>
      <c r="R592" s="4">
        <v>1</v>
      </c>
      <c r="S592" s="4">
        <v>6</v>
      </c>
      <c r="T592" s="4">
        <v>1</v>
      </c>
      <c r="U592" s="4">
        <v>2</v>
      </c>
      <c r="V592" s="4">
        <v>4</v>
      </c>
      <c r="W592" s="3"/>
      <c r="X592" s="8"/>
      <c r="Y592" s="4">
        <v>6</v>
      </c>
      <c r="Z592" s="4">
        <v>46</v>
      </c>
      <c r="AA592" s="4">
        <v>6</v>
      </c>
      <c r="AB592" s="36" t="s">
        <v>200</v>
      </c>
      <c r="AC592" s="21">
        <v>3</v>
      </c>
      <c r="AD592" s="22">
        <v>10</v>
      </c>
      <c r="AE592" s="23">
        <v>5</v>
      </c>
      <c r="AF592" s="22">
        <v>0</v>
      </c>
      <c r="AG592" s="23">
        <v>16</v>
      </c>
      <c r="AH592" s="22" t="s">
        <v>280</v>
      </c>
      <c r="AI592" s="24">
        <v>10</v>
      </c>
      <c r="AJ592" s="22"/>
      <c r="AK592" s="20" t="s">
        <v>911</v>
      </c>
      <c r="AL592">
        <f>IF(OR(NOT(ISBLANK(U592)),NOT(ISBLANK(V592)),NOT(ISBLANK(W592)),NOT(ISBLANK(X592)),AC592=2,AC592=3),1,0)</f>
        <v>1</v>
      </c>
    </row>
    <row r="593" spans="1:38" ht="21.75" customHeight="1" x14ac:dyDescent="0.25">
      <c r="A593" s="2">
        <v>1182</v>
      </c>
      <c r="B593" s="3" t="s">
        <v>26</v>
      </c>
      <c r="C593" s="3" t="s">
        <v>27</v>
      </c>
      <c r="D593" s="3" t="s">
        <v>115</v>
      </c>
      <c r="E593" s="31" t="str">
        <f>MID(D593,3,1)</f>
        <v>5</v>
      </c>
      <c r="F593" s="3" t="s">
        <v>100</v>
      </c>
      <c r="G593" s="4">
        <v>43</v>
      </c>
      <c r="H593" s="4">
        <v>15</v>
      </c>
      <c r="I593" s="3" t="s">
        <v>87</v>
      </c>
      <c r="J593" s="4">
        <v>915634178</v>
      </c>
      <c r="K593" s="4">
        <v>-3.7352941176470602</v>
      </c>
      <c r="L593" s="4">
        <v>0.37745098039215702</v>
      </c>
      <c r="M593" s="4">
        <v>2</v>
      </c>
      <c r="N593" s="4">
        <v>7</v>
      </c>
      <c r="O593" s="4">
        <v>1</v>
      </c>
      <c r="P593" s="4">
        <v>6</v>
      </c>
      <c r="Q593" s="4">
        <v>6</v>
      </c>
      <c r="R593" s="4">
        <v>1</v>
      </c>
      <c r="S593" s="4">
        <v>6</v>
      </c>
      <c r="T593" s="4">
        <v>1</v>
      </c>
      <c r="U593" s="8"/>
      <c r="V593" s="4">
        <v>2</v>
      </c>
      <c r="W593" s="3"/>
      <c r="Y593" s="4">
        <v>2</v>
      </c>
      <c r="Z593" s="4">
        <v>34</v>
      </c>
      <c r="AA593" s="4">
        <v>2</v>
      </c>
      <c r="AB593" s="36" t="s">
        <v>200</v>
      </c>
      <c r="AC593" s="21">
        <v>3</v>
      </c>
      <c r="AD593" s="22">
        <v>8</v>
      </c>
      <c r="AE593" s="23">
        <v>2</v>
      </c>
      <c r="AF593" s="22">
        <v>0</v>
      </c>
      <c r="AG593" s="23">
        <v>11</v>
      </c>
      <c r="AH593" s="22" t="s">
        <v>338</v>
      </c>
      <c r="AI593" s="24">
        <v>9</v>
      </c>
      <c r="AJ593" s="22"/>
      <c r="AK593" s="20" t="s">
        <v>912</v>
      </c>
      <c r="AL593">
        <f>IF(OR(NOT(ISBLANK(U593)),NOT(ISBLANK(V593)),NOT(ISBLANK(W593)),NOT(ISBLANK(X593)),AC593=2,AC593=3),1,0)</f>
        <v>1</v>
      </c>
    </row>
    <row r="594" spans="1:38" ht="21.75" customHeight="1" x14ac:dyDescent="0.25">
      <c r="A594" s="2">
        <v>1236</v>
      </c>
      <c r="B594" s="3" t="s">
        <v>26</v>
      </c>
      <c r="C594" s="3" t="s">
        <v>33</v>
      </c>
      <c r="D594" s="3" t="s">
        <v>28</v>
      </c>
      <c r="E594" s="31" t="str">
        <f>MID(D594,3,1)</f>
        <v>2</v>
      </c>
      <c r="F594" s="3" t="s">
        <v>29</v>
      </c>
      <c r="G594" s="4">
        <v>1</v>
      </c>
      <c r="H594" s="4">
        <v>30</v>
      </c>
      <c r="I594" s="3" t="s">
        <v>88</v>
      </c>
      <c r="J594" s="4">
        <v>8714969130</v>
      </c>
      <c r="K594" s="4">
        <v>84.8</v>
      </c>
      <c r="L594" s="4">
        <v>0.82553191489361699</v>
      </c>
      <c r="M594" s="4">
        <v>9</v>
      </c>
      <c r="N594" s="4">
        <v>5</v>
      </c>
      <c r="O594" s="4">
        <v>4</v>
      </c>
      <c r="P594" s="4">
        <v>5</v>
      </c>
      <c r="Q594" s="4">
        <v>5</v>
      </c>
      <c r="R594" s="4">
        <v>1</v>
      </c>
      <c r="S594" s="4">
        <v>5</v>
      </c>
      <c r="T594" s="4">
        <v>1</v>
      </c>
      <c r="U594" s="4">
        <v>3</v>
      </c>
      <c r="V594" s="4">
        <v>1.5</v>
      </c>
      <c r="W594" s="3"/>
      <c r="X594" s="4">
        <v>1.5</v>
      </c>
      <c r="Y594" s="4">
        <v>6</v>
      </c>
      <c r="Z594" s="4">
        <v>47</v>
      </c>
      <c r="AA594" s="4">
        <v>6</v>
      </c>
      <c r="AB594" s="36" t="s">
        <v>145</v>
      </c>
      <c r="AC594" s="21"/>
      <c r="AD594" s="22">
        <v>4</v>
      </c>
      <c r="AE594" s="23">
        <v>3</v>
      </c>
      <c r="AF594" s="22">
        <v>0</v>
      </c>
      <c r="AG594" s="23">
        <v>8</v>
      </c>
      <c r="AH594" s="22" t="s">
        <v>151</v>
      </c>
      <c r="AI594" s="24">
        <v>3</v>
      </c>
      <c r="AJ594" s="22">
        <v>1</v>
      </c>
      <c r="AK594" s="20" t="s">
        <v>913</v>
      </c>
      <c r="AL594">
        <f>IF(OR(NOT(ISBLANK(U594)),NOT(ISBLANK(V594)),NOT(ISBLANK(W594)),NOT(ISBLANK(X594)),AC594=2,AC594=3),1,0)</f>
        <v>1</v>
      </c>
    </row>
    <row r="595" spans="1:38" ht="21.75" customHeight="1" x14ac:dyDescent="0.25">
      <c r="A595" s="2">
        <v>1237</v>
      </c>
      <c r="B595" s="3" t="s">
        <v>26</v>
      </c>
      <c r="C595" s="3" t="s">
        <v>33</v>
      </c>
      <c r="D595" s="3" t="s">
        <v>101</v>
      </c>
      <c r="E595" s="31" t="str">
        <f>MID(D595,3,1)</f>
        <v>2</v>
      </c>
      <c r="F595" s="3" t="s">
        <v>102</v>
      </c>
      <c r="G595" s="4">
        <v>1</v>
      </c>
      <c r="H595" s="4">
        <v>13</v>
      </c>
      <c r="I595" s="3" t="s">
        <v>88</v>
      </c>
      <c r="J595" s="4">
        <v>8714969130</v>
      </c>
      <c r="K595" s="4">
        <v>46.133333333333297</v>
      </c>
      <c r="L595" s="4">
        <v>0.36100628930817602</v>
      </c>
      <c r="M595" s="4">
        <v>7</v>
      </c>
      <c r="N595" s="4">
        <v>6</v>
      </c>
      <c r="O595" s="4">
        <v>4</v>
      </c>
      <c r="P595" s="4">
        <v>5</v>
      </c>
      <c r="Q595" s="4">
        <v>5</v>
      </c>
      <c r="R595" s="4">
        <v>1</v>
      </c>
      <c r="S595" s="4">
        <v>5</v>
      </c>
      <c r="T595" s="4">
        <v>1</v>
      </c>
      <c r="U595" s="4">
        <v>6</v>
      </c>
      <c r="V595" s="4">
        <v>3</v>
      </c>
      <c r="W595" s="3"/>
      <c r="X595" s="9">
        <v>1</v>
      </c>
      <c r="Y595" s="4">
        <v>10</v>
      </c>
      <c r="Z595" s="4">
        <v>54</v>
      </c>
      <c r="AA595" s="4">
        <v>10</v>
      </c>
      <c r="AB595" s="36" t="s">
        <v>153</v>
      </c>
      <c r="AC595" s="21"/>
      <c r="AD595" s="22">
        <v>1</v>
      </c>
      <c r="AE595" s="23">
        <v>5</v>
      </c>
      <c r="AF595" s="22">
        <v>1</v>
      </c>
      <c r="AG595" s="23">
        <v>10</v>
      </c>
      <c r="AH595" s="22" t="s">
        <v>149</v>
      </c>
      <c r="AI595" s="24">
        <v>3</v>
      </c>
      <c r="AJ595" s="22">
        <v>1</v>
      </c>
      <c r="AK595" s="20" t="s">
        <v>914</v>
      </c>
      <c r="AL595">
        <f>IF(OR(NOT(ISBLANK(U595)),NOT(ISBLANK(V595)),NOT(ISBLANK(W595)),NOT(ISBLANK(X595)),AC595=2,AC595=3),1,0)</f>
        <v>1</v>
      </c>
    </row>
    <row r="596" spans="1:38" ht="21.75" customHeight="1" x14ac:dyDescent="0.25">
      <c r="A596" s="2">
        <v>1238</v>
      </c>
      <c r="B596" s="3" t="s">
        <v>26</v>
      </c>
      <c r="C596" s="3" t="s">
        <v>33</v>
      </c>
      <c r="D596" s="3" t="s">
        <v>106</v>
      </c>
      <c r="E596" s="31" t="str">
        <f>MID(D596,3,1)</f>
        <v>2</v>
      </c>
      <c r="F596" s="3" t="s">
        <v>107</v>
      </c>
      <c r="G596" s="4">
        <v>1</v>
      </c>
      <c r="H596" s="4">
        <v>7</v>
      </c>
      <c r="I596" s="3" t="s">
        <v>88</v>
      </c>
      <c r="J596" s="4">
        <v>8714969130</v>
      </c>
      <c r="K596" s="4">
        <v>0</v>
      </c>
      <c r="L596" s="4">
        <v>0</v>
      </c>
      <c r="M596" s="4">
        <v>8</v>
      </c>
      <c r="N596" s="4">
        <v>5</v>
      </c>
      <c r="O596" s="4">
        <v>4</v>
      </c>
      <c r="P596" s="4">
        <v>5</v>
      </c>
      <c r="Q596" s="4">
        <v>5</v>
      </c>
      <c r="R596" s="8"/>
      <c r="S596" s="4">
        <v>5</v>
      </c>
      <c r="T596" s="4">
        <v>1</v>
      </c>
      <c r="U596" s="4">
        <v>3</v>
      </c>
      <c r="V596" s="4">
        <v>2</v>
      </c>
      <c r="W596" s="3"/>
      <c r="X596" s="4">
        <v>2</v>
      </c>
      <c r="Y596" s="4">
        <v>7</v>
      </c>
      <c r="Z596" s="4">
        <v>47</v>
      </c>
      <c r="AA596" s="4">
        <v>7</v>
      </c>
      <c r="AB596" s="36"/>
      <c r="AC596" s="21"/>
      <c r="AD596" s="22">
        <v>1</v>
      </c>
      <c r="AE596" s="23">
        <v>3</v>
      </c>
      <c r="AF596" s="22">
        <v>1</v>
      </c>
      <c r="AG596" s="23">
        <v>8</v>
      </c>
      <c r="AH596" s="22" t="s">
        <v>149</v>
      </c>
      <c r="AI596" s="24">
        <v>3</v>
      </c>
      <c r="AJ596" s="22">
        <v>1</v>
      </c>
      <c r="AK596" s="20" t="s">
        <v>915</v>
      </c>
      <c r="AL596">
        <f>IF(OR(NOT(ISBLANK(U596)),NOT(ISBLANK(V596)),NOT(ISBLANK(W596)),NOT(ISBLANK(X596)),AC596=2,AC596=3),1,0)</f>
        <v>1</v>
      </c>
    </row>
    <row r="597" spans="1:38" ht="21.75" customHeight="1" x14ac:dyDescent="0.25">
      <c r="A597" s="2">
        <v>1239</v>
      </c>
      <c r="B597" s="3" t="s">
        <v>26</v>
      </c>
      <c r="C597" s="3" t="s">
        <v>33</v>
      </c>
      <c r="D597" s="3" t="s">
        <v>111</v>
      </c>
      <c r="E597" s="31" t="str">
        <f>MID(D597,3,1)</f>
        <v>2</v>
      </c>
      <c r="F597" s="3" t="s">
        <v>112</v>
      </c>
      <c r="G597" s="4">
        <v>1</v>
      </c>
      <c r="H597" s="4">
        <v>6</v>
      </c>
      <c r="I597" s="3" t="s">
        <v>88</v>
      </c>
      <c r="J597" s="4">
        <v>8714969130</v>
      </c>
      <c r="K597" s="4">
        <v>69.090909090909093</v>
      </c>
      <c r="L597" s="4">
        <v>0.71363636363636396</v>
      </c>
      <c r="M597" s="4">
        <v>4</v>
      </c>
      <c r="N597" s="8"/>
      <c r="O597" s="8"/>
      <c r="P597" s="8"/>
      <c r="Q597" s="8"/>
      <c r="R597" s="4">
        <v>1</v>
      </c>
      <c r="S597" s="8"/>
      <c r="T597" s="4">
        <v>1</v>
      </c>
      <c r="U597" s="8"/>
      <c r="V597" s="8"/>
      <c r="W597" s="3"/>
      <c r="X597" s="8"/>
      <c r="Y597" s="8"/>
      <c r="Z597" s="4">
        <v>6</v>
      </c>
      <c r="AA597" s="4">
        <v>0</v>
      </c>
      <c r="AB597" s="36" t="s">
        <v>154</v>
      </c>
      <c r="AC597" s="21">
        <v>3</v>
      </c>
      <c r="AD597" s="22">
        <v>4</v>
      </c>
      <c r="AE597" s="23">
        <v>5</v>
      </c>
      <c r="AF597" s="22">
        <v>0</v>
      </c>
      <c r="AG597" s="23">
        <v>17</v>
      </c>
      <c r="AH597" s="22" t="s">
        <v>151</v>
      </c>
      <c r="AI597" s="24">
        <v>3</v>
      </c>
      <c r="AJ597" s="22">
        <v>1</v>
      </c>
      <c r="AK597" s="20" t="s">
        <v>916</v>
      </c>
      <c r="AL597">
        <f>IF(OR(NOT(ISBLANK(U597)),NOT(ISBLANK(V597)),NOT(ISBLANK(W597)),NOT(ISBLANK(X597)),AC597=2,AC597=3),1,0)</f>
        <v>1</v>
      </c>
    </row>
    <row r="598" spans="1:38" ht="21.75" customHeight="1" x14ac:dyDescent="0.25">
      <c r="A598" s="2">
        <v>1240</v>
      </c>
      <c r="B598" s="3" t="s">
        <v>26</v>
      </c>
      <c r="C598" s="3" t="s">
        <v>33</v>
      </c>
      <c r="D598" s="3" t="s">
        <v>95</v>
      </c>
      <c r="E598" s="31" t="str">
        <f>MID(D598,3,1)</f>
        <v>3</v>
      </c>
      <c r="F598" s="3" t="s">
        <v>96</v>
      </c>
      <c r="G598" s="4">
        <v>36</v>
      </c>
      <c r="H598" s="4">
        <v>75</v>
      </c>
      <c r="I598" s="3" t="s">
        <v>88</v>
      </c>
      <c r="J598" s="4">
        <v>8714969130</v>
      </c>
      <c r="K598" s="4">
        <v>3</v>
      </c>
      <c r="L598" s="4">
        <v>0.5</v>
      </c>
      <c r="M598" s="4">
        <v>13</v>
      </c>
      <c r="N598" s="4">
        <v>4</v>
      </c>
      <c r="O598" s="4">
        <v>2</v>
      </c>
      <c r="P598" s="4">
        <v>4</v>
      </c>
      <c r="Q598" s="4">
        <v>4</v>
      </c>
      <c r="R598" s="4">
        <v>1</v>
      </c>
      <c r="S598" s="4">
        <v>4</v>
      </c>
      <c r="T598" s="4">
        <v>1</v>
      </c>
      <c r="U598" s="9">
        <v>4</v>
      </c>
      <c r="V598" s="4">
        <v>2</v>
      </c>
      <c r="W598" s="3"/>
      <c r="X598" s="8"/>
      <c r="Y598" s="4">
        <v>6</v>
      </c>
      <c r="Z598" s="4">
        <v>45</v>
      </c>
      <c r="AA598" s="4">
        <v>6</v>
      </c>
      <c r="AB598" s="36" t="s">
        <v>164</v>
      </c>
      <c r="AC598" s="21">
        <v>3</v>
      </c>
      <c r="AD598" s="22">
        <v>8</v>
      </c>
      <c r="AE598" s="23">
        <v>4</v>
      </c>
      <c r="AF598" s="22">
        <v>0</v>
      </c>
      <c r="AG598" s="23">
        <v>19</v>
      </c>
      <c r="AH598" s="22" t="s">
        <v>162</v>
      </c>
      <c r="AI598" s="24">
        <v>9</v>
      </c>
      <c r="AJ598" s="22">
        <v>1</v>
      </c>
      <c r="AK598" s="20" t="s">
        <v>917</v>
      </c>
      <c r="AL598">
        <f>IF(OR(NOT(ISBLANK(U598)),NOT(ISBLANK(V598)),NOT(ISBLANK(W598)),NOT(ISBLANK(X598)),AC598=2,AC598=3),1,0)</f>
        <v>1</v>
      </c>
    </row>
    <row r="599" spans="1:38" ht="21.75" customHeight="1" x14ac:dyDescent="0.25">
      <c r="A599" s="2">
        <v>1241</v>
      </c>
      <c r="B599" s="3" t="s">
        <v>26</v>
      </c>
      <c r="C599" s="3" t="s">
        <v>33</v>
      </c>
      <c r="D599" s="3" t="s">
        <v>103</v>
      </c>
      <c r="E599" s="31" t="str">
        <f>MID(D599,3,1)</f>
        <v>3</v>
      </c>
      <c r="F599" s="3" t="s">
        <v>96</v>
      </c>
      <c r="G599" s="4">
        <v>32</v>
      </c>
      <c r="H599" s="4">
        <v>35</v>
      </c>
      <c r="I599" s="3" t="s">
        <v>88</v>
      </c>
      <c r="J599" s="4">
        <v>8714969130</v>
      </c>
      <c r="K599" s="4">
        <v>3</v>
      </c>
      <c r="L599" s="4">
        <v>0.5</v>
      </c>
      <c r="M599" s="9">
        <v>3</v>
      </c>
      <c r="N599" s="9">
        <v>11</v>
      </c>
      <c r="O599" s="9">
        <v>6</v>
      </c>
      <c r="P599" s="9">
        <v>11</v>
      </c>
      <c r="Q599" s="9">
        <v>9</v>
      </c>
      <c r="R599" s="9">
        <v>1</v>
      </c>
      <c r="S599" s="9">
        <v>9</v>
      </c>
      <c r="T599" s="9">
        <v>1</v>
      </c>
      <c r="U599" s="9">
        <v>3</v>
      </c>
      <c r="V599" s="9">
        <v>4</v>
      </c>
      <c r="W599" s="3"/>
      <c r="X599" s="9">
        <v>1</v>
      </c>
      <c r="Y599" s="9">
        <v>8</v>
      </c>
      <c r="Z599" s="9">
        <v>67</v>
      </c>
      <c r="AA599" s="9">
        <v>8</v>
      </c>
      <c r="AB599" s="36" t="s">
        <v>164</v>
      </c>
      <c r="AC599" s="21"/>
      <c r="AD599" s="22">
        <v>11</v>
      </c>
      <c r="AE599" s="23">
        <v>4</v>
      </c>
      <c r="AF599" s="22">
        <v>0</v>
      </c>
      <c r="AG599" s="23">
        <v>17</v>
      </c>
      <c r="AH599" s="22" t="s">
        <v>162</v>
      </c>
      <c r="AI599" s="24">
        <v>9</v>
      </c>
      <c r="AJ599" s="22">
        <v>1</v>
      </c>
      <c r="AK599" s="20" t="s">
        <v>918</v>
      </c>
      <c r="AL599">
        <f>IF(OR(NOT(ISBLANK(U599)),NOT(ISBLANK(V599)),NOT(ISBLANK(W599)),NOT(ISBLANK(X599)),AC599=2,AC599=3),1,0)</f>
        <v>1</v>
      </c>
    </row>
    <row r="600" spans="1:38" ht="21.75" customHeight="1" x14ac:dyDescent="0.25">
      <c r="A600" s="2">
        <v>1242</v>
      </c>
      <c r="B600" s="3" t="s">
        <v>26</v>
      </c>
      <c r="C600" s="3" t="s">
        <v>33</v>
      </c>
      <c r="D600" s="3" t="s">
        <v>108</v>
      </c>
      <c r="E600" s="31" t="str">
        <f>MID(D600,3,1)</f>
        <v>3</v>
      </c>
      <c r="F600" s="3" t="s">
        <v>96</v>
      </c>
      <c r="G600" s="4">
        <v>95</v>
      </c>
      <c r="H600" s="4">
        <v>20</v>
      </c>
      <c r="I600" s="3" t="s">
        <v>88</v>
      </c>
      <c r="J600" s="4">
        <v>8714969130</v>
      </c>
      <c r="K600" s="4">
        <v>3</v>
      </c>
      <c r="L600" s="4">
        <v>0.5</v>
      </c>
      <c r="M600" s="4">
        <v>11</v>
      </c>
      <c r="N600" s="4">
        <v>10</v>
      </c>
      <c r="O600" s="4">
        <v>6</v>
      </c>
      <c r="P600" s="4">
        <v>12</v>
      </c>
      <c r="Q600" s="4">
        <v>11</v>
      </c>
      <c r="R600" s="4">
        <v>1</v>
      </c>
      <c r="S600" s="4">
        <v>11</v>
      </c>
      <c r="T600" s="4">
        <v>1</v>
      </c>
      <c r="U600" s="4">
        <v>6</v>
      </c>
      <c r="V600" s="4">
        <v>2.5</v>
      </c>
      <c r="W600" s="3"/>
      <c r="X600" s="4">
        <v>0.5</v>
      </c>
      <c r="Y600" s="4">
        <v>9</v>
      </c>
      <c r="Z600" s="4">
        <v>81</v>
      </c>
      <c r="AA600" s="4">
        <v>9</v>
      </c>
      <c r="AB600" s="36" t="s">
        <v>164</v>
      </c>
      <c r="AC600" s="21">
        <v>3</v>
      </c>
      <c r="AD600" s="22">
        <v>16</v>
      </c>
      <c r="AE600" s="23">
        <v>2</v>
      </c>
      <c r="AF600" s="22">
        <v>0</v>
      </c>
      <c r="AG600" s="23">
        <v>20</v>
      </c>
      <c r="AH600" s="22" t="s">
        <v>166</v>
      </c>
      <c r="AI600" s="24">
        <v>8</v>
      </c>
      <c r="AJ600" s="22"/>
      <c r="AK600" s="20" t="s">
        <v>919</v>
      </c>
      <c r="AL600">
        <f>IF(OR(NOT(ISBLANK(U600)),NOT(ISBLANK(V600)),NOT(ISBLANK(W600)),NOT(ISBLANK(X600)),AC600=2,AC600=3),1,0)</f>
        <v>1</v>
      </c>
    </row>
    <row r="601" spans="1:38" ht="21.75" customHeight="1" x14ac:dyDescent="0.25">
      <c r="A601" s="2">
        <v>1243</v>
      </c>
      <c r="B601" s="3" t="s">
        <v>26</v>
      </c>
      <c r="C601" s="3" t="s">
        <v>33</v>
      </c>
      <c r="D601" s="3" t="s">
        <v>113</v>
      </c>
      <c r="E601" s="31" t="str">
        <f>MID(D601,3,1)</f>
        <v>3</v>
      </c>
      <c r="F601" s="3" t="s">
        <v>96</v>
      </c>
      <c r="G601" s="4">
        <v>85</v>
      </c>
      <c r="H601" s="4">
        <v>10</v>
      </c>
      <c r="I601" s="3" t="s">
        <v>88</v>
      </c>
      <c r="J601" s="4">
        <v>8714969130</v>
      </c>
      <c r="K601" s="4">
        <v>3</v>
      </c>
      <c r="L601" s="4">
        <v>0.5</v>
      </c>
      <c r="M601" s="4">
        <v>3</v>
      </c>
      <c r="N601" s="4">
        <v>5</v>
      </c>
      <c r="O601" s="4">
        <v>1</v>
      </c>
      <c r="P601" s="4">
        <v>5</v>
      </c>
      <c r="Q601" s="4">
        <v>5</v>
      </c>
      <c r="R601" s="4">
        <v>1</v>
      </c>
      <c r="S601" s="4">
        <v>5</v>
      </c>
      <c r="T601" s="4">
        <v>1</v>
      </c>
      <c r="U601" s="4">
        <v>2</v>
      </c>
      <c r="V601" s="4">
        <v>1</v>
      </c>
      <c r="W601" s="3"/>
      <c r="X601" s="8"/>
      <c r="Y601" s="4">
        <v>3</v>
      </c>
      <c r="Z601" s="4">
        <v>32</v>
      </c>
      <c r="AA601" s="4">
        <v>3</v>
      </c>
      <c r="AB601" s="36" t="s">
        <v>164</v>
      </c>
      <c r="AC601" s="21">
        <v>3</v>
      </c>
      <c r="AD601" s="22">
        <v>3</v>
      </c>
      <c r="AE601" s="23">
        <v>8</v>
      </c>
      <c r="AF601" s="22">
        <v>1</v>
      </c>
      <c r="AG601" s="23">
        <v>18</v>
      </c>
      <c r="AH601" s="22" t="s">
        <v>190</v>
      </c>
      <c r="AI601" s="24">
        <v>8</v>
      </c>
      <c r="AJ601" s="22"/>
      <c r="AK601" s="20" t="s">
        <v>920</v>
      </c>
      <c r="AL601">
        <f>IF(OR(NOT(ISBLANK(U601)),NOT(ISBLANK(V601)),NOT(ISBLANK(W601)),NOT(ISBLANK(X601)),AC601=2,AC601=3),1,0)</f>
        <v>1</v>
      </c>
    </row>
    <row r="602" spans="1:38" ht="21.75" customHeight="1" x14ac:dyDescent="0.25">
      <c r="A602" s="2">
        <v>1244</v>
      </c>
      <c r="B602" s="3" t="s">
        <v>26</v>
      </c>
      <c r="C602" s="3" t="s">
        <v>33</v>
      </c>
      <c r="D602" s="3" t="s">
        <v>97</v>
      </c>
      <c r="E602" s="31" t="str">
        <f>MID(D602,3,1)</f>
        <v>4</v>
      </c>
      <c r="F602" s="3" t="s">
        <v>98</v>
      </c>
      <c r="G602" s="4">
        <v>54</v>
      </c>
      <c r="H602" s="4">
        <v>150</v>
      </c>
      <c r="I602" s="3" t="s">
        <v>88</v>
      </c>
      <c r="J602" s="4">
        <v>8714969130</v>
      </c>
      <c r="K602" s="4">
        <v>1.7222222222222201</v>
      </c>
      <c r="L602" s="4">
        <v>0.86111111111111105</v>
      </c>
      <c r="M602" s="4">
        <v>9</v>
      </c>
      <c r="N602" s="4">
        <v>11</v>
      </c>
      <c r="O602" s="4">
        <v>5</v>
      </c>
      <c r="P602" s="4">
        <v>13</v>
      </c>
      <c r="Q602" s="4">
        <v>9</v>
      </c>
      <c r="R602" s="4">
        <v>1</v>
      </c>
      <c r="S602" s="4">
        <v>9</v>
      </c>
      <c r="T602" s="4">
        <v>1</v>
      </c>
      <c r="U602" s="9">
        <v>3</v>
      </c>
      <c r="V602" s="4">
        <v>3</v>
      </c>
      <c r="W602" s="3"/>
      <c r="X602" s="8"/>
      <c r="Y602" s="4">
        <v>6</v>
      </c>
      <c r="Z602" s="4">
        <v>70</v>
      </c>
      <c r="AA602" s="4">
        <v>6</v>
      </c>
      <c r="AB602" s="36" t="s">
        <v>192</v>
      </c>
      <c r="AC602" s="21">
        <v>3</v>
      </c>
      <c r="AD602" s="22">
        <v>3</v>
      </c>
      <c r="AE602" s="23">
        <v>20</v>
      </c>
      <c r="AF602" s="22">
        <v>0</v>
      </c>
      <c r="AG602" s="23">
        <v>33</v>
      </c>
      <c r="AH602" s="22" t="s">
        <v>193</v>
      </c>
      <c r="AI602" s="24">
        <v>16</v>
      </c>
      <c r="AJ602" s="22">
        <v>1</v>
      </c>
      <c r="AK602" s="20" t="s">
        <v>921</v>
      </c>
      <c r="AL602">
        <f>IF(OR(NOT(ISBLANK(U602)),NOT(ISBLANK(V602)),NOT(ISBLANK(W602)),NOT(ISBLANK(X602)),AC602=2,AC602=3),1,0)</f>
        <v>1</v>
      </c>
    </row>
    <row r="603" spans="1:38" ht="21.75" customHeight="1" x14ac:dyDescent="0.25">
      <c r="A603" s="2">
        <v>1245</v>
      </c>
      <c r="B603" s="3" t="s">
        <v>26</v>
      </c>
      <c r="C603" s="3" t="s">
        <v>33</v>
      </c>
      <c r="D603" s="3" t="s">
        <v>104</v>
      </c>
      <c r="E603" s="31" t="str">
        <f>MID(D603,3,1)</f>
        <v>4</v>
      </c>
      <c r="F603" s="3" t="s">
        <v>98</v>
      </c>
      <c r="G603" s="4">
        <v>53</v>
      </c>
      <c r="H603" s="4">
        <v>54</v>
      </c>
      <c r="I603" s="3" t="s">
        <v>88</v>
      </c>
      <c r="J603" s="4">
        <v>8714969130</v>
      </c>
      <c r="K603" s="4">
        <v>1.76470588235294</v>
      </c>
      <c r="L603" s="4">
        <v>0.88235294117647101</v>
      </c>
      <c r="M603" s="4">
        <v>10</v>
      </c>
      <c r="N603" s="9">
        <v>12</v>
      </c>
      <c r="O603" s="9">
        <v>4</v>
      </c>
      <c r="P603" s="9">
        <v>12</v>
      </c>
      <c r="Q603" s="9">
        <v>12</v>
      </c>
      <c r="R603" s="4">
        <v>1</v>
      </c>
      <c r="S603" s="9">
        <v>12</v>
      </c>
      <c r="T603" s="4">
        <v>1</v>
      </c>
      <c r="U603" s="9">
        <v>6</v>
      </c>
      <c r="V603" s="9">
        <v>8</v>
      </c>
      <c r="W603" s="3"/>
      <c r="X603" s="9">
        <v>1</v>
      </c>
      <c r="Y603" s="9">
        <v>15</v>
      </c>
      <c r="Z603" s="4">
        <v>94</v>
      </c>
      <c r="AA603" s="4">
        <v>15</v>
      </c>
      <c r="AB603" s="36" t="s">
        <v>192</v>
      </c>
      <c r="AC603" s="21">
        <v>3</v>
      </c>
      <c r="AD603" s="22">
        <v>13</v>
      </c>
      <c r="AE603" s="23">
        <v>20</v>
      </c>
      <c r="AF603" s="22">
        <v>2</v>
      </c>
      <c r="AG603" s="23">
        <v>44</v>
      </c>
      <c r="AH603" s="22" t="s">
        <v>193</v>
      </c>
      <c r="AI603" s="24">
        <v>16</v>
      </c>
      <c r="AJ603" s="22">
        <v>1</v>
      </c>
      <c r="AK603" s="20" t="s">
        <v>922</v>
      </c>
      <c r="AL603">
        <f>IF(OR(NOT(ISBLANK(U603)),NOT(ISBLANK(V603)),NOT(ISBLANK(W603)),NOT(ISBLANK(X603)),AC603=2,AC603=3),1,0)</f>
        <v>1</v>
      </c>
    </row>
    <row r="604" spans="1:38" ht="21.75" customHeight="1" x14ac:dyDescent="0.25">
      <c r="A604" s="2">
        <v>1246</v>
      </c>
      <c r="B604" s="3" t="s">
        <v>26</v>
      </c>
      <c r="C604" s="3" t="s">
        <v>33</v>
      </c>
      <c r="D604" s="3" t="s">
        <v>109</v>
      </c>
      <c r="E604" s="31" t="str">
        <f>MID(D604,3,1)</f>
        <v>4</v>
      </c>
      <c r="F604" s="3" t="s">
        <v>98</v>
      </c>
      <c r="G604" s="4">
        <v>93</v>
      </c>
      <c r="H604" s="4">
        <v>22</v>
      </c>
      <c r="I604" s="3" t="s">
        <v>88</v>
      </c>
      <c r="J604" s="4">
        <v>8714969130</v>
      </c>
      <c r="K604" s="4">
        <v>1.93333333333333</v>
      </c>
      <c r="L604" s="4">
        <v>0.96666666666666701</v>
      </c>
      <c r="M604" s="9">
        <v>8</v>
      </c>
      <c r="N604" s="9">
        <v>7</v>
      </c>
      <c r="O604" s="9">
        <v>3</v>
      </c>
      <c r="P604" s="9">
        <v>9</v>
      </c>
      <c r="Q604" s="9">
        <v>9</v>
      </c>
      <c r="R604" s="9">
        <v>1</v>
      </c>
      <c r="S604" s="9">
        <v>9</v>
      </c>
      <c r="T604" s="9">
        <v>1</v>
      </c>
      <c r="U604" s="9">
        <v>6</v>
      </c>
      <c r="V604" s="9">
        <v>3</v>
      </c>
      <c r="W604" s="3"/>
      <c r="Y604" s="9">
        <v>9</v>
      </c>
      <c r="Z604" s="9">
        <v>65</v>
      </c>
      <c r="AA604" s="9">
        <v>9</v>
      </c>
      <c r="AB604" s="36" t="s">
        <v>192</v>
      </c>
      <c r="AC604" s="21">
        <v>3</v>
      </c>
      <c r="AD604" s="22">
        <v>5</v>
      </c>
      <c r="AE604" s="23">
        <v>8</v>
      </c>
      <c r="AF604" s="22">
        <v>0</v>
      </c>
      <c r="AG604" s="23">
        <v>17</v>
      </c>
      <c r="AH604" s="22" t="s">
        <v>228</v>
      </c>
      <c r="AI604" s="24">
        <v>7</v>
      </c>
      <c r="AJ604" s="22"/>
      <c r="AK604" s="20" t="s">
        <v>923</v>
      </c>
      <c r="AL604">
        <f>IF(OR(NOT(ISBLANK(U604)),NOT(ISBLANK(V604)),NOT(ISBLANK(W604)),NOT(ISBLANK(X604)),AC604=2,AC604=3),1,0)</f>
        <v>1</v>
      </c>
    </row>
    <row r="605" spans="1:38" ht="21.75" customHeight="1" x14ac:dyDescent="0.25">
      <c r="A605" s="2">
        <v>1247</v>
      </c>
      <c r="B605" s="3" t="s">
        <v>26</v>
      </c>
      <c r="C605" s="3" t="s">
        <v>33</v>
      </c>
      <c r="D605" s="3" t="s">
        <v>114</v>
      </c>
      <c r="E605" s="31" t="str">
        <f>MID(D605,3,1)</f>
        <v>4</v>
      </c>
      <c r="F605" s="3" t="s">
        <v>98</v>
      </c>
      <c r="G605" s="4">
        <v>78</v>
      </c>
      <c r="H605" s="4">
        <v>12</v>
      </c>
      <c r="I605" s="3" t="s">
        <v>88</v>
      </c>
      <c r="J605" s="4">
        <v>8714969130</v>
      </c>
      <c r="K605" s="4">
        <v>1.6875</v>
      </c>
      <c r="L605" s="4">
        <v>0.84375</v>
      </c>
      <c r="M605" s="4">
        <v>5</v>
      </c>
      <c r="N605" s="4">
        <v>8</v>
      </c>
      <c r="O605" s="4">
        <v>4</v>
      </c>
      <c r="P605" s="4">
        <v>5</v>
      </c>
      <c r="Q605" s="4">
        <v>4</v>
      </c>
      <c r="R605" s="4">
        <v>1</v>
      </c>
      <c r="S605" s="4">
        <v>4</v>
      </c>
      <c r="T605" s="4">
        <v>1</v>
      </c>
      <c r="U605" s="4">
        <v>3</v>
      </c>
      <c r="V605" s="4">
        <v>2</v>
      </c>
      <c r="W605" s="3"/>
      <c r="Y605" s="4">
        <v>5</v>
      </c>
      <c r="Z605" s="4">
        <v>42</v>
      </c>
      <c r="AA605" s="4">
        <v>5</v>
      </c>
      <c r="AB605" s="36" t="s">
        <v>192</v>
      </c>
      <c r="AC605" s="21">
        <v>3</v>
      </c>
      <c r="AD605" s="22">
        <v>6</v>
      </c>
      <c r="AE605" s="23">
        <v>7</v>
      </c>
      <c r="AF605" s="22">
        <v>2</v>
      </c>
      <c r="AG605" s="23">
        <v>17</v>
      </c>
      <c r="AH605" s="22" t="s">
        <v>255</v>
      </c>
      <c r="AI605" s="24">
        <v>6</v>
      </c>
      <c r="AJ605" s="22"/>
      <c r="AK605" s="20" t="s">
        <v>924</v>
      </c>
      <c r="AL605">
        <f>IF(OR(NOT(ISBLANK(U605)),NOT(ISBLANK(V605)),NOT(ISBLANK(W605)),NOT(ISBLANK(X605)),AC605=2,AC605=3),1,0)</f>
        <v>1</v>
      </c>
    </row>
    <row r="606" spans="1:38" ht="21.75" customHeight="1" x14ac:dyDescent="0.25">
      <c r="A606" s="2">
        <v>1251</v>
      </c>
      <c r="B606" s="3" t="s">
        <v>26</v>
      </c>
      <c r="C606" s="3" t="s">
        <v>33</v>
      </c>
      <c r="D606" s="3" t="s">
        <v>99</v>
      </c>
      <c r="E606" s="31" t="str">
        <f>MID(D606,3,1)</f>
        <v>5</v>
      </c>
      <c r="F606" s="3" t="s">
        <v>100</v>
      </c>
      <c r="G606" s="4">
        <v>89</v>
      </c>
      <c r="H606" s="4">
        <v>200</v>
      </c>
      <c r="I606" s="3" t="s">
        <v>88</v>
      </c>
      <c r="J606" s="4">
        <v>8714969130</v>
      </c>
      <c r="K606" s="4">
        <v>-3.5588235294117601</v>
      </c>
      <c r="L606" s="4">
        <v>0.40686274509803899</v>
      </c>
      <c r="M606" s="4">
        <v>6</v>
      </c>
      <c r="N606" s="4">
        <v>21</v>
      </c>
      <c r="O606" s="4">
        <v>15</v>
      </c>
      <c r="P606" s="4">
        <v>14</v>
      </c>
      <c r="Q606" s="4">
        <v>14</v>
      </c>
      <c r="R606" s="4">
        <v>1</v>
      </c>
      <c r="S606" s="4">
        <v>14</v>
      </c>
      <c r="T606" s="4">
        <v>1</v>
      </c>
      <c r="U606" s="4">
        <v>7</v>
      </c>
      <c r="V606" s="4">
        <v>4</v>
      </c>
      <c r="W606" s="3"/>
      <c r="X606" s="8"/>
      <c r="Y606" s="4">
        <v>11</v>
      </c>
      <c r="Z606" s="4">
        <v>108</v>
      </c>
      <c r="AA606" s="4">
        <v>11</v>
      </c>
      <c r="AB606" s="36" t="s">
        <v>200</v>
      </c>
      <c r="AC606" s="21">
        <v>3</v>
      </c>
      <c r="AD606" s="22">
        <v>5</v>
      </c>
      <c r="AE606" s="23">
        <v>22</v>
      </c>
      <c r="AF606" s="22">
        <v>1</v>
      </c>
      <c r="AG606" s="23">
        <v>29</v>
      </c>
      <c r="AH606" s="22" t="s">
        <v>268</v>
      </c>
      <c r="AI606" s="24">
        <v>18</v>
      </c>
      <c r="AJ606" s="22"/>
      <c r="AK606" s="20" t="s">
        <v>925</v>
      </c>
      <c r="AL606">
        <f>IF(OR(NOT(ISBLANK(U606)),NOT(ISBLANK(V606)),NOT(ISBLANK(W606)),NOT(ISBLANK(X606)),AC606=2,AC606=3),1,0)</f>
        <v>1</v>
      </c>
    </row>
    <row r="607" spans="1:38" ht="21.75" customHeight="1" x14ac:dyDescent="0.25">
      <c r="A607" s="2">
        <v>1252</v>
      </c>
      <c r="B607" s="3" t="s">
        <v>26</v>
      </c>
      <c r="C607" s="3" t="s">
        <v>33</v>
      </c>
      <c r="D607" s="3" t="s">
        <v>105</v>
      </c>
      <c r="E607" s="31" t="str">
        <f>MID(D607,3,1)</f>
        <v>5</v>
      </c>
      <c r="F607" s="3" t="s">
        <v>100</v>
      </c>
      <c r="G607" s="4">
        <v>62</v>
      </c>
      <c r="H607" s="4">
        <v>53</v>
      </c>
      <c r="I607" s="3" t="s">
        <v>88</v>
      </c>
      <c r="J607" s="4">
        <v>8714969130</v>
      </c>
      <c r="K607" s="4">
        <v>-3.3529411764705901</v>
      </c>
      <c r="L607" s="4">
        <v>0.441176470588235</v>
      </c>
      <c r="M607" s="4">
        <v>7</v>
      </c>
      <c r="N607" s="4">
        <v>10</v>
      </c>
      <c r="O607" s="4">
        <v>5</v>
      </c>
      <c r="P607" s="4">
        <v>5</v>
      </c>
      <c r="Q607" s="4">
        <v>5</v>
      </c>
      <c r="R607" s="4">
        <v>1</v>
      </c>
      <c r="S607" s="4">
        <v>5</v>
      </c>
      <c r="T607" s="4">
        <v>1</v>
      </c>
      <c r="U607" s="4">
        <v>2</v>
      </c>
      <c r="V607" s="4">
        <v>3.5</v>
      </c>
      <c r="W607" s="3"/>
      <c r="X607" s="4">
        <v>1.5</v>
      </c>
      <c r="Y607" s="4">
        <v>7</v>
      </c>
      <c r="Z607" s="4">
        <v>53</v>
      </c>
      <c r="AA607" s="4">
        <v>7</v>
      </c>
      <c r="AB607" s="36" t="s">
        <v>200</v>
      </c>
      <c r="AC607" s="21">
        <v>3</v>
      </c>
      <c r="AD607" s="22">
        <v>10</v>
      </c>
      <c r="AE607" s="23">
        <v>12</v>
      </c>
      <c r="AF607" s="22">
        <v>0</v>
      </c>
      <c r="AG607" s="23">
        <v>23</v>
      </c>
      <c r="AH607" s="22" t="s">
        <v>290</v>
      </c>
      <c r="AI607" s="24">
        <v>8</v>
      </c>
      <c r="AJ607" s="22"/>
      <c r="AK607" s="20" t="s">
        <v>926</v>
      </c>
      <c r="AL607">
        <f>IF(OR(NOT(ISBLANK(U607)),NOT(ISBLANK(V607)),NOT(ISBLANK(W607)),NOT(ISBLANK(X607)),AC607=2,AC607=3),1,0)</f>
        <v>1</v>
      </c>
    </row>
    <row r="608" spans="1:38" ht="21.75" customHeight="1" x14ac:dyDescent="0.25">
      <c r="A608" s="2">
        <v>1253</v>
      </c>
      <c r="B608" s="3" t="s">
        <v>26</v>
      </c>
      <c r="C608" s="3" t="s">
        <v>33</v>
      </c>
      <c r="D608" s="3" t="s">
        <v>110</v>
      </c>
      <c r="E608" s="31" t="str">
        <f>MID(D608,3,1)</f>
        <v>5</v>
      </c>
      <c r="F608" s="3" t="s">
        <v>100</v>
      </c>
      <c r="G608" s="4">
        <v>33</v>
      </c>
      <c r="H608" s="4">
        <v>31</v>
      </c>
      <c r="I608" s="3" t="s">
        <v>88</v>
      </c>
      <c r="J608" s="4">
        <v>8714969130</v>
      </c>
      <c r="K608" s="4">
        <v>-3.3333333333333299</v>
      </c>
      <c r="L608" s="4">
        <v>0.44444444444444398</v>
      </c>
      <c r="M608" s="4">
        <v>4</v>
      </c>
      <c r="N608" s="4">
        <v>10</v>
      </c>
      <c r="O608" s="4">
        <v>5</v>
      </c>
      <c r="P608" s="4">
        <v>10</v>
      </c>
      <c r="Q608" s="4">
        <v>9</v>
      </c>
      <c r="R608" s="4">
        <v>1</v>
      </c>
      <c r="S608" s="4">
        <v>9</v>
      </c>
      <c r="T608" s="4">
        <v>1</v>
      </c>
      <c r="U608" s="4">
        <v>3</v>
      </c>
      <c r="V608" s="4">
        <v>1</v>
      </c>
      <c r="W608" s="3"/>
      <c r="X608" s="8"/>
      <c r="Y608" s="4">
        <v>4</v>
      </c>
      <c r="Z608" s="4">
        <v>57</v>
      </c>
      <c r="AA608" s="4">
        <v>4</v>
      </c>
      <c r="AB608" s="36" t="s">
        <v>200</v>
      </c>
      <c r="AC608" s="21">
        <v>3</v>
      </c>
      <c r="AD608" s="22">
        <v>9</v>
      </c>
      <c r="AE608" s="23">
        <v>4</v>
      </c>
      <c r="AF608" s="22">
        <v>0</v>
      </c>
      <c r="AG608" s="23">
        <v>14</v>
      </c>
      <c r="AH608" s="22" t="s">
        <v>316</v>
      </c>
      <c r="AI608" s="24">
        <v>8</v>
      </c>
      <c r="AJ608" s="22"/>
      <c r="AK608" s="20" t="s">
        <v>927</v>
      </c>
      <c r="AL608">
        <f>IF(OR(NOT(ISBLANK(U608)),NOT(ISBLANK(V608)),NOT(ISBLANK(W608)),NOT(ISBLANK(X608)),AC608=2,AC608=3),1,0)</f>
        <v>1</v>
      </c>
    </row>
    <row r="609" spans="1:38" ht="21.75" customHeight="1" x14ac:dyDescent="0.25">
      <c r="A609" s="2">
        <v>1254</v>
      </c>
      <c r="B609" s="3" t="s">
        <v>26</v>
      </c>
      <c r="C609" s="3" t="s">
        <v>33</v>
      </c>
      <c r="D609" s="3" t="s">
        <v>115</v>
      </c>
      <c r="E609" s="31" t="str">
        <f>MID(D609,3,1)</f>
        <v>5</v>
      </c>
      <c r="F609" s="3" t="s">
        <v>100</v>
      </c>
      <c r="G609" s="4">
        <v>43</v>
      </c>
      <c r="H609" s="4">
        <v>15</v>
      </c>
      <c r="I609" s="3" t="s">
        <v>88</v>
      </c>
      <c r="J609" s="4">
        <v>8714969130</v>
      </c>
      <c r="K609" s="4">
        <v>-3.4375</v>
      </c>
      <c r="L609" s="4">
        <v>0.42708333333333298</v>
      </c>
      <c r="M609" s="4">
        <v>6</v>
      </c>
      <c r="N609" s="4">
        <v>8</v>
      </c>
      <c r="O609" s="4">
        <v>4</v>
      </c>
      <c r="P609" s="4">
        <v>7</v>
      </c>
      <c r="Q609" s="4">
        <v>6</v>
      </c>
      <c r="R609" s="9">
        <v>1</v>
      </c>
      <c r="S609" s="4">
        <v>6</v>
      </c>
      <c r="T609" s="4">
        <v>1</v>
      </c>
      <c r="U609" s="8"/>
      <c r="V609" s="4">
        <v>7</v>
      </c>
      <c r="W609" s="3"/>
      <c r="X609" s="9">
        <v>1</v>
      </c>
      <c r="Y609" s="4">
        <v>8</v>
      </c>
      <c r="Z609" s="4">
        <v>55</v>
      </c>
      <c r="AA609" s="4">
        <v>8</v>
      </c>
      <c r="AB609" s="36" t="s">
        <v>200</v>
      </c>
      <c r="AC609" s="21">
        <v>3</v>
      </c>
      <c r="AD609" s="22">
        <v>10</v>
      </c>
      <c r="AE609" s="23">
        <v>10</v>
      </c>
      <c r="AF609" s="22">
        <v>1</v>
      </c>
      <c r="AG609" s="23">
        <v>22</v>
      </c>
      <c r="AH609" s="22" t="s">
        <v>339</v>
      </c>
      <c r="AI609" s="24">
        <v>6</v>
      </c>
      <c r="AJ609" s="22"/>
      <c r="AK609" s="20" t="s">
        <v>928</v>
      </c>
      <c r="AL609">
        <f>IF(OR(NOT(ISBLANK(U609)),NOT(ISBLANK(V609)),NOT(ISBLANK(W609)),NOT(ISBLANK(X609)),AC609=2,AC609=3),1,0)</f>
        <v>1</v>
      </c>
    </row>
    <row r="610" spans="1:38" ht="21.75" customHeight="1" x14ac:dyDescent="0.25">
      <c r="A610" s="2">
        <v>1271</v>
      </c>
      <c r="B610" s="3" t="s">
        <v>26</v>
      </c>
      <c r="C610" s="3" t="s">
        <v>33</v>
      </c>
      <c r="D610" s="3" t="s">
        <v>28</v>
      </c>
      <c r="E610" s="31" t="str">
        <f>MID(D610,3,1)</f>
        <v>2</v>
      </c>
      <c r="F610" s="3" t="s">
        <v>29</v>
      </c>
      <c r="G610" s="4">
        <v>1</v>
      </c>
      <c r="H610" s="4">
        <v>30</v>
      </c>
      <c r="I610" s="3" t="s">
        <v>89</v>
      </c>
      <c r="J610" s="4">
        <v>194951178</v>
      </c>
      <c r="K610" s="4">
        <v>52.6</v>
      </c>
      <c r="L610" s="4">
        <v>0.14042553191489299</v>
      </c>
      <c r="M610" s="4">
        <v>19</v>
      </c>
      <c r="N610" s="4">
        <v>7</v>
      </c>
      <c r="O610" s="9">
        <v>3</v>
      </c>
      <c r="P610" s="4">
        <v>19</v>
      </c>
      <c r="Q610" s="4">
        <v>18</v>
      </c>
      <c r="R610" s="4">
        <v>1</v>
      </c>
      <c r="S610" s="4">
        <v>18</v>
      </c>
      <c r="T610" s="4">
        <v>1</v>
      </c>
      <c r="U610" s="9">
        <v>3</v>
      </c>
      <c r="W610" s="3"/>
      <c r="Y610" s="9">
        <v>3</v>
      </c>
      <c r="Z610" s="4">
        <v>92</v>
      </c>
      <c r="AA610" s="4">
        <v>3</v>
      </c>
      <c r="AB610" s="36" t="s">
        <v>144</v>
      </c>
      <c r="AC610" s="21"/>
      <c r="AD610" s="22">
        <v>1</v>
      </c>
      <c r="AE610" s="23">
        <v>4</v>
      </c>
      <c r="AF610" s="22">
        <v>1</v>
      </c>
      <c r="AG610" s="23">
        <v>8</v>
      </c>
      <c r="AH610" s="22" t="s">
        <v>152</v>
      </c>
      <c r="AI610" s="24">
        <v>3</v>
      </c>
      <c r="AJ610" s="22"/>
      <c r="AK610" s="20" t="s">
        <v>929</v>
      </c>
      <c r="AL610">
        <f>IF(OR(NOT(ISBLANK(U610)),NOT(ISBLANK(V610)),NOT(ISBLANK(W610)),NOT(ISBLANK(X610)),AC610=2,AC610=3),1,0)</f>
        <v>1</v>
      </c>
    </row>
    <row r="611" spans="1:38" ht="21.75" customHeight="1" x14ac:dyDescent="0.25">
      <c r="A611" s="2">
        <v>1272</v>
      </c>
      <c r="B611" s="3" t="s">
        <v>26</v>
      </c>
      <c r="C611" s="3" t="s">
        <v>33</v>
      </c>
      <c r="D611" s="3" t="s">
        <v>101</v>
      </c>
      <c r="E611" s="31" t="str">
        <f>MID(D611,3,1)</f>
        <v>2</v>
      </c>
      <c r="F611" s="3" t="s">
        <v>102</v>
      </c>
      <c r="G611" s="4">
        <v>1</v>
      </c>
      <c r="H611" s="4">
        <v>13</v>
      </c>
      <c r="I611" s="3" t="s">
        <v>89</v>
      </c>
      <c r="J611" s="4">
        <v>194951178</v>
      </c>
      <c r="K611" s="4">
        <v>0</v>
      </c>
      <c r="L611" s="4">
        <v>0</v>
      </c>
      <c r="M611" s="4">
        <v>2</v>
      </c>
      <c r="N611" s="8"/>
      <c r="O611" s="8"/>
      <c r="P611" s="8"/>
      <c r="Q611" s="8"/>
      <c r="R611" s="8"/>
      <c r="S611" s="8"/>
      <c r="T611" s="4">
        <v>1</v>
      </c>
      <c r="U611" s="8"/>
      <c r="V611" s="8"/>
      <c r="W611" s="3"/>
      <c r="X611" s="8"/>
      <c r="Y611" s="8"/>
      <c r="Z611" s="4">
        <v>3</v>
      </c>
      <c r="AA611" s="4">
        <v>0</v>
      </c>
      <c r="AB611" s="36"/>
      <c r="AC611" s="21"/>
      <c r="AD611" s="22">
        <v>0</v>
      </c>
      <c r="AE611" s="23">
        <v>0</v>
      </c>
      <c r="AF611" s="22">
        <v>0</v>
      </c>
      <c r="AG611" s="23">
        <v>1</v>
      </c>
      <c r="AH611" s="22"/>
      <c r="AI611" s="24">
        <v>0</v>
      </c>
      <c r="AJ611" s="22"/>
      <c r="AK611" s="20" t="s">
        <v>930</v>
      </c>
      <c r="AL611">
        <f>IF(OR(NOT(ISBLANK(U611)),NOT(ISBLANK(V611)),NOT(ISBLANK(W611)),NOT(ISBLANK(X611)),AC611=2,AC611=3),1,0)</f>
        <v>0</v>
      </c>
    </row>
    <row r="612" spans="1:38" ht="21.75" customHeight="1" x14ac:dyDescent="0.25">
      <c r="A612" s="2">
        <v>1273</v>
      </c>
      <c r="B612" s="3" t="s">
        <v>26</v>
      </c>
      <c r="C612" s="3" t="s">
        <v>33</v>
      </c>
      <c r="D612" s="3" t="s">
        <v>106</v>
      </c>
      <c r="E612" s="31" t="str">
        <f>MID(D612,3,1)</f>
        <v>2</v>
      </c>
      <c r="F612" s="3" t="s">
        <v>107</v>
      </c>
      <c r="G612" s="4">
        <v>1</v>
      </c>
      <c r="H612" s="4">
        <v>7</v>
      </c>
      <c r="I612" s="3" t="s">
        <v>89</v>
      </c>
      <c r="J612" s="4">
        <v>194951178</v>
      </c>
      <c r="K612" s="4">
        <v>58.909090909090899</v>
      </c>
      <c r="L612" s="4">
        <v>0.60205831903945095</v>
      </c>
      <c r="M612" s="4">
        <v>5</v>
      </c>
      <c r="N612" s="4">
        <v>2</v>
      </c>
      <c r="O612" s="4">
        <v>1</v>
      </c>
      <c r="P612" s="4">
        <v>2</v>
      </c>
      <c r="Q612" s="4">
        <v>2</v>
      </c>
      <c r="R612" s="4">
        <v>1</v>
      </c>
      <c r="S612" s="4">
        <v>2</v>
      </c>
      <c r="T612" s="4">
        <v>1</v>
      </c>
      <c r="U612" s="8"/>
      <c r="V612" s="4">
        <v>3.5</v>
      </c>
      <c r="W612" s="3"/>
      <c r="X612" s="4">
        <v>0.5</v>
      </c>
      <c r="Y612" s="4">
        <v>4</v>
      </c>
      <c r="Z612" s="4">
        <v>24</v>
      </c>
      <c r="AA612" s="4">
        <v>4</v>
      </c>
      <c r="AB612" s="36" t="s">
        <v>145</v>
      </c>
      <c r="AC612" s="21">
        <v>3</v>
      </c>
      <c r="AD612" s="22">
        <v>2</v>
      </c>
      <c r="AE612" s="23">
        <v>2</v>
      </c>
      <c r="AF612" s="22">
        <v>0</v>
      </c>
      <c r="AG612" s="23">
        <v>5</v>
      </c>
      <c r="AH612" s="22" t="s">
        <v>147</v>
      </c>
      <c r="AI612" s="24">
        <v>2</v>
      </c>
      <c r="AJ612" s="22"/>
      <c r="AK612" s="20" t="s">
        <v>931</v>
      </c>
      <c r="AL612">
        <f>IF(OR(NOT(ISBLANK(U612)),NOT(ISBLANK(V612)),NOT(ISBLANK(W612)),NOT(ISBLANK(X612)),AC612=2,AC612=3),1,0)</f>
        <v>1</v>
      </c>
    </row>
    <row r="613" spans="1:38" ht="21.75" customHeight="1" x14ac:dyDescent="0.25">
      <c r="A613" s="2">
        <v>1274</v>
      </c>
      <c r="B613" s="3" t="s">
        <v>26</v>
      </c>
      <c r="C613" s="3" t="s">
        <v>33</v>
      </c>
      <c r="D613" s="3" t="s">
        <v>111</v>
      </c>
      <c r="E613" s="31" t="str">
        <f>MID(D613,3,1)</f>
        <v>2</v>
      </c>
      <c r="F613" s="3" t="s">
        <v>112</v>
      </c>
      <c r="G613" s="4">
        <v>1</v>
      </c>
      <c r="H613" s="4">
        <v>6</v>
      </c>
      <c r="I613" s="3" t="s">
        <v>89</v>
      </c>
      <c r="J613" s="4">
        <v>194951178</v>
      </c>
      <c r="K613" s="4">
        <v>69.090909090909093</v>
      </c>
      <c r="L613" s="4">
        <v>0.71363636363636396</v>
      </c>
      <c r="M613" s="4">
        <v>6</v>
      </c>
      <c r="N613" s="4">
        <v>2</v>
      </c>
      <c r="O613" s="4">
        <v>1</v>
      </c>
      <c r="P613" s="4">
        <v>3</v>
      </c>
      <c r="Q613" s="4">
        <v>3</v>
      </c>
      <c r="R613" s="9">
        <v>1</v>
      </c>
      <c r="S613" s="4">
        <v>3</v>
      </c>
      <c r="T613" s="4">
        <v>1</v>
      </c>
      <c r="V613" s="4">
        <v>2.5</v>
      </c>
      <c r="W613" s="3"/>
      <c r="X613" s="9">
        <v>1.5</v>
      </c>
      <c r="Y613" s="4">
        <v>4</v>
      </c>
      <c r="Z613" s="4">
        <v>28</v>
      </c>
      <c r="AA613" s="4">
        <v>4</v>
      </c>
      <c r="AB613" s="36" t="s">
        <v>154</v>
      </c>
      <c r="AC613" s="21">
        <v>3</v>
      </c>
      <c r="AD613" s="22">
        <v>2</v>
      </c>
      <c r="AE613" s="23">
        <v>2</v>
      </c>
      <c r="AF613" s="22">
        <v>2</v>
      </c>
      <c r="AG613" s="23">
        <v>8</v>
      </c>
      <c r="AH613" s="22" t="s">
        <v>155</v>
      </c>
      <c r="AI613" s="24">
        <v>2</v>
      </c>
      <c r="AJ613" s="22"/>
      <c r="AK613" s="20" t="s">
        <v>932</v>
      </c>
      <c r="AL613">
        <f>IF(OR(NOT(ISBLANK(U613)),NOT(ISBLANK(V613)),NOT(ISBLANK(W613)),NOT(ISBLANK(X613)),AC613=2,AC613=3),1,0)</f>
        <v>1</v>
      </c>
    </row>
    <row r="614" spans="1:38" ht="21.75" customHeight="1" x14ac:dyDescent="0.25">
      <c r="A614" s="2">
        <v>1275</v>
      </c>
      <c r="B614" s="3" t="s">
        <v>26</v>
      </c>
      <c r="C614" s="3" t="s">
        <v>33</v>
      </c>
      <c r="D614" s="3" t="s">
        <v>95</v>
      </c>
      <c r="E614" s="31" t="str">
        <f>MID(D614,3,1)</f>
        <v>3</v>
      </c>
      <c r="F614" s="3" t="s">
        <v>96</v>
      </c>
      <c r="G614" s="4">
        <v>36</v>
      </c>
      <c r="H614" s="4">
        <v>75</v>
      </c>
      <c r="I614" s="3" t="s">
        <v>89</v>
      </c>
      <c r="J614" s="4">
        <v>194951178</v>
      </c>
      <c r="K614" s="4">
        <v>3</v>
      </c>
      <c r="L614" s="4">
        <v>0.5</v>
      </c>
      <c r="M614" s="4">
        <v>16</v>
      </c>
      <c r="N614" s="4">
        <v>5</v>
      </c>
      <c r="O614" s="9">
        <v>1</v>
      </c>
      <c r="P614" s="4">
        <v>6</v>
      </c>
      <c r="Q614" s="4">
        <v>6</v>
      </c>
      <c r="R614" s="9">
        <v>1</v>
      </c>
      <c r="S614" s="4">
        <v>6</v>
      </c>
      <c r="T614" s="4">
        <v>1</v>
      </c>
      <c r="U614" s="9">
        <v>2</v>
      </c>
      <c r="V614" s="4">
        <v>1.5</v>
      </c>
      <c r="W614" s="3"/>
      <c r="X614" s="4">
        <v>0.5</v>
      </c>
      <c r="Y614" s="4">
        <v>4</v>
      </c>
      <c r="Z614" s="4">
        <v>50</v>
      </c>
      <c r="AA614" s="4">
        <v>4</v>
      </c>
      <c r="AB614" s="36" t="s">
        <v>164</v>
      </c>
      <c r="AC614" s="21">
        <v>3</v>
      </c>
      <c r="AD614" s="22">
        <v>10</v>
      </c>
      <c r="AE614" s="23">
        <v>8</v>
      </c>
      <c r="AF614" s="22">
        <v>1</v>
      </c>
      <c r="AG614" s="23">
        <v>27</v>
      </c>
      <c r="AH614" s="22" t="s">
        <v>162</v>
      </c>
      <c r="AI614" s="24">
        <v>9</v>
      </c>
      <c r="AJ614" s="22">
        <v>1</v>
      </c>
      <c r="AK614" s="20" t="s">
        <v>933</v>
      </c>
      <c r="AL614">
        <f>IF(OR(NOT(ISBLANK(U614)),NOT(ISBLANK(V614)),NOT(ISBLANK(W614)),NOT(ISBLANK(X614)),AC614=2,AC614=3),1,0)</f>
        <v>1</v>
      </c>
    </row>
    <row r="615" spans="1:38" ht="21.75" customHeight="1" x14ac:dyDescent="0.25">
      <c r="A615" s="2">
        <v>1276</v>
      </c>
      <c r="B615" s="3" t="s">
        <v>26</v>
      </c>
      <c r="C615" s="3" t="s">
        <v>27</v>
      </c>
      <c r="D615" s="3" t="s">
        <v>28</v>
      </c>
      <c r="E615" s="31" t="str">
        <f>MID(D615,3,1)</f>
        <v>2</v>
      </c>
      <c r="F615" s="3" t="s">
        <v>29</v>
      </c>
      <c r="G615" s="4">
        <v>1</v>
      </c>
      <c r="H615" s="4">
        <v>30</v>
      </c>
      <c r="I615" s="3" t="s">
        <v>90</v>
      </c>
      <c r="J615" s="4">
        <v>10198102</v>
      </c>
      <c r="K615" s="4">
        <v>78.2</v>
      </c>
      <c r="L615" s="4">
        <v>0.89056603773584897</v>
      </c>
      <c r="M615" s="4">
        <v>6</v>
      </c>
      <c r="N615" s="4">
        <v>4</v>
      </c>
      <c r="O615" s="4">
        <v>1</v>
      </c>
      <c r="P615" s="4">
        <v>3</v>
      </c>
      <c r="Q615" s="4">
        <v>3</v>
      </c>
      <c r="R615" s="4">
        <v>4</v>
      </c>
      <c r="S615" s="4">
        <v>3</v>
      </c>
      <c r="T615" s="4">
        <v>2</v>
      </c>
      <c r="U615" s="8"/>
      <c r="V615" s="4">
        <v>2</v>
      </c>
      <c r="W615" s="3"/>
      <c r="X615" s="4">
        <v>2</v>
      </c>
      <c r="Y615" s="4">
        <v>4</v>
      </c>
      <c r="Z615" s="4">
        <v>34</v>
      </c>
      <c r="AA615" s="4">
        <v>4</v>
      </c>
      <c r="AB615" s="36" t="s">
        <v>154</v>
      </c>
      <c r="AC615" s="21"/>
      <c r="AD615" s="22">
        <v>5</v>
      </c>
      <c r="AE615" s="23">
        <v>3</v>
      </c>
      <c r="AF615" s="22">
        <v>1</v>
      </c>
      <c r="AG615" s="23">
        <v>11</v>
      </c>
      <c r="AH615" s="22" t="s">
        <v>146</v>
      </c>
      <c r="AI615" s="24">
        <v>4</v>
      </c>
      <c r="AJ615" s="22">
        <v>1</v>
      </c>
      <c r="AK615" s="20" t="s">
        <v>934</v>
      </c>
      <c r="AL615">
        <f>IF(OR(NOT(ISBLANK(U615)),NOT(ISBLANK(V615)),NOT(ISBLANK(W615)),NOT(ISBLANK(X615)),AC615=2,AC615=3),1,0)</f>
        <v>1</v>
      </c>
    </row>
    <row r="616" spans="1:38" ht="21.75" customHeight="1" x14ac:dyDescent="0.25">
      <c r="A616" s="2">
        <v>1277</v>
      </c>
      <c r="B616" s="3" t="s">
        <v>26</v>
      </c>
      <c r="C616" s="3" t="s">
        <v>27</v>
      </c>
      <c r="D616" s="3" t="s">
        <v>101</v>
      </c>
      <c r="E616" s="31" t="str">
        <f>MID(D616,3,1)</f>
        <v>2</v>
      </c>
      <c r="F616" s="3" t="s">
        <v>102</v>
      </c>
      <c r="G616" s="4">
        <v>1</v>
      </c>
      <c r="H616" s="4">
        <v>13</v>
      </c>
      <c r="I616" s="3" t="s">
        <v>90</v>
      </c>
      <c r="J616" s="4">
        <v>10198102</v>
      </c>
      <c r="K616" s="4">
        <v>59.16</v>
      </c>
      <c r="L616" s="4">
        <v>0.365106382978723</v>
      </c>
      <c r="M616" s="4">
        <v>7</v>
      </c>
      <c r="N616" s="4">
        <v>5</v>
      </c>
      <c r="O616" s="9">
        <v>2</v>
      </c>
      <c r="P616" s="4">
        <v>7</v>
      </c>
      <c r="Q616" s="4">
        <v>6</v>
      </c>
      <c r="R616" s="4">
        <v>1</v>
      </c>
      <c r="S616" s="4">
        <v>6</v>
      </c>
      <c r="T616" s="4">
        <v>2</v>
      </c>
      <c r="U616" s="9">
        <v>2</v>
      </c>
      <c r="V616" s="4">
        <v>4</v>
      </c>
      <c r="W616" s="3"/>
      <c r="X616" s="9">
        <v>2</v>
      </c>
      <c r="Y616" s="4">
        <v>8</v>
      </c>
      <c r="Z616" s="4">
        <v>52</v>
      </c>
      <c r="AA616" s="4">
        <v>8</v>
      </c>
      <c r="AB616" s="36" t="s">
        <v>144</v>
      </c>
      <c r="AC616" s="21"/>
      <c r="AD616" s="22">
        <v>1</v>
      </c>
      <c r="AE616" s="23">
        <v>3</v>
      </c>
      <c r="AF616" s="22">
        <v>1</v>
      </c>
      <c r="AG616" s="23">
        <v>8</v>
      </c>
      <c r="AH616" s="22" t="s">
        <v>149</v>
      </c>
      <c r="AI616" s="24">
        <v>3</v>
      </c>
      <c r="AJ616" s="22">
        <v>1</v>
      </c>
      <c r="AK616" s="20" t="s">
        <v>935</v>
      </c>
      <c r="AL616">
        <f>IF(OR(NOT(ISBLANK(U616)),NOT(ISBLANK(V616)),NOT(ISBLANK(W616)),NOT(ISBLANK(X616)),AC616=2,AC616=3),1,0)</f>
        <v>1</v>
      </c>
    </row>
    <row r="617" spans="1:38" ht="21.75" customHeight="1" x14ac:dyDescent="0.25">
      <c r="A617" s="2">
        <v>1278</v>
      </c>
      <c r="B617" s="3" t="s">
        <v>26</v>
      </c>
      <c r="C617" s="3" t="s">
        <v>27</v>
      </c>
      <c r="D617" s="3" t="s">
        <v>106</v>
      </c>
      <c r="E617" s="31" t="str">
        <f>MID(D617,3,1)</f>
        <v>2</v>
      </c>
      <c r="F617" s="3" t="s">
        <v>107</v>
      </c>
      <c r="G617" s="4">
        <v>1</v>
      </c>
      <c r="H617" s="4">
        <v>7</v>
      </c>
      <c r="I617" s="3" t="s">
        <v>90</v>
      </c>
      <c r="J617" s="4">
        <v>10198102</v>
      </c>
      <c r="K617" s="4">
        <v>62.1666666666667</v>
      </c>
      <c r="L617" s="4">
        <v>0.42907801418439701</v>
      </c>
      <c r="M617" s="4">
        <v>4</v>
      </c>
      <c r="N617" s="4">
        <v>1</v>
      </c>
      <c r="O617" s="8"/>
      <c r="P617" s="9">
        <v>1</v>
      </c>
      <c r="Q617" s="9">
        <v>1</v>
      </c>
      <c r="R617" s="4">
        <v>1</v>
      </c>
      <c r="S617" s="9">
        <v>1</v>
      </c>
      <c r="T617" s="4">
        <v>2</v>
      </c>
      <c r="W617" s="3"/>
      <c r="Z617" s="4">
        <v>11</v>
      </c>
      <c r="AA617" s="4">
        <v>0</v>
      </c>
      <c r="AB617" s="36" t="s">
        <v>154</v>
      </c>
      <c r="AC617" s="21">
        <v>3</v>
      </c>
      <c r="AD617" s="22">
        <v>2</v>
      </c>
      <c r="AE617" s="23">
        <v>1</v>
      </c>
      <c r="AF617" s="22">
        <v>0</v>
      </c>
      <c r="AG617" s="23">
        <v>9</v>
      </c>
      <c r="AH617" s="22" t="s">
        <v>146</v>
      </c>
      <c r="AI617" s="24">
        <v>4</v>
      </c>
      <c r="AJ617" s="22">
        <v>1</v>
      </c>
      <c r="AK617" s="20" t="s">
        <v>936</v>
      </c>
      <c r="AL617">
        <f>IF(OR(NOT(ISBLANK(U617)),NOT(ISBLANK(V617)),NOT(ISBLANK(W617)),NOT(ISBLANK(X617)),AC617=2,AC617=3),1,0)</f>
        <v>1</v>
      </c>
    </row>
    <row r="618" spans="1:38" ht="21.75" customHeight="1" x14ac:dyDescent="0.25">
      <c r="A618" s="2">
        <v>1279</v>
      </c>
      <c r="B618" s="3" t="s">
        <v>26</v>
      </c>
      <c r="C618" s="3" t="s">
        <v>27</v>
      </c>
      <c r="D618" s="3" t="s">
        <v>111</v>
      </c>
      <c r="E618" s="31" t="str">
        <f>MID(D618,3,1)</f>
        <v>2</v>
      </c>
      <c r="F618" s="3" t="s">
        <v>112</v>
      </c>
      <c r="G618" s="4">
        <v>1</v>
      </c>
      <c r="H618" s="4">
        <v>6</v>
      </c>
      <c r="I618" s="3" t="s">
        <v>90</v>
      </c>
      <c r="J618" s="4">
        <v>10198102</v>
      </c>
      <c r="K618" s="4">
        <v>30.9</v>
      </c>
      <c r="L618" s="4">
        <v>0.20985915492957699</v>
      </c>
      <c r="M618" s="4">
        <v>1</v>
      </c>
      <c r="N618" s="4">
        <v>4</v>
      </c>
      <c r="O618" s="4">
        <v>1</v>
      </c>
      <c r="P618" s="4">
        <v>3</v>
      </c>
      <c r="Q618" s="4">
        <v>3</v>
      </c>
      <c r="R618" s="4">
        <v>1</v>
      </c>
      <c r="S618" s="4">
        <v>3</v>
      </c>
      <c r="T618" s="4">
        <v>2</v>
      </c>
      <c r="U618" s="9">
        <v>1</v>
      </c>
      <c r="V618" s="4">
        <v>2</v>
      </c>
      <c r="W618" s="3"/>
      <c r="X618" s="9">
        <v>1</v>
      </c>
      <c r="Y618" s="4">
        <v>4</v>
      </c>
      <c r="Z618" s="4">
        <v>26</v>
      </c>
      <c r="AA618" s="4">
        <v>4</v>
      </c>
      <c r="AB618" s="36" t="s">
        <v>145</v>
      </c>
      <c r="AC618" s="21"/>
      <c r="AD618" s="22">
        <v>2</v>
      </c>
      <c r="AE618" s="23">
        <v>3</v>
      </c>
      <c r="AF618" s="22">
        <v>0</v>
      </c>
      <c r="AG618" s="23">
        <v>6</v>
      </c>
      <c r="AH618" s="22" t="s">
        <v>146</v>
      </c>
      <c r="AI618" s="24">
        <v>4</v>
      </c>
      <c r="AJ618" s="22">
        <v>1</v>
      </c>
      <c r="AK618" s="20" t="s">
        <v>937</v>
      </c>
      <c r="AL618">
        <f>IF(OR(NOT(ISBLANK(U618)),NOT(ISBLANK(V618)),NOT(ISBLANK(W618)),NOT(ISBLANK(X618)),AC618=2,AC618=3),1,0)</f>
        <v>1</v>
      </c>
    </row>
    <row r="619" spans="1:38" ht="21.75" customHeight="1" x14ac:dyDescent="0.25">
      <c r="A619" s="2">
        <v>1280</v>
      </c>
      <c r="B619" s="3" t="s">
        <v>26</v>
      </c>
      <c r="C619" s="3" t="s">
        <v>27</v>
      </c>
      <c r="D619" s="3" t="s">
        <v>95</v>
      </c>
      <c r="E619" s="31" t="str">
        <f>MID(D619,3,1)</f>
        <v>3</v>
      </c>
      <c r="F619" s="3" t="s">
        <v>96</v>
      </c>
      <c r="G619" s="4">
        <v>36</v>
      </c>
      <c r="H619" s="4">
        <v>75</v>
      </c>
      <c r="I619" s="3" t="s">
        <v>90</v>
      </c>
      <c r="J619" s="4">
        <v>10198102</v>
      </c>
      <c r="K619" s="4">
        <v>1.26315789473684</v>
      </c>
      <c r="L619" s="4">
        <v>0.21052631578947401</v>
      </c>
      <c r="M619" s="4">
        <v>7</v>
      </c>
      <c r="N619" s="4">
        <v>7</v>
      </c>
      <c r="O619" s="4">
        <v>3</v>
      </c>
      <c r="P619" s="4">
        <v>3</v>
      </c>
      <c r="Q619" s="4">
        <v>3</v>
      </c>
      <c r="R619" s="4">
        <v>1</v>
      </c>
      <c r="S619" s="4">
        <v>3</v>
      </c>
      <c r="T619" s="4">
        <v>1</v>
      </c>
      <c r="U619" s="4">
        <v>1</v>
      </c>
      <c r="V619" s="4">
        <v>1.5</v>
      </c>
      <c r="W619" s="3"/>
      <c r="X619" s="4">
        <v>0.5</v>
      </c>
      <c r="Y619" s="4">
        <v>3</v>
      </c>
      <c r="Z619" s="4">
        <v>34</v>
      </c>
      <c r="AA619" s="4">
        <v>3</v>
      </c>
      <c r="AB619" s="36" t="s">
        <v>161</v>
      </c>
      <c r="AC619" s="21"/>
      <c r="AD619" s="22">
        <v>8</v>
      </c>
      <c r="AE619" s="23">
        <v>2</v>
      </c>
      <c r="AF619" s="22">
        <v>0</v>
      </c>
      <c r="AG619" s="23">
        <v>13</v>
      </c>
      <c r="AH619" s="22" t="s">
        <v>162</v>
      </c>
      <c r="AI619" s="24">
        <v>9</v>
      </c>
      <c r="AJ619" s="22">
        <v>1</v>
      </c>
      <c r="AK619" s="20" t="s">
        <v>938</v>
      </c>
      <c r="AL619">
        <f>IF(OR(NOT(ISBLANK(U619)),NOT(ISBLANK(V619)),NOT(ISBLANK(W619)),NOT(ISBLANK(X619)),AC619=2,AC619=3),1,0)</f>
        <v>1</v>
      </c>
    </row>
    <row r="620" spans="1:38" ht="21.75" customHeight="1" x14ac:dyDescent="0.25">
      <c r="A620" s="2">
        <v>1281</v>
      </c>
      <c r="B620" s="3" t="s">
        <v>26</v>
      </c>
      <c r="C620" s="3" t="s">
        <v>27</v>
      </c>
      <c r="D620" s="3" t="s">
        <v>103</v>
      </c>
      <c r="E620" s="31" t="str">
        <f>MID(D620,3,1)</f>
        <v>3</v>
      </c>
      <c r="F620" s="3" t="s">
        <v>96</v>
      </c>
      <c r="G620" s="4">
        <v>32</v>
      </c>
      <c r="H620" s="4">
        <v>35</v>
      </c>
      <c r="I620" s="3" t="s">
        <v>90</v>
      </c>
      <c r="J620" s="4">
        <v>10198102</v>
      </c>
      <c r="K620" s="4">
        <v>3</v>
      </c>
      <c r="L620" s="4">
        <v>0.5</v>
      </c>
      <c r="M620" s="4">
        <v>7</v>
      </c>
      <c r="N620" s="4">
        <v>4</v>
      </c>
      <c r="O620" s="8"/>
      <c r="P620" s="4">
        <v>4</v>
      </c>
      <c r="Q620" s="4">
        <v>4</v>
      </c>
      <c r="R620" s="4">
        <v>1</v>
      </c>
      <c r="S620" s="4">
        <v>4</v>
      </c>
      <c r="T620" s="4">
        <v>1</v>
      </c>
      <c r="U620" s="8"/>
      <c r="V620" s="4">
        <v>4</v>
      </c>
      <c r="W620" s="3"/>
      <c r="X620" s="8"/>
      <c r="Y620" s="4">
        <v>4</v>
      </c>
      <c r="Z620" s="4">
        <v>33</v>
      </c>
      <c r="AA620" s="4">
        <v>4</v>
      </c>
      <c r="AB620" s="36" t="s">
        <v>164</v>
      </c>
      <c r="AC620" s="21">
        <v>3</v>
      </c>
      <c r="AD620" s="22">
        <v>11</v>
      </c>
      <c r="AE620" s="23">
        <v>7</v>
      </c>
      <c r="AF620" s="22">
        <v>1</v>
      </c>
      <c r="AG620" s="23">
        <v>26</v>
      </c>
      <c r="AH620" s="22" t="s">
        <v>162</v>
      </c>
      <c r="AI620" s="24">
        <v>9</v>
      </c>
      <c r="AJ620" s="22">
        <v>1</v>
      </c>
      <c r="AK620" s="20" t="s">
        <v>939</v>
      </c>
      <c r="AL620">
        <f>IF(OR(NOT(ISBLANK(U620)),NOT(ISBLANK(V620)),NOT(ISBLANK(W620)),NOT(ISBLANK(X620)),AC620=2,AC620=3),1,0)</f>
        <v>1</v>
      </c>
    </row>
    <row r="621" spans="1:38" ht="21.75" customHeight="1" x14ac:dyDescent="0.25">
      <c r="A621" s="2">
        <v>1282</v>
      </c>
      <c r="B621" s="3" t="s">
        <v>26</v>
      </c>
      <c r="C621" s="3" t="s">
        <v>27</v>
      </c>
      <c r="D621" s="3" t="s">
        <v>108</v>
      </c>
      <c r="E621" s="31" t="str">
        <f>MID(D621,3,1)</f>
        <v>3</v>
      </c>
      <c r="F621" s="3" t="s">
        <v>96</v>
      </c>
      <c r="G621" s="4">
        <v>95</v>
      </c>
      <c r="H621" s="4">
        <v>20</v>
      </c>
      <c r="I621" s="3" t="s">
        <v>90</v>
      </c>
      <c r="J621" s="4">
        <v>10198102</v>
      </c>
      <c r="K621" s="4">
        <v>0</v>
      </c>
      <c r="L621" s="4">
        <v>0</v>
      </c>
      <c r="M621" s="4">
        <v>3</v>
      </c>
      <c r="N621" s="4">
        <v>10</v>
      </c>
      <c r="O621" s="9">
        <v>4</v>
      </c>
      <c r="P621" s="4">
        <v>11</v>
      </c>
      <c r="Q621" s="4">
        <v>9</v>
      </c>
      <c r="R621" s="8"/>
      <c r="S621" s="4">
        <v>9</v>
      </c>
      <c r="T621" s="4">
        <v>1</v>
      </c>
      <c r="U621" s="9">
        <v>2</v>
      </c>
      <c r="V621" s="9">
        <v>1</v>
      </c>
      <c r="W621" s="3"/>
      <c r="Y621" s="9">
        <v>3</v>
      </c>
      <c r="Z621" s="4">
        <v>53</v>
      </c>
      <c r="AA621" s="4">
        <v>3</v>
      </c>
      <c r="AB621" s="36"/>
      <c r="AC621" s="21"/>
      <c r="AD621" s="22">
        <v>8</v>
      </c>
      <c r="AE621" s="23">
        <v>6</v>
      </c>
      <c r="AF621" s="22">
        <v>0</v>
      </c>
      <c r="AG621" s="23">
        <v>16</v>
      </c>
      <c r="AH621" s="22" t="s">
        <v>162</v>
      </c>
      <c r="AI621" s="24">
        <v>9</v>
      </c>
      <c r="AJ621" s="22"/>
      <c r="AK621" s="20" t="s">
        <v>940</v>
      </c>
      <c r="AL621">
        <f>IF(OR(NOT(ISBLANK(U621)),NOT(ISBLANK(V621)),NOT(ISBLANK(W621)),NOT(ISBLANK(X621)),AC621=2,AC621=3),1,0)</f>
        <v>1</v>
      </c>
    </row>
    <row r="622" spans="1:38" ht="21.75" customHeight="1" x14ac:dyDescent="0.25">
      <c r="A622" s="2">
        <v>1283</v>
      </c>
      <c r="B622" s="3" t="s">
        <v>26</v>
      </c>
      <c r="C622" s="3" t="s">
        <v>27</v>
      </c>
      <c r="D622" s="3" t="s">
        <v>113</v>
      </c>
      <c r="E622" s="31" t="str">
        <f>MID(D622,3,1)</f>
        <v>3</v>
      </c>
      <c r="F622" s="3" t="s">
        <v>96</v>
      </c>
      <c r="G622" s="4">
        <v>85</v>
      </c>
      <c r="H622" s="4">
        <v>10</v>
      </c>
      <c r="I622" s="3" t="s">
        <v>90</v>
      </c>
      <c r="J622" s="4">
        <v>10198102</v>
      </c>
      <c r="K622" s="4">
        <v>1.29411764705882</v>
      </c>
      <c r="L622" s="4">
        <v>0.21568627450980399</v>
      </c>
      <c r="M622" s="4">
        <v>5</v>
      </c>
      <c r="N622" s="4">
        <v>4</v>
      </c>
      <c r="O622" s="4">
        <v>1</v>
      </c>
      <c r="P622" s="4">
        <v>2</v>
      </c>
      <c r="Q622" s="4">
        <v>2</v>
      </c>
      <c r="R622" s="4">
        <v>1</v>
      </c>
      <c r="S622" s="4">
        <v>2</v>
      </c>
      <c r="T622" s="4">
        <v>2</v>
      </c>
      <c r="U622" s="4">
        <v>2</v>
      </c>
      <c r="V622" s="4">
        <v>4</v>
      </c>
      <c r="W622" s="3"/>
      <c r="X622" s="4">
        <v>2</v>
      </c>
      <c r="Y622" s="4">
        <v>8</v>
      </c>
      <c r="Z622" s="4">
        <v>35</v>
      </c>
      <c r="AA622" s="4">
        <v>8</v>
      </c>
      <c r="AB622" s="36" t="s">
        <v>163</v>
      </c>
      <c r="AC622" s="21">
        <v>3</v>
      </c>
      <c r="AD622" s="22">
        <v>5</v>
      </c>
      <c r="AE622" s="23">
        <v>4</v>
      </c>
      <c r="AF622" s="22">
        <v>1</v>
      </c>
      <c r="AG622" s="23">
        <v>13</v>
      </c>
      <c r="AH622" s="22" t="s">
        <v>191</v>
      </c>
      <c r="AI622" s="24">
        <v>2</v>
      </c>
      <c r="AJ622" s="22"/>
      <c r="AK622" s="20" t="s">
        <v>941</v>
      </c>
      <c r="AL622">
        <f>IF(OR(NOT(ISBLANK(U622)),NOT(ISBLANK(V622)),NOT(ISBLANK(W622)),NOT(ISBLANK(X622)),AC622=2,AC622=3),1,0)</f>
        <v>1</v>
      </c>
    </row>
    <row r="623" spans="1:38" ht="21.75" customHeight="1" x14ac:dyDescent="0.25">
      <c r="A623" s="2">
        <v>1284</v>
      </c>
      <c r="B623" s="3" t="s">
        <v>26</v>
      </c>
      <c r="C623" s="3" t="s">
        <v>27</v>
      </c>
      <c r="D623" s="3" t="s">
        <v>97</v>
      </c>
      <c r="E623" s="31" t="str">
        <f>MID(D623,3,1)</f>
        <v>4</v>
      </c>
      <c r="F623" s="3" t="s">
        <v>98</v>
      </c>
      <c r="G623" s="4">
        <v>54</v>
      </c>
      <c r="H623" s="4">
        <v>150</v>
      </c>
      <c r="I623" s="3" t="s">
        <v>90</v>
      </c>
      <c r="J623" s="4">
        <v>10198102</v>
      </c>
      <c r="K623" s="4">
        <v>1.6470588235294099</v>
      </c>
      <c r="L623" s="4">
        <v>0.82352941176470595</v>
      </c>
      <c r="M623" s="4">
        <v>16</v>
      </c>
      <c r="N623" s="4">
        <v>17</v>
      </c>
      <c r="O623" s="4">
        <v>9</v>
      </c>
      <c r="P623" s="4">
        <v>18</v>
      </c>
      <c r="Q623" s="4">
        <v>17</v>
      </c>
      <c r="R623" s="9">
        <v>1</v>
      </c>
      <c r="S623" s="4">
        <v>17</v>
      </c>
      <c r="T623" s="4">
        <v>1</v>
      </c>
      <c r="U623" s="4">
        <v>4</v>
      </c>
      <c r="V623" s="4">
        <v>14.5</v>
      </c>
      <c r="W623" s="3"/>
      <c r="X623" s="4">
        <v>3.5</v>
      </c>
      <c r="Y623" s="4">
        <v>22</v>
      </c>
      <c r="Z623" s="4">
        <v>140</v>
      </c>
      <c r="AA623" s="4">
        <v>22</v>
      </c>
      <c r="AB623" s="36" t="s">
        <v>192</v>
      </c>
      <c r="AC623" s="21"/>
      <c r="AD623" s="22">
        <v>36</v>
      </c>
      <c r="AE623" s="23">
        <v>25</v>
      </c>
      <c r="AF623" s="22">
        <v>5</v>
      </c>
      <c r="AG623" s="23">
        <v>77</v>
      </c>
      <c r="AH623" s="22" t="s">
        <v>206</v>
      </c>
      <c r="AI623" s="24">
        <v>14</v>
      </c>
      <c r="AJ623" s="22"/>
      <c r="AK623" s="20" t="s">
        <v>942</v>
      </c>
      <c r="AL623">
        <f>IF(OR(NOT(ISBLANK(U623)),NOT(ISBLANK(V623)),NOT(ISBLANK(W623)),NOT(ISBLANK(X623)),AC623=2,AC623=3),1,0)</f>
        <v>1</v>
      </c>
    </row>
    <row r="624" spans="1:38" ht="21.75" customHeight="1" x14ac:dyDescent="0.25">
      <c r="A624" s="2">
        <v>1285</v>
      </c>
      <c r="B624" s="3" t="s">
        <v>26</v>
      </c>
      <c r="C624" s="3" t="s">
        <v>27</v>
      </c>
      <c r="D624" s="3" t="s">
        <v>104</v>
      </c>
      <c r="E624" s="31" t="str">
        <f>MID(D624,3,1)</f>
        <v>4</v>
      </c>
      <c r="F624" s="3" t="s">
        <v>98</v>
      </c>
      <c r="G624" s="4">
        <v>53</v>
      </c>
      <c r="H624" s="4">
        <v>54</v>
      </c>
      <c r="I624" s="3" t="s">
        <v>90</v>
      </c>
      <c r="J624" s="4">
        <v>10198102</v>
      </c>
      <c r="K624" s="4">
        <v>1.6875</v>
      </c>
      <c r="L624" s="4">
        <v>0.84375</v>
      </c>
      <c r="M624" s="4">
        <v>14</v>
      </c>
      <c r="N624" s="4">
        <v>12</v>
      </c>
      <c r="O624" s="4">
        <v>5</v>
      </c>
      <c r="P624" s="4">
        <v>14</v>
      </c>
      <c r="Q624" s="4">
        <v>12</v>
      </c>
      <c r="R624" s="4">
        <v>1</v>
      </c>
      <c r="S624" s="4">
        <v>12</v>
      </c>
      <c r="T624" s="4">
        <v>1</v>
      </c>
      <c r="U624" s="9">
        <v>2</v>
      </c>
      <c r="V624" s="4">
        <v>12</v>
      </c>
      <c r="W624" s="3"/>
      <c r="X624" s="4">
        <v>1</v>
      </c>
      <c r="Y624" s="4">
        <v>15</v>
      </c>
      <c r="Z624" s="4">
        <v>101</v>
      </c>
      <c r="AA624" s="4">
        <v>15</v>
      </c>
      <c r="AB624" s="36" t="s">
        <v>195</v>
      </c>
      <c r="AC624" s="21">
        <v>3</v>
      </c>
      <c r="AD624" s="22">
        <v>24</v>
      </c>
      <c r="AE624" s="23">
        <v>11</v>
      </c>
      <c r="AF624" s="22">
        <v>2</v>
      </c>
      <c r="AG624" s="23">
        <v>44</v>
      </c>
      <c r="AH624" s="22" t="s">
        <v>215</v>
      </c>
      <c r="AI624" s="24">
        <v>9</v>
      </c>
      <c r="AJ624" s="22"/>
      <c r="AK624" s="20" t="s">
        <v>943</v>
      </c>
      <c r="AL624">
        <f>IF(OR(NOT(ISBLANK(U624)),NOT(ISBLANK(V624)),NOT(ISBLANK(W624)),NOT(ISBLANK(X624)),AC624=2,AC624=3),1,0)</f>
        <v>1</v>
      </c>
    </row>
    <row r="625" spans="1:38" ht="21.75" customHeight="1" x14ac:dyDescent="0.25">
      <c r="A625" s="2">
        <v>1286</v>
      </c>
      <c r="B625" s="3" t="s">
        <v>26</v>
      </c>
      <c r="C625" s="3" t="s">
        <v>27</v>
      </c>
      <c r="D625" s="3" t="s">
        <v>109</v>
      </c>
      <c r="E625" s="31" t="str">
        <f>MID(D625,3,1)</f>
        <v>4</v>
      </c>
      <c r="F625" s="3" t="s">
        <v>98</v>
      </c>
      <c r="G625" s="4">
        <v>93</v>
      </c>
      <c r="H625" s="4">
        <v>22</v>
      </c>
      <c r="I625" s="3" t="s">
        <v>90</v>
      </c>
      <c r="J625" s="4">
        <v>10198102</v>
      </c>
      <c r="K625" s="4">
        <v>1.75</v>
      </c>
      <c r="L625" s="4">
        <v>0.875</v>
      </c>
      <c r="M625" s="4">
        <v>2</v>
      </c>
      <c r="N625" s="4">
        <v>10</v>
      </c>
      <c r="O625" s="4">
        <v>4</v>
      </c>
      <c r="P625" s="4">
        <v>9</v>
      </c>
      <c r="Q625" s="4">
        <v>8</v>
      </c>
      <c r="R625" s="4">
        <v>1</v>
      </c>
      <c r="S625" s="4">
        <v>8</v>
      </c>
      <c r="T625" s="4">
        <v>1</v>
      </c>
      <c r="U625" s="9">
        <v>3</v>
      </c>
      <c r="V625" s="4">
        <v>1.5</v>
      </c>
      <c r="W625" s="3"/>
      <c r="X625" s="9">
        <v>0.5</v>
      </c>
      <c r="Y625" s="4">
        <v>5</v>
      </c>
      <c r="Z625" s="4">
        <v>53</v>
      </c>
      <c r="AA625" s="4">
        <v>5</v>
      </c>
      <c r="AB625" s="36" t="s">
        <v>192</v>
      </c>
      <c r="AC625" s="21">
        <v>3</v>
      </c>
      <c r="AD625" s="22">
        <v>18</v>
      </c>
      <c r="AE625" s="23">
        <v>4</v>
      </c>
      <c r="AF625" s="22">
        <v>2</v>
      </c>
      <c r="AG625" s="23">
        <v>28</v>
      </c>
      <c r="AH625" s="22" t="s">
        <v>216</v>
      </c>
      <c r="AI625" s="24">
        <v>12</v>
      </c>
      <c r="AJ625" s="22"/>
      <c r="AK625" s="20" t="s">
        <v>944</v>
      </c>
      <c r="AL625">
        <f>IF(OR(NOT(ISBLANK(U625)),NOT(ISBLANK(V625)),NOT(ISBLANK(W625)),NOT(ISBLANK(X625)),AC625=2,AC625=3),1,0)</f>
        <v>1</v>
      </c>
    </row>
    <row r="626" spans="1:38" ht="21.75" customHeight="1" x14ac:dyDescent="0.25">
      <c r="A626" s="2">
        <v>1287</v>
      </c>
      <c r="B626" s="3" t="s">
        <v>26</v>
      </c>
      <c r="C626" s="3" t="s">
        <v>27</v>
      </c>
      <c r="D626" s="3" t="s">
        <v>114</v>
      </c>
      <c r="E626" s="31" t="str">
        <f>MID(D626,3,1)</f>
        <v>4</v>
      </c>
      <c r="F626" s="3" t="s">
        <v>98</v>
      </c>
      <c r="G626" s="4">
        <v>78</v>
      </c>
      <c r="H626" s="4">
        <v>12</v>
      </c>
      <c r="I626" s="3" t="s">
        <v>90</v>
      </c>
      <c r="J626" s="4">
        <v>10198102</v>
      </c>
      <c r="K626" s="4">
        <v>0.57142857142857095</v>
      </c>
      <c r="L626" s="4">
        <v>0.28571428571428598</v>
      </c>
      <c r="M626" s="4">
        <v>5</v>
      </c>
      <c r="N626" s="4">
        <v>9</v>
      </c>
      <c r="O626" s="9">
        <v>2</v>
      </c>
      <c r="P626" s="4">
        <v>7</v>
      </c>
      <c r="Q626" s="4">
        <v>7</v>
      </c>
      <c r="R626" s="4">
        <v>1</v>
      </c>
      <c r="S626" s="4">
        <v>7</v>
      </c>
      <c r="T626" s="4">
        <v>1</v>
      </c>
      <c r="U626" s="4">
        <v>1</v>
      </c>
      <c r="V626" s="9">
        <v>1.5</v>
      </c>
      <c r="W626" s="3"/>
      <c r="X626" s="9">
        <v>0.5</v>
      </c>
      <c r="Y626" s="4">
        <v>3</v>
      </c>
      <c r="Z626" s="4">
        <v>45</v>
      </c>
      <c r="AA626" s="4">
        <v>3</v>
      </c>
      <c r="AB626" s="36" t="s">
        <v>200</v>
      </c>
      <c r="AC626" s="21">
        <v>3</v>
      </c>
      <c r="AD626" s="22">
        <v>12</v>
      </c>
      <c r="AE626" s="23">
        <v>7</v>
      </c>
      <c r="AF626" s="22">
        <v>0</v>
      </c>
      <c r="AG626" s="23">
        <v>24</v>
      </c>
      <c r="AH626" s="22" t="s">
        <v>256</v>
      </c>
      <c r="AI626" s="24">
        <v>12</v>
      </c>
      <c r="AJ626" s="22"/>
      <c r="AK626" s="20" t="s">
        <v>945</v>
      </c>
      <c r="AL626">
        <f>IF(OR(NOT(ISBLANK(U626)),NOT(ISBLANK(V626)),NOT(ISBLANK(W626)),NOT(ISBLANK(X626)),AC626=2,AC626=3),1,0)</f>
        <v>1</v>
      </c>
    </row>
    <row r="627" spans="1:38" ht="21.75" customHeight="1" x14ac:dyDescent="0.25">
      <c r="A627" s="2">
        <v>1288</v>
      </c>
      <c r="B627" s="3" t="s">
        <v>26</v>
      </c>
      <c r="C627" s="3" t="s">
        <v>27</v>
      </c>
      <c r="D627" s="3" t="s">
        <v>99</v>
      </c>
      <c r="E627" s="31" t="str">
        <f>MID(D627,3,1)</f>
        <v>5</v>
      </c>
      <c r="F627" s="3" t="s">
        <v>100</v>
      </c>
      <c r="G627" s="4">
        <v>89</v>
      </c>
      <c r="H627" s="4">
        <v>200</v>
      </c>
      <c r="I627" s="3" t="s">
        <v>90</v>
      </c>
      <c r="J627" s="4">
        <v>10198102</v>
      </c>
      <c r="K627" s="4">
        <v>-3.7647058823529398</v>
      </c>
      <c r="L627" s="4">
        <v>0.37254901960784298</v>
      </c>
      <c r="M627" s="4">
        <v>21</v>
      </c>
      <c r="N627" s="4">
        <v>17</v>
      </c>
      <c r="O627" s="4">
        <v>8</v>
      </c>
      <c r="P627" s="4">
        <v>17</v>
      </c>
      <c r="Q627" s="4">
        <v>17</v>
      </c>
      <c r="R627" s="4">
        <v>1</v>
      </c>
      <c r="S627" s="4">
        <v>17</v>
      </c>
      <c r="T627" s="4">
        <v>1</v>
      </c>
      <c r="U627" s="4">
        <v>8</v>
      </c>
      <c r="V627" s="4">
        <v>9</v>
      </c>
      <c r="W627" s="3"/>
      <c r="X627" s="4">
        <v>2</v>
      </c>
      <c r="Y627" s="4">
        <v>19</v>
      </c>
      <c r="Z627" s="4">
        <v>137</v>
      </c>
      <c r="AA627" s="4">
        <v>19</v>
      </c>
      <c r="AB627" s="36" t="s">
        <v>261</v>
      </c>
      <c r="AC627" s="21"/>
      <c r="AD627" s="22">
        <v>36</v>
      </c>
      <c r="AE627" s="23">
        <v>14</v>
      </c>
      <c r="AF627" s="22">
        <v>4</v>
      </c>
      <c r="AG627" s="23">
        <v>57</v>
      </c>
      <c r="AH627" s="22" t="s">
        <v>262</v>
      </c>
      <c r="AI627" s="24">
        <v>25</v>
      </c>
      <c r="AJ627" s="22">
        <v>1</v>
      </c>
      <c r="AK627" s="20" t="s">
        <v>946</v>
      </c>
      <c r="AL627">
        <f>IF(OR(NOT(ISBLANK(U627)),NOT(ISBLANK(V627)),NOT(ISBLANK(W627)),NOT(ISBLANK(X627)),AC627=2,AC627=3),1,0)</f>
        <v>1</v>
      </c>
    </row>
    <row r="628" spans="1:38" ht="21.75" customHeight="1" x14ac:dyDescent="0.25">
      <c r="A628" s="2">
        <v>1289</v>
      </c>
      <c r="B628" s="3" t="s">
        <v>26</v>
      </c>
      <c r="C628" s="3" t="s">
        <v>27</v>
      </c>
      <c r="D628" s="3" t="s">
        <v>105</v>
      </c>
      <c r="E628" s="31" t="str">
        <f>MID(D628,3,1)</f>
        <v>5</v>
      </c>
      <c r="F628" s="3" t="s">
        <v>100</v>
      </c>
      <c r="G628" s="4">
        <v>62</v>
      </c>
      <c r="H628" s="4">
        <v>53</v>
      </c>
      <c r="I628" s="3" t="s">
        <v>90</v>
      </c>
      <c r="J628" s="4">
        <v>10198102</v>
      </c>
      <c r="K628" s="4">
        <v>-3.75</v>
      </c>
      <c r="L628" s="4">
        <v>0.375</v>
      </c>
      <c r="M628" s="4">
        <v>7</v>
      </c>
      <c r="N628" s="4">
        <v>13</v>
      </c>
      <c r="O628" s="4">
        <v>3</v>
      </c>
      <c r="P628" s="4">
        <v>15</v>
      </c>
      <c r="Q628" s="4">
        <v>15</v>
      </c>
      <c r="R628" s="4">
        <v>1</v>
      </c>
      <c r="S628" s="4">
        <v>15</v>
      </c>
      <c r="T628" s="4">
        <v>1</v>
      </c>
      <c r="U628" s="4">
        <v>2</v>
      </c>
      <c r="V628" s="4">
        <v>4</v>
      </c>
      <c r="W628" s="3"/>
      <c r="Y628" s="4">
        <v>6</v>
      </c>
      <c r="Z628" s="4">
        <v>82</v>
      </c>
      <c r="AA628" s="4">
        <v>6</v>
      </c>
      <c r="AB628" s="36" t="s">
        <v>263</v>
      </c>
      <c r="AC628" s="21">
        <v>3</v>
      </c>
      <c r="AD628" s="22">
        <v>25</v>
      </c>
      <c r="AE628" s="23">
        <v>28</v>
      </c>
      <c r="AF628" s="22">
        <v>1</v>
      </c>
      <c r="AG628" s="23">
        <v>68</v>
      </c>
      <c r="AH628" s="22" t="s">
        <v>262</v>
      </c>
      <c r="AI628" s="24">
        <v>25</v>
      </c>
      <c r="AJ628" s="22">
        <v>1</v>
      </c>
      <c r="AK628" s="20" t="s">
        <v>947</v>
      </c>
      <c r="AL628">
        <f>IF(OR(NOT(ISBLANK(U628)),NOT(ISBLANK(V628)),NOT(ISBLANK(W628)),NOT(ISBLANK(X628)),AC628=2,AC628=3),1,0)</f>
        <v>1</v>
      </c>
    </row>
    <row r="629" spans="1:38" ht="21.75" customHeight="1" x14ac:dyDescent="0.25">
      <c r="A629" s="2">
        <v>1290</v>
      </c>
      <c r="B629" s="3" t="s">
        <v>26</v>
      </c>
      <c r="C629" s="3" t="s">
        <v>27</v>
      </c>
      <c r="D629" s="3" t="s">
        <v>110</v>
      </c>
      <c r="E629" s="31" t="str">
        <f>MID(D629,3,1)</f>
        <v>5</v>
      </c>
      <c r="F629" s="3" t="s">
        <v>100</v>
      </c>
      <c r="G629" s="4">
        <v>33</v>
      </c>
      <c r="H629" s="4">
        <v>31</v>
      </c>
      <c r="I629" s="3" t="s">
        <v>90</v>
      </c>
      <c r="J629" s="4">
        <v>10198102</v>
      </c>
      <c r="K629" s="4">
        <v>-3.7647058823529398</v>
      </c>
      <c r="L629" s="4">
        <v>0.37254901960784298</v>
      </c>
      <c r="M629" s="4">
        <v>5</v>
      </c>
      <c r="N629" s="4">
        <v>11</v>
      </c>
      <c r="O629" s="4">
        <v>2</v>
      </c>
      <c r="P629" s="4">
        <v>8</v>
      </c>
      <c r="Q629" s="4">
        <v>7</v>
      </c>
      <c r="R629" s="4">
        <v>1</v>
      </c>
      <c r="S629" s="4">
        <v>7</v>
      </c>
      <c r="T629" s="4">
        <v>1</v>
      </c>
      <c r="U629" s="4">
        <v>2</v>
      </c>
      <c r="V629" s="4">
        <v>2</v>
      </c>
      <c r="W629" s="3"/>
      <c r="X629" s="8"/>
      <c r="Y629" s="4">
        <v>4</v>
      </c>
      <c r="Z629" s="4">
        <v>50</v>
      </c>
      <c r="AA629" s="4">
        <v>4</v>
      </c>
      <c r="AB629" s="36" t="s">
        <v>261</v>
      </c>
      <c r="AC629" s="21">
        <v>3</v>
      </c>
      <c r="AD629" s="22">
        <v>9</v>
      </c>
      <c r="AE629" s="23">
        <v>20</v>
      </c>
      <c r="AF629" s="22">
        <v>5</v>
      </c>
      <c r="AG629" s="23">
        <v>42</v>
      </c>
      <c r="AH629" s="22" t="s">
        <v>317</v>
      </c>
      <c r="AI629" s="24">
        <v>14</v>
      </c>
      <c r="AJ629" s="22"/>
      <c r="AK629" s="20" t="s">
        <v>948</v>
      </c>
      <c r="AL629">
        <f>IF(OR(NOT(ISBLANK(U629)),NOT(ISBLANK(V629)),NOT(ISBLANK(W629)),NOT(ISBLANK(X629)),AC629=2,AC629=3),1,0)</f>
        <v>1</v>
      </c>
    </row>
    <row r="630" spans="1:38" ht="21.75" customHeight="1" x14ac:dyDescent="0.25">
      <c r="A630" s="2">
        <v>1291</v>
      </c>
      <c r="B630" s="3" t="s">
        <v>26</v>
      </c>
      <c r="C630" s="3" t="s">
        <v>27</v>
      </c>
      <c r="D630" s="3" t="s">
        <v>115</v>
      </c>
      <c r="E630" s="31" t="str">
        <f>MID(D630,3,1)</f>
        <v>5</v>
      </c>
      <c r="F630" s="3" t="s">
        <v>100</v>
      </c>
      <c r="G630" s="4">
        <v>43</v>
      </c>
      <c r="H630" s="4">
        <v>15</v>
      </c>
      <c r="I630" s="3" t="s">
        <v>90</v>
      </c>
      <c r="J630" s="4">
        <v>10198102</v>
      </c>
      <c r="K630" s="4">
        <v>-3.6470588235294099</v>
      </c>
      <c r="L630" s="4">
        <v>0.39215686274509798</v>
      </c>
      <c r="M630" s="4">
        <v>6</v>
      </c>
      <c r="N630" s="4">
        <v>8</v>
      </c>
      <c r="O630" s="9">
        <v>1</v>
      </c>
      <c r="P630" s="4">
        <v>8</v>
      </c>
      <c r="Q630" s="4">
        <v>7</v>
      </c>
      <c r="R630" s="4">
        <v>1</v>
      </c>
      <c r="S630" s="4">
        <v>7</v>
      </c>
      <c r="T630" s="4">
        <v>1</v>
      </c>
      <c r="U630" s="9">
        <v>1</v>
      </c>
      <c r="V630" s="4">
        <v>2.5</v>
      </c>
      <c r="W630" s="3"/>
      <c r="X630" s="4">
        <v>0.5</v>
      </c>
      <c r="Y630" s="4">
        <v>4</v>
      </c>
      <c r="Z630" s="4">
        <v>47</v>
      </c>
      <c r="AA630" s="4">
        <v>4</v>
      </c>
      <c r="AB630" s="36" t="s">
        <v>261</v>
      </c>
      <c r="AC630" s="21">
        <v>3</v>
      </c>
      <c r="AD630" s="22">
        <v>7</v>
      </c>
      <c r="AE630" s="23">
        <v>22</v>
      </c>
      <c r="AF630" s="22">
        <v>1</v>
      </c>
      <c r="AG630" s="23">
        <v>36</v>
      </c>
      <c r="AH630" s="22" t="s">
        <v>340</v>
      </c>
      <c r="AI630" s="24">
        <v>10</v>
      </c>
      <c r="AJ630" s="22"/>
      <c r="AK630" s="20" t="s">
        <v>949</v>
      </c>
      <c r="AL630">
        <f>IF(OR(NOT(ISBLANK(U630)),NOT(ISBLANK(V630)),NOT(ISBLANK(W630)),NOT(ISBLANK(X630)),AC630=2,AC630=3),1,0)</f>
        <v>1</v>
      </c>
    </row>
    <row r="631" spans="1:38" ht="21.75" customHeight="1" x14ac:dyDescent="0.25">
      <c r="A631" s="2">
        <v>1384</v>
      </c>
      <c r="B631" s="3" t="s">
        <v>26</v>
      </c>
      <c r="C631" s="3" t="s">
        <v>33</v>
      </c>
      <c r="D631" s="3" t="s">
        <v>28</v>
      </c>
      <c r="E631" s="31" t="str">
        <f>MID(D631,3,1)</f>
        <v>2</v>
      </c>
      <c r="F631" s="3" t="s">
        <v>29</v>
      </c>
      <c r="G631" s="4">
        <v>1</v>
      </c>
      <c r="H631" s="4">
        <v>30</v>
      </c>
      <c r="I631" s="3" t="s">
        <v>91</v>
      </c>
      <c r="J631" s="4">
        <v>78438837</v>
      </c>
      <c r="K631" s="4">
        <v>84.8</v>
      </c>
      <c r="L631" s="4">
        <v>0.82553191489361699</v>
      </c>
      <c r="M631" s="4">
        <v>4</v>
      </c>
      <c r="N631" s="4">
        <v>4</v>
      </c>
      <c r="O631" s="4">
        <v>1</v>
      </c>
      <c r="P631" s="4">
        <v>3</v>
      </c>
      <c r="Q631" s="4">
        <v>3</v>
      </c>
      <c r="R631" s="9">
        <v>1</v>
      </c>
      <c r="S631" s="4">
        <v>3</v>
      </c>
      <c r="T631" s="4">
        <v>1</v>
      </c>
      <c r="U631" s="4">
        <v>2</v>
      </c>
      <c r="V631" s="4">
        <v>0.5</v>
      </c>
      <c r="W631" s="3"/>
      <c r="X631" s="9">
        <v>0.5</v>
      </c>
      <c r="Y631" s="4">
        <v>3</v>
      </c>
      <c r="Z631" s="4">
        <v>26</v>
      </c>
      <c r="AA631" s="4">
        <v>3</v>
      </c>
      <c r="AB631" s="36" t="s">
        <v>145</v>
      </c>
      <c r="AC631" s="21"/>
      <c r="AD631" s="22">
        <v>4</v>
      </c>
      <c r="AE631" s="23">
        <v>4</v>
      </c>
      <c r="AF631" s="22">
        <v>0</v>
      </c>
      <c r="AG631" s="23">
        <v>12</v>
      </c>
      <c r="AH631" s="22" t="s">
        <v>146</v>
      </c>
      <c r="AI631" s="24">
        <v>4</v>
      </c>
      <c r="AJ631" s="22">
        <v>1</v>
      </c>
      <c r="AK631" s="20" t="s">
        <v>950</v>
      </c>
      <c r="AL631">
        <f>IF(OR(NOT(ISBLANK(U631)),NOT(ISBLANK(V631)),NOT(ISBLANK(W631)),NOT(ISBLANK(X631)),AC631=2,AC631=3),1,0)</f>
        <v>1</v>
      </c>
    </row>
    <row r="632" spans="1:38" ht="21.75" customHeight="1" x14ac:dyDescent="0.25">
      <c r="A632" s="2">
        <v>1385</v>
      </c>
      <c r="B632" s="3" t="s">
        <v>26</v>
      </c>
      <c r="C632" s="3" t="s">
        <v>33</v>
      </c>
      <c r="D632" s="3" t="s">
        <v>101</v>
      </c>
      <c r="E632" s="31" t="str">
        <f>MID(D632,3,1)</f>
        <v>2</v>
      </c>
      <c r="F632" s="3" t="s">
        <v>102</v>
      </c>
      <c r="G632" s="4">
        <v>1</v>
      </c>
      <c r="H632" s="4">
        <v>13</v>
      </c>
      <c r="I632" s="3" t="s">
        <v>91</v>
      </c>
      <c r="J632" s="4">
        <v>78438837</v>
      </c>
      <c r="K632" s="4">
        <v>46.133333333333297</v>
      </c>
      <c r="L632" s="4">
        <v>0.36100628930817602</v>
      </c>
      <c r="M632" s="4">
        <v>6</v>
      </c>
      <c r="N632" s="4">
        <v>4</v>
      </c>
      <c r="O632" s="4">
        <v>1</v>
      </c>
      <c r="P632" s="4">
        <v>4</v>
      </c>
      <c r="Q632" s="4">
        <v>4</v>
      </c>
      <c r="R632" s="4">
        <v>1</v>
      </c>
      <c r="S632" s="4">
        <v>4</v>
      </c>
      <c r="T632" s="4">
        <v>2</v>
      </c>
      <c r="U632" s="9">
        <v>2</v>
      </c>
      <c r="V632" s="4">
        <v>1.5</v>
      </c>
      <c r="W632" s="3"/>
      <c r="X632" s="4">
        <v>0.5</v>
      </c>
      <c r="Y632" s="4">
        <v>4</v>
      </c>
      <c r="Z632" s="4">
        <v>34</v>
      </c>
      <c r="AA632" s="4">
        <v>4</v>
      </c>
      <c r="AB632" s="36" t="s">
        <v>153</v>
      </c>
      <c r="AC632" s="21"/>
      <c r="AD632" s="22">
        <v>5</v>
      </c>
      <c r="AE632" s="23">
        <v>1</v>
      </c>
      <c r="AF632" s="22">
        <v>0</v>
      </c>
      <c r="AG632" s="23">
        <v>8</v>
      </c>
      <c r="AH632" s="22" t="s">
        <v>146</v>
      </c>
      <c r="AI632" s="24">
        <v>4</v>
      </c>
      <c r="AJ632" s="22">
        <v>1</v>
      </c>
      <c r="AK632" s="20" t="s">
        <v>951</v>
      </c>
      <c r="AL632">
        <f>IF(OR(NOT(ISBLANK(U632)),NOT(ISBLANK(V632)),NOT(ISBLANK(W632)),NOT(ISBLANK(X632)),AC632=2,AC632=3),1,0)</f>
        <v>1</v>
      </c>
    </row>
    <row r="633" spans="1:38" ht="21.75" customHeight="1" x14ac:dyDescent="0.25">
      <c r="A633" s="2">
        <v>1386</v>
      </c>
      <c r="B633" s="3" t="s">
        <v>26</v>
      </c>
      <c r="C633" s="3" t="s">
        <v>33</v>
      </c>
      <c r="D633" s="3" t="s">
        <v>106</v>
      </c>
      <c r="E633" s="31" t="str">
        <f>MID(D633,3,1)</f>
        <v>2</v>
      </c>
      <c r="F633" s="3" t="s">
        <v>107</v>
      </c>
      <c r="G633" s="4">
        <v>1</v>
      </c>
      <c r="H633" s="4">
        <v>7</v>
      </c>
      <c r="I633" s="3" t="s">
        <v>91</v>
      </c>
      <c r="J633" s="4">
        <v>78438837</v>
      </c>
      <c r="K633" s="4">
        <v>38.181818181818201</v>
      </c>
      <c r="L633" s="4">
        <v>0.21097770154373899</v>
      </c>
      <c r="M633" s="4">
        <v>3</v>
      </c>
      <c r="N633" s="9">
        <v>1</v>
      </c>
      <c r="P633" s="9">
        <v>1</v>
      </c>
      <c r="Q633" s="9">
        <v>1</v>
      </c>
      <c r="R633" s="4">
        <v>1</v>
      </c>
      <c r="S633" s="9">
        <v>1</v>
      </c>
      <c r="T633" s="4">
        <v>3</v>
      </c>
      <c r="U633" s="9">
        <v>1</v>
      </c>
      <c r="V633" s="9">
        <v>2</v>
      </c>
      <c r="W633" s="3"/>
      <c r="Y633" s="9">
        <v>3</v>
      </c>
      <c r="Z633" s="4">
        <v>17</v>
      </c>
      <c r="AA633" s="4">
        <v>3</v>
      </c>
      <c r="AB633" s="36" t="s">
        <v>144</v>
      </c>
      <c r="AC633" s="21">
        <v>3</v>
      </c>
      <c r="AD633" s="22">
        <v>3</v>
      </c>
      <c r="AE633" s="23">
        <v>0</v>
      </c>
      <c r="AF633" s="22">
        <v>1</v>
      </c>
      <c r="AG633" s="23">
        <v>9</v>
      </c>
      <c r="AH633" s="22" t="s">
        <v>146</v>
      </c>
      <c r="AI633" s="24">
        <v>4</v>
      </c>
      <c r="AJ633" s="22">
        <v>1</v>
      </c>
      <c r="AK633" s="20" t="s">
        <v>952</v>
      </c>
      <c r="AL633">
        <f>IF(OR(NOT(ISBLANK(U633)),NOT(ISBLANK(V633)),NOT(ISBLANK(W633)),NOT(ISBLANK(X633)),AC633=2,AC633=3),1,0)</f>
        <v>1</v>
      </c>
    </row>
    <row r="634" spans="1:38" ht="21.75" customHeight="1" x14ac:dyDescent="0.25">
      <c r="A634" s="2">
        <v>1387</v>
      </c>
      <c r="B634" s="3" t="s">
        <v>26</v>
      </c>
      <c r="C634" s="3" t="s">
        <v>33</v>
      </c>
      <c r="D634" s="3" t="s">
        <v>111</v>
      </c>
      <c r="E634" s="31" t="str">
        <f>MID(D634,3,1)</f>
        <v>2</v>
      </c>
      <c r="F634" s="3" t="s">
        <v>112</v>
      </c>
      <c r="G634" s="4">
        <v>1</v>
      </c>
      <c r="H634" s="4">
        <v>6</v>
      </c>
      <c r="I634" s="3" t="s">
        <v>91</v>
      </c>
      <c r="J634" s="4">
        <v>78438837</v>
      </c>
      <c r="K634" s="4">
        <v>30.318181818181799</v>
      </c>
      <c r="L634" s="4">
        <v>0.228977272727273</v>
      </c>
      <c r="M634" s="9">
        <v>3</v>
      </c>
      <c r="N634" s="9">
        <v>1</v>
      </c>
      <c r="P634" s="9">
        <v>1</v>
      </c>
      <c r="R634" s="9">
        <v>1</v>
      </c>
      <c r="T634" s="9">
        <v>2</v>
      </c>
      <c r="V634" s="9">
        <v>1</v>
      </c>
      <c r="W634" s="3"/>
      <c r="X634" s="9">
        <v>1</v>
      </c>
      <c r="Y634" s="9">
        <v>2</v>
      </c>
      <c r="Z634" s="9">
        <v>12</v>
      </c>
      <c r="AA634" s="9">
        <v>2</v>
      </c>
      <c r="AB634" s="36" t="s">
        <v>153</v>
      </c>
      <c r="AC634" s="21">
        <v>3</v>
      </c>
      <c r="AD634" s="22">
        <v>4</v>
      </c>
      <c r="AE634" s="23">
        <v>2</v>
      </c>
      <c r="AF634" s="22">
        <v>0</v>
      </c>
      <c r="AG634" s="23">
        <v>11</v>
      </c>
      <c r="AH634" s="22" t="s">
        <v>146</v>
      </c>
      <c r="AI634" s="24">
        <v>4</v>
      </c>
      <c r="AJ634" s="22">
        <v>1</v>
      </c>
      <c r="AK634" s="20" t="s">
        <v>953</v>
      </c>
      <c r="AL634">
        <f>IF(OR(NOT(ISBLANK(U634)),NOT(ISBLANK(V634)),NOT(ISBLANK(W634)),NOT(ISBLANK(X634)),AC634=2,AC634=3),1,0)</f>
        <v>1</v>
      </c>
    </row>
    <row r="635" spans="1:38" ht="21.75" customHeight="1" x14ac:dyDescent="0.25">
      <c r="A635" s="2">
        <v>1388</v>
      </c>
      <c r="B635" s="3" t="s">
        <v>26</v>
      </c>
      <c r="C635" s="3" t="s">
        <v>33</v>
      </c>
      <c r="D635" s="3" t="s">
        <v>95</v>
      </c>
      <c r="E635" s="31" t="str">
        <f>MID(D635,3,1)</f>
        <v>3</v>
      </c>
      <c r="F635" s="3" t="s">
        <v>96</v>
      </c>
      <c r="G635" s="4">
        <v>36</v>
      </c>
      <c r="H635" s="4">
        <v>75</v>
      </c>
      <c r="I635" s="3" t="s">
        <v>91</v>
      </c>
      <c r="J635" s="4">
        <v>78438837</v>
      </c>
      <c r="K635" s="4">
        <v>2.1904761904761898</v>
      </c>
      <c r="L635" s="4">
        <v>0.365079365079365</v>
      </c>
      <c r="M635" s="4">
        <v>4</v>
      </c>
      <c r="N635" s="4">
        <v>9</v>
      </c>
      <c r="O635" s="4">
        <v>1</v>
      </c>
      <c r="P635" s="4">
        <v>7</v>
      </c>
      <c r="Q635" s="4">
        <v>7</v>
      </c>
      <c r="R635" s="4">
        <v>1</v>
      </c>
      <c r="S635" s="4">
        <v>7</v>
      </c>
      <c r="T635" s="4">
        <v>1</v>
      </c>
      <c r="U635" s="9">
        <v>2</v>
      </c>
      <c r="V635" s="4">
        <v>3</v>
      </c>
      <c r="W635" s="3"/>
      <c r="Y635" s="4">
        <v>5</v>
      </c>
      <c r="Z635" s="4">
        <v>47</v>
      </c>
      <c r="AA635" s="4">
        <v>5</v>
      </c>
      <c r="AB635" s="36" t="s">
        <v>163</v>
      </c>
      <c r="AC635" s="21"/>
      <c r="AD635" s="22">
        <v>11</v>
      </c>
      <c r="AE635" s="23">
        <v>1</v>
      </c>
      <c r="AF635" s="22">
        <v>1</v>
      </c>
      <c r="AG635" s="23">
        <v>15</v>
      </c>
      <c r="AH635" s="22" t="s">
        <v>162</v>
      </c>
      <c r="AI635" s="24">
        <v>9</v>
      </c>
      <c r="AJ635" s="22">
        <v>1</v>
      </c>
      <c r="AK635" s="20" t="s">
        <v>954</v>
      </c>
      <c r="AL635">
        <f>IF(OR(NOT(ISBLANK(U635)),NOT(ISBLANK(V635)),NOT(ISBLANK(W635)),NOT(ISBLANK(X635)),AC635=2,AC635=3),1,0)</f>
        <v>1</v>
      </c>
    </row>
    <row r="636" spans="1:38" ht="21.75" customHeight="1" x14ac:dyDescent="0.25">
      <c r="A636" s="2">
        <v>1389</v>
      </c>
      <c r="B636" s="3" t="s">
        <v>26</v>
      </c>
      <c r="C636" s="3" t="s">
        <v>33</v>
      </c>
      <c r="D636" s="3" t="s">
        <v>103</v>
      </c>
      <c r="E636" s="31" t="str">
        <f>MID(D636,3,1)</f>
        <v>3</v>
      </c>
      <c r="F636" s="3" t="s">
        <v>96</v>
      </c>
      <c r="G636" s="4">
        <v>32</v>
      </c>
      <c r="H636" s="4">
        <v>35</v>
      </c>
      <c r="I636" s="3" t="s">
        <v>91</v>
      </c>
      <c r="J636" s="4">
        <v>78438837</v>
      </c>
      <c r="K636" s="4">
        <v>2.2105263157894699</v>
      </c>
      <c r="L636" s="4">
        <v>0.36842105263157898</v>
      </c>
      <c r="M636" s="9">
        <v>1</v>
      </c>
      <c r="N636" s="9">
        <v>4</v>
      </c>
      <c r="P636" s="9">
        <v>4</v>
      </c>
      <c r="Q636" s="9">
        <v>4</v>
      </c>
      <c r="R636" s="9">
        <v>1</v>
      </c>
      <c r="S636" s="9">
        <v>4</v>
      </c>
      <c r="T636" s="9">
        <v>1</v>
      </c>
      <c r="U636" s="9">
        <v>3</v>
      </c>
      <c r="V636" s="9">
        <v>1</v>
      </c>
      <c r="W636" s="3"/>
      <c r="Y636" s="9">
        <v>4</v>
      </c>
      <c r="Z636" s="9">
        <v>27</v>
      </c>
      <c r="AA636" s="9">
        <v>4</v>
      </c>
      <c r="AB636" s="36" t="s">
        <v>163</v>
      </c>
      <c r="AC636" s="21">
        <v>3</v>
      </c>
      <c r="AD636" s="22">
        <v>11</v>
      </c>
      <c r="AE636" s="23">
        <v>3</v>
      </c>
      <c r="AF636" s="22">
        <v>1</v>
      </c>
      <c r="AG636" s="23">
        <v>22</v>
      </c>
      <c r="AH636" s="22" t="s">
        <v>162</v>
      </c>
      <c r="AI636" s="24">
        <v>9</v>
      </c>
      <c r="AJ636" s="22">
        <v>1</v>
      </c>
      <c r="AK636" s="20" t="s">
        <v>955</v>
      </c>
      <c r="AL636">
        <f>IF(OR(NOT(ISBLANK(U636)),NOT(ISBLANK(V636)),NOT(ISBLANK(W636)),NOT(ISBLANK(X636)),AC636=2,AC636=3),1,0)</f>
        <v>1</v>
      </c>
    </row>
    <row r="637" spans="1:38" ht="21.75" customHeight="1" x14ac:dyDescent="0.25">
      <c r="A637" s="2">
        <v>1390</v>
      </c>
      <c r="B637" s="3" t="s">
        <v>26</v>
      </c>
      <c r="C637" s="3" t="s">
        <v>33</v>
      </c>
      <c r="D637" s="3" t="s">
        <v>108</v>
      </c>
      <c r="E637" s="31" t="str">
        <f>MID(D637,3,1)</f>
        <v>3</v>
      </c>
      <c r="F637" s="3" t="s">
        <v>96</v>
      </c>
      <c r="G637" s="4">
        <v>95</v>
      </c>
      <c r="H637" s="4">
        <v>20</v>
      </c>
      <c r="I637" s="3" t="s">
        <v>91</v>
      </c>
      <c r="J637" s="4">
        <v>78438837</v>
      </c>
      <c r="K637" s="4">
        <v>2.2222222222222201</v>
      </c>
      <c r="L637" s="4">
        <v>0.37037037037037002</v>
      </c>
      <c r="M637" s="9">
        <v>2</v>
      </c>
      <c r="N637" s="9">
        <v>8</v>
      </c>
      <c r="O637" s="9">
        <v>2</v>
      </c>
      <c r="P637" s="9">
        <v>5</v>
      </c>
      <c r="Q637" s="9">
        <v>5</v>
      </c>
      <c r="R637" s="9">
        <v>1</v>
      </c>
      <c r="S637" s="9">
        <v>5</v>
      </c>
      <c r="T637" s="9">
        <v>1</v>
      </c>
      <c r="U637" s="9">
        <v>1</v>
      </c>
      <c r="V637" s="9">
        <v>4</v>
      </c>
      <c r="W637" s="3"/>
      <c r="X637" s="9">
        <v>1</v>
      </c>
      <c r="Y637" s="9">
        <v>6</v>
      </c>
      <c r="Z637" s="9">
        <v>41</v>
      </c>
      <c r="AA637" s="9">
        <v>6</v>
      </c>
      <c r="AB637" s="36" t="s">
        <v>163</v>
      </c>
      <c r="AC637" s="21"/>
      <c r="AD637" s="22">
        <v>11</v>
      </c>
      <c r="AE637" s="23">
        <v>2</v>
      </c>
      <c r="AF637" s="22">
        <v>1</v>
      </c>
      <c r="AG637" s="23">
        <v>15</v>
      </c>
      <c r="AH637" s="22" t="s">
        <v>162</v>
      </c>
      <c r="AI637" s="24">
        <v>9</v>
      </c>
      <c r="AJ637" s="22">
        <v>1</v>
      </c>
      <c r="AK637" s="20" t="s">
        <v>956</v>
      </c>
      <c r="AL637">
        <f>IF(OR(NOT(ISBLANK(U637)),NOT(ISBLANK(V637)),NOT(ISBLANK(W637)),NOT(ISBLANK(X637)),AC637=2,AC637=3),1,0)</f>
        <v>1</v>
      </c>
    </row>
    <row r="638" spans="1:38" ht="21.75" customHeight="1" x14ac:dyDescent="0.25">
      <c r="A638" s="2">
        <v>1391</v>
      </c>
      <c r="B638" s="3" t="s">
        <v>26</v>
      </c>
      <c r="C638" s="3" t="s">
        <v>33</v>
      </c>
      <c r="D638" s="3" t="s">
        <v>113</v>
      </c>
      <c r="E638" s="31" t="str">
        <f>MID(D638,3,1)</f>
        <v>3</v>
      </c>
      <c r="F638" s="3" t="s">
        <v>96</v>
      </c>
      <c r="G638" s="4">
        <v>85</v>
      </c>
      <c r="H638" s="4">
        <v>10</v>
      </c>
      <c r="I638" s="3" t="s">
        <v>91</v>
      </c>
      <c r="J638" s="4">
        <v>78438837</v>
      </c>
      <c r="K638" s="4">
        <v>3.375</v>
      </c>
      <c r="L638" s="4">
        <v>0.5625</v>
      </c>
      <c r="M638" s="4">
        <v>1</v>
      </c>
      <c r="N638" s="4">
        <v>7</v>
      </c>
      <c r="O638" s="4">
        <v>2</v>
      </c>
      <c r="P638" s="4">
        <v>4</v>
      </c>
      <c r="Q638" s="4">
        <v>4</v>
      </c>
      <c r="R638" s="4">
        <v>1</v>
      </c>
      <c r="S638" s="4">
        <v>4</v>
      </c>
      <c r="T638" s="4">
        <v>1</v>
      </c>
      <c r="U638" s="4">
        <v>1</v>
      </c>
      <c r="V638" s="4">
        <v>2</v>
      </c>
      <c r="W638" s="3"/>
      <c r="Y638" s="4">
        <v>3</v>
      </c>
      <c r="Z638" s="4">
        <v>30</v>
      </c>
      <c r="AA638" s="4">
        <v>3</v>
      </c>
      <c r="AB638" s="36" t="s">
        <v>161</v>
      </c>
      <c r="AC638" s="21">
        <v>3</v>
      </c>
      <c r="AD638" s="22">
        <v>12</v>
      </c>
      <c r="AE638" s="23">
        <v>4</v>
      </c>
      <c r="AF638" s="22">
        <v>1</v>
      </c>
      <c r="AG638" s="23">
        <v>18</v>
      </c>
      <c r="AH638" s="22" t="s">
        <v>166</v>
      </c>
      <c r="AI638" s="24">
        <v>8</v>
      </c>
      <c r="AJ638" s="22"/>
      <c r="AK638" s="20" t="s">
        <v>957</v>
      </c>
      <c r="AL638">
        <f>IF(OR(NOT(ISBLANK(U638)),NOT(ISBLANK(V638)),NOT(ISBLANK(W638)),NOT(ISBLANK(X638)),AC638=2,AC638=3),1,0)</f>
        <v>1</v>
      </c>
    </row>
    <row r="639" spans="1:38" ht="21.75" customHeight="1" x14ac:dyDescent="0.25">
      <c r="A639" s="2">
        <v>1392</v>
      </c>
      <c r="B639" s="3" t="s">
        <v>26</v>
      </c>
      <c r="C639" s="3" t="s">
        <v>33</v>
      </c>
      <c r="D639" s="3" t="s">
        <v>97</v>
      </c>
      <c r="E639" s="31" t="str">
        <f>MID(D639,3,1)</f>
        <v>4</v>
      </c>
      <c r="F639" s="3" t="s">
        <v>98</v>
      </c>
      <c r="G639" s="4">
        <v>54</v>
      </c>
      <c r="H639" s="4">
        <v>150</v>
      </c>
      <c r="I639" s="3" t="s">
        <v>91</v>
      </c>
      <c r="J639" s="4">
        <v>78438837</v>
      </c>
      <c r="K639" s="4">
        <v>1.6666666666666701</v>
      </c>
      <c r="L639" s="4">
        <v>0.83333333333333304</v>
      </c>
      <c r="M639" s="4">
        <v>2</v>
      </c>
      <c r="N639" s="4">
        <v>13</v>
      </c>
      <c r="O639" s="4">
        <v>4</v>
      </c>
      <c r="P639" s="4">
        <v>11</v>
      </c>
      <c r="Q639" s="4">
        <v>11</v>
      </c>
      <c r="R639" s="4">
        <v>1</v>
      </c>
      <c r="S639" s="4">
        <v>11</v>
      </c>
      <c r="T639" s="4">
        <v>1</v>
      </c>
      <c r="U639" s="4">
        <v>1</v>
      </c>
      <c r="V639" s="4">
        <v>2</v>
      </c>
      <c r="W639" s="3"/>
      <c r="X639" s="4">
        <v>1</v>
      </c>
      <c r="Y639" s="4">
        <v>4</v>
      </c>
      <c r="Z639" s="4">
        <v>62</v>
      </c>
      <c r="AA639" s="4">
        <v>4</v>
      </c>
      <c r="AB639" s="36" t="s">
        <v>195</v>
      </c>
      <c r="AC639" s="21"/>
      <c r="AD639" s="22">
        <v>16</v>
      </c>
      <c r="AE639" s="23">
        <v>5</v>
      </c>
      <c r="AF639" s="22">
        <v>2</v>
      </c>
      <c r="AG639" s="23">
        <v>24</v>
      </c>
      <c r="AH639" s="22" t="s">
        <v>193</v>
      </c>
      <c r="AI639" s="24">
        <v>16</v>
      </c>
      <c r="AJ639" s="22">
        <v>1</v>
      </c>
      <c r="AK639" s="20" t="s">
        <v>958</v>
      </c>
      <c r="AL639">
        <f>IF(OR(NOT(ISBLANK(U639)),NOT(ISBLANK(V639)),NOT(ISBLANK(W639)),NOT(ISBLANK(X639)),AC639=2,AC639=3),1,0)</f>
        <v>1</v>
      </c>
    </row>
    <row r="640" spans="1:38" ht="21.75" customHeight="1" x14ac:dyDescent="0.25">
      <c r="A640" s="2">
        <v>1393</v>
      </c>
      <c r="B640" s="3" t="s">
        <v>26</v>
      </c>
      <c r="C640" s="3" t="s">
        <v>33</v>
      </c>
      <c r="D640" s="3" t="s">
        <v>104</v>
      </c>
      <c r="E640" s="31" t="str">
        <f>MID(D640,3,1)</f>
        <v>4</v>
      </c>
      <c r="F640" s="3" t="s">
        <v>98</v>
      </c>
      <c r="G640" s="4">
        <v>53</v>
      </c>
      <c r="H640" s="4">
        <v>54</v>
      </c>
      <c r="I640" s="3" t="s">
        <v>91</v>
      </c>
      <c r="J640" s="4">
        <v>78438837</v>
      </c>
      <c r="K640" s="4">
        <v>1.76470588235294</v>
      </c>
      <c r="L640" s="4">
        <v>0.88235294117647101</v>
      </c>
      <c r="M640" s="4">
        <v>1</v>
      </c>
      <c r="N640" s="4">
        <v>11</v>
      </c>
      <c r="O640" s="4">
        <v>2</v>
      </c>
      <c r="P640" s="4">
        <v>10</v>
      </c>
      <c r="Q640" s="4">
        <v>10</v>
      </c>
      <c r="R640" s="4">
        <v>1</v>
      </c>
      <c r="S640" s="4">
        <v>10</v>
      </c>
      <c r="T640" s="4">
        <v>1</v>
      </c>
      <c r="U640" s="9">
        <v>1</v>
      </c>
      <c r="V640" s="4">
        <v>2</v>
      </c>
      <c r="W640" s="3"/>
      <c r="Y640" s="4">
        <v>3</v>
      </c>
      <c r="Z640" s="4">
        <v>52</v>
      </c>
      <c r="AA640" s="4">
        <v>3</v>
      </c>
      <c r="AB640" s="36" t="s">
        <v>192</v>
      </c>
      <c r="AC640" s="21">
        <v>3</v>
      </c>
      <c r="AD640" s="22">
        <v>11</v>
      </c>
      <c r="AE640" s="23">
        <v>4</v>
      </c>
      <c r="AF640" s="22">
        <v>1</v>
      </c>
      <c r="AG640" s="23">
        <v>17</v>
      </c>
      <c r="AH640" s="22" t="s">
        <v>216</v>
      </c>
      <c r="AI640" s="24">
        <v>12</v>
      </c>
      <c r="AJ640" s="22"/>
      <c r="AK640" s="20" t="s">
        <v>959</v>
      </c>
      <c r="AL640">
        <f>IF(OR(NOT(ISBLANK(U640)),NOT(ISBLANK(V640)),NOT(ISBLANK(W640)),NOT(ISBLANK(X640)),AC640=2,AC640=3),1,0)</f>
        <v>1</v>
      </c>
    </row>
    <row r="641" spans="1:38" ht="21.75" customHeight="1" x14ac:dyDescent="0.25">
      <c r="A641" s="2">
        <v>1394</v>
      </c>
      <c r="B641" s="3" t="s">
        <v>26</v>
      </c>
      <c r="C641" s="3" t="s">
        <v>33</v>
      </c>
      <c r="D641" s="3" t="s">
        <v>109</v>
      </c>
      <c r="E641" s="31" t="str">
        <f>MID(D641,3,1)</f>
        <v>4</v>
      </c>
      <c r="F641" s="3" t="s">
        <v>98</v>
      </c>
      <c r="G641" s="4">
        <v>93</v>
      </c>
      <c r="H641" s="4">
        <v>22</v>
      </c>
      <c r="I641" s="3" t="s">
        <v>91</v>
      </c>
      <c r="J641" s="4">
        <v>78438837</v>
      </c>
      <c r="K641" s="4">
        <v>0.56666666666666698</v>
      </c>
      <c r="L641" s="4">
        <v>0.28333333333333299</v>
      </c>
      <c r="M641" s="4">
        <v>1</v>
      </c>
      <c r="N641" s="4">
        <v>1</v>
      </c>
      <c r="O641" s="8"/>
      <c r="P641" s="8"/>
      <c r="Q641" s="8"/>
      <c r="R641" s="4">
        <v>1</v>
      </c>
      <c r="S641" s="8"/>
      <c r="T641" s="4">
        <v>1</v>
      </c>
      <c r="U641" s="9">
        <v>1</v>
      </c>
      <c r="V641" s="8"/>
      <c r="W641" s="3"/>
      <c r="X641" s="8"/>
      <c r="Y641" s="4">
        <v>1</v>
      </c>
      <c r="Z641" s="4">
        <v>6</v>
      </c>
      <c r="AA641" s="4">
        <v>1</v>
      </c>
      <c r="AB641" s="36" t="s">
        <v>200</v>
      </c>
      <c r="AC641" s="21">
        <v>3</v>
      </c>
      <c r="AD641" s="22">
        <v>4</v>
      </c>
      <c r="AE641" s="23">
        <v>4</v>
      </c>
      <c r="AF641" s="22">
        <v>2</v>
      </c>
      <c r="AG641" s="23">
        <v>16</v>
      </c>
      <c r="AH641" s="22" t="s">
        <v>229</v>
      </c>
      <c r="AI641" s="24">
        <v>5</v>
      </c>
      <c r="AJ641" s="22"/>
      <c r="AK641" s="20" t="s">
        <v>960</v>
      </c>
      <c r="AL641">
        <f>IF(OR(NOT(ISBLANK(U641)),NOT(ISBLANK(V641)),NOT(ISBLANK(W641)),NOT(ISBLANK(X641)),AC641=2,AC641=3),1,0)</f>
        <v>1</v>
      </c>
    </row>
    <row r="642" spans="1:38" ht="21.75" customHeight="1" x14ac:dyDescent="0.25">
      <c r="A642" s="2">
        <v>1395</v>
      </c>
      <c r="B642" s="3" t="s">
        <v>26</v>
      </c>
      <c r="C642" s="3" t="s">
        <v>33</v>
      </c>
      <c r="D642" s="3" t="s">
        <v>114</v>
      </c>
      <c r="E642" s="31" t="str">
        <f>MID(D642,3,1)</f>
        <v>4</v>
      </c>
      <c r="F642" s="3" t="s">
        <v>98</v>
      </c>
      <c r="G642" s="4">
        <v>78</v>
      </c>
      <c r="H642" s="4">
        <v>12</v>
      </c>
      <c r="I642" s="3" t="s">
        <v>91</v>
      </c>
      <c r="J642" s="4">
        <v>78438837</v>
      </c>
      <c r="K642" s="4">
        <v>1.625</v>
      </c>
      <c r="L642" s="4">
        <v>0.8125</v>
      </c>
      <c r="M642" s="4">
        <v>1</v>
      </c>
      <c r="N642" s="4">
        <v>8</v>
      </c>
      <c r="O642" s="8"/>
      <c r="P642" s="4">
        <v>8</v>
      </c>
      <c r="Q642" s="4">
        <v>8</v>
      </c>
      <c r="R642" s="4">
        <v>1</v>
      </c>
      <c r="S642" s="4">
        <v>8</v>
      </c>
      <c r="T642" s="4">
        <v>1</v>
      </c>
      <c r="V642" s="4">
        <v>2.5</v>
      </c>
      <c r="W642" s="3"/>
      <c r="X642" s="4">
        <v>0.5</v>
      </c>
      <c r="Y642" s="4">
        <v>3</v>
      </c>
      <c r="Z642" s="4">
        <v>41</v>
      </c>
      <c r="AA642" s="4">
        <v>3</v>
      </c>
      <c r="AB642" s="36" t="s">
        <v>195</v>
      </c>
      <c r="AC642" s="21">
        <v>3</v>
      </c>
      <c r="AD642" s="22">
        <v>8</v>
      </c>
      <c r="AE642" s="23">
        <v>8</v>
      </c>
      <c r="AF642" s="22">
        <v>0</v>
      </c>
      <c r="AG642" s="23">
        <v>17</v>
      </c>
      <c r="AH642" s="22" t="s">
        <v>257</v>
      </c>
      <c r="AI642" s="24">
        <v>8</v>
      </c>
      <c r="AJ642" s="22"/>
      <c r="AK642" s="20" t="s">
        <v>961</v>
      </c>
      <c r="AL642">
        <f>IF(OR(NOT(ISBLANK(U642)),NOT(ISBLANK(V642)),NOT(ISBLANK(W642)),NOT(ISBLANK(X642)),AC642=2,AC642=3),1,0)</f>
        <v>1</v>
      </c>
    </row>
    <row r="643" spans="1:38" ht="21.75" customHeight="1" x14ac:dyDescent="0.25">
      <c r="A643" s="2">
        <v>1396</v>
      </c>
      <c r="B643" s="3" t="s">
        <v>26</v>
      </c>
      <c r="C643" s="3" t="s">
        <v>33</v>
      </c>
      <c r="D643" s="3" t="s">
        <v>99</v>
      </c>
      <c r="E643" s="31" t="str">
        <f>MID(D643,3,1)</f>
        <v>5</v>
      </c>
      <c r="F643" s="3" t="s">
        <v>100</v>
      </c>
      <c r="G643" s="4">
        <v>89</v>
      </c>
      <c r="H643" s="4">
        <v>200</v>
      </c>
      <c r="I643" s="3" t="s">
        <v>91</v>
      </c>
      <c r="J643" s="4">
        <v>78438837</v>
      </c>
      <c r="K643" s="4">
        <v>-3.5588235294117601</v>
      </c>
      <c r="L643" s="4">
        <v>0.40686274509803899</v>
      </c>
      <c r="M643" s="4">
        <v>4</v>
      </c>
      <c r="N643" s="4">
        <v>21</v>
      </c>
      <c r="O643" s="4">
        <v>5</v>
      </c>
      <c r="P643" s="4">
        <v>18</v>
      </c>
      <c r="Q643" s="4">
        <v>17</v>
      </c>
      <c r="R643" s="4">
        <v>1</v>
      </c>
      <c r="S643" s="4">
        <v>17</v>
      </c>
      <c r="T643" s="4">
        <v>1</v>
      </c>
      <c r="U643" s="4">
        <v>2</v>
      </c>
      <c r="V643" s="4">
        <v>3.5</v>
      </c>
      <c r="W643" s="3"/>
      <c r="X643" s="4">
        <v>1.5</v>
      </c>
      <c r="Y643" s="4">
        <v>7</v>
      </c>
      <c r="Z643" s="4">
        <v>98</v>
      </c>
      <c r="AA643" s="4">
        <v>7</v>
      </c>
      <c r="AB643" s="36" t="s">
        <v>200</v>
      </c>
      <c r="AC643" s="21"/>
      <c r="AD643" s="22">
        <v>20</v>
      </c>
      <c r="AE643" s="23">
        <v>14</v>
      </c>
      <c r="AF643" s="22">
        <v>2</v>
      </c>
      <c r="AG643" s="23">
        <v>37</v>
      </c>
      <c r="AH643" s="22" t="s">
        <v>262</v>
      </c>
      <c r="AI643" s="24">
        <v>25</v>
      </c>
      <c r="AJ643" s="22">
        <v>1</v>
      </c>
      <c r="AK643" s="20" t="s">
        <v>962</v>
      </c>
      <c r="AL643">
        <f>IF(OR(NOT(ISBLANK(U643)),NOT(ISBLANK(V643)),NOT(ISBLANK(W643)),NOT(ISBLANK(X643)),AC643=2,AC643=3),1,0)</f>
        <v>1</v>
      </c>
    </row>
    <row r="644" spans="1:38" ht="21.75" customHeight="1" x14ac:dyDescent="0.25">
      <c r="A644" s="2">
        <v>1397</v>
      </c>
      <c r="B644" s="3" t="s">
        <v>26</v>
      </c>
      <c r="C644" s="3" t="s">
        <v>33</v>
      </c>
      <c r="D644" s="3" t="s">
        <v>105</v>
      </c>
      <c r="E644" s="31" t="str">
        <f>MID(D644,3,1)</f>
        <v>5</v>
      </c>
      <c r="F644" s="3" t="s">
        <v>100</v>
      </c>
      <c r="G644" s="4">
        <v>62</v>
      </c>
      <c r="H644" s="4">
        <v>53</v>
      </c>
      <c r="I644" s="3" t="s">
        <v>91</v>
      </c>
      <c r="J644" s="4">
        <v>78438837</v>
      </c>
      <c r="K644" s="4">
        <v>-3.3529411764705901</v>
      </c>
      <c r="L644" s="4">
        <v>0.441176470588235</v>
      </c>
      <c r="M644" s="4">
        <v>1</v>
      </c>
      <c r="N644" s="4">
        <v>6</v>
      </c>
      <c r="O644" s="9">
        <v>2</v>
      </c>
      <c r="P644" s="4">
        <v>7</v>
      </c>
      <c r="Q644" s="4">
        <v>7</v>
      </c>
      <c r="R644" s="4">
        <v>1</v>
      </c>
      <c r="S644" s="4">
        <v>7</v>
      </c>
      <c r="T644" s="4">
        <v>1</v>
      </c>
      <c r="V644" s="4">
        <v>3</v>
      </c>
      <c r="W644" s="3"/>
      <c r="Y644" s="4">
        <v>3</v>
      </c>
      <c r="Z644" s="4">
        <v>38</v>
      </c>
      <c r="AA644" s="4">
        <v>3</v>
      </c>
      <c r="AB644" s="36" t="s">
        <v>200</v>
      </c>
      <c r="AC644" s="21">
        <v>3</v>
      </c>
      <c r="AD644" s="22">
        <v>14</v>
      </c>
      <c r="AE644" s="23">
        <v>10</v>
      </c>
      <c r="AF644" s="22">
        <v>0</v>
      </c>
      <c r="AG644" s="23">
        <v>28</v>
      </c>
      <c r="AH644" s="22" t="s">
        <v>291</v>
      </c>
      <c r="AI644" s="24">
        <v>8</v>
      </c>
      <c r="AJ644" s="22"/>
      <c r="AK644" s="20" t="s">
        <v>963</v>
      </c>
      <c r="AL644">
        <f>IF(OR(NOT(ISBLANK(U644)),NOT(ISBLANK(V644)),NOT(ISBLANK(W644)),NOT(ISBLANK(X644)),AC644=2,AC644=3),1,0)</f>
        <v>1</v>
      </c>
    </row>
    <row r="645" spans="1:38" ht="21.75" customHeight="1" x14ac:dyDescent="0.25">
      <c r="A645" s="2">
        <v>1398</v>
      </c>
      <c r="B645" s="3" t="s">
        <v>26</v>
      </c>
      <c r="C645" s="3" t="s">
        <v>33</v>
      </c>
      <c r="D645" s="3" t="s">
        <v>110</v>
      </c>
      <c r="E645" s="31" t="str">
        <f>MID(D645,3,1)</f>
        <v>5</v>
      </c>
      <c r="F645" s="3" t="s">
        <v>100</v>
      </c>
      <c r="G645" s="4">
        <v>33</v>
      </c>
      <c r="H645" s="4">
        <v>31</v>
      </c>
      <c r="I645" s="3" t="s">
        <v>91</v>
      </c>
      <c r="J645" s="4">
        <v>78438837</v>
      </c>
      <c r="K645" s="4">
        <v>-3.3333333333333299</v>
      </c>
      <c r="L645" s="4">
        <v>0.44444444444444398</v>
      </c>
      <c r="M645" s="4">
        <v>1</v>
      </c>
      <c r="N645" s="4">
        <v>5</v>
      </c>
      <c r="O645" s="4">
        <v>2</v>
      </c>
      <c r="P645" s="4">
        <v>3</v>
      </c>
      <c r="Q645" s="4">
        <v>3</v>
      </c>
      <c r="R645" s="4">
        <v>1</v>
      </c>
      <c r="S645" s="4">
        <v>3</v>
      </c>
      <c r="T645" s="4">
        <v>1</v>
      </c>
      <c r="U645" s="4">
        <v>1</v>
      </c>
      <c r="V645" s="4">
        <v>1</v>
      </c>
      <c r="W645" s="3"/>
      <c r="Y645" s="4">
        <v>2</v>
      </c>
      <c r="Z645" s="4">
        <v>23</v>
      </c>
      <c r="AA645" s="4">
        <v>2</v>
      </c>
      <c r="AB645" s="36" t="s">
        <v>200</v>
      </c>
      <c r="AC645" s="21">
        <v>3</v>
      </c>
      <c r="AD645" s="22">
        <v>4</v>
      </c>
      <c r="AE645" s="23">
        <v>9</v>
      </c>
      <c r="AF645" s="22">
        <v>1</v>
      </c>
      <c r="AG645" s="23">
        <v>18</v>
      </c>
      <c r="AH645" s="22" t="s">
        <v>318</v>
      </c>
      <c r="AI645" s="24">
        <v>7</v>
      </c>
      <c r="AJ645" s="22"/>
      <c r="AK645" s="20" t="s">
        <v>964</v>
      </c>
      <c r="AL645">
        <f>IF(OR(NOT(ISBLANK(U645)),NOT(ISBLANK(V645)),NOT(ISBLANK(W645)),NOT(ISBLANK(X645)),AC645=2,AC645=3),1,0)</f>
        <v>1</v>
      </c>
    </row>
    <row r="646" spans="1:38" ht="21.75" customHeight="1" x14ac:dyDescent="0.25">
      <c r="A646" s="2">
        <v>1399</v>
      </c>
      <c r="B646" s="3" t="s">
        <v>26</v>
      </c>
      <c r="C646" s="3" t="s">
        <v>33</v>
      </c>
      <c r="D646" s="3" t="s">
        <v>115</v>
      </c>
      <c r="E646" s="31" t="str">
        <f>MID(D646,3,1)</f>
        <v>5</v>
      </c>
      <c r="F646" s="3" t="s">
        <v>100</v>
      </c>
      <c r="G646" s="4">
        <v>43</v>
      </c>
      <c r="H646" s="4">
        <v>15</v>
      </c>
      <c r="I646" s="3" t="s">
        <v>91</v>
      </c>
      <c r="J646" s="4">
        <v>78438837</v>
      </c>
      <c r="K646" s="4">
        <v>-3.4375</v>
      </c>
      <c r="L646" s="4">
        <v>0.42708333333333298</v>
      </c>
      <c r="M646" s="4">
        <v>2</v>
      </c>
      <c r="N646" s="4">
        <v>3</v>
      </c>
      <c r="O646" s="4">
        <v>1</v>
      </c>
      <c r="P646" s="4">
        <v>2</v>
      </c>
      <c r="Q646" s="4">
        <v>2</v>
      </c>
      <c r="R646" s="4">
        <v>1</v>
      </c>
      <c r="S646" s="4">
        <v>2</v>
      </c>
      <c r="T646" s="4">
        <v>1</v>
      </c>
      <c r="U646" s="8"/>
      <c r="V646" s="4">
        <v>3</v>
      </c>
      <c r="W646" s="3"/>
      <c r="Y646" s="4">
        <v>3</v>
      </c>
      <c r="Z646" s="4">
        <v>20</v>
      </c>
      <c r="AA646" s="4">
        <v>3</v>
      </c>
      <c r="AB646" s="36" t="s">
        <v>200</v>
      </c>
      <c r="AC646" s="21">
        <v>3</v>
      </c>
      <c r="AD646" s="22">
        <v>3</v>
      </c>
      <c r="AE646" s="23">
        <v>6</v>
      </c>
      <c r="AF646" s="22">
        <v>2</v>
      </c>
      <c r="AG646" s="23">
        <v>15</v>
      </c>
      <c r="AH646" s="22" t="s">
        <v>341</v>
      </c>
      <c r="AI646" s="24">
        <v>5</v>
      </c>
      <c r="AJ646" s="22"/>
      <c r="AK646" s="20" t="s">
        <v>965</v>
      </c>
      <c r="AL646">
        <f>IF(OR(NOT(ISBLANK(U646)),NOT(ISBLANK(V646)),NOT(ISBLANK(W646)),NOT(ISBLANK(X646)),AC646=2,AC646=3),1,0)</f>
        <v>1</v>
      </c>
    </row>
    <row r="647" spans="1:38" ht="21.75" customHeight="1" x14ac:dyDescent="0.25">
      <c r="A647" s="2">
        <v>1400</v>
      </c>
      <c r="B647" s="3" t="s">
        <v>26</v>
      </c>
      <c r="C647" s="3" t="s">
        <v>27</v>
      </c>
      <c r="D647" s="3" t="s">
        <v>28</v>
      </c>
      <c r="E647" s="31" t="str">
        <f>MID(D647,3,1)</f>
        <v>2</v>
      </c>
      <c r="F647" s="3" t="s">
        <v>29</v>
      </c>
      <c r="G647" s="4">
        <v>1</v>
      </c>
      <c r="H647" s="4">
        <v>30</v>
      </c>
      <c r="I647" s="3" t="s">
        <v>92</v>
      </c>
      <c r="J647" s="4">
        <v>7925110103</v>
      </c>
      <c r="K647" s="4">
        <v>63.8</v>
      </c>
      <c r="L647" s="4">
        <v>0.61886792452830197</v>
      </c>
      <c r="M647" s="4">
        <v>5</v>
      </c>
      <c r="N647" s="8"/>
      <c r="O647" s="8"/>
      <c r="P647" s="8"/>
      <c r="Q647" s="8"/>
      <c r="R647" s="4">
        <v>1</v>
      </c>
      <c r="S647" s="8"/>
      <c r="T647" s="4">
        <v>1</v>
      </c>
      <c r="U647" s="8"/>
      <c r="V647" s="8"/>
      <c r="W647" s="3"/>
      <c r="X647" s="8"/>
      <c r="Y647" s="8"/>
      <c r="Z647" s="4">
        <v>7</v>
      </c>
      <c r="AA647" s="4">
        <v>0</v>
      </c>
      <c r="AB647" s="36" t="s">
        <v>153</v>
      </c>
      <c r="AC647" s="21">
        <v>3</v>
      </c>
      <c r="AD647" s="22">
        <v>4</v>
      </c>
      <c r="AE647" s="23">
        <v>1</v>
      </c>
      <c r="AF647" s="22">
        <v>0</v>
      </c>
      <c r="AG647" s="23">
        <v>8</v>
      </c>
      <c r="AH647" s="22"/>
      <c r="AI647" s="24">
        <v>0</v>
      </c>
      <c r="AJ647" s="22"/>
      <c r="AK647" s="20" t="s">
        <v>966</v>
      </c>
      <c r="AL647">
        <f>IF(OR(NOT(ISBLANK(U647)),NOT(ISBLANK(V647)),NOT(ISBLANK(W647)),NOT(ISBLANK(X647)),AC647=2,AC647=3),1,0)</f>
        <v>1</v>
      </c>
    </row>
    <row r="648" spans="1:38" ht="21.75" customHeight="1" x14ac:dyDescent="0.25">
      <c r="A648" s="2">
        <v>1401</v>
      </c>
      <c r="B648" s="3" t="s">
        <v>26</v>
      </c>
      <c r="C648" s="3" t="s">
        <v>27</v>
      </c>
      <c r="D648" s="3" t="s">
        <v>101</v>
      </c>
      <c r="E648" s="31" t="str">
        <f>MID(D648,3,1)</f>
        <v>2</v>
      </c>
      <c r="F648" s="3" t="s">
        <v>102</v>
      </c>
      <c r="G648" s="4">
        <v>1</v>
      </c>
      <c r="H648" s="4">
        <v>13</v>
      </c>
      <c r="I648" s="3" t="s">
        <v>92</v>
      </c>
      <c r="J648" s="4">
        <v>7925110103</v>
      </c>
      <c r="K648" s="4">
        <v>0</v>
      </c>
      <c r="L648" s="4">
        <v>0</v>
      </c>
      <c r="M648" s="8"/>
      <c r="N648" s="8"/>
      <c r="O648" s="8"/>
      <c r="R648" s="8"/>
      <c r="T648" s="8"/>
      <c r="V648" s="8"/>
      <c r="W648" s="3"/>
      <c r="X648" s="8"/>
      <c r="Y648" s="8"/>
      <c r="Z648" s="8"/>
      <c r="AA648" s="8"/>
      <c r="AB648" s="36"/>
      <c r="AC648" s="21"/>
      <c r="AD648" s="22">
        <v>0</v>
      </c>
      <c r="AE648" s="23">
        <v>0</v>
      </c>
      <c r="AF648" s="22">
        <v>0</v>
      </c>
      <c r="AG648" s="23">
        <v>1</v>
      </c>
      <c r="AH648" s="22"/>
      <c r="AI648" s="24">
        <v>0</v>
      </c>
      <c r="AJ648" s="22"/>
      <c r="AK648" s="20"/>
      <c r="AL648">
        <f>IF(OR(NOT(ISBLANK(U648)),NOT(ISBLANK(V648)),NOT(ISBLANK(W648)),NOT(ISBLANK(X648)),AC648=2,AC648=3),1,0)</f>
        <v>0</v>
      </c>
    </row>
    <row r="649" spans="1:38" ht="21.75" customHeight="1" x14ac:dyDescent="0.25">
      <c r="A649" s="2">
        <v>1402</v>
      </c>
      <c r="B649" s="3" t="s">
        <v>26</v>
      </c>
      <c r="C649" s="3" t="s">
        <v>33</v>
      </c>
      <c r="D649" s="3" t="s">
        <v>28</v>
      </c>
      <c r="E649" s="31" t="str">
        <f>MID(D649,3,1)</f>
        <v>2</v>
      </c>
      <c r="F649" s="3" t="s">
        <v>29</v>
      </c>
      <c r="G649" s="4">
        <v>1</v>
      </c>
      <c r="H649" s="4">
        <v>30</v>
      </c>
      <c r="I649" s="3" t="s">
        <v>93</v>
      </c>
      <c r="J649" s="4">
        <v>1781121798</v>
      </c>
      <c r="K649" s="4">
        <v>84.8</v>
      </c>
      <c r="L649" s="4">
        <v>0.82553191489361699</v>
      </c>
      <c r="M649" s="4">
        <v>12</v>
      </c>
      <c r="N649" s="4">
        <v>1</v>
      </c>
      <c r="O649" s="8"/>
      <c r="P649" s="4">
        <v>5</v>
      </c>
      <c r="Q649" s="4">
        <v>5</v>
      </c>
      <c r="R649" s="4">
        <v>1</v>
      </c>
      <c r="S649" s="4">
        <v>5</v>
      </c>
      <c r="T649" s="4">
        <v>2</v>
      </c>
      <c r="V649" s="4">
        <v>3.5</v>
      </c>
      <c r="W649" s="3"/>
      <c r="X649" s="4">
        <v>1.5</v>
      </c>
      <c r="Y649" s="4">
        <v>5</v>
      </c>
      <c r="Z649" s="4">
        <v>41</v>
      </c>
      <c r="AA649" s="4">
        <v>5</v>
      </c>
      <c r="AB649" s="36" t="s">
        <v>145</v>
      </c>
      <c r="AC649" s="21">
        <v>3</v>
      </c>
      <c r="AD649" s="22">
        <v>8</v>
      </c>
      <c r="AE649" s="23">
        <v>2</v>
      </c>
      <c r="AF649" s="22">
        <v>1</v>
      </c>
      <c r="AG649" s="23">
        <v>16</v>
      </c>
      <c r="AH649" s="22" t="s">
        <v>146</v>
      </c>
      <c r="AI649" s="24">
        <v>4</v>
      </c>
      <c r="AJ649" s="22">
        <v>1</v>
      </c>
      <c r="AK649" s="20" t="s">
        <v>967</v>
      </c>
      <c r="AL649">
        <f>IF(OR(NOT(ISBLANK(U649)),NOT(ISBLANK(V649)),NOT(ISBLANK(W649)),NOT(ISBLANK(X649)),AC649=2,AC649=3),1,0)</f>
        <v>1</v>
      </c>
    </row>
    <row r="650" spans="1:38" ht="21.75" customHeight="1" x14ac:dyDescent="0.25">
      <c r="A650" s="2">
        <v>1403</v>
      </c>
      <c r="B650" s="3" t="s">
        <v>26</v>
      </c>
      <c r="C650" s="3" t="s">
        <v>33</v>
      </c>
      <c r="D650" s="3" t="s">
        <v>101</v>
      </c>
      <c r="E650" s="31" t="str">
        <f>MID(D650,3,1)</f>
        <v>2</v>
      </c>
      <c r="F650" s="3" t="s">
        <v>102</v>
      </c>
      <c r="G650" s="4">
        <v>1</v>
      </c>
      <c r="H650" s="4">
        <v>13</v>
      </c>
      <c r="I650" s="3" t="s">
        <v>93</v>
      </c>
      <c r="J650" s="4">
        <v>1781121798</v>
      </c>
      <c r="K650" s="4">
        <v>46.133333333333297</v>
      </c>
      <c r="L650" s="4">
        <v>0.36100628930817602</v>
      </c>
      <c r="M650" s="4">
        <v>4</v>
      </c>
      <c r="N650" s="4">
        <v>4</v>
      </c>
      <c r="O650" s="4">
        <v>2</v>
      </c>
      <c r="P650" s="4">
        <v>6</v>
      </c>
      <c r="Q650" s="4">
        <v>6</v>
      </c>
      <c r="R650" s="4">
        <v>1</v>
      </c>
      <c r="S650" s="4">
        <v>6</v>
      </c>
      <c r="T650" s="4">
        <v>1</v>
      </c>
      <c r="U650" s="9">
        <v>6</v>
      </c>
      <c r="V650" s="4">
        <v>3</v>
      </c>
      <c r="W650" s="3"/>
      <c r="Y650" s="4">
        <v>9</v>
      </c>
      <c r="Z650" s="4">
        <v>48</v>
      </c>
      <c r="AA650" s="4">
        <v>9</v>
      </c>
      <c r="AB650" s="36" t="s">
        <v>153</v>
      </c>
      <c r="AC650" s="21"/>
      <c r="AD650" s="22">
        <v>2</v>
      </c>
      <c r="AE650" s="23">
        <v>5</v>
      </c>
      <c r="AF650" s="22">
        <v>2</v>
      </c>
      <c r="AG650" s="23">
        <v>12</v>
      </c>
      <c r="AH650" s="22" t="s">
        <v>146</v>
      </c>
      <c r="AI650" s="24">
        <v>4</v>
      </c>
      <c r="AJ650" s="22">
        <v>1</v>
      </c>
      <c r="AK650" s="20" t="s">
        <v>968</v>
      </c>
      <c r="AL650">
        <f>IF(OR(NOT(ISBLANK(U650)),NOT(ISBLANK(V650)),NOT(ISBLANK(W650)),NOT(ISBLANK(X650)),AC650=2,AC650=3),1,0)</f>
        <v>1</v>
      </c>
    </row>
    <row r="651" spans="1:38" ht="21.75" customHeight="1" x14ac:dyDescent="0.25">
      <c r="A651" s="2">
        <v>1404</v>
      </c>
      <c r="B651" s="3" t="s">
        <v>26</v>
      </c>
      <c r="C651" s="3" t="s">
        <v>33</v>
      </c>
      <c r="D651" s="3" t="s">
        <v>106</v>
      </c>
      <c r="E651" s="31" t="str">
        <f>MID(D651,3,1)</f>
        <v>2</v>
      </c>
      <c r="F651" s="3" t="s">
        <v>107</v>
      </c>
      <c r="G651" s="4">
        <v>1</v>
      </c>
      <c r="H651" s="4">
        <v>7</v>
      </c>
      <c r="I651" s="3" t="s">
        <v>93</v>
      </c>
      <c r="J651" s="4">
        <v>1781121798</v>
      </c>
      <c r="K651" s="4">
        <v>58.909090909090899</v>
      </c>
      <c r="L651" s="4">
        <v>0.60205831903945095</v>
      </c>
      <c r="M651" s="4">
        <v>1</v>
      </c>
      <c r="N651" s="9">
        <v>3</v>
      </c>
      <c r="O651" s="9">
        <v>2</v>
      </c>
      <c r="P651" s="9">
        <v>2</v>
      </c>
      <c r="Q651" s="9">
        <v>2</v>
      </c>
      <c r="R651" s="4">
        <v>1</v>
      </c>
      <c r="S651" s="9">
        <v>2</v>
      </c>
      <c r="T651" s="4">
        <v>1</v>
      </c>
      <c r="U651" s="9">
        <v>3</v>
      </c>
      <c r="V651" s="9">
        <v>1</v>
      </c>
      <c r="W651" s="3"/>
      <c r="Y651" s="9">
        <v>4</v>
      </c>
      <c r="Z651" s="4">
        <v>22</v>
      </c>
      <c r="AA651" s="4">
        <v>4</v>
      </c>
      <c r="AB651" s="36" t="s">
        <v>145</v>
      </c>
      <c r="AC651" s="21"/>
      <c r="AD651" s="22">
        <v>3</v>
      </c>
      <c r="AE651" s="23">
        <v>1</v>
      </c>
      <c r="AF651" s="22">
        <v>1</v>
      </c>
      <c r="AG651" s="23">
        <v>6</v>
      </c>
      <c r="AH651" s="22" t="s">
        <v>146</v>
      </c>
      <c r="AI651" s="24">
        <v>4</v>
      </c>
      <c r="AJ651" s="22">
        <v>1</v>
      </c>
      <c r="AK651" s="20" t="s">
        <v>850</v>
      </c>
      <c r="AL651">
        <f>IF(OR(NOT(ISBLANK(U651)),NOT(ISBLANK(V651)),NOT(ISBLANK(W651)),NOT(ISBLANK(X651)),AC651=2,AC651=3),1,0)</f>
        <v>1</v>
      </c>
    </row>
    <row r="652" spans="1:38" ht="21.75" customHeight="1" x14ac:dyDescent="0.25">
      <c r="A652" s="2">
        <v>1405</v>
      </c>
      <c r="B652" s="3" t="s">
        <v>26</v>
      </c>
      <c r="C652" s="3" t="s">
        <v>33</v>
      </c>
      <c r="D652" s="3" t="s">
        <v>111</v>
      </c>
      <c r="E652" s="31" t="str">
        <f>MID(D652,3,1)</f>
        <v>2</v>
      </c>
      <c r="F652" s="3" t="s">
        <v>112</v>
      </c>
      <c r="G652" s="4">
        <v>1</v>
      </c>
      <c r="H652" s="4">
        <v>6</v>
      </c>
      <c r="I652" s="3" t="s">
        <v>93</v>
      </c>
      <c r="J652" s="4">
        <v>1781121798</v>
      </c>
      <c r="K652" s="4">
        <v>69.090909090909093</v>
      </c>
      <c r="L652" s="4">
        <v>0.71363636363636396</v>
      </c>
      <c r="M652" s="4">
        <v>1</v>
      </c>
      <c r="N652" s="4">
        <v>1</v>
      </c>
      <c r="O652" s="8"/>
      <c r="P652" s="4">
        <v>1</v>
      </c>
      <c r="Q652" s="4">
        <v>1</v>
      </c>
      <c r="R652" s="4">
        <v>1</v>
      </c>
      <c r="S652" s="4">
        <v>1</v>
      </c>
      <c r="T652" s="4">
        <v>2</v>
      </c>
      <c r="U652" s="9">
        <v>1</v>
      </c>
      <c r="V652" s="8"/>
      <c r="W652" s="3"/>
      <c r="X652" s="8"/>
      <c r="Y652" s="4">
        <v>1</v>
      </c>
      <c r="Z652" s="4">
        <v>10</v>
      </c>
      <c r="AA652" s="4">
        <v>1</v>
      </c>
      <c r="AB652" s="36" t="s">
        <v>154</v>
      </c>
      <c r="AC652" s="21">
        <v>3</v>
      </c>
      <c r="AD652" s="22">
        <v>4</v>
      </c>
      <c r="AE652" s="23">
        <v>4</v>
      </c>
      <c r="AF652" s="22">
        <v>0</v>
      </c>
      <c r="AG652" s="23">
        <v>13</v>
      </c>
      <c r="AH652" s="22" t="s">
        <v>146</v>
      </c>
      <c r="AI652" s="24">
        <v>4</v>
      </c>
      <c r="AJ652" s="22">
        <v>1</v>
      </c>
      <c r="AK652" s="20" t="s">
        <v>969</v>
      </c>
      <c r="AL652">
        <f>IF(OR(NOT(ISBLANK(U652)),NOT(ISBLANK(V652)),NOT(ISBLANK(W652)),NOT(ISBLANK(X652)),AC652=2,AC652=3),1,0)</f>
        <v>1</v>
      </c>
    </row>
    <row r="653" spans="1:38" ht="21.75" customHeight="1" x14ac:dyDescent="0.25">
      <c r="A653" s="2">
        <v>1406</v>
      </c>
      <c r="B653" s="3" t="s">
        <v>26</v>
      </c>
      <c r="C653" s="3" t="s">
        <v>33</v>
      </c>
      <c r="D653" s="3" t="s">
        <v>95</v>
      </c>
      <c r="E653" s="31" t="str">
        <f>MID(D653,3,1)</f>
        <v>3</v>
      </c>
      <c r="F653" s="3" t="s">
        <v>96</v>
      </c>
      <c r="G653" s="4">
        <v>36</v>
      </c>
      <c r="H653" s="4">
        <v>75</v>
      </c>
      <c r="I653" s="3" t="s">
        <v>93</v>
      </c>
      <c r="J653" s="4">
        <v>1781121798</v>
      </c>
      <c r="K653" s="4">
        <v>3</v>
      </c>
      <c r="L653" s="4">
        <v>0.5</v>
      </c>
      <c r="M653" s="4">
        <v>8</v>
      </c>
      <c r="N653" s="4">
        <v>5</v>
      </c>
      <c r="P653" s="4">
        <v>13</v>
      </c>
      <c r="Q653" s="4">
        <v>12</v>
      </c>
      <c r="R653" s="4">
        <v>1</v>
      </c>
      <c r="S653" s="4">
        <v>12</v>
      </c>
      <c r="T653" s="4">
        <v>1</v>
      </c>
      <c r="U653" s="4">
        <v>3</v>
      </c>
      <c r="V653" s="4">
        <v>5.5</v>
      </c>
      <c r="W653" s="3"/>
      <c r="X653" s="4">
        <v>1.5</v>
      </c>
      <c r="Y653" s="4">
        <v>10</v>
      </c>
      <c r="Z653" s="4">
        <v>72</v>
      </c>
      <c r="AA653" s="4">
        <v>10</v>
      </c>
      <c r="AB653" s="36" t="s">
        <v>164</v>
      </c>
      <c r="AC653" s="21">
        <v>3</v>
      </c>
      <c r="AD653" s="22">
        <v>20</v>
      </c>
      <c r="AE653" s="23">
        <v>17</v>
      </c>
      <c r="AF653" s="22">
        <v>0</v>
      </c>
      <c r="AG653" s="23">
        <v>45</v>
      </c>
      <c r="AH653" s="22" t="s">
        <v>162</v>
      </c>
      <c r="AI653" s="24">
        <v>9</v>
      </c>
      <c r="AJ653" s="22">
        <v>1</v>
      </c>
      <c r="AK653" s="20" t="s">
        <v>970</v>
      </c>
      <c r="AL653">
        <f>IF(OR(NOT(ISBLANK(U653)),NOT(ISBLANK(V653)),NOT(ISBLANK(W653)),NOT(ISBLANK(X653)),AC653=2,AC653=3),1,0)</f>
        <v>1</v>
      </c>
    </row>
    <row r="654" spans="1:38" ht="21.75" customHeight="1" x14ac:dyDescent="0.25">
      <c r="A654" s="2">
        <v>1407</v>
      </c>
      <c r="B654" s="3" t="s">
        <v>26</v>
      </c>
      <c r="C654" s="3" t="s">
        <v>33</v>
      </c>
      <c r="D654" s="3" t="s">
        <v>103</v>
      </c>
      <c r="E654" s="31" t="str">
        <f>MID(D654,3,1)</f>
        <v>3</v>
      </c>
      <c r="F654" s="3" t="s">
        <v>96</v>
      </c>
      <c r="G654" s="4">
        <v>32</v>
      </c>
      <c r="H654" s="4">
        <v>35</v>
      </c>
      <c r="I654" s="3" t="s">
        <v>93</v>
      </c>
      <c r="J654" s="4">
        <v>1781121798</v>
      </c>
      <c r="K654" s="4">
        <v>2.8421052631578898</v>
      </c>
      <c r="L654" s="4">
        <v>0.47368421052631599</v>
      </c>
      <c r="M654" s="4">
        <v>4</v>
      </c>
      <c r="N654" s="4">
        <v>4</v>
      </c>
      <c r="O654" s="4">
        <v>1</v>
      </c>
      <c r="P654" s="4">
        <v>4</v>
      </c>
      <c r="Q654" s="4">
        <v>4</v>
      </c>
      <c r="R654" s="4">
        <v>1</v>
      </c>
      <c r="S654" s="4">
        <v>4</v>
      </c>
      <c r="T654" s="4">
        <v>2</v>
      </c>
      <c r="U654" s="4">
        <v>2</v>
      </c>
      <c r="V654" s="4">
        <v>1</v>
      </c>
      <c r="W654" s="3"/>
      <c r="X654" s="8"/>
      <c r="Y654" s="4">
        <v>3</v>
      </c>
      <c r="Z654" s="4">
        <v>30</v>
      </c>
      <c r="AA654" s="4">
        <v>3</v>
      </c>
      <c r="AB654" s="36" t="s">
        <v>161</v>
      </c>
      <c r="AC654" s="21">
        <v>3</v>
      </c>
      <c r="AD654" s="22">
        <v>14</v>
      </c>
      <c r="AE654" s="23">
        <v>3</v>
      </c>
      <c r="AF654" s="22">
        <v>2</v>
      </c>
      <c r="AG654" s="23">
        <v>28</v>
      </c>
      <c r="AH654" s="22" t="s">
        <v>162</v>
      </c>
      <c r="AI654" s="24">
        <v>9</v>
      </c>
      <c r="AJ654" s="22">
        <v>1</v>
      </c>
      <c r="AK654" s="20" t="s">
        <v>971</v>
      </c>
      <c r="AL654">
        <f>IF(OR(NOT(ISBLANK(U654)),NOT(ISBLANK(V654)),NOT(ISBLANK(W654)),NOT(ISBLANK(X654)),AC654=2,AC654=3),1,0)</f>
        <v>1</v>
      </c>
    </row>
    <row r="655" spans="1:38" ht="21.75" customHeight="1" x14ac:dyDescent="0.25">
      <c r="A655" s="2">
        <v>1408</v>
      </c>
      <c r="B655" s="3" t="s">
        <v>26</v>
      </c>
      <c r="C655" s="3" t="s">
        <v>33</v>
      </c>
      <c r="D655" s="3" t="s">
        <v>108</v>
      </c>
      <c r="E655" s="31" t="str">
        <f>MID(D655,3,1)</f>
        <v>3</v>
      </c>
      <c r="F655" s="3" t="s">
        <v>96</v>
      </c>
      <c r="G655" s="4">
        <v>95</v>
      </c>
      <c r="H655" s="4">
        <v>20</v>
      </c>
      <c r="I655" s="3" t="s">
        <v>93</v>
      </c>
      <c r="J655" s="4">
        <v>1781121798</v>
      </c>
      <c r="K655" s="4">
        <v>3</v>
      </c>
      <c r="L655" s="4">
        <v>0.5</v>
      </c>
      <c r="M655" s="4">
        <v>8</v>
      </c>
      <c r="N655" s="9">
        <v>8</v>
      </c>
      <c r="O655" s="9">
        <v>2</v>
      </c>
      <c r="P655" s="9">
        <v>17</v>
      </c>
      <c r="Q655" s="9">
        <v>17</v>
      </c>
      <c r="R655" s="4">
        <v>1</v>
      </c>
      <c r="S655" s="9">
        <v>17</v>
      </c>
      <c r="T655" s="4">
        <v>2</v>
      </c>
      <c r="U655" s="9">
        <v>2</v>
      </c>
      <c r="V655" s="9">
        <v>4</v>
      </c>
      <c r="W655" s="3"/>
      <c r="X655" s="9">
        <v>1</v>
      </c>
      <c r="Y655" s="9">
        <v>7</v>
      </c>
      <c r="Z655" s="4">
        <v>86</v>
      </c>
      <c r="AA655" s="4">
        <v>7</v>
      </c>
      <c r="AB655" s="36" t="s">
        <v>164</v>
      </c>
      <c r="AC655" s="21"/>
      <c r="AD655" s="22">
        <v>7</v>
      </c>
      <c r="AE655" s="23">
        <v>20</v>
      </c>
      <c r="AF655" s="22">
        <v>4</v>
      </c>
      <c r="AG655" s="23">
        <v>34</v>
      </c>
      <c r="AH655" s="22" t="s">
        <v>162</v>
      </c>
      <c r="AI655" s="24">
        <v>9</v>
      </c>
      <c r="AJ655" s="22">
        <v>1</v>
      </c>
      <c r="AK655" s="20" t="s">
        <v>972</v>
      </c>
      <c r="AL655">
        <f>IF(OR(NOT(ISBLANK(U655)),NOT(ISBLANK(V655)),NOT(ISBLANK(W655)),NOT(ISBLANK(X655)),AC655=2,AC655=3),1,0)</f>
        <v>1</v>
      </c>
    </row>
    <row r="656" spans="1:38" ht="21.75" customHeight="1" x14ac:dyDescent="0.25">
      <c r="A656" s="2">
        <v>1409</v>
      </c>
      <c r="B656" s="3" t="s">
        <v>26</v>
      </c>
      <c r="C656" s="3" t="s">
        <v>33</v>
      </c>
      <c r="D656" s="3" t="s">
        <v>113</v>
      </c>
      <c r="E656" s="31" t="str">
        <f>MID(D656,3,1)</f>
        <v>3</v>
      </c>
      <c r="F656" s="3" t="s">
        <v>96</v>
      </c>
      <c r="G656" s="4">
        <v>85</v>
      </c>
      <c r="H656" s="4">
        <v>10</v>
      </c>
      <c r="I656" s="3" t="s">
        <v>93</v>
      </c>
      <c r="J656" s="4">
        <v>1781121798</v>
      </c>
      <c r="K656" s="4">
        <v>3</v>
      </c>
      <c r="L656" s="4">
        <v>0.5</v>
      </c>
      <c r="M656" s="4">
        <v>1</v>
      </c>
      <c r="N656" s="4">
        <v>4</v>
      </c>
      <c r="O656" s="4">
        <v>1</v>
      </c>
      <c r="P656" s="4">
        <v>3</v>
      </c>
      <c r="Q656" s="4">
        <v>2</v>
      </c>
      <c r="R656" s="4">
        <v>1</v>
      </c>
      <c r="S656" s="4">
        <v>2</v>
      </c>
      <c r="T656" s="4">
        <v>1</v>
      </c>
      <c r="U656" s="4">
        <v>1</v>
      </c>
      <c r="V656" s="4">
        <v>1.5</v>
      </c>
      <c r="W656" s="3"/>
      <c r="X656" s="9">
        <v>0.5</v>
      </c>
      <c r="Y656" s="4">
        <v>3</v>
      </c>
      <c r="Z656" s="4">
        <v>21</v>
      </c>
      <c r="AA656" s="4">
        <v>3</v>
      </c>
      <c r="AB656" s="36" t="s">
        <v>164</v>
      </c>
      <c r="AC656" s="21">
        <v>3</v>
      </c>
      <c r="AD656" s="22">
        <v>10</v>
      </c>
      <c r="AE656" s="23">
        <v>3</v>
      </c>
      <c r="AF656" s="22">
        <v>1</v>
      </c>
      <c r="AG656" s="23">
        <v>22</v>
      </c>
      <c r="AH656" s="22" t="s">
        <v>162</v>
      </c>
      <c r="AI656" s="24">
        <v>9</v>
      </c>
      <c r="AJ656" s="22">
        <v>1</v>
      </c>
      <c r="AK656" s="20" t="s">
        <v>973</v>
      </c>
      <c r="AL656">
        <f>IF(OR(NOT(ISBLANK(U656)),NOT(ISBLANK(V656)),NOT(ISBLANK(W656)),NOT(ISBLANK(X656)),AC656=2,AC656=3),1,0)</f>
        <v>1</v>
      </c>
    </row>
    <row r="657" spans="1:38" ht="21.75" customHeight="1" x14ac:dyDescent="0.25">
      <c r="A657" s="2">
        <v>1410</v>
      </c>
      <c r="B657" s="3" t="s">
        <v>26</v>
      </c>
      <c r="C657" s="3" t="s">
        <v>33</v>
      </c>
      <c r="D657" s="3" t="s">
        <v>97</v>
      </c>
      <c r="E657" s="31" t="str">
        <f>MID(D657,3,1)</f>
        <v>4</v>
      </c>
      <c r="F657" s="3" t="s">
        <v>98</v>
      </c>
      <c r="G657" s="4">
        <v>54</v>
      </c>
      <c r="H657" s="4">
        <v>150</v>
      </c>
      <c r="I657" s="3" t="s">
        <v>93</v>
      </c>
      <c r="J657" s="4">
        <v>1781121798</v>
      </c>
      <c r="K657" s="4">
        <v>1.7222222222222201</v>
      </c>
      <c r="L657" s="4">
        <v>0.86111111111111105</v>
      </c>
      <c r="M657" s="4">
        <v>6</v>
      </c>
      <c r="N657" s="4">
        <v>8</v>
      </c>
      <c r="O657" s="8"/>
      <c r="P657" s="4">
        <v>14</v>
      </c>
      <c r="Q657" s="4">
        <v>11</v>
      </c>
      <c r="R657" s="4">
        <v>1</v>
      </c>
      <c r="S657" s="4">
        <v>11</v>
      </c>
      <c r="T657" s="4">
        <v>1</v>
      </c>
      <c r="U657" s="4">
        <v>5</v>
      </c>
      <c r="V657" s="4">
        <v>6</v>
      </c>
      <c r="W657" s="3"/>
      <c r="X657" s="4">
        <v>2</v>
      </c>
      <c r="Y657" s="4">
        <v>13</v>
      </c>
      <c r="Z657" s="4">
        <v>78</v>
      </c>
      <c r="AA657" s="4">
        <v>13</v>
      </c>
      <c r="AB657" s="36" t="s">
        <v>192</v>
      </c>
      <c r="AC657" s="21">
        <v>3</v>
      </c>
      <c r="AD657" s="22">
        <v>19</v>
      </c>
      <c r="AE657" s="23">
        <v>12</v>
      </c>
      <c r="AF657" s="22">
        <v>1</v>
      </c>
      <c r="AG657" s="23">
        <v>41</v>
      </c>
      <c r="AH657" s="22" t="s">
        <v>193</v>
      </c>
      <c r="AI657" s="24">
        <v>16</v>
      </c>
      <c r="AJ657" s="22">
        <v>1</v>
      </c>
      <c r="AK657" s="20" t="s">
        <v>974</v>
      </c>
      <c r="AL657">
        <f>IF(OR(NOT(ISBLANK(U657)),NOT(ISBLANK(V657)),NOT(ISBLANK(W657)),NOT(ISBLANK(X657)),AC657=2,AC657=3),1,0)</f>
        <v>1</v>
      </c>
    </row>
    <row r="658" spans="1:38" ht="21.75" customHeight="1" x14ac:dyDescent="0.25">
      <c r="A658" s="2">
        <v>1411</v>
      </c>
      <c r="B658" s="3" t="s">
        <v>26</v>
      </c>
      <c r="C658" s="3" t="s">
        <v>33</v>
      </c>
      <c r="D658" s="3" t="s">
        <v>104</v>
      </c>
      <c r="E658" s="31" t="str">
        <f>MID(D658,3,1)</f>
        <v>4</v>
      </c>
      <c r="F658" s="3" t="s">
        <v>98</v>
      </c>
      <c r="G658" s="4">
        <v>53</v>
      </c>
      <c r="H658" s="4">
        <v>54</v>
      </c>
      <c r="I658" s="3" t="s">
        <v>93</v>
      </c>
      <c r="J658" s="4">
        <v>1781121798</v>
      </c>
      <c r="K658" s="4">
        <v>1.76470588235294</v>
      </c>
      <c r="L658" s="4">
        <v>0.88235294117647101</v>
      </c>
      <c r="M658" s="4">
        <v>3</v>
      </c>
      <c r="N658" s="4">
        <v>14</v>
      </c>
      <c r="O658" s="4">
        <v>5</v>
      </c>
      <c r="P658" s="4">
        <v>14</v>
      </c>
      <c r="Q658" s="4">
        <v>14</v>
      </c>
      <c r="R658" s="4">
        <v>1</v>
      </c>
      <c r="S658" s="4">
        <v>14</v>
      </c>
      <c r="T658" s="4">
        <v>1</v>
      </c>
      <c r="U658" s="4">
        <v>3</v>
      </c>
      <c r="V658" s="4">
        <v>2</v>
      </c>
      <c r="W658" s="3"/>
      <c r="X658" s="8"/>
      <c r="Y658" s="4">
        <v>5</v>
      </c>
      <c r="Z658" s="4">
        <v>76</v>
      </c>
      <c r="AA658" s="4">
        <v>5</v>
      </c>
      <c r="AB658" s="36" t="s">
        <v>192</v>
      </c>
      <c r="AC658" s="21"/>
      <c r="AD658" s="22">
        <v>16</v>
      </c>
      <c r="AE658" s="23">
        <v>4</v>
      </c>
      <c r="AF658" s="22">
        <v>2</v>
      </c>
      <c r="AG658" s="23">
        <v>23</v>
      </c>
      <c r="AH658" s="22" t="s">
        <v>193</v>
      </c>
      <c r="AI658" s="24">
        <v>16</v>
      </c>
      <c r="AJ658" s="22"/>
      <c r="AK658" s="20" t="s">
        <v>975</v>
      </c>
      <c r="AL658">
        <f>IF(OR(NOT(ISBLANK(U658)),NOT(ISBLANK(V658)),NOT(ISBLANK(W658)),NOT(ISBLANK(X658)),AC658=2,AC658=3),1,0)</f>
        <v>1</v>
      </c>
    </row>
    <row r="659" spans="1:38" ht="21.75" customHeight="1" x14ac:dyDescent="0.25">
      <c r="A659" s="2">
        <v>1412</v>
      </c>
      <c r="B659" s="3" t="s">
        <v>26</v>
      </c>
      <c r="C659" s="3" t="s">
        <v>33</v>
      </c>
      <c r="D659" s="3" t="s">
        <v>109</v>
      </c>
      <c r="E659" s="31" t="str">
        <f>MID(D659,3,1)</f>
        <v>4</v>
      </c>
      <c r="F659" s="3" t="s">
        <v>98</v>
      </c>
      <c r="G659" s="4">
        <v>93</v>
      </c>
      <c r="H659" s="4">
        <v>22</v>
      </c>
      <c r="I659" s="3" t="s">
        <v>93</v>
      </c>
      <c r="J659" s="4">
        <v>1781121798</v>
      </c>
      <c r="K659" s="4">
        <v>1.93333333333333</v>
      </c>
      <c r="L659" s="4">
        <v>0.96666666666666701</v>
      </c>
      <c r="M659" s="4">
        <v>2</v>
      </c>
      <c r="N659" s="4">
        <v>14</v>
      </c>
      <c r="O659" s="4">
        <v>1</v>
      </c>
      <c r="P659" s="4">
        <v>15</v>
      </c>
      <c r="Q659" s="4">
        <v>13</v>
      </c>
      <c r="R659" s="4">
        <v>1</v>
      </c>
      <c r="S659" s="4">
        <v>13</v>
      </c>
      <c r="T659" s="4">
        <v>2</v>
      </c>
      <c r="V659" s="4">
        <v>3</v>
      </c>
      <c r="W659" s="3"/>
      <c r="Y659" s="4">
        <v>3</v>
      </c>
      <c r="Z659" s="4">
        <v>67</v>
      </c>
      <c r="AA659" s="4">
        <v>3</v>
      </c>
      <c r="AB659" s="36" t="s">
        <v>192</v>
      </c>
      <c r="AC659" s="21"/>
      <c r="AD659" s="22">
        <v>12</v>
      </c>
      <c r="AE659" s="23">
        <v>11</v>
      </c>
      <c r="AF659" s="22">
        <v>2</v>
      </c>
      <c r="AG659" s="23">
        <v>28</v>
      </c>
      <c r="AH659" s="22" t="s">
        <v>193</v>
      </c>
      <c r="AI659" s="24">
        <v>16</v>
      </c>
      <c r="AJ659" s="22">
        <v>1</v>
      </c>
      <c r="AK659" s="20" t="s">
        <v>976</v>
      </c>
      <c r="AL659">
        <f>IF(OR(NOT(ISBLANK(U659)),NOT(ISBLANK(V659)),NOT(ISBLANK(W659)),NOT(ISBLANK(X659)),AC659=2,AC659=3),1,0)</f>
        <v>1</v>
      </c>
    </row>
    <row r="660" spans="1:38" ht="21.75" customHeight="1" x14ac:dyDescent="0.25">
      <c r="A660" s="2">
        <v>1413</v>
      </c>
      <c r="B660" s="3" t="s">
        <v>26</v>
      </c>
      <c r="C660" s="3" t="s">
        <v>33</v>
      </c>
      <c r="D660" s="3" t="s">
        <v>114</v>
      </c>
      <c r="E660" s="31" t="str">
        <f>MID(D660,3,1)</f>
        <v>4</v>
      </c>
      <c r="F660" s="3" t="s">
        <v>98</v>
      </c>
      <c r="G660" s="4">
        <v>78</v>
      </c>
      <c r="H660" s="4">
        <v>12</v>
      </c>
      <c r="I660" s="3" t="s">
        <v>93</v>
      </c>
      <c r="J660" s="4">
        <v>1781121798</v>
      </c>
      <c r="K660" s="4">
        <v>0</v>
      </c>
      <c r="L660" s="4">
        <v>0</v>
      </c>
      <c r="M660" s="4">
        <v>4</v>
      </c>
      <c r="N660" s="4">
        <v>9</v>
      </c>
      <c r="O660" s="4">
        <v>3</v>
      </c>
      <c r="P660" s="4">
        <v>9</v>
      </c>
      <c r="Q660" s="4">
        <v>5</v>
      </c>
      <c r="R660" s="8"/>
      <c r="S660" s="4">
        <v>5</v>
      </c>
      <c r="T660" s="4">
        <v>2</v>
      </c>
      <c r="U660" s="9">
        <v>3</v>
      </c>
      <c r="V660" s="4">
        <v>1</v>
      </c>
      <c r="W660" s="3"/>
      <c r="X660" s="8"/>
      <c r="Y660" s="4">
        <v>4</v>
      </c>
      <c r="Z660" s="4">
        <v>45</v>
      </c>
      <c r="AA660" s="4">
        <v>4</v>
      </c>
      <c r="AB660" s="36"/>
      <c r="AC660" s="21"/>
      <c r="AD660" s="22">
        <v>11</v>
      </c>
      <c r="AE660" s="23">
        <v>22</v>
      </c>
      <c r="AF660" s="22">
        <v>2</v>
      </c>
      <c r="AG660" s="23">
        <v>43</v>
      </c>
      <c r="AH660" s="22" t="s">
        <v>258</v>
      </c>
      <c r="AI660" s="24">
        <v>10</v>
      </c>
      <c r="AJ660" s="22"/>
      <c r="AK660" s="20" t="s">
        <v>977</v>
      </c>
      <c r="AL660">
        <f>IF(OR(NOT(ISBLANK(U660)),NOT(ISBLANK(V660)),NOT(ISBLANK(W660)),NOT(ISBLANK(X660)),AC660=2,AC660=3),1,0)</f>
        <v>1</v>
      </c>
    </row>
    <row r="661" spans="1:38" ht="21.75" customHeight="1" x14ac:dyDescent="0.25">
      <c r="A661" s="2">
        <v>1414</v>
      </c>
      <c r="B661" s="3" t="s">
        <v>26</v>
      </c>
      <c r="C661" s="3" t="s">
        <v>33</v>
      </c>
      <c r="D661" s="3" t="s">
        <v>99</v>
      </c>
      <c r="E661" s="31" t="str">
        <f>MID(D661,3,1)</f>
        <v>5</v>
      </c>
      <c r="F661" s="3" t="s">
        <v>100</v>
      </c>
      <c r="G661" s="4">
        <v>89</v>
      </c>
      <c r="H661" s="4">
        <v>200</v>
      </c>
      <c r="I661" s="3" t="s">
        <v>93</v>
      </c>
      <c r="J661" s="4">
        <v>1781121798</v>
      </c>
      <c r="K661" s="4">
        <v>-3.5588235294117601</v>
      </c>
      <c r="L661" s="4">
        <v>0.40686274509803899</v>
      </c>
      <c r="M661" s="4">
        <v>13</v>
      </c>
      <c r="N661" s="4">
        <v>7</v>
      </c>
      <c r="O661" s="4">
        <v>2</v>
      </c>
      <c r="P661" s="4">
        <v>7</v>
      </c>
      <c r="Q661" s="4">
        <v>7</v>
      </c>
      <c r="R661" s="4">
        <v>1</v>
      </c>
      <c r="S661" s="4">
        <v>7</v>
      </c>
      <c r="T661" s="4">
        <v>1</v>
      </c>
      <c r="U661" s="9">
        <v>5</v>
      </c>
      <c r="V661" s="4">
        <v>3.5</v>
      </c>
      <c r="W661" s="3"/>
      <c r="X661" s="9">
        <v>0.5</v>
      </c>
      <c r="Y661" s="4">
        <v>9</v>
      </c>
      <c r="Z661" s="4">
        <v>63</v>
      </c>
      <c r="AA661" s="4">
        <v>9</v>
      </c>
      <c r="AB661" s="36" t="s">
        <v>200</v>
      </c>
      <c r="AC661" s="21">
        <v>3</v>
      </c>
      <c r="AD661" s="22">
        <v>29</v>
      </c>
      <c r="AE661" s="23">
        <v>39</v>
      </c>
      <c r="AF661" s="22">
        <v>4</v>
      </c>
      <c r="AG661" s="23">
        <v>84</v>
      </c>
      <c r="AH661" s="22" t="s">
        <v>262</v>
      </c>
      <c r="AI661" s="24">
        <v>25</v>
      </c>
      <c r="AJ661" s="22">
        <v>1</v>
      </c>
      <c r="AK661" s="20" t="s">
        <v>978</v>
      </c>
      <c r="AL661">
        <f>IF(OR(NOT(ISBLANK(U661)),NOT(ISBLANK(V661)),NOT(ISBLANK(W661)),NOT(ISBLANK(X661)),AC661=2,AC661=3),1,0)</f>
        <v>1</v>
      </c>
    </row>
    <row r="662" spans="1:38" ht="21.75" customHeight="1" x14ac:dyDescent="0.25">
      <c r="A662" s="2">
        <v>1415</v>
      </c>
      <c r="B662" s="3" t="s">
        <v>26</v>
      </c>
      <c r="C662" s="3" t="s">
        <v>33</v>
      </c>
      <c r="D662" s="3" t="s">
        <v>105</v>
      </c>
      <c r="E662" s="31" t="str">
        <f>MID(D662,3,1)</f>
        <v>5</v>
      </c>
      <c r="F662" s="3" t="s">
        <v>100</v>
      </c>
      <c r="G662" s="4">
        <v>62</v>
      </c>
      <c r="H662" s="4">
        <v>53</v>
      </c>
      <c r="I662" s="3" t="s">
        <v>93</v>
      </c>
      <c r="J662" s="4">
        <v>1781121798</v>
      </c>
      <c r="K662" s="4">
        <v>-3.3529411764705901</v>
      </c>
      <c r="L662" s="4">
        <v>0.441176470588235</v>
      </c>
      <c r="M662" s="4">
        <v>2</v>
      </c>
      <c r="N662" s="4">
        <v>12</v>
      </c>
      <c r="O662" s="4">
        <v>2</v>
      </c>
      <c r="P662" s="4">
        <v>9</v>
      </c>
      <c r="Q662" s="4">
        <v>9</v>
      </c>
      <c r="R662" s="4">
        <v>1</v>
      </c>
      <c r="S662" s="4">
        <v>9</v>
      </c>
      <c r="T662" s="4">
        <v>1</v>
      </c>
      <c r="U662" s="9">
        <v>2</v>
      </c>
      <c r="V662" s="4">
        <v>3</v>
      </c>
      <c r="W662" s="3"/>
      <c r="X662" s="8"/>
      <c r="Y662" s="4">
        <v>5</v>
      </c>
      <c r="Z662" s="4">
        <v>55</v>
      </c>
      <c r="AA662" s="4">
        <v>5</v>
      </c>
      <c r="AB662" s="36" t="s">
        <v>200</v>
      </c>
      <c r="AC662" s="21">
        <v>3</v>
      </c>
      <c r="AD662" s="22">
        <v>9</v>
      </c>
      <c r="AE662" s="23">
        <v>11</v>
      </c>
      <c r="AF662" s="22">
        <v>3</v>
      </c>
      <c r="AG662" s="23">
        <v>24</v>
      </c>
      <c r="AH662" s="22" t="s">
        <v>292</v>
      </c>
      <c r="AI662" s="24">
        <v>13</v>
      </c>
      <c r="AJ662" s="22"/>
      <c r="AK662" s="20" t="s">
        <v>979</v>
      </c>
      <c r="AL662">
        <f>IF(OR(NOT(ISBLANK(U662)),NOT(ISBLANK(V662)),NOT(ISBLANK(W662)),NOT(ISBLANK(X662)),AC662=2,AC662=3),1,0)</f>
        <v>1</v>
      </c>
    </row>
    <row r="663" spans="1:38" ht="21.75" customHeight="1" x14ac:dyDescent="0.25">
      <c r="A663" s="2">
        <v>1416</v>
      </c>
      <c r="B663" s="3" t="s">
        <v>26</v>
      </c>
      <c r="C663" s="3" t="s">
        <v>33</v>
      </c>
      <c r="D663" s="3" t="s">
        <v>110</v>
      </c>
      <c r="E663" s="31" t="str">
        <f>MID(D663,3,1)</f>
        <v>5</v>
      </c>
      <c r="F663" s="3" t="s">
        <v>100</v>
      </c>
      <c r="G663" s="4">
        <v>33</v>
      </c>
      <c r="H663" s="4">
        <v>31</v>
      </c>
      <c r="I663" s="3" t="s">
        <v>93</v>
      </c>
      <c r="J663" s="4">
        <v>1781121798</v>
      </c>
      <c r="K663" s="4">
        <v>-3.3333333333333299</v>
      </c>
      <c r="L663" s="4">
        <v>0.44444444444444398</v>
      </c>
      <c r="M663" s="4">
        <v>4</v>
      </c>
      <c r="N663" s="4">
        <v>11</v>
      </c>
      <c r="O663" s="4">
        <v>2</v>
      </c>
      <c r="P663" s="4">
        <v>9</v>
      </c>
      <c r="Q663" s="4">
        <v>8</v>
      </c>
      <c r="R663" s="4">
        <v>1</v>
      </c>
      <c r="S663" s="4">
        <v>8</v>
      </c>
      <c r="T663" s="4">
        <v>1</v>
      </c>
      <c r="U663" s="4">
        <v>4</v>
      </c>
      <c r="V663" s="4">
        <v>2</v>
      </c>
      <c r="W663" s="3"/>
      <c r="X663" s="4">
        <v>2</v>
      </c>
      <c r="Y663" s="4">
        <v>8</v>
      </c>
      <c r="Z663" s="4">
        <v>60</v>
      </c>
      <c r="AA663" s="4">
        <v>8</v>
      </c>
      <c r="AB663" s="36" t="s">
        <v>200</v>
      </c>
      <c r="AC663" s="21">
        <v>3</v>
      </c>
      <c r="AD663" s="22">
        <v>12</v>
      </c>
      <c r="AE663" s="23">
        <v>16</v>
      </c>
      <c r="AF663" s="22">
        <v>2</v>
      </c>
      <c r="AG663" s="23">
        <v>40</v>
      </c>
      <c r="AH663" s="22" t="s">
        <v>319</v>
      </c>
      <c r="AI663" s="24">
        <v>14</v>
      </c>
      <c r="AJ663" s="22"/>
      <c r="AK663" s="20" t="s">
        <v>980</v>
      </c>
      <c r="AL663">
        <f>IF(OR(NOT(ISBLANK(U663)),NOT(ISBLANK(V663)),NOT(ISBLANK(W663)),NOT(ISBLANK(X663)),AC663=2,AC663=3),1,0)</f>
        <v>1</v>
      </c>
    </row>
    <row r="664" spans="1:38" ht="21.75" customHeight="1" x14ac:dyDescent="0.25">
      <c r="A664" s="2">
        <v>1417</v>
      </c>
      <c r="B664" s="3" t="s">
        <v>26</v>
      </c>
      <c r="C664" s="3" t="s">
        <v>33</v>
      </c>
      <c r="D664" s="3" t="s">
        <v>115</v>
      </c>
      <c r="E664" s="31" t="str">
        <f>MID(D664,3,1)</f>
        <v>5</v>
      </c>
      <c r="F664" s="3" t="s">
        <v>100</v>
      </c>
      <c r="G664" s="4">
        <v>43</v>
      </c>
      <c r="H664" s="4">
        <v>15</v>
      </c>
      <c r="I664" s="3" t="s">
        <v>93</v>
      </c>
      <c r="J664" s="4">
        <v>1781121798</v>
      </c>
      <c r="K664" s="4">
        <v>-3.4375</v>
      </c>
      <c r="L664" s="4">
        <v>0.42708333333333298</v>
      </c>
      <c r="M664" s="4">
        <v>6</v>
      </c>
      <c r="N664" s="4">
        <v>7</v>
      </c>
      <c r="O664" s="4">
        <v>1</v>
      </c>
      <c r="P664" s="4">
        <v>6</v>
      </c>
      <c r="Q664" s="4">
        <v>5</v>
      </c>
      <c r="R664" s="4">
        <v>1</v>
      </c>
      <c r="S664" s="4">
        <v>5</v>
      </c>
      <c r="T664" s="4">
        <v>2</v>
      </c>
      <c r="U664" s="9">
        <v>1</v>
      </c>
      <c r="V664" s="4">
        <v>2.5</v>
      </c>
      <c r="W664" s="3"/>
      <c r="X664" s="9">
        <v>0.5</v>
      </c>
      <c r="Y664" s="4">
        <v>4</v>
      </c>
      <c r="Z664" s="4">
        <v>41</v>
      </c>
      <c r="AA664" s="4">
        <v>4</v>
      </c>
      <c r="AB664" s="36" t="s">
        <v>200</v>
      </c>
      <c r="AC664" s="21">
        <v>3</v>
      </c>
      <c r="AD664" s="22">
        <v>8</v>
      </c>
      <c r="AE664" s="23">
        <v>8</v>
      </c>
      <c r="AF664" s="22">
        <v>3</v>
      </c>
      <c r="AG664" s="23">
        <v>22</v>
      </c>
      <c r="AH664" s="22" t="s">
        <v>342</v>
      </c>
      <c r="AI664" s="24">
        <v>9</v>
      </c>
      <c r="AJ664" s="22"/>
      <c r="AK664" s="20" t="s">
        <v>981</v>
      </c>
      <c r="AL664">
        <f>IF(OR(NOT(ISBLANK(U664)),NOT(ISBLANK(V664)),NOT(ISBLANK(W664)),NOT(ISBLANK(X664)),AC664=2,AC664=3),1,0)</f>
        <v>1</v>
      </c>
    </row>
    <row r="665" spans="1:38" ht="21.75" customHeight="1" x14ac:dyDescent="0.25">
      <c r="A665" s="2">
        <v>1418</v>
      </c>
      <c r="B665" s="3" t="s">
        <v>26</v>
      </c>
      <c r="C665" s="3" t="s">
        <v>27</v>
      </c>
      <c r="D665" s="3" t="s">
        <v>28</v>
      </c>
      <c r="E665" s="31" t="str">
        <f>MID(D665,3,1)</f>
        <v>2</v>
      </c>
      <c r="F665" s="3" t="s">
        <v>29</v>
      </c>
      <c r="G665" s="4">
        <v>1</v>
      </c>
      <c r="H665" s="4">
        <v>30</v>
      </c>
      <c r="I665" s="3" t="s">
        <v>94</v>
      </c>
      <c r="J665" s="4">
        <v>138251223135</v>
      </c>
      <c r="K665" s="4">
        <v>63.8</v>
      </c>
      <c r="L665" s="4">
        <v>0.61886792452830197</v>
      </c>
      <c r="M665" s="4">
        <v>9</v>
      </c>
      <c r="N665" s="4">
        <v>3</v>
      </c>
      <c r="O665" s="8"/>
      <c r="P665" s="4">
        <v>7</v>
      </c>
      <c r="Q665" s="4">
        <v>7</v>
      </c>
      <c r="R665" s="4">
        <v>1</v>
      </c>
      <c r="S665" s="4">
        <v>7</v>
      </c>
      <c r="T665" s="4">
        <v>1</v>
      </c>
      <c r="U665" s="4">
        <v>4</v>
      </c>
      <c r="V665" s="4">
        <v>1</v>
      </c>
      <c r="W665" s="3"/>
      <c r="X665" s="8"/>
      <c r="Y665" s="4">
        <v>5</v>
      </c>
      <c r="Z665" s="4">
        <v>45</v>
      </c>
      <c r="AA665" s="4">
        <v>5</v>
      </c>
      <c r="AB665" s="36" t="s">
        <v>153</v>
      </c>
      <c r="AC665" s="21">
        <v>3</v>
      </c>
      <c r="AD665" s="22">
        <v>3</v>
      </c>
      <c r="AE665" s="23">
        <v>4</v>
      </c>
      <c r="AF665" s="22">
        <v>0</v>
      </c>
      <c r="AG665" s="23">
        <v>12</v>
      </c>
      <c r="AH665" s="22" t="s">
        <v>146</v>
      </c>
      <c r="AI665" s="24">
        <v>4</v>
      </c>
      <c r="AJ665" s="22">
        <v>1</v>
      </c>
      <c r="AK665" s="20" t="s">
        <v>982</v>
      </c>
      <c r="AL665">
        <f>IF(OR(NOT(ISBLANK(U665)),NOT(ISBLANK(V665)),NOT(ISBLANK(W665)),NOT(ISBLANK(X665)),AC665=2,AC665=3),1,0)</f>
        <v>1</v>
      </c>
    </row>
    <row r="666" spans="1:38" ht="21.75" customHeight="1" x14ac:dyDescent="0.25">
      <c r="AB666" s="36"/>
      <c r="AC666" s="21"/>
      <c r="AD666" s="22"/>
      <c r="AE666" s="23"/>
      <c r="AF666" s="22"/>
      <c r="AG666" s="23"/>
      <c r="AH666" s="22"/>
      <c r="AI666" s="24"/>
      <c r="AJ666" s="22"/>
      <c r="AK666" s="20"/>
    </row>
    <row r="667" spans="1:38" ht="21.75" customHeight="1" x14ac:dyDescent="0.25">
      <c r="AB667" s="36"/>
      <c r="AC667" s="21"/>
      <c r="AD667" s="22"/>
      <c r="AE667" s="23"/>
      <c r="AF667" s="22"/>
      <c r="AG667" s="23"/>
      <c r="AH667" s="22"/>
      <c r="AI667" s="24"/>
      <c r="AJ667" s="22"/>
      <c r="AK667" s="20"/>
    </row>
    <row r="668" spans="1:38" ht="21.75" customHeight="1" x14ac:dyDescent="0.25">
      <c r="AB668" s="36"/>
      <c r="AC668" s="21"/>
      <c r="AD668" s="22"/>
      <c r="AE668" s="23"/>
      <c r="AF668" s="22"/>
      <c r="AG668" s="23"/>
      <c r="AH668" s="22"/>
      <c r="AI668" s="24"/>
      <c r="AJ668" s="22"/>
      <c r="AK668" s="20"/>
    </row>
    <row r="669" spans="1:38" ht="21.75" customHeight="1" x14ac:dyDescent="0.25">
      <c r="AB669" s="36"/>
      <c r="AC669" s="21"/>
      <c r="AD669" s="22"/>
      <c r="AE669" s="23"/>
      <c r="AF669" s="22"/>
      <c r="AG669" s="23"/>
      <c r="AH669" s="22"/>
      <c r="AI669" s="24"/>
      <c r="AJ669" s="22"/>
      <c r="AK669" s="20"/>
    </row>
    <row r="670" spans="1:38" ht="21.75" customHeight="1" x14ac:dyDescent="0.25">
      <c r="AB670" s="36"/>
      <c r="AC670" s="21"/>
      <c r="AD670" s="22"/>
      <c r="AE670" s="23"/>
      <c r="AF670" s="22"/>
      <c r="AG670" s="23"/>
      <c r="AH670" s="22"/>
      <c r="AI670" s="24"/>
      <c r="AJ670" s="22"/>
      <c r="AK670" s="20"/>
    </row>
    <row r="671" spans="1:38" ht="21.75" customHeight="1" x14ac:dyDescent="0.25">
      <c r="AB671" s="36"/>
      <c r="AC671" s="21"/>
      <c r="AD671" s="22"/>
      <c r="AE671" s="23"/>
      <c r="AF671" s="22"/>
      <c r="AG671" s="23"/>
      <c r="AH671" s="22"/>
      <c r="AI671" s="24"/>
      <c r="AJ671" s="22"/>
      <c r="AK671" s="20"/>
    </row>
    <row r="672" spans="1:38" ht="21.75" customHeight="1" x14ac:dyDescent="0.25">
      <c r="AB672" s="36"/>
      <c r="AC672" s="21"/>
      <c r="AD672" s="22"/>
      <c r="AE672" s="23"/>
      <c r="AF672" s="22"/>
      <c r="AG672" s="23"/>
      <c r="AH672" s="22"/>
      <c r="AI672" s="24"/>
      <c r="AJ672" s="22"/>
      <c r="AK672" s="20"/>
    </row>
    <row r="673" spans="28:37" ht="21.75" customHeight="1" x14ac:dyDescent="0.25">
      <c r="AB673" s="36"/>
      <c r="AC673" s="21"/>
      <c r="AD673" s="22"/>
      <c r="AE673" s="23"/>
      <c r="AF673" s="22"/>
      <c r="AG673" s="23"/>
      <c r="AH673" s="22"/>
      <c r="AI673" s="24"/>
      <c r="AJ673" s="22"/>
      <c r="AK673" s="20"/>
    </row>
    <row r="674" spans="28:37" ht="21.75" customHeight="1" x14ac:dyDescent="0.25">
      <c r="AB674" s="36"/>
      <c r="AC674" s="21"/>
      <c r="AD674" s="22"/>
      <c r="AE674" s="23"/>
      <c r="AF674" s="22"/>
      <c r="AG674" s="23"/>
      <c r="AH674" s="22"/>
      <c r="AI674" s="24"/>
      <c r="AJ674" s="22"/>
      <c r="AK674" s="20"/>
    </row>
    <row r="675" spans="28:37" ht="21.75" customHeight="1" x14ac:dyDescent="0.25">
      <c r="AB675" s="36"/>
      <c r="AC675" s="21"/>
      <c r="AD675" s="22"/>
      <c r="AE675" s="23"/>
      <c r="AF675" s="22"/>
      <c r="AG675" s="23"/>
      <c r="AH675" s="22"/>
      <c r="AI675" s="24"/>
      <c r="AJ675" s="22"/>
      <c r="AK675" s="20"/>
    </row>
    <row r="676" spans="28:37" ht="21.75" customHeight="1" x14ac:dyDescent="0.25">
      <c r="AB676" s="36"/>
      <c r="AC676" s="21"/>
      <c r="AD676" s="22"/>
      <c r="AE676" s="23"/>
      <c r="AF676" s="22"/>
      <c r="AG676" s="23"/>
      <c r="AH676" s="22"/>
      <c r="AI676" s="24"/>
      <c r="AJ676" s="22"/>
      <c r="AK676" s="20"/>
    </row>
    <row r="677" spans="28:37" ht="21.75" customHeight="1" x14ac:dyDescent="0.25">
      <c r="AB677" s="36"/>
      <c r="AC677" s="21"/>
      <c r="AD677" s="22"/>
      <c r="AE677" s="23"/>
      <c r="AF677" s="22"/>
      <c r="AG677" s="23"/>
      <c r="AH677" s="22"/>
      <c r="AI677" s="24"/>
      <c r="AJ677" s="22"/>
      <c r="AK677" s="20"/>
    </row>
    <row r="678" spans="28:37" ht="21.75" customHeight="1" x14ac:dyDescent="0.25">
      <c r="AB678" s="36"/>
      <c r="AC678" s="21"/>
      <c r="AD678" s="22"/>
      <c r="AE678" s="23"/>
      <c r="AF678" s="22"/>
      <c r="AG678" s="23"/>
      <c r="AH678" s="22"/>
      <c r="AI678" s="24"/>
      <c r="AJ678" s="22"/>
      <c r="AK678" s="20"/>
    </row>
    <row r="679" spans="28:37" ht="21.75" customHeight="1" x14ac:dyDescent="0.25">
      <c r="AB679" s="36"/>
      <c r="AC679" s="21"/>
      <c r="AD679" s="22"/>
      <c r="AE679" s="23"/>
      <c r="AF679" s="22"/>
      <c r="AG679" s="23"/>
      <c r="AH679" s="22"/>
      <c r="AI679" s="24"/>
      <c r="AJ679" s="22"/>
      <c r="AK679" s="20"/>
    </row>
    <row r="680" spans="28:37" ht="21.75" customHeight="1" x14ac:dyDescent="0.25">
      <c r="AB680" s="36"/>
      <c r="AC680" s="21"/>
      <c r="AD680" s="22"/>
      <c r="AE680" s="23"/>
      <c r="AF680" s="22"/>
      <c r="AG680" s="23"/>
      <c r="AH680" s="22"/>
      <c r="AI680" s="24"/>
      <c r="AJ680" s="22"/>
      <c r="AK680" s="20"/>
    </row>
    <row r="681" spans="28:37" ht="21.75" customHeight="1" x14ac:dyDescent="0.25">
      <c r="AB681" s="36"/>
      <c r="AC681" s="21"/>
      <c r="AD681" s="22"/>
      <c r="AE681" s="23"/>
      <c r="AF681" s="22"/>
      <c r="AG681" s="23"/>
      <c r="AH681" s="22"/>
      <c r="AI681" s="24"/>
      <c r="AJ681" s="22"/>
      <c r="AK681" s="20"/>
    </row>
    <row r="682" spans="28:37" ht="21.75" customHeight="1" x14ac:dyDescent="0.25">
      <c r="AB682" s="36"/>
      <c r="AC682" s="21"/>
      <c r="AD682" s="22"/>
      <c r="AE682" s="23"/>
      <c r="AF682" s="22"/>
      <c r="AG682" s="23"/>
      <c r="AH682" s="22"/>
      <c r="AI682" s="24"/>
      <c r="AJ682" s="22"/>
      <c r="AK682" s="20"/>
    </row>
    <row r="683" spans="28:37" ht="21.75" customHeight="1" x14ac:dyDescent="0.25">
      <c r="AB683" s="36"/>
      <c r="AC683" s="21"/>
      <c r="AD683" s="22"/>
      <c r="AE683" s="23"/>
      <c r="AF683" s="22"/>
      <c r="AG683" s="23"/>
      <c r="AH683" s="22"/>
      <c r="AI683" s="24"/>
      <c r="AJ683" s="22"/>
      <c r="AK683" s="20"/>
    </row>
    <row r="684" spans="28:37" ht="21.75" customHeight="1" x14ac:dyDescent="0.25">
      <c r="AB684" s="36"/>
      <c r="AC684" s="21"/>
      <c r="AD684" s="22"/>
      <c r="AE684" s="23"/>
      <c r="AF684" s="22"/>
      <c r="AG684" s="23"/>
      <c r="AH684" s="22"/>
      <c r="AI684" s="24"/>
      <c r="AJ684" s="22"/>
      <c r="AK684" s="20"/>
    </row>
    <row r="685" spans="28:37" ht="21.75" customHeight="1" x14ac:dyDescent="0.25">
      <c r="AB685" s="36"/>
      <c r="AC685" s="21"/>
      <c r="AD685" s="22"/>
      <c r="AE685" s="23"/>
      <c r="AF685" s="22"/>
      <c r="AG685" s="23"/>
      <c r="AH685" s="22"/>
      <c r="AI685" s="24"/>
      <c r="AJ685" s="22"/>
      <c r="AK685" s="20"/>
    </row>
    <row r="686" spans="28:37" ht="21.75" customHeight="1" x14ac:dyDescent="0.25">
      <c r="AB686" s="36"/>
      <c r="AC686" s="21"/>
      <c r="AD686" s="22"/>
      <c r="AE686" s="23"/>
      <c r="AF686" s="22"/>
      <c r="AG686" s="23"/>
      <c r="AH686" s="22"/>
      <c r="AI686" s="24"/>
      <c r="AJ686" s="22"/>
      <c r="AK686" s="20"/>
    </row>
    <row r="687" spans="28:37" ht="21.75" customHeight="1" x14ac:dyDescent="0.25">
      <c r="AB687" s="36"/>
      <c r="AC687" s="21"/>
      <c r="AD687" s="22"/>
      <c r="AE687" s="23"/>
      <c r="AF687" s="22"/>
      <c r="AG687" s="23"/>
      <c r="AH687" s="22"/>
      <c r="AI687" s="24"/>
      <c r="AJ687" s="22"/>
      <c r="AK687" s="20"/>
    </row>
    <row r="688" spans="28:37" ht="21.75" customHeight="1" x14ac:dyDescent="0.25">
      <c r="AB688" s="36"/>
      <c r="AC688" s="21"/>
      <c r="AD688" s="22"/>
      <c r="AE688" s="23"/>
      <c r="AF688" s="22"/>
      <c r="AG688" s="23"/>
      <c r="AH688" s="22"/>
      <c r="AI688" s="24"/>
      <c r="AJ688" s="22"/>
      <c r="AK688" s="20"/>
    </row>
    <row r="689" spans="28:37" ht="21.75" customHeight="1" x14ac:dyDescent="0.25">
      <c r="AB689" s="36"/>
      <c r="AC689" s="21"/>
      <c r="AD689" s="22"/>
      <c r="AE689" s="23"/>
      <c r="AF689" s="22"/>
      <c r="AG689" s="23"/>
      <c r="AH689" s="22"/>
      <c r="AI689" s="24"/>
      <c r="AJ689" s="22"/>
      <c r="AK689" s="20"/>
    </row>
    <row r="690" spans="28:37" ht="21.75" customHeight="1" x14ac:dyDescent="0.25">
      <c r="AB690" s="36"/>
      <c r="AC690" s="21"/>
      <c r="AD690" s="22"/>
      <c r="AE690" s="23"/>
      <c r="AF690" s="22"/>
      <c r="AG690" s="23"/>
      <c r="AH690" s="22"/>
      <c r="AI690" s="24"/>
      <c r="AJ690" s="22"/>
      <c r="AK690" s="20"/>
    </row>
    <row r="691" spans="28:37" ht="21.75" customHeight="1" x14ac:dyDescent="0.25">
      <c r="AB691" s="36"/>
      <c r="AC691" s="21"/>
      <c r="AD691" s="22"/>
      <c r="AE691" s="23"/>
      <c r="AF691" s="22"/>
      <c r="AG691" s="23"/>
      <c r="AH691" s="22"/>
      <c r="AI691" s="24"/>
      <c r="AJ691" s="22"/>
      <c r="AK691" s="20"/>
    </row>
    <row r="692" spans="28:37" ht="21.75" customHeight="1" x14ac:dyDescent="0.25">
      <c r="AB692" s="36"/>
      <c r="AC692" s="21"/>
      <c r="AD692" s="22"/>
      <c r="AE692" s="23"/>
      <c r="AF692" s="22"/>
      <c r="AG692" s="23"/>
      <c r="AH692" s="22"/>
      <c r="AI692" s="24"/>
      <c r="AJ692" s="22"/>
      <c r="AK692" s="20"/>
    </row>
    <row r="693" spans="28:37" ht="21.75" customHeight="1" x14ac:dyDescent="0.25">
      <c r="AB693" s="36"/>
      <c r="AC693" s="21"/>
      <c r="AD693" s="22"/>
      <c r="AE693" s="23"/>
      <c r="AF693" s="22"/>
      <c r="AG693" s="23"/>
      <c r="AH693" s="22"/>
      <c r="AI693" s="24"/>
      <c r="AJ693" s="22"/>
      <c r="AK693" s="20"/>
    </row>
    <row r="694" spans="28:37" ht="21.75" customHeight="1" x14ac:dyDescent="0.25">
      <c r="AB694" s="36"/>
      <c r="AC694" s="21"/>
      <c r="AD694" s="22"/>
      <c r="AE694" s="23"/>
      <c r="AF694" s="22"/>
      <c r="AG694" s="23"/>
      <c r="AH694" s="22"/>
      <c r="AI694" s="24"/>
      <c r="AJ694" s="22"/>
      <c r="AK694" s="20"/>
    </row>
    <row r="695" spans="28:37" ht="21.75" customHeight="1" x14ac:dyDescent="0.25">
      <c r="AB695" s="36"/>
      <c r="AC695" s="21"/>
      <c r="AD695" s="22"/>
      <c r="AE695" s="23"/>
      <c r="AF695" s="22"/>
      <c r="AG695" s="23"/>
      <c r="AH695" s="22"/>
      <c r="AI695" s="24"/>
      <c r="AJ695" s="22"/>
      <c r="AK695" s="20"/>
    </row>
    <row r="696" spans="28:37" ht="21.75" customHeight="1" x14ac:dyDescent="0.25">
      <c r="AB696" s="36"/>
      <c r="AC696" s="21"/>
      <c r="AD696" s="22"/>
      <c r="AE696" s="23"/>
      <c r="AF696" s="22"/>
      <c r="AG696" s="23"/>
      <c r="AH696" s="22"/>
      <c r="AI696" s="24"/>
      <c r="AJ696" s="22"/>
      <c r="AK696" s="20"/>
    </row>
    <row r="697" spans="28:37" ht="21.75" customHeight="1" x14ac:dyDescent="0.25">
      <c r="AB697" s="36"/>
      <c r="AC697" s="21"/>
      <c r="AD697" s="22"/>
      <c r="AE697" s="23"/>
      <c r="AF697" s="22"/>
      <c r="AG697" s="23"/>
      <c r="AH697" s="22"/>
      <c r="AI697" s="24"/>
      <c r="AJ697" s="22"/>
      <c r="AK697" s="20"/>
    </row>
    <row r="698" spans="28:37" ht="21.75" customHeight="1" x14ac:dyDescent="0.25">
      <c r="AB698" s="36"/>
      <c r="AC698" s="21"/>
      <c r="AD698" s="22"/>
      <c r="AE698" s="23"/>
      <c r="AF698" s="22"/>
      <c r="AG698" s="23"/>
      <c r="AH698" s="22"/>
      <c r="AI698" s="24"/>
      <c r="AJ698" s="22"/>
      <c r="AK698" s="20"/>
    </row>
    <row r="699" spans="28:37" ht="21.75" customHeight="1" x14ac:dyDescent="0.25">
      <c r="AB699" s="36"/>
      <c r="AC699" s="21"/>
      <c r="AD699" s="22"/>
      <c r="AE699" s="23"/>
      <c r="AF699" s="22"/>
      <c r="AG699" s="23"/>
      <c r="AH699" s="22"/>
      <c r="AI699" s="24"/>
      <c r="AJ699" s="22"/>
      <c r="AK699" s="20"/>
    </row>
    <row r="700" spans="28:37" ht="21.75" customHeight="1" x14ac:dyDescent="0.25">
      <c r="AB700" s="36"/>
      <c r="AC700" s="21"/>
      <c r="AD700" s="22"/>
      <c r="AE700" s="23"/>
      <c r="AF700" s="22"/>
      <c r="AG700" s="23"/>
      <c r="AH700" s="22"/>
      <c r="AI700" s="24"/>
      <c r="AJ700" s="22"/>
      <c r="AK700" s="20"/>
    </row>
    <row r="701" spans="28:37" ht="21.75" customHeight="1" x14ac:dyDescent="0.25">
      <c r="AB701" s="36"/>
      <c r="AC701" s="21"/>
      <c r="AD701" s="22"/>
      <c r="AE701" s="23"/>
      <c r="AF701" s="22"/>
      <c r="AG701" s="23"/>
      <c r="AH701" s="22"/>
      <c r="AI701" s="24"/>
      <c r="AJ701" s="22"/>
      <c r="AK701" s="20"/>
    </row>
    <row r="702" spans="28:37" ht="21.75" customHeight="1" x14ac:dyDescent="0.25">
      <c r="AB702" s="36"/>
      <c r="AC702" s="21"/>
      <c r="AD702" s="22"/>
      <c r="AE702" s="23"/>
      <c r="AF702" s="22"/>
      <c r="AG702" s="23"/>
      <c r="AH702" s="22"/>
      <c r="AI702" s="24"/>
      <c r="AJ702" s="22"/>
      <c r="AK702" s="20"/>
    </row>
    <row r="703" spans="28:37" ht="21.75" customHeight="1" x14ac:dyDescent="0.25">
      <c r="AB703" s="36"/>
      <c r="AC703" s="21"/>
      <c r="AD703" s="22"/>
      <c r="AE703" s="23"/>
      <c r="AF703" s="22"/>
      <c r="AG703" s="23"/>
      <c r="AH703" s="22"/>
      <c r="AI703" s="24"/>
      <c r="AJ703" s="22"/>
      <c r="AK703" s="20"/>
    </row>
    <row r="704" spans="28:37" ht="21.75" customHeight="1" x14ac:dyDescent="0.25">
      <c r="AB704" s="36"/>
      <c r="AC704" s="21"/>
      <c r="AD704" s="22"/>
      <c r="AE704" s="23"/>
      <c r="AF704" s="22"/>
      <c r="AG704" s="23"/>
      <c r="AH704" s="22"/>
      <c r="AI704" s="24"/>
      <c r="AJ704" s="22"/>
      <c r="AK704" s="20"/>
    </row>
    <row r="705" spans="28:37" ht="21.75" customHeight="1" x14ac:dyDescent="0.25">
      <c r="AB705" s="36"/>
      <c r="AC705" s="21"/>
      <c r="AD705" s="22"/>
      <c r="AE705" s="23"/>
      <c r="AF705" s="22"/>
      <c r="AG705" s="23"/>
      <c r="AH705" s="22"/>
      <c r="AI705" s="24"/>
      <c r="AJ705" s="22"/>
      <c r="AK705" s="20"/>
    </row>
    <row r="706" spans="28:37" ht="21.75" customHeight="1" x14ac:dyDescent="0.25">
      <c r="AB706" s="36"/>
      <c r="AC706" s="21"/>
      <c r="AD706" s="22"/>
      <c r="AE706" s="23"/>
      <c r="AF706" s="22"/>
      <c r="AG706" s="23"/>
      <c r="AH706" s="22"/>
      <c r="AI706" s="24"/>
      <c r="AJ706" s="22"/>
      <c r="AK706" s="20"/>
    </row>
    <row r="707" spans="28:37" ht="21.75" customHeight="1" x14ac:dyDescent="0.25">
      <c r="AB707" s="36"/>
      <c r="AC707" s="21"/>
      <c r="AD707" s="22"/>
      <c r="AE707" s="23"/>
      <c r="AF707" s="22"/>
      <c r="AG707" s="23"/>
      <c r="AH707" s="22"/>
      <c r="AI707" s="24"/>
      <c r="AJ707" s="22"/>
      <c r="AK707" s="20"/>
    </row>
    <row r="708" spans="28:37" ht="21.75" customHeight="1" x14ac:dyDescent="0.25">
      <c r="AB708" s="36"/>
      <c r="AC708" s="21"/>
      <c r="AD708" s="22"/>
      <c r="AE708" s="23"/>
      <c r="AF708" s="22"/>
      <c r="AG708" s="23"/>
      <c r="AH708" s="22"/>
      <c r="AI708" s="24"/>
      <c r="AJ708" s="22"/>
      <c r="AK708" s="20"/>
    </row>
    <row r="709" spans="28:37" ht="21.75" customHeight="1" x14ac:dyDescent="0.25">
      <c r="AB709" s="36"/>
      <c r="AC709" s="21"/>
      <c r="AD709" s="22"/>
      <c r="AE709" s="23"/>
      <c r="AF709" s="22"/>
      <c r="AG709" s="23"/>
      <c r="AH709" s="22"/>
      <c r="AI709" s="24"/>
      <c r="AJ709" s="22"/>
      <c r="AK709" s="20"/>
    </row>
    <row r="710" spans="28:37" ht="21.75" customHeight="1" x14ac:dyDescent="0.25">
      <c r="AB710" s="36"/>
      <c r="AC710" s="21"/>
      <c r="AD710" s="22"/>
      <c r="AE710" s="23"/>
      <c r="AF710" s="22"/>
      <c r="AG710" s="23"/>
      <c r="AH710" s="22"/>
      <c r="AI710" s="24"/>
      <c r="AJ710" s="22"/>
      <c r="AK710" s="20"/>
    </row>
    <row r="711" spans="28:37" ht="21.75" customHeight="1" x14ac:dyDescent="0.25">
      <c r="AB711" s="36"/>
      <c r="AC711" s="21"/>
      <c r="AD711" s="22"/>
      <c r="AE711" s="23"/>
      <c r="AF711" s="22"/>
      <c r="AG711" s="23"/>
      <c r="AH711" s="22"/>
      <c r="AI711" s="24"/>
      <c r="AJ711" s="22"/>
      <c r="AK711" s="20"/>
    </row>
    <row r="712" spans="28:37" ht="21.75" customHeight="1" x14ac:dyDescent="0.25">
      <c r="AB712" s="36"/>
      <c r="AC712" s="21"/>
      <c r="AD712" s="22"/>
      <c r="AE712" s="23"/>
      <c r="AF712" s="22"/>
      <c r="AG712" s="23"/>
      <c r="AH712" s="22"/>
      <c r="AI712" s="24"/>
      <c r="AJ712" s="22"/>
      <c r="AK712" s="20"/>
    </row>
    <row r="713" spans="28:37" ht="21.75" customHeight="1" x14ac:dyDescent="0.25">
      <c r="AB713" s="36"/>
      <c r="AC713" s="21"/>
      <c r="AD713" s="22"/>
      <c r="AE713" s="23"/>
      <c r="AF713" s="22"/>
      <c r="AG713" s="23"/>
      <c r="AH713" s="22"/>
      <c r="AI713" s="24"/>
      <c r="AJ713" s="22"/>
      <c r="AK713" s="20"/>
    </row>
    <row r="714" spans="28:37" ht="21.75" customHeight="1" x14ac:dyDescent="0.25">
      <c r="AB714" s="36"/>
      <c r="AC714" s="21"/>
      <c r="AD714" s="22"/>
      <c r="AE714" s="23"/>
      <c r="AF714" s="22"/>
      <c r="AG714" s="23"/>
      <c r="AH714" s="22"/>
      <c r="AI714" s="24"/>
      <c r="AJ714" s="22"/>
      <c r="AK714" s="20"/>
    </row>
    <row r="715" spans="28:37" ht="21.75" customHeight="1" x14ac:dyDescent="0.25">
      <c r="AB715" s="36"/>
      <c r="AC715" s="21"/>
      <c r="AD715" s="22"/>
      <c r="AE715" s="23"/>
      <c r="AF715" s="22"/>
      <c r="AG715" s="23"/>
      <c r="AH715" s="22"/>
      <c r="AI715" s="24"/>
      <c r="AJ715" s="22"/>
      <c r="AK715" s="20"/>
    </row>
    <row r="716" spans="28:37" ht="21.75" customHeight="1" x14ac:dyDescent="0.25">
      <c r="AB716" s="36"/>
      <c r="AC716" s="21"/>
      <c r="AD716" s="22"/>
      <c r="AE716" s="23"/>
      <c r="AF716" s="22"/>
      <c r="AG716" s="23"/>
      <c r="AH716" s="22"/>
      <c r="AI716" s="24"/>
      <c r="AJ716" s="22"/>
      <c r="AK716" s="20"/>
    </row>
    <row r="717" spans="28:37" ht="21.75" customHeight="1" x14ac:dyDescent="0.25">
      <c r="AB717" s="36"/>
      <c r="AC717" s="21"/>
      <c r="AD717" s="22"/>
      <c r="AE717" s="23"/>
      <c r="AF717" s="22"/>
      <c r="AG717" s="23"/>
      <c r="AH717" s="22"/>
      <c r="AI717" s="24"/>
      <c r="AJ717" s="22"/>
      <c r="AK717" s="20"/>
    </row>
    <row r="718" spans="28:37" ht="21.75" customHeight="1" x14ac:dyDescent="0.25">
      <c r="AB718" s="36"/>
      <c r="AC718" s="21"/>
      <c r="AD718" s="22"/>
      <c r="AE718" s="23"/>
      <c r="AF718" s="22"/>
      <c r="AG718" s="23"/>
      <c r="AH718" s="22"/>
      <c r="AI718" s="24"/>
      <c r="AJ718" s="22"/>
      <c r="AK718" s="20"/>
    </row>
    <row r="719" spans="28:37" ht="21.75" customHeight="1" x14ac:dyDescent="0.25">
      <c r="AB719" s="36"/>
      <c r="AC719" s="21"/>
      <c r="AD719" s="22"/>
      <c r="AE719" s="23"/>
      <c r="AF719" s="22"/>
      <c r="AG719" s="23"/>
      <c r="AH719" s="22"/>
      <c r="AI719" s="24"/>
      <c r="AJ719" s="22"/>
      <c r="AK719" s="20"/>
    </row>
    <row r="720" spans="28:37" ht="21.75" customHeight="1" x14ac:dyDescent="0.25">
      <c r="AB720" s="36"/>
      <c r="AC720" s="21"/>
      <c r="AD720" s="22"/>
      <c r="AE720" s="23"/>
      <c r="AF720" s="22"/>
      <c r="AG720" s="23"/>
      <c r="AH720" s="22"/>
      <c r="AI720" s="24"/>
      <c r="AJ720" s="22"/>
      <c r="AK720" s="20"/>
    </row>
    <row r="721" spans="28:37" ht="21.75" customHeight="1" x14ac:dyDescent="0.25">
      <c r="AB721" s="36"/>
      <c r="AC721" s="21"/>
      <c r="AD721" s="22"/>
      <c r="AE721" s="23"/>
      <c r="AF721" s="22"/>
      <c r="AG721" s="23"/>
      <c r="AH721" s="22"/>
      <c r="AI721" s="24"/>
      <c r="AJ721" s="22"/>
      <c r="AK721" s="20"/>
    </row>
    <row r="722" spans="28:37" ht="21.75" customHeight="1" x14ac:dyDescent="0.25">
      <c r="AB722" s="36"/>
      <c r="AC722" s="21"/>
      <c r="AD722" s="22"/>
      <c r="AE722" s="23"/>
      <c r="AF722" s="22"/>
      <c r="AG722" s="23"/>
      <c r="AH722" s="22"/>
      <c r="AI722" s="24"/>
      <c r="AJ722" s="22"/>
      <c r="AK722" s="20"/>
    </row>
    <row r="723" spans="28:37" ht="21.75" customHeight="1" x14ac:dyDescent="0.25">
      <c r="AB723" s="36"/>
      <c r="AC723" s="21"/>
      <c r="AD723" s="22"/>
      <c r="AE723" s="23"/>
      <c r="AF723" s="22"/>
      <c r="AG723" s="23"/>
      <c r="AH723" s="22"/>
      <c r="AI723" s="24"/>
      <c r="AJ723" s="22"/>
      <c r="AK723" s="20"/>
    </row>
    <row r="724" spans="28:37" ht="21.75" customHeight="1" x14ac:dyDescent="0.25">
      <c r="AB724" s="36"/>
      <c r="AC724" s="21"/>
      <c r="AD724" s="22"/>
      <c r="AE724" s="23"/>
      <c r="AF724" s="22"/>
      <c r="AG724" s="23"/>
      <c r="AH724" s="22"/>
      <c r="AI724" s="24"/>
      <c r="AJ724" s="22"/>
      <c r="AK724" s="20"/>
    </row>
    <row r="725" spans="28:37" ht="21.75" customHeight="1" x14ac:dyDescent="0.25">
      <c r="AB725" s="36"/>
      <c r="AC725" s="21"/>
      <c r="AD725" s="22"/>
      <c r="AE725" s="23"/>
      <c r="AF725" s="22"/>
      <c r="AG725" s="23"/>
      <c r="AH725" s="22"/>
      <c r="AI725" s="24"/>
      <c r="AJ725" s="22"/>
      <c r="AK725" s="20"/>
    </row>
    <row r="726" spans="28:37" ht="21.75" customHeight="1" x14ac:dyDescent="0.25">
      <c r="AB726" s="36"/>
      <c r="AC726" s="21"/>
      <c r="AD726" s="22"/>
      <c r="AE726" s="23"/>
      <c r="AF726" s="22"/>
      <c r="AG726" s="23"/>
      <c r="AH726" s="22"/>
      <c r="AI726" s="24"/>
      <c r="AJ726" s="22"/>
      <c r="AK726" s="20"/>
    </row>
    <row r="727" spans="28:37" ht="21.75" customHeight="1" x14ac:dyDescent="0.25">
      <c r="AB727" s="36"/>
      <c r="AC727" s="21"/>
      <c r="AD727" s="22"/>
      <c r="AE727" s="23"/>
      <c r="AF727" s="22"/>
      <c r="AG727" s="23"/>
      <c r="AH727" s="22"/>
      <c r="AI727" s="24"/>
      <c r="AJ727" s="22"/>
      <c r="AK727" s="20"/>
    </row>
    <row r="728" spans="28:37" ht="21.75" customHeight="1" x14ac:dyDescent="0.25">
      <c r="AB728" s="36"/>
      <c r="AC728" s="21"/>
      <c r="AD728" s="22"/>
      <c r="AE728" s="23"/>
      <c r="AF728" s="22"/>
      <c r="AG728" s="23"/>
      <c r="AH728" s="22"/>
      <c r="AI728" s="24"/>
      <c r="AJ728" s="22"/>
      <c r="AK728" s="20"/>
    </row>
    <row r="729" spans="28:37" ht="21.75" customHeight="1" x14ac:dyDescent="0.25">
      <c r="AB729" s="36"/>
      <c r="AC729" s="21"/>
      <c r="AD729" s="22"/>
      <c r="AE729" s="23"/>
      <c r="AF729" s="22"/>
      <c r="AG729" s="23"/>
      <c r="AH729" s="22"/>
      <c r="AI729" s="24"/>
      <c r="AJ729" s="22"/>
      <c r="AK729" s="20"/>
    </row>
    <row r="730" spans="28:37" ht="21.75" customHeight="1" x14ac:dyDescent="0.25">
      <c r="AB730" s="36"/>
      <c r="AC730" s="21"/>
      <c r="AD730" s="22"/>
      <c r="AE730" s="23"/>
      <c r="AF730" s="22"/>
      <c r="AG730" s="23"/>
      <c r="AH730" s="22"/>
      <c r="AI730" s="24"/>
      <c r="AJ730" s="22"/>
      <c r="AK730" s="20"/>
    </row>
    <row r="731" spans="28:37" ht="21.75" customHeight="1" x14ac:dyDescent="0.25">
      <c r="AB731" s="36"/>
      <c r="AC731" s="21"/>
      <c r="AD731" s="22"/>
      <c r="AE731" s="23"/>
      <c r="AF731" s="22"/>
      <c r="AG731" s="23"/>
      <c r="AH731" s="22"/>
      <c r="AI731" s="24"/>
      <c r="AJ731" s="22"/>
      <c r="AK731" s="20"/>
    </row>
    <row r="732" spans="28:37" ht="21.75" customHeight="1" x14ac:dyDescent="0.25">
      <c r="AB732" s="36"/>
      <c r="AC732" s="21"/>
      <c r="AD732" s="22"/>
      <c r="AE732" s="23"/>
      <c r="AF732" s="22"/>
      <c r="AG732" s="23"/>
      <c r="AH732" s="22"/>
      <c r="AI732" s="24"/>
      <c r="AJ732" s="22"/>
      <c r="AK732" s="20"/>
    </row>
    <row r="733" spans="28:37" ht="21.75" customHeight="1" x14ac:dyDescent="0.25">
      <c r="AB733" s="36"/>
      <c r="AC733" s="21"/>
      <c r="AD733" s="22"/>
      <c r="AE733" s="23"/>
      <c r="AF733" s="22"/>
      <c r="AG733" s="23"/>
      <c r="AH733" s="22"/>
      <c r="AI733" s="24"/>
      <c r="AJ733" s="22"/>
      <c r="AK733" s="20"/>
    </row>
    <row r="734" spans="28:37" ht="21.75" customHeight="1" x14ac:dyDescent="0.25">
      <c r="AB734" s="36"/>
      <c r="AC734" s="21"/>
      <c r="AD734" s="22"/>
      <c r="AE734" s="23"/>
      <c r="AF734" s="22"/>
      <c r="AG734" s="23"/>
      <c r="AH734" s="22"/>
      <c r="AI734" s="24"/>
      <c r="AJ734" s="22"/>
      <c r="AK734" s="20"/>
    </row>
    <row r="735" spans="28:37" ht="21.75" customHeight="1" x14ac:dyDescent="0.25">
      <c r="AB735" s="36"/>
      <c r="AC735" s="21"/>
      <c r="AD735" s="22"/>
      <c r="AE735" s="23"/>
      <c r="AF735" s="22"/>
      <c r="AG735" s="23"/>
      <c r="AH735" s="22"/>
      <c r="AI735" s="24"/>
      <c r="AJ735" s="22"/>
      <c r="AK735" s="20"/>
    </row>
    <row r="736" spans="28:37" ht="21.75" customHeight="1" x14ac:dyDescent="0.25">
      <c r="AB736" s="36"/>
      <c r="AC736" s="21"/>
      <c r="AD736" s="22"/>
      <c r="AE736" s="23"/>
      <c r="AF736" s="22"/>
      <c r="AG736" s="23"/>
      <c r="AH736" s="22"/>
      <c r="AI736" s="24"/>
      <c r="AJ736" s="22"/>
      <c r="AK736" s="20"/>
    </row>
    <row r="737" spans="28:37" ht="21.75" customHeight="1" x14ac:dyDescent="0.25">
      <c r="AB737" s="36"/>
      <c r="AC737" s="21"/>
      <c r="AD737" s="22"/>
      <c r="AE737" s="23"/>
      <c r="AF737" s="22"/>
      <c r="AG737" s="23"/>
      <c r="AH737" s="22"/>
      <c r="AI737" s="24"/>
      <c r="AJ737" s="22"/>
      <c r="AK737" s="20"/>
    </row>
    <row r="738" spans="28:37" ht="21.75" customHeight="1" x14ac:dyDescent="0.25">
      <c r="AB738" s="36"/>
      <c r="AC738" s="21"/>
      <c r="AD738" s="22"/>
      <c r="AE738" s="23"/>
      <c r="AF738" s="22"/>
      <c r="AG738" s="23"/>
      <c r="AH738" s="22"/>
      <c r="AI738" s="24"/>
      <c r="AJ738" s="22"/>
      <c r="AK738" s="20"/>
    </row>
    <row r="739" spans="28:37" ht="21.75" customHeight="1" x14ac:dyDescent="0.25">
      <c r="AB739" s="36"/>
      <c r="AC739" s="21"/>
      <c r="AD739" s="22"/>
      <c r="AE739" s="23"/>
      <c r="AF739" s="22"/>
      <c r="AG739" s="23"/>
      <c r="AH739" s="22"/>
      <c r="AI739" s="24"/>
      <c r="AJ739" s="22"/>
      <c r="AK739" s="20"/>
    </row>
    <row r="740" spans="28:37" ht="21.75" customHeight="1" x14ac:dyDescent="0.25">
      <c r="AB740" s="36"/>
      <c r="AC740" s="21"/>
      <c r="AD740" s="22"/>
      <c r="AE740" s="23"/>
      <c r="AF740" s="22"/>
      <c r="AG740" s="23"/>
      <c r="AH740" s="22"/>
      <c r="AI740" s="24"/>
      <c r="AJ740" s="22"/>
      <c r="AK740" s="20"/>
    </row>
    <row r="741" spans="28:37" ht="21.75" customHeight="1" x14ac:dyDescent="0.25">
      <c r="AB741" s="36"/>
      <c r="AC741" s="21"/>
      <c r="AD741" s="22"/>
      <c r="AE741" s="23"/>
      <c r="AF741" s="22"/>
      <c r="AG741" s="23"/>
      <c r="AH741" s="22"/>
      <c r="AI741" s="24"/>
      <c r="AJ741" s="22"/>
      <c r="AK741" s="20"/>
    </row>
    <row r="742" spans="28:37" ht="21.75" customHeight="1" x14ac:dyDescent="0.25">
      <c r="AB742" s="36"/>
      <c r="AC742" s="21"/>
      <c r="AD742" s="22"/>
      <c r="AE742" s="23"/>
      <c r="AF742" s="22"/>
      <c r="AG742" s="23"/>
      <c r="AH742" s="22"/>
      <c r="AI742" s="24"/>
      <c r="AJ742" s="22"/>
      <c r="AK742" s="20"/>
    </row>
    <row r="743" spans="28:37" ht="21.75" customHeight="1" x14ac:dyDescent="0.25">
      <c r="AB743" s="36"/>
      <c r="AC743" s="21"/>
      <c r="AD743" s="22"/>
      <c r="AE743" s="23"/>
      <c r="AF743" s="22"/>
      <c r="AG743" s="23"/>
      <c r="AH743" s="22"/>
      <c r="AI743" s="24"/>
      <c r="AJ743" s="22"/>
      <c r="AK743" s="20"/>
    </row>
    <row r="744" spans="28:37" ht="21.75" customHeight="1" x14ac:dyDescent="0.25">
      <c r="AB744" s="36"/>
      <c r="AC744" s="21"/>
      <c r="AD744" s="22"/>
      <c r="AE744" s="23"/>
      <c r="AF744" s="22"/>
      <c r="AG744" s="23"/>
      <c r="AH744" s="22"/>
      <c r="AI744" s="24"/>
      <c r="AJ744" s="22"/>
      <c r="AK744" s="20"/>
    </row>
    <row r="745" spans="28:37" ht="21.75" customHeight="1" x14ac:dyDescent="0.25">
      <c r="AB745" s="36"/>
      <c r="AC745" s="21"/>
      <c r="AD745" s="22"/>
      <c r="AE745" s="23"/>
      <c r="AF745" s="22"/>
      <c r="AG745" s="23"/>
      <c r="AH745" s="22"/>
      <c r="AI745" s="24"/>
      <c r="AJ745" s="22"/>
      <c r="AK745" s="20"/>
    </row>
    <row r="746" spans="28:37" ht="21.75" customHeight="1" x14ac:dyDescent="0.25">
      <c r="AB746" s="36"/>
      <c r="AC746" s="21"/>
      <c r="AD746" s="22"/>
      <c r="AE746" s="23"/>
      <c r="AF746" s="22"/>
      <c r="AG746" s="23"/>
      <c r="AH746" s="22"/>
      <c r="AI746" s="24"/>
      <c r="AJ746" s="22"/>
      <c r="AK746" s="20"/>
    </row>
    <row r="747" spans="28:37" ht="21.75" customHeight="1" x14ac:dyDescent="0.25">
      <c r="AB747" s="36"/>
      <c r="AC747" s="21"/>
      <c r="AD747" s="22"/>
      <c r="AE747" s="23"/>
      <c r="AF747" s="22"/>
      <c r="AG747" s="23"/>
      <c r="AH747" s="22"/>
      <c r="AI747" s="24"/>
      <c r="AJ747" s="22"/>
      <c r="AK747" s="20"/>
    </row>
    <row r="748" spans="28:37" ht="21.75" customHeight="1" x14ac:dyDescent="0.25">
      <c r="AB748" s="36"/>
      <c r="AC748" s="21"/>
      <c r="AD748" s="22"/>
      <c r="AE748" s="23"/>
      <c r="AF748" s="22"/>
      <c r="AG748" s="23"/>
      <c r="AH748" s="22"/>
      <c r="AI748" s="24"/>
      <c r="AJ748" s="22"/>
      <c r="AK748" s="20"/>
    </row>
    <row r="749" spans="28:37" ht="21.75" customHeight="1" x14ac:dyDescent="0.25">
      <c r="AB749" s="36"/>
      <c r="AC749" s="21"/>
      <c r="AD749" s="22"/>
      <c r="AE749" s="23"/>
      <c r="AF749" s="22"/>
      <c r="AG749" s="23"/>
      <c r="AH749" s="22"/>
      <c r="AI749" s="24"/>
      <c r="AJ749" s="22"/>
      <c r="AK749" s="20"/>
    </row>
    <row r="750" spans="28:37" ht="21.75" customHeight="1" x14ac:dyDescent="0.25">
      <c r="AB750" s="36"/>
      <c r="AC750" s="21"/>
      <c r="AD750" s="22"/>
      <c r="AE750" s="23"/>
      <c r="AF750" s="22"/>
      <c r="AG750" s="23"/>
      <c r="AH750" s="22"/>
      <c r="AI750" s="24"/>
      <c r="AJ750" s="22"/>
      <c r="AK750" s="20"/>
    </row>
    <row r="751" spans="28:37" ht="21.75" customHeight="1" x14ac:dyDescent="0.25">
      <c r="AB751" s="36"/>
      <c r="AC751" s="21"/>
      <c r="AD751" s="22"/>
      <c r="AE751" s="23"/>
      <c r="AF751" s="22"/>
      <c r="AG751" s="23"/>
      <c r="AH751" s="22"/>
      <c r="AI751" s="24"/>
      <c r="AJ751" s="22"/>
      <c r="AK751" s="20"/>
    </row>
    <row r="752" spans="28:37" ht="21.75" customHeight="1" x14ac:dyDescent="0.25">
      <c r="AB752" s="36"/>
      <c r="AC752" s="21"/>
      <c r="AD752" s="22"/>
      <c r="AE752" s="23"/>
      <c r="AF752" s="22"/>
      <c r="AG752" s="23"/>
      <c r="AH752" s="22"/>
      <c r="AI752" s="24"/>
      <c r="AJ752" s="22"/>
      <c r="AK752" s="20"/>
    </row>
    <row r="753" spans="28:37" ht="21.75" customHeight="1" x14ac:dyDescent="0.25">
      <c r="AB753" s="36"/>
      <c r="AC753" s="21"/>
      <c r="AD753" s="22"/>
      <c r="AE753" s="23"/>
      <c r="AF753" s="22"/>
      <c r="AG753" s="23"/>
      <c r="AH753" s="22"/>
      <c r="AI753" s="24"/>
      <c r="AJ753" s="22"/>
      <c r="AK753" s="20"/>
    </row>
    <row r="754" spans="28:37" ht="21.75" customHeight="1" x14ac:dyDescent="0.25">
      <c r="AB754" s="36"/>
      <c r="AC754" s="21"/>
      <c r="AD754" s="22"/>
      <c r="AE754" s="23"/>
      <c r="AF754" s="22"/>
      <c r="AG754" s="23"/>
      <c r="AH754" s="22"/>
      <c r="AI754" s="24"/>
      <c r="AJ754" s="22"/>
      <c r="AK754" s="20"/>
    </row>
    <row r="755" spans="28:37" ht="21.75" customHeight="1" x14ac:dyDescent="0.25">
      <c r="AB755" s="36"/>
      <c r="AC755" s="21"/>
      <c r="AD755" s="22"/>
      <c r="AE755" s="23"/>
      <c r="AF755" s="22"/>
      <c r="AG755" s="23"/>
      <c r="AH755" s="22"/>
      <c r="AI755" s="24"/>
      <c r="AJ755" s="22"/>
      <c r="AK755" s="20"/>
    </row>
    <row r="756" spans="28:37" ht="21.75" customHeight="1" x14ac:dyDescent="0.25">
      <c r="AB756" s="36"/>
      <c r="AC756" s="21"/>
      <c r="AD756" s="22"/>
      <c r="AE756" s="23"/>
      <c r="AF756" s="22"/>
      <c r="AG756" s="23"/>
      <c r="AH756" s="22"/>
      <c r="AI756" s="24"/>
      <c r="AJ756" s="22"/>
      <c r="AK756" s="20"/>
    </row>
    <row r="757" spans="28:37" ht="21.75" customHeight="1" x14ac:dyDescent="0.25">
      <c r="AB757" s="36"/>
      <c r="AC757" s="21"/>
      <c r="AD757" s="22"/>
      <c r="AE757" s="23"/>
      <c r="AF757" s="22"/>
      <c r="AG757" s="23"/>
      <c r="AH757" s="22"/>
      <c r="AI757" s="24"/>
      <c r="AJ757" s="22"/>
      <c r="AK757" s="20"/>
    </row>
    <row r="758" spans="28:37" ht="21.75" customHeight="1" x14ac:dyDescent="0.25">
      <c r="AB758" s="36"/>
      <c r="AC758" s="21"/>
      <c r="AD758" s="22"/>
      <c r="AE758" s="23"/>
      <c r="AF758" s="22"/>
      <c r="AG758" s="23"/>
      <c r="AH758" s="22"/>
      <c r="AI758" s="24"/>
      <c r="AJ758" s="22"/>
      <c r="AK758" s="20"/>
    </row>
    <row r="759" spans="28:37" ht="21.75" customHeight="1" x14ac:dyDescent="0.25">
      <c r="AB759" s="36"/>
      <c r="AC759" s="21"/>
      <c r="AD759" s="22"/>
      <c r="AE759" s="23"/>
      <c r="AF759" s="22"/>
      <c r="AG759" s="23"/>
      <c r="AH759" s="22"/>
      <c r="AI759" s="24"/>
      <c r="AJ759" s="22"/>
      <c r="AK759" s="20"/>
    </row>
    <row r="760" spans="28:37" ht="21.75" customHeight="1" x14ac:dyDescent="0.25">
      <c r="AB760" s="36"/>
      <c r="AC760" s="21"/>
      <c r="AD760" s="22"/>
      <c r="AE760" s="23"/>
      <c r="AF760" s="22"/>
      <c r="AG760" s="23"/>
      <c r="AH760" s="22"/>
      <c r="AI760" s="24"/>
      <c r="AJ760" s="22"/>
      <c r="AK760" s="20"/>
    </row>
    <row r="761" spans="28:37" ht="21.75" customHeight="1" x14ac:dyDescent="0.25">
      <c r="AB761" s="36"/>
      <c r="AC761" s="21"/>
      <c r="AD761" s="22"/>
      <c r="AE761" s="23"/>
      <c r="AF761" s="22"/>
      <c r="AG761" s="23"/>
      <c r="AH761" s="22"/>
      <c r="AI761" s="24"/>
      <c r="AJ761" s="22"/>
      <c r="AK761" s="20"/>
    </row>
    <row r="762" spans="28:37" ht="21.75" customHeight="1" x14ac:dyDescent="0.25">
      <c r="AB762" s="36"/>
      <c r="AC762" s="21"/>
      <c r="AD762" s="22"/>
      <c r="AE762" s="23"/>
      <c r="AF762" s="22"/>
      <c r="AG762" s="23"/>
      <c r="AH762" s="22"/>
      <c r="AI762" s="24"/>
      <c r="AJ762" s="22"/>
      <c r="AK762" s="20"/>
    </row>
    <row r="763" spans="28:37" ht="21.75" customHeight="1" x14ac:dyDescent="0.25">
      <c r="AB763" s="36"/>
      <c r="AC763" s="21"/>
      <c r="AD763" s="22"/>
      <c r="AE763" s="23"/>
      <c r="AF763" s="22"/>
      <c r="AG763" s="23"/>
      <c r="AH763" s="22"/>
      <c r="AI763" s="24"/>
      <c r="AJ763" s="22"/>
      <c r="AK763" s="20"/>
    </row>
    <row r="764" spans="28:37" ht="21.75" customHeight="1" x14ac:dyDescent="0.25">
      <c r="AB764" s="36"/>
      <c r="AC764" s="21"/>
      <c r="AD764" s="22"/>
      <c r="AE764" s="23"/>
      <c r="AF764" s="22"/>
      <c r="AG764" s="23"/>
      <c r="AH764" s="22"/>
      <c r="AI764" s="24"/>
      <c r="AJ764" s="22"/>
      <c r="AK764" s="20"/>
    </row>
    <row r="765" spans="28:37" ht="21.75" customHeight="1" x14ac:dyDescent="0.25">
      <c r="AB765" s="36"/>
      <c r="AC765" s="21"/>
      <c r="AD765" s="22"/>
      <c r="AE765" s="23"/>
      <c r="AF765" s="22"/>
      <c r="AG765" s="23"/>
      <c r="AH765" s="22"/>
      <c r="AI765" s="24"/>
      <c r="AJ765" s="22"/>
      <c r="AK765" s="20"/>
    </row>
    <row r="766" spans="28:37" ht="21.75" customHeight="1" x14ac:dyDescent="0.25">
      <c r="AB766" s="36"/>
      <c r="AC766" s="21"/>
      <c r="AD766" s="22"/>
      <c r="AE766" s="23"/>
      <c r="AF766" s="22"/>
      <c r="AG766" s="23"/>
      <c r="AH766" s="22"/>
      <c r="AI766" s="24"/>
      <c r="AJ766" s="22"/>
      <c r="AK766" s="20"/>
    </row>
    <row r="767" spans="28:37" ht="21.75" customHeight="1" x14ac:dyDescent="0.25">
      <c r="AB767" s="36"/>
      <c r="AC767" s="21"/>
      <c r="AD767" s="22"/>
      <c r="AE767" s="23"/>
      <c r="AF767" s="22"/>
      <c r="AG767" s="23"/>
      <c r="AH767" s="22"/>
      <c r="AI767" s="24"/>
      <c r="AJ767" s="22"/>
      <c r="AK767" s="20"/>
    </row>
    <row r="768" spans="28:37" ht="21.75" customHeight="1" x14ac:dyDescent="0.25">
      <c r="AB768" s="36"/>
      <c r="AC768" s="21"/>
      <c r="AD768" s="22"/>
      <c r="AE768" s="23"/>
      <c r="AF768" s="22"/>
      <c r="AG768" s="23"/>
      <c r="AH768" s="22"/>
      <c r="AI768" s="24"/>
      <c r="AJ768" s="22"/>
      <c r="AK768" s="20"/>
    </row>
    <row r="769" spans="28:37" ht="21.75" customHeight="1" x14ac:dyDescent="0.25">
      <c r="AB769" s="36"/>
      <c r="AC769" s="21"/>
      <c r="AD769" s="22"/>
      <c r="AE769" s="23"/>
      <c r="AF769" s="22"/>
      <c r="AG769" s="23"/>
      <c r="AH769" s="22"/>
      <c r="AI769" s="24"/>
      <c r="AJ769" s="22"/>
      <c r="AK769" s="20"/>
    </row>
    <row r="770" spans="28:37" ht="21.75" customHeight="1" x14ac:dyDescent="0.25">
      <c r="AB770" s="36"/>
      <c r="AC770" s="21"/>
      <c r="AD770" s="22"/>
      <c r="AE770" s="23"/>
      <c r="AF770" s="22"/>
      <c r="AG770" s="23"/>
      <c r="AH770" s="22"/>
      <c r="AI770" s="24"/>
      <c r="AJ770" s="22"/>
      <c r="AK770" s="20"/>
    </row>
    <row r="771" spans="28:37" ht="21.75" customHeight="1" x14ac:dyDescent="0.25">
      <c r="AB771" s="36"/>
      <c r="AC771" s="21"/>
      <c r="AD771" s="22"/>
      <c r="AE771" s="23"/>
      <c r="AF771" s="22"/>
      <c r="AG771" s="23"/>
      <c r="AH771" s="22"/>
      <c r="AI771" s="24"/>
      <c r="AJ771" s="22"/>
      <c r="AK771" s="20"/>
    </row>
    <row r="772" spans="28:37" ht="21.75" customHeight="1" x14ac:dyDescent="0.25">
      <c r="AB772" s="36"/>
      <c r="AC772" s="21"/>
      <c r="AD772" s="22"/>
      <c r="AE772" s="23"/>
      <c r="AF772" s="22"/>
      <c r="AG772" s="23"/>
      <c r="AH772" s="22"/>
      <c r="AI772" s="24"/>
      <c r="AJ772" s="22"/>
      <c r="AK772" s="20"/>
    </row>
    <row r="773" spans="28:37" ht="21.75" customHeight="1" x14ac:dyDescent="0.25">
      <c r="AB773" s="36"/>
      <c r="AC773" s="21"/>
      <c r="AD773" s="22"/>
      <c r="AE773" s="23"/>
      <c r="AF773" s="22"/>
      <c r="AG773" s="23"/>
      <c r="AH773" s="22"/>
      <c r="AI773" s="24"/>
      <c r="AJ773" s="22"/>
      <c r="AK773" s="20"/>
    </row>
    <row r="774" spans="28:37" ht="21.75" customHeight="1" x14ac:dyDescent="0.25">
      <c r="AB774" s="36"/>
      <c r="AC774" s="21"/>
      <c r="AD774" s="22"/>
      <c r="AE774" s="23"/>
      <c r="AF774" s="22"/>
      <c r="AG774" s="23"/>
      <c r="AH774" s="22"/>
      <c r="AI774" s="24"/>
      <c r="AJ774" s="22"/>
      <c r="AK774" s="20"/>
    </row>
    <row r="775" spans="28:37" ht="21.75" customHeight="1" x14ac:dyDescent="0.25">
      <c r="AB775" s="36"/>
      <c r="AC775" s="21"/>
      <c r="AD775" s="22"/>
      <c r="AE775" s="23"/>
      <c r="AF775" s="22"/>
      <c r="AG775" s="23"/>
      <c r="AH775" s="22"/>
      <c r="AI775" s="24"/>
      <c r="AJ775" s="22"/>
      <c r="AK775" s="20"/>
    </row>
    <row r="776" spans="28:37" ht="21.75" customHeight="1" x14ac:dyDescent="0.25">
      <c r="AB776" s="36"/>
      <c r="AC776" s="21"/>
      <c r="AD776" s="22"/>
      <c r="AE776" s="23"/>
      <c r="AF776" s="22"/>
      <c r="AG776" s="23"/>
      <c r="AH776" s="22"/>
      <c r="AI776" s="24"/>
      <c r="AJ776" s="22"/>
      <c r="AK776" s="20"/>
    </row>
    <row r="777" spans="28:37" ht="21.75" customHeight="1" x14ac:dyDescent="0.25">
      <c r="AB777" s="36"/>
      <c r="AC777" s="21"/>
      <c r="AD777" s="22"/>
      <c r="AE777" s="23"/>
      <c r="AF777" s="22"/>
      <c r="AG777" s="23"/>
      <c r="AH777" s="22"/>
      <c r="AI777" s="24"/>
      <c r="AJ777" s="22"/>
      <c r="AK777" s="20"/>
    </row>
    <row r="778" spans="28:37" ht="21.75" customHeight="1" x14ac:dyDescent="0.25">
      <c r="AB778" s="36"/>
      <c r="AC778" s="21"/>
      <c r="AD778" s="22"/>
      <c r="AE778" s="23"/>
      <c r="AF778" s="22"/>
      <c r="AG778" s="23"/>
      <c r="AH778" s="22"/>
      <c r="AI778" s="24"/>
      <c r="AJ778" s="22"/>
      <c r="AK778" s="20"/>
    </row>
    <row r="779" spans="28:37" ht="21.75" customHeight="1" x14ac:dyDescent="0.25">
      <c r="AB779" s="36"/>
      <c r="AC779" s="21"/>
      <c r="AD779" s="22"/>
      <c r="AE779" s="23"/>
      <c r="AF779" s="22"/>
      <c r="AG779" s="23"/>
      <c r="AH779" s="22"/>
      <c r="AI779" s="24"/>
      <c r="AJ779" s="22"/>
      <c r="AK779" s="20"/>
    </row>
    <row r="780" spans="28:37" ht="21.75" customHeight="1" x14ac:dyDescent="0.25">
      <c r="AB780" s="36"/>
      <c r="AC780" s="21"/>
      <c r="AD780" s="22"/>
      <c r="AE780" s="23"/>
      <c r="AF780" s="22"/>
      <c r="AG780" s="23"/>
      <c r="AH780" s="22"/>
      <c r="AI780" s="24"/>
      <c r="AJ780" s="22"/>
      <c r="AK780" s="20"/>
    </row>
    <row r="781" spans="28:37" ht="21.75" customHeight="1" x14ac:dyDescent="0.25">
      <c r="AB781" s="36"/>
      <c r="AC781" s="21"/>
      <c r="AD781" s="22"/>
      <c r="AE781" s="23"/>
      <c r="AF781" s="22"/>
      <c r="AG781" s="23"/>
      <c r="AH781" s="22"/>
      <c r="AI781" s="24"/>
      <c r="AJ781" s="22"/>
      <c r="AK781" s="20"/>
    </row>
    <row r="782" spans="28:37" ht="21.75" customHeight="1" x14ac:dyDescent="0.25">
      <c r="AB782" s="36"/>
      <c r="AC782" s="21"/>
      <c r="AD782" s="22"/>
      <c r="AE782" s="23"/>
      <c r="AF782" s="22"/>
      <c r="AG782" s="23"/>
      <c r="AH782" s="22"/>
      <c r="AI782" s="24"/>
      <c r="AJ782" s="22"/>
      <c r="AK782" s="20"/>
    </row>
    <row r="783" spans="28:37" ht="21.75" customHeight="1" x14ac:dyDescent="0.25">
      <c r="AB783" s="36"/>
      <c r="AC783" s="21"/>
      <c r="AD783" s="22"/>
      <c r="AE783" s="23"/>
      <c r="AF783" s="22"/>
      <c r="AG783" s="23"/>
      <c r="AH783" s="22"/>
      <c r="AI783" s="24"/>
      <c r="AJ783" s="22"/>
      <c r="AK783" s="20"/>
    </row>
    <row r="784" spans="28:37" ht="21.75" customHeight="1" x14ac:dyDescent="0.25">
      <c r="AB784" s="36"/>
      <c r="AC784" s="21"/>
      <c r="AD784" s="22"/>
      <c r="AE784" s="23"/>
      <c r="AF784" s="22"/>
      <c r="AG784" s="23"/>
      <c r="AH784" s="22"/>
      <c r="AI784" s="24"/>
      <c r="AJ784" s="22"/>
      <c r="AK784" s="20"/>
    </row>
    <row r="785" spans="28:37" ht="21.75" customHeight="1" x14ac:dyDescent="0.25">
      <c r="AB785" s="36"/>
      <c r="AC785" s="21"/>
      <c r="AD785" s="22"/>
      <c r="AE785" s="23"/>
      <c r="AF785" s="22"/>
      <c r="AG785" s="23"/>
      <c r="AH785" s="22"/>
      <c r="AI785" s="24"/>
      <c r="AJ785" s="22"/>
      <c r="AK785" s="20"/>
    </row>
    <row r="786" spans="28:37" ht="21.75" customHeight="1" x14ac:dyDescent="0.25">
      <c r="AB786" s="36"/>
      <c r="AC786" s="21"/>
      <c r="AD786" s="22"/>
      <c r="AE786" s="23"/>
      <c r="AF786" s="22"/>
      <c r="AG786" s="23"/>
      <c r="AH786" s="22"/>
      <c r="AI786" s="24"/>
      <c r="AJ786" s="22"/>
      <c r="AK786" s="20"/>
    </row>
    <row r="787" spans="28:37" ht="21.75" customHeight="1" x14ac:dyDescent="0.25">
      <c r="AB787" s="36"/>
      <c r="AC787" s="21"/>
      <c r="AD787" s="22"/>
      <c r="AE787" s="23"/>
      <c r="AF787" s="22"/>
      <c r="AG787" s="23"/>
      <c r="AH787" s="22"/>
      <c r="AI787" s="24"/>
      <c r="AJ787" s="22"/>
      <c r="AK787" s="20"/>
    </row>
    <row r="788" spans="28:37" ht="21.75" customHeight="1" x14ac:dyDescent="0.25">
      <c r="AB788" s="36"/>
      <c r="AC788" s="21"/>
      <c r="AD788" s="22"/>
      <c r="AE788" s="23"/>
      <c r="AF788" s="22"/>
      <c r="AG788" s="23"/>
      <c r="AH788" s="22"/>
      <c r="AI788" s="24"/>
      <c r="AJ788" s="22"/>
      <c r="AK788" s="20"/>
    </row>
    <row r="789" spans="28:37" ht="21.75" customHeight="1" x14ac:dyDescent="0.25">
      <c r="AB789" s="36"/>
      <c r="AC789" s="21"/>
      <c r="AD789" s="22"/>
      <c r="AE789" s="23"/>
      <c r="AF789" s="22"/>
      <c r="AG789" s="23"/>
      <c r="AH789" s="22"/>
      <c r="AI789" s="24"/>
      <c r="AJ789" s="22"/>
      <c r="AK789" s="20"/>
    </row>
    <row r="790" spans="28:37" ht="21.75" customHeight="1" x14ac:dyDescent="0.25">
      <c r="AB790" s="36"/>
      <c r="AC790" s="21"/>
      <c r="AD790" s="22"/>
      <c r="AE790" s="23"/>
      <c r="AF790" s="22"/>
      <c r="AG790" s="23"/>
      <c r="AH790" s="22"/>
      <c r="AI790" s="24"/>
      <c r="AJ790" s="22"/>
      <c r="AK790" s="20"/>
    </row>
    <row r="791" spans="28:37" ht="21.75" customHeight="1" x14ac:dyDescent="0.25">
      <c r="AB791" s="36"/>
      <c r="AC791" s="21"/>
      <c r="AD791" s="22"/>
      <c r="AE791" s="23"/>
      <c r="AF791" s="22"/>
      <c r="AG791" s="23"/>
      <c r="AH791" s="22"/>
      <c r="AI791" s="24"/>
      <c r="AJ791" s="22"/>
      <c r="AK791" s="20"/>
    </row>
    <row r="792" spans="28:37" ht="21.75" customHeight="1" x14ac:dyDescent="0.25">
      <c r="AB792" s="36"/>
      <c r="AC792" s="21"/>
      <c r="AD792" s="22"/>
      <c r="AE792" s="23"/>
      <c r="AF792" s="22"/>
      <c r="AG792" s="23"/>
      <c r="AH792" s="22"/>
      <c r="AI792" s="24"/>
      <c r="AJ792" s="22"/>
      <c r="AK792" s="20"/>
    </row>
    <row r="793" spans="28:37" ht="21.75" customHeight="1" x14ac:dyDescent="0.25">
      <c r="AB793" s="36"/>
      <c r="AC793" s="21"/>
      <c r="AD793" s="22"/>
      <c r="AE793" s="23"/>
      <c r="AF793" s="22"/>
      <c r="AG793" s="23"/>
      <c r="AH793" s="22"/>
      <c r="AI793" s="24"/>
      <c r="AJ793" s="22"/>
      <c r="AK793" s="20"/>
    </row>
    <row r="794" spans="28:37" ht="21.75" customHeight="1" x14ac:dyDescent="0.25">
      <c r="AB794" s="36"/>
      <c r="AC794" s="21"/>
      <c r="AD794" s="22"/>
      <c r="AE794" s="23"/>
      <c r="AF794" s="22"/>
      <c r="AG794" s="23"/>
      <c r="AH794" s="22"/>
      <c r="AI794" s="24"/>
      <c r="AJ794" s="22"/>
      <c r="AK794" s="20"/>
    </row>
    <row r="795" spans="28:37" ht="21.75" customHeight="1" x14ac:dyDescent="0.25">
      <c r="AB795" s="36"/>
      <c r="AC795" s="21"/>
      <c r="AD795" s="22"/>
      <c r="AE795" s="23"/>
      <c r="AF795" s="22"/>
      <c r="AG795" s="23"/>
      <c r="AH795" s="22"/>
      <c r="AI795" s="24"/>
      <c r="AJ795" s="22"/>
      <c r="AK795" s="20"/>
    </row>
    <row r="796" spans="28:37" ht="21.75" customHeight="1" x14ac:dyDescent="0.25">
      <c r="AB796" s="36"/>
      <c r="AC796" s="21"/>
      <c r="AD796" s="22"/>
      <c r="AE796" s="23"/>
      <c r="AF796" s="22"/>
      <c r="AG796" s="23"/>
      <c r="AH796" s="22"/>
      <c r="AI796" s="24"/>
      <c r="AJ796" s="22"/>
      <c r="AK796" s="20"/>
    </row>
    <row r="797" spans="28:37" ht="21.75" customHeight="1" x14ac:dyDescent="0.25">
      <c r="AB797" s="36"/>
      <c r="AC797" s="21"/>
      <c r="AD797" s="22"/>
      <c r="AE797" s="23"/>
      <c r="AF797" s="22"/>
      <c r="AG797" s="23"/>
      <c r="AH797" s="22"/>
      <c r="AI797" s="24"/>
      <c r="AJ797" s="22"/>
      <c r="AK797" s="20"/>
    </row>
    <row r="798" spans="28:37" ht="21.75" customHeight="1" x14ac:dyDescent="0.25">
      <c r="AB798" s="36"/>
      <c r="AC798" s="21"/>
      <c r="AD798" s="22"/>
      <c r="AE798" s="23"/>
      <c r="AF798" s="22"/>
      <c r="AG798" s="23"/>
      <c r="AH798" s="22"/>
      <c r="AI798" s="24"/>
      <c r="AJ798" s="22"/>
      <c r="AK798" s="20"/>
    </row>
    <row r="799" spans="28:37" ht="21.75" customHeight="1" x14ac:dyDescent="0.25">
      <c r="AB799" s="36"/>
      <c r="AC799" s="21"/>
      <c r="AD799" s="22"/>
      <c r="AE799" s="23"/>
      <c r="AF799" s="22"/>
      <c r="AG799" s="23"/>
      <c r="AH799" s="22"/>
      <c r="AI799" s="24"/>
      <c r="AJ799" s="22"/>
      <c r="AK799" s="20"/>
    </row>
    <row r="800" spans="28:37" ht="21.75" customHeight="1" x14ac:dyDescent="0.25">
      <c r="AB800" s="36"/>
      <c r="AC800" s="21"/>
      <c r="AD800" s="22"/>
      <c r="AE800" s="23"/>
      <c r="AF800" s="22"/>
      <c r="AG800" s="23"/>
      <c r="AH800" s="22"/>
      <c r="AI800" s="24"/>
      <c r="AJ800" s="22"/>
      <c r="AK800" s="20"/>
    </row>
    <row r="801" spans="28:37" ht="21.75" customHeight="1" x14ac:dyDescent="0.25">
      <c r="AB801" s="36"/>
      <c r="AC801" s="21"/>
      <c r="AD801" s="22"/>
      <c r="AE801" s="23"/>
      <c r="AF801" s="22"/>
      <c r="AG801" s="23"/>
      <c r="AH801" s="22"/>
      <c r="AI801" s="24"/>
      <c r="AJ801" s="22"/>
      <c r="AK801" s="20"/>
    </row>
    <row r="802" spans="28:37" ht="21.75" customHeight="1" x14ac:dyDescent="0.25">
      <c r="AB802" s="36"/>
      <c r="AC802" s="21"/>
      <c r="AD802" s="22"/>
      <c r="AE802" s="23"/>
      <c r="AF802" s="22"/>
      <c r="AG802" s="23"/>
      <c r="AH802" s="22"/>
      <c r="AI802" s="24"/>
      <c r="AJ802" s="22"/>
      <c r="AK802" s="20"/>
    </row>
    <row r="803" spans="28:37" ht="21.75" customHeight="1" x14ac:dyDescent="0.25">
      <c r="AB803" s="36"/>
      <c r="AC803" s="21"/>
      <c r="AD803" s="22"/>
      <c r="AE803" s="23"/>
      <c r="AF803" s="22"/>
      <c r="AG803" s="23"/>
      <c r="AH803" s="22"/>
      <c r="AI803" s="24"/>
      <c r="AJ803" s="22"/>
      <c r="AK803" s="20"/>
    </row>
    <row r="804" spans="28:37" ht="21.75" customHeight="1" x14ac:dyDescent="0.25">
      <c r="AB804" s="36"/>
      <c r="AC804" s="21"/>
      <c r="AD804" s="22"/>
      <c r="AE804" s="23"/>
      <c r="AF804" s="22"/>
      <c r="AG804" s="23"/>
      <c r="AH804" s="22"/>
      <c r="AI804" s="24"/>
      <c r="AJ804" s="22"/>
      <c r="AK804" s="20"/>
    </row>
    <row r="805" spans="28:37" ht="21.75" customHeight="1" x14ac:dyDescent="0.25">
      <c r="AB805" s="36"/>
      <c r="AC805" s="21"/>
      <c r="AD805" s="22"/>
      <c r="AE805" s="23"/>
      <c r="AF805" s="22"/>
      <c r="AG805" s="23"/>
      <c r="AH805" s="22"/>
      <c r="AI805" s="24"/>
      <c r="AJ805" s="22"/>
      <c r="AK805" s="20"/>
    </row>
    <row r="806" spans="28:37" ht="21.75" customHeight="1" x14ac:dyDescent="0.25">
      <c r="AB806" s="36"/>
      <c r="AC806" s="21"/>
      <c r="AD806" s="22"/>
      <c r="AE806" s="23"/>
      <c r="AF806" s="22"/>
      <c r="AG806" s="23"/>
      <c r="AH806" s="22"/>
      <c r="AI806" s="24"/>
      <c r="AJ806" s="22"/>
      <c r="AK806" s="20"/>
    </row>
    <row r="807" spans="28:37" ht="21.75" customHeight="1" x14ac:dyDescent="0.25">
      <c r="AB807" s="36"/>
      <c r="AC807" s="21"/>
      <c r="AD807" s="22"/>
      <c r="AE807" s="23"/>
      <c r="AF807" s="22"/>
      <c r="AG807" s="23"/>
      <c r="AH807" s="22"/>
      <c r="AI807" s="24"/>
      <c r="AJ807" s="22"/>
      <c r="AK807" s="20"/>
    </row>
    <row r="808" spans="28:37" ht="21.75" customHeight="1" x14ac:dyDescent="0.25">
      <c r="AB808" s="36"/>
      <c r="AC808" s="21"/>
      <c r="AD808" s="22"/>
      <c r="AE808" s="23"/>
      <c r="AF808" s="22"/>
      <c r="AG808" s="23"/>
      <c r="AH808" s="22"/>
      <c r="AI808" s="24"/>
      <c r="AJ808" s="22"/>
      <c r="AK808" s="20"/>
    </row>
    <row r="809" spans="28:37" ht="21.75" customHeight="1" x14ac:dyDescent="0.25">
      <c r="AB809" s="36"/>
      <c r="AC809" s="21"/>
      <c r="AD809" s="22"/>
      <c r="AE809" s="23"/>
      <c r="AF809" s="22"/>
      <c r="AG809" s="23"/>
      <c r="AH809" s="22"/>
      <c r="AI809" s="24"/>
      <c r="AJ809" s="22"/>
      <c r="AK809" s="20"/>
    </row>
    <row r="810" spans="28:37" ht="21.75" customHeight="1" x14ac:dyDescent="0.25">
      <c r="AB810" s="36"/>
      <c r="AC810" s="21"/>
      <c r="AD810" s="22"/>
      <c r="AE810" s="23"/>
      <c r="AF810" s="22"/>
      <c r="AG810" s="23"/>
      <c r="AH810" s="22"/>
      <c r="AI810" s="24"/>
      <c r="AJ810" s="22"/>
      <c r="AK810" s="20"/>
    </row>
    <row r="811" spans="28:37" ht="21.75" customHeight="1" x14ac:dyDescent="0.25">
      <c r="AB811" s="36"/>
      <c r="AC811" s="21"/>
      <c r="AD811" s="22"/>
      <c r="AE811" s="23"/>
      <c r="AF811" s="22"/>
      <c r="AG811" s="23"/>
      <c r="AH811" s="22"/>
      <c r="AI811" s="24"/>
      <c r="AJ811" s="22"/>
      <c r="AK811" s="20"/>
    </row>
    <row r="812" spans="28:37" ht="21.75" customHeight="1" x14ac:dyDescent="0.25">
      <c r="AB812" s="36"/>
      <c r="AC812" s="21"/>
      <c r="AD812" s="22"/>
      <c r="AE812" s="23"/>
      <c r="AF812" s="22"/>
      <c r="AG812" s="23"/>
      <c r="AH812" s="22"/>
      <c r="AI812" s="24"/>
      <c r="AJ812" s="22"/>
      <c r="AK812" s="20"/>
    </row>
    <row r="813" spans="28:37" ht="21.75" customHeight="1" x14ac:dyDescent="0.25">
      <c r="AB813" s="36"/>
      <c r="AC813" s="21"/>
      <c r="AD813" s="22"/>
      <c r="AE813" s="23"/>
      <c r="AF813" s="22"/>
      <c r="AG813" s="23"/>
      <c r="AH813" s="22"/>
      <c r="AI813" s="24"/>
      <c r="AJ813" s="22"/>
      <c r="AK813" s="20"/>
    </row>
    <row r="814" spans="28:37" ht="21.75" customHeight="1" x14ac:dyDescent="0.25">
      <c r="AB814" s="36"/>
      <c r="AC814" s="21"/>
      <c r="AD814" s="22"/>
      <c r="AE814" s="23"/>
      <c r="AF814" s="22"/>
      <c r="AG814" s="23"/>
      <c r="AH814" s="22"/>
      <c r="AI814" s="24"/>
      <c r="AJ814" s="22"/>
      <c r="AK814" s="20"/>
    </row>
    <row r="815" spans="28:37" ht="21.75" customHeight="1" x14ac:dyDescent="0.25">
      <c r="AB815" s="36"/>
      <c r="AC815" s="21"/>
      <c r="AD815" s="22"/>
      <c r="AE815" s="23"/>
      <c r="AF815" s="22"/>
      <c r="AG815" s="23"/>
      <c r="AH815" s="22"/>
      <c r="AI815" s="24"/>
      <c r="AJ815" s="22"/>
      <c r="AK815" s="20"/>
    </row>
    <row r="816" spans="28:37" ht="21.75" customHeight="1" x14ac:dyDescent="0.25">
      <c r="AB816" s="36"/>
      <c r="AC816" s="21"/>
      <c r="AD816" s="22"/>
      <c r="AE816" s="23"/>
      <c r="AF816" s="22"/>
      <c r="AG816" s="23"/>
      <c r="AH816" s="22"/>
      <c r="AI816" s="24"/>
      <c r="AJ816" s="22"/>
      <c r="AK816" s="20"/>
    </row>
    <row r="817" spans="28:37" ht="21.75" customHeight="1" x14ac:dyDescent="0.25">
      <c r="AB817" s="36"/>
      <c r="AC817" s="21"/>
      <c r="AD817" s="22"/>
      <c r="AE817" s="23"/>
      <c r="AF817" s="22"/>
      <c r="AG817" s="23"/>
      <c r="AH817" s="22"/>
      <c r="AI817" s="24"/>
      <c r="AJ817" s="22"/>
      <c r="AK817" s="20"/>
    </row>
    <row r="818" spans="28:37" ht="21.75" customHeight="1" x14ac:dyDescent="0.25">
      <c r="AB818" s="36"/>
      <c r="AC818" s="21"/>
      <c r="AD818" s="22"/>
      <c r="AE818" s="23"/>
      <c r="AF818" s="22"/>
      <c r="AG818" s="23"/>
      <c r="AH818" s="22"/>
      <c r="AI818" s="24"/>
      <c r="AJ818" s="22"/>
      <c r="AK818" s="20"/>
    </row>
    <row r="819" spans="28:37" ht="21.75" customHeight="1" x14ac:dyDescent="0.25">
      <c r="AB819" s="36"/>
      <c r="AC819" s="21"/>
      <c r="AD819" s="22"/>
      <c r="AE819" s="23"/>
      <c r="AF819" s="22"/>
      <c r="AG819" s="23"/>
      <c r="AH819" s="22"/>
      <c r="AI819" s="24"/>
      <c r="AJ819" s="22"/>
      <c r="AK819" s="20"/>
    </row>
    <row r="820" spans="28:37" ht="21.75" customHeight="1" x14ac:dyDescent="0.25">
      <c r="AB820" s="36"/>
      <c r="AC820" s="21"/>
      <c r="AD820" s="22"/>
      <c r="AE820" s="23"/>
      <c r="AF820" s="22"/>
      <c r="AG820" s="23"/>
      <c r="AH820" s="22"/>
      <c r="AI820" s="24"/>
      <c r="AJ820" s="22"/>
      <c r="AK820" s="20"/>
    </row>
    <row r="821" spans="28:37" ht="21.75" customHeight="1" x14ac:dyDescent="0.25">
      <c r="AB821" s="36"/>
      <c r="AC821" s="21"/>
      <c r="AD821" s="22"/>
      <c r="AE821" s="23"/>
      <c r="AF821" s="22"/>
      <c r="AG821" s="23"/>
      <c r="AH821" s="22"/>
      <c r="AI821" s="24"/>
      <c r="AJ821" s="22"/>
      <c r="AK821" s="20"/>
    </row>
    <row r="822" spans="28:37" ht="21.75" customHeight="1" x14ac:dyDescent="0.25">
      <c r="AB822" s="36"/>
      <c r="AC822" s="21"/>
      <c r="AD822" s="22"/>
      <c r="AE822" s="23"/>
      <c r="AF822" s="22"/>
      <c r="AG822" s="23"/>
      <c r="AH822" s="22"/>
      <c r="AI822" s="24"/>
      <c r="AJ822" s="22"/>
      <c r="AK822" s="20"/>
    </row>
    <row r="823" spans="28:37" ht="21.75" customHeight="1" x14ac:dyDescent="0.25">
      <c r="AB823" s="36"/>
      <c r="AC823" s="21"/>
      <c r="AD823" s="22"/>
      <c r="AE823" s="23"/>
      <c r="AF823" s="22"/>
      <c r="AG823" s="23"/>
      <c r="AH823" s="22"/>
      <c r="AI823" s="24"/>
      <c r="AJ823" s="22"/>
      <c r="AK823" s="20"/>
    </row>
    <row r="824" spans="28:37" ht="21.75" customHeight="1" x14ac:dyDescent="0.25">
      <c r="AB824" s="36"/>
      <c r="AC824" s="21"/>
      <c r="AD824" s="22"/>
      <c r="AE824" s="23"/>
      <c r="AF824" s="22"/>
      <c r="AG824" s="23"/>
      <c r="AH824" s="22"/>
      <c r="AI824" s="24"/>
      <c r="AJ824" s="22"/>
      <c r="AK824" s="20"/>
    </row>
    <row r="825" spans="28:37" ht="21.75" customHeight="1" x14ac:dyDescent="0.25">
      <c r="AB825" s="36"/>
      <c r="AC825" s="21"/>
      <c r="AD825" s="22"/>
      <c r="AE825" s="23"/>
      <c r="AF825" s="22"/>
      <c r="AG825" s="23"/>
      <c r="AH825" s="22"/>
      <c r="AI825" s="24"/>
      <c r="AJ825" s="22"/>
      <c r="AK825" s="20"/>
    </row>
    <row r="826" spans="28:37" ht="21.75" customHeight="1" x14ac:dyDescent="0.25">
      <c r="AB826" s="36"/>
      <c r="AC826" s="21"/>
      <c r="AD826" s="22"/>
      <c r="AE826" s="23"/>
      <c r="AF826" s="22"/>
      <c r="AG826" s="23"/>
      <c r="AH826" s="22"/>
      <c r="AI826" s="24"/>
      <c r="AJ826" s="22"/>
      <c r="AK826" s="20"/>
    </row>
    <row r="827" spans="28:37" ht="21.75" customHeight="1" x14ac:dyDescent="0.25">
      <c r="AB827" s="36"/>
      <c r="AC827" s="21"/>
      <c r="AD827" s="22"/>
      <c r="AE827" s="23"/>
      <c r="AF827" s="22"/>
      <c r="AG827" s="23"/>
      <c r="AH827" s="22"/>
      <c r="AI827" s="24"/>
      <c r="AJ827" s="22"/>
      <c r="AK827" s="20"/>
    </row>
    <row r="828" spans="28:37" ht="21.75" customHeight="1" x14ac:dyDescent="0.25">
      <c r="AB828" s="36"/>
      <c r="AC828" s="21"/>
      <c r="AD828" s="22"/>
      <c r="AE828" s="23"/>
      <c r="AF828" s="22"/>
      <c r="AG828" s="23"/>
      <c r="AH828" s="22"/>
      <c r="AI828" s="24"/>
      <c r="AJ828" s="22"/>
      <c r="AK828" s="20"/>
    </row>
    <row r="829" spans="28:37" ht="21.75" customHeight="1" x14ac:dyDescent="0.25">
      <c r="AB829" s="36"/>
      <c r="AC829" s="21"/>
      <c r="AD829" s="22"/>
      <c r="AE829" s="23"/>
      <c r="AF829" s="22"/>
      <c r="AG829" s="23"/>
      <c r="AH829" s="22"/>
      <c r="AI829" s="24"/>
      <c r="AJ829" s="22"/>
      <c r="AK829" s="20"/>
    </row>
    <row r="830" spans="28:37" ht="21.75" customHeight="1" x14ac:dyDescent="0.25">
      <c r="AB830" s="36"/>
      <c r="AC830" s="21"/>
      <c r="AD830" s="22"/>
      <c r="AE830" s="23"/>
      <c r="AF830" s="22"/>
      <c r="AG830" s="23"/>
      <c r="AH830" s="22"/>
      <c r="AI830" s="24"/>
      <c r="AJ830" s="22"/>
      <c r="AK830" s="20"/>
    </row>
    <row r="831" spans="28:37" ht="21.75" customHeight="1" x14ac:dyDescent="0.25">
      <c r="AB831" s="36"/>
      <c r="AC831" s="21"/>
      <c r="AD831" s="22"/>
      <c r="AE831" s="23"/>
      <c r="AF831" s="22"/>
      <c r="AG831" s="23"/>
      <c r="AH831" s="22"/>
      <c r="AI831" s="24"/>
      <c r="AJ831" s="22"/>
      <c r="AK831" s="20"/>
    </row>
    <row r="832" spans="28:37" ht="21.75" customHeight="1" x14ac:dyDescent="0.25">
      <c r="AB832" s="36"/>
      <c r="AC832" s="21"/>
      <c r="AD832" s="22"/>
      <c r="AE832" s="23"/>
      <c r="AF832" s="22"/>
      <c r="AG832" s="23"/>
      <c r="AH832" s="22"/>
      <c r="AI832" s="24"/>
      <c r="AJ832" s="22"/>
      <c r="AK832" s="20"/>
    </row>
    <row r="833" spans="28:37" ht="21.75" customHeight="1" x14ac:dyDescent="0.25">
      <c r="AB833" s="36"/>
      <c r="AC833" s="21"/>
      <c r="AD833" s="22"/>
      <c r="AE833" s="23"/>
      <c r="AF833" s="22"/>
      <c r="AG833" s="23"/>
      <c r="AH833" s="22"/>
      <c r="AI833" s="24"/>
      <c r="AJ833" s="22"/>
      <c r="AK833" s="20"/>
    </row>
    <row r="834" spans="28:37" ht="21.75" customHeight="1" x14ac:dyDescent="0.25">
      <c r="AB834" s="36"/>
      <c r="AC834" s="21"/>
      <c r="AD834" s="22"/>
      <c r="AE834" s="23"/>
      <c r="AF834" s="22"/>
      <c r="AG834" s="23"/>
      <c r="AH834" s="22"/>
      <c r="AI834" s="24"/>
      <c r="AJ834" s="22"/>
      <c r="AK834" s="20"/>
    </row>
    <row r="835" spans="28:37" ht="21.75" customHeight="1" x14ac:dyDescent="0.25">
      <c r="AB835" s="36"/>
      <c r="AC835" s="21"/>
      <c r="AD835" s="22"/>
      <c r="AE835" s="23"/>
      <c r="AF835" s="22"/>
      <c r="AG835" s="23"/>
      <c r="AH835" s="22"/>
      <c r="AI835" s="24"/>
      <c r="AJ835" s="22"/>
      <c r="AK835" s="20"/>
    </row>
    <row r="836" spans="28:37" ht="21.75" customHeight="1" x14ac:dyDescent="0.25">
      <c r="AB836" s="36"/>
      <c r="AC836" s="21"/>
      <c r="AD836" s="22"/>
      <c r="AE836" s="23"/>
      <c r="AF836" s="22"/>
      <c r="AG836" s="23"/>
      <c r="AH836" s="22"/>
      <c r="AI836" s="24"/>
      <c r="AJ836" s="22"/>
      <c r="AK836" s="20"/>
    </row>
    <row r="837" spans="28:37" ht="21.75" customHeight="1" x14ac:dyDescent="0.25">
      <c r="AB837" s="36"/>
      <c r="AC837" s="21"/>
      <c r="AD837" s="22"/>
      <c r="AE837" s="23"/>
      <c r="AF837" s="22"/>
      <c r="AG837" s="23"/>
      <c r="AH837" s="22"/>
      <c r="AI837" s="24"/>
      <c r="AJ837" s="22"/>
      <c r="AK837" s="20"/>
    </row>
    <row r="838" spans="28:37" ht="21.75" customHeight="1" x14ac:dyDescent="0.25">
      <c r="AB838" s="36"/>
      <c r="AC838" s="21"/>
      <c r="AD838" s="22"/>
      <c r="AE838" s="23"/>
      <c r="AF838" s="22"/>
      <c r="AG838" s="23"/>
      <c r="AH838" s="22"/>
      <c r="AI838" s="24"/>
      <c r="AJ838" s="22"/>
      <c r="AK838" s="20"/>
    </row>
    <row r="839" spans="28:37" ht="21.75" customHeight="1" x14ac:dyDescent="0.25">
      <c r="AB839" s="36"/>
      <c r="AC839" s="21"/>
      <c r="AD839" s="22"/>
      <c r="AE839" s="23"/>
      <c r="AF839" s="22"/>
      <c r="AG839" s="23"/>
      <c r="AH839" s="22"/>
      <c r="AI839" s="24"/>
      <c r="AJ839" s="22"/>
      <c r="AK839" s="20"/>
    </row>
    <row r="840" spans="28:37" ht="21.75" customHeight="1" x14ac:dyDescent="0.25">
      <c r="AB840" s="36"/>
      <c r="AC840" s="21"/>
      <c r="AD840" s="22"/>
      <c r="AE840" s="23"/>
      <c r="AF840" s="22"/>
      <c r="AG840" s="23"/>
      <c r="AH840" s="22"/>
      <c r="AI840" s="24"/>
      <c r="AJ840" s="22"/>
      <c r="AK840" s="20"/>
    </row>
    <row r="841" spans="28:37" ht="21.75" customHeight="1" x14ac:dyDescent="0.25">
      <c r="AB841" s="36"/>
      <c r="AC841" s="21"/>
      <c r="AD841" s="22"/>
      <c r="AE841" s="23"/>
      <c r="AF841" s="22"/>
      <c r="AG841" s="23"/>
      <c r="AH841" s="22"/>
      <c r="AI841" s="24"/>
      <c r="AJ841" s="22"/>
      <c r="AK841" s="20"/>
    </row>
    <row r="842" spans="28:37" ht="21.75" customHeight="1" x14ac:dyDescent="0.25">
      <c r="AB842" s="36"/>
      <c r="AC842" s="21"/>
      <c r="AD842" s="22"/>
      <c r="AE842" s="23"/>
      <c r="AF842" s="22"/>
      <c r="AG842" s="23"/>
      <c r="AH842" s="22"/>
      <c r="AI842" s="24"/>
      <c r="AJ842" s="22"/>
      <c r="AK842" s="20"/>
    </row>
    <row r="843" spans="28:37" ht="21.75" customHeight="1" x14ac:dyDescent="0.25">
      <c r="AB843" s="36"/>
      <c r="AC843" s="21"/>
      <c r="AD843" s="22"/>
      <c r="AE843" s="23"/>
      <c r="AF843" s="22"/>
      <c r="AG843" s="23"/>
      <c r="AH843" s="22"/>
      <c r="AI843" s="24"/>
      <c r="AJ843" s="22"/>
      <c r="AK843" s="20"/>
    </row>
    <row r="844" spans="28:37" ht="21.75" customHeight="1" x14ac:dyDescent="0.25">
      <c r="AB844" s="36"/>
      <c r="AC844" s="21"/>
      <c r="AD844" s="22"/>
      <c r="AE844" s="23"/>
      <c r="AF844" s="22"/>
      <c r="AG844" s="23"/>
      <c r="AH844" s="22"/>
      <c r="AI844" s="24"/>
      <c r="AJ844" s="22"/>
      <c r="AK844" s="20"/>
    </row>
    <row r="845" spans="28:37" ht="21.75" customHeight="1" x14ac:dyDescent="0.25">
      <c r="AB845" s="36"/>
      <c r="AC845" s="21"/>
      <c r="AD845" s="22"/>
      <c r="AE845" s="23"/>
      <c r="AF845" s="22"/>
      <c r="AG845" s="23"/>
      <c r="AH845" s="22"/>
      <c r="AI845" s="24"/>
      <c r="AJ845" s="22"/>
      <c r="AK845" s="20"/>
    </row>
    <row r="846" spans="28:37" ht="21.75" customHeight="1" x14ac:dyDescent="0.25">
      <c r="AB846" s="36"/>
      <c r="AC846" s="21"/>
      <c r="AD846" s="22"/>
      <c r="AE846" s="23"/>
      <c r="AF846" s="22"/>
      <c r="AG846" s="23"/>
      <c r="AH846" s="22"/>
      <c r="AI846" s="24"/>
      <c r="AJ846" s="22"/>
      <c r="AK846" s="20"/>
    </row>
    <row r="847" spans="28:37" ht="21.75" customHeight="1" x14ac:dyDescent="0.25">
      <c r="AB847" s="36"/>
      <c r="AC847" s="21"/>
      <c r="AD847" s="22"/>
      <c r="AE847" s="23"/>
      <c r="AF847" s="22"/>
      <c r="AG847" s="23"/>
      <c r="AH847" s="22"/>
      <c r="AI847" s="24"/>
      <c r="AJ847" s="22"/>
      <c r="AK847" s="20"/>
    </row>
    <row r="848" spans="28:37" ht="21.75" customHeight="1" x14ac:dyDescent="0.25">
      <c r="AB848" s="36"/>
      <c r="AC848" s="21"/>
      <c r="AD848" s="22"/>
      <c r="AE848" s="23"/>
      <c r="AF848" s="22"/>
      <c r="AG848" s="23"/>
      <c r="AH848" s="22"/>
      <c r="AI848" s="24"/>
      <c r="AJ848" s="22"/>
      <c r="AK848" s="20"/>
    </row>
    <row r="849" spans="28:37" ht="21.75" customHeight="1" x14ac:dyDescent="0.25">
      <c r="AB849" s="36"/>
      <c r="AC849" s="21"/>
      <c r="AD849" s="22"/>
      <c r="AE849" s="23"/>
      <c r="AF849" s="22"/>
      <c r="AG849" s="23"/>
      <c r="AH849" s="22"/>
      <c r="AI849" s="24"/>
      <c r="AJ849" s="22"/>
      <c r="AK849" s="20"/>
    </row>
    <row r="850" spans="28:37" ht="21.75" customHeight="1" x14ac:dyDescent="0.25">
      <c r="AB850" s="36"/>
      <c r="AC850" s="21"/>
      <c r="AD850" s="22"/>
      <c r="AE850" s="23"/>
      <c r="AF850" s="22"/>
      <c r="AG850" s="23"/>
      <c r="AH850" s="22"/>
      <c r="AI850" s="24"/>
      <c r="AJ850" s="22"/>
      <c r="AK850" s="20"/>
    </row>
    <row r="851" spans="28:37" ht="21.75" customHeight="1" x14ac:dyDescent="0.25">
      <c r="AB851" s="36"/>
      <c r="AC851" s="21"/>
      <c r="AD851" s="22"/>
      <c r="AE851" s="23"/>
      <c r="AF851" s="22"/>
      <c r="AG851" s="23"/>
      <c r="AH851" s="22"/>
      <c r="AI851" s="24"/>
      <c r="AJ851" s="22"/>
      <c r="AK851" s="20"/>
    </row>
    <row r="852" spans="28:37" ht="21.75" customHeight="1" x14ac:dyDescent="0.25">
      <c r="AB852" s="36"/>
      <c r="AC852" s="21"/>
      <c r="AD852" s="22"/>
      <c r="AE852" s="23"/>
      <c r="AF852" s="22"/>
      <c r="AG852" s="23"/>
      <c r="AH852" s="22"/>
      <c r="AI852" s="24"/>
      <c r="AJ852" s="22"/>
      <c r="AK852" s="20"/>
    </row>
    <row r="853" spans="28:37" ht="21.75" customHeight="1" x14ac:dyDescent="0.25">
      <c r="AB853" s="36"/>
      <c r="AC853" s="21"/>
      <c r="AD853" s="22"/>
      <c r="AE853" s="23"/>
      <c r="AF853" s="22"/>
      <c r="AG853" s="23"/>
      <c r="AH853" s="22"/>
      <c r="AI853" s="24"/>
      <c r="AJ853" s="22"/>
      <c r="AK853" s="20"/>
    </row>
    <row r="854" spans="28:37" ht="21.75" customHeight="1" x14ac:dyDescent="0.25">
      <c r="AB854" s="36"/>
      <c r="AC854" s="21"/>
      <c r="AD854" s="22"/>
      <c r="AE854" s="23"/>
      <c r="AF854" s="22"/>
      <c r="AG854" s="23"/>
      <c r="AH854" s="22"/>
      <c r="AI854" s="24"/>
      <c r="AJ854" s="22"/>
      <c r="AK854" s="20"/>
    </row>
    <row r="855" spans="28:37" ht="21.75" customHeight="1" x14ac:dyDescent="0.25">
      <c r="AB855" s="36"/>
      <c r="AC855" s="21"/>
      <c r="AD855" s="22"/>
      <c r="AE855" s="23"/>
      <c r="AF855" s="22"/>
      <c r="AG855" s="23"/>
      <c r="AH855" s="22"/>
      <c r="AI855" s="24"/>
      <c r="AJ855" s="22"/>
      <c r="AK855" s="20"/>
    </row>
    <row r="856" spans="28:37" ht="21.75" customHeight="1" x14ac:dyDescent="0.25">
      <c r="AB856" s="36"/>
      <c r="AC856" s="21"/>
      <c r="AD856" s="22"/>
      <c r="AE856" s="23"/>
      <c r="AF856" s="22"/>
      <c r="AG856" s="23"/>
      <c r="AH856" s="22"/>
      <c r="AI856" s="24"/>
      <c r="AJ856" s="22"/>
      <c r="AK856" s="20"/>
    </row>
    <row r="857" spans="28:37" ht="21.75" customHeight="1" x14ac:dyDescent="0.25">
      <c r="AB857" s="36"/>
      <c r="AC857" s="21"/>
      <c r="AD857" s="22"/>
      <c r="AE857" s="23"/>
      <c r="AF857" s="22"/>
      <c r="AG857" s="23"/>
      <c r="AH857" s="22"/>
      <c r="AI857" s="24"/>
      <c r="AJ857" s="22"/>
      <c r="AK857" s="20"/>
    </row>
    <row r="858" spans="28:37" ht="21.75" customHeight="1" x14ac:dyDescent="0.25">
      <c r="AB858" s="36"/>
      <c r="AC858" s="21"/>
      <c r="AD858" s="22"/>
      <c r="AE858" s="23"/>
      <c r="AF858" s="22"/>
      <c r="AG858" s="23"/>
      <c r="AH858" s="22"/>
      <c r="AI858" s="24"/>
      <c r="AJ858" s="22"/>
      <c r="AK858" s="20"/>
    </row>
    <row r="859" spans="28:37" ht="21.75" customHeight="1" x14ac:dyDescent="0.25">
      <c r="AB859" s="36"/>
      <c r="AC859" s="21"/>
      <c r="AD859" s="22"/>
      <c r="AE859" s="23"/>
      <c r="AF859" s="22"/>
      <c r="AG859" s="23"/>
      <c r="AH859" s="22"/>
      <c r="AI859" s="24"/>
      <c r="AJ859" s="22"/>
      <c r="AK859" s="20"/>
    </row>
    <row r="860" spans="28:37" ht="21.75" customHeight="1" x14ac:dyDescent="0.25">
      <c r="AB860" s="36"/>
      <c r="AC860" s="21"/>
      <c r="AD860" s="22"/>
      <c r="AE860" s="23"/>
      <c r="AF860" s="22"/>
      <c r="AG860" s="23"/>
      <c r="AH860" s="22"/>
      <c r="AI860" s="24"/>
      <c r="AJ860" s="22"/>
      <c r="AK860" s="20"/>
    </row>
    <row r="861" spans="28:37" ht="21.75" customHeight="1" x14ac:dyDescent="0.25">
      <c r="AB861" s="36"/>
      <c r="AC861" s="21"/>
      <c r="AD861" s="22"/>
      <c r="AE861" s="23"/>
      <c r="AF861" s="22"/>
      <c r="AG861" s="23"/>
      <c r="AH861" s="22"/>
      <c r="AI861" s="24"/>
      <c r="AJ861" s="22"/>
      <c r="AK861" s="20"/>
    </row>
    <row r="862" spans="28:37" ht="21.75" customHeight="1" x14ac:dyDescent="0.25">
      <c r="AB862" s="36"/>
      <c r="AC862" s="21"/>
      <c r="AD862" s="22"/>
      <c r="AE862" s="23"/>
      <c r="AF862" s="22"/>
      <c r="AG862" s="23"/>
      <c r="AH862" s="22"/>
      <c r="AI862" s="24"/>
      <c r="AJ862" s="22"/>
      <c r="AK862" s="20"/>
    </row>
    <row r="863" spans="28:37" ht="21.75" customHeight="1" x14ac:dyDescent="0.25">
      <c r="AB863" s="36"/>
      <c r="AC863" s="21"/>
      <c r="AD863" s="22"/>
      <c r="AE863" s="23"/>
      <c r="AF863" s="22"/>
      <c r="AG863" s="23"/>
      <c r="AH863" s="22"/>
      <c r="AI863" s="24"/>
      <c r="AJ863" s="22"/>
      <c r="AK863" s="20"/>
    </row>
    <row r="864" spans="28:37" ht="21.75" customHeight="1" x14ac:dyDescent="0.25">
      <c r="AB864" s="36"/>
      <c r="AC864" s="21"/>
      <c r="AD864" s="22"/>
      <c r="AE864" s="23"/>
      <c r="AF864" s="22"/>
      <c r="AG864" s="23"/>
      <c r="AH864" s="22"/>
      <c r="AI864" s="24"/>
      <c r="AJ864" s="22"/>
      <c r="AK864" s="20"/>
    </row>
    <row r="865" spans="28:37" ht="21.75" customHeight="1" x14ac:dyDescent="0.25">
      <c r="AB865" s="36"/>
      <c r="AC865" s="21"/>
      <c r="AD865" s="22"/>
      <c r="AE865" s="23"/>
      <c r="AF865" s="22"/>
      <c r="AG865" s="23"/>
      <c r="AH865" s="22"/>
      <c r="AI865" s="24"/>
      <c r="AJ865" s="22"/>
      <c r="AK865" s="20"/>
    </row>
    <row r="866" spans="28:37" ht="21.75" customHeight="1" x14ac:dyDescent="0.25">
      <c r="AB866" s="36"/>
      <c r="AC866" s="21"/>
      <c r="AD866" s="22"/>
      <c r="AE866" s="23"/>
      <c r="AF866" s="22"/>
      <c r="AG866" s="23"/>
      <c r="AH866" s="22"/>
      <c r="AI866" s="24"/>
      <c r="AJ866" s="22"/>
      <c r="AK866" s="20"/>
    </row>
    <row r="867" spans="28:37" ht="21.75" customHeight="1" x14ac:dyDescent="0.25">
      <c r="AB867" s="36"/>
      <c r="AC867" s="21"/>
      <c r="AD867" s="22"/>
      <c r="AE867" s="23"/>
      <c r="AF867" s="22"/>
      <c r="AG867" s="23"/>
      <c r="AH867" s="22"/>
      <c r="AI867" s="24"/>
      <c r="AJ867" s="22"/>
      <c r="AK867" s="20"/>
    </row>
    <row r="868" spans="28:37" ht="21.75" customHeight="1" x14ac:dyDescent="0.25">
      <c r="AB868" s="36"/>
      <c r="AC868" s="21"/>
      <c r="AD868" s="22"/>
      <c r="AE868" s="23"/>
      <c r="AF868" s="22"/>
      <c r="AG868" s="23"/>
      <c r="AH868" s="22"/>
      <c r="AI868" s="24"/>
      <c r="AJ868" s="22"/>
      <c r="AK868" s="20"/>
    </row>
    <row r="869" spans="28:37" ht="21.75" customHeight="1" x14ac:dyDescent="0.25">
      <c r="AB869" s="36"/>
      <c r="AC869" s="21"/>
      <c r="AD869" s="22"/>
      <c r="AE869" s="23"/>
      <c r="AF869" s="22"/>
      <c r="AG869" s="23"/>
      <c r="AH869" s="22"/>
      <c r="AI869" s="24"/>
      <c r="AJ869" s="22"/>
      <c r="AK869" s="20"/>
    </row>
    <row r="870" spans="28:37" ht="21.75" customHeight="1" x14ac:dyDescent="0.25">
      <c r="AB870" s="36"/>
      <c r="AC870" s="21"/>
      <c r="AD870" s="22"/>
      <c r="AE870" s="23"/>
      <c r="AF870" s="22"/>
      <c r="AG870" s="23"/>
      <c r="AH870" s="22"/>
      <c r="AI870" s="24"/>
      <c r="AJ870" s="22"/>
      <c r="AK870" s="20"/>
    </row>
    <row r="871" spans="28:37" ht="21.75" customHeight="1" x14ac:dyDescent="0.25">
      <c r="AB871" s="36"/>
      <c r="AC871" s="21"/>
      <c r="AD871" s="22"/>
      <c r="AE871" s="23"/>
      <c r="AF871" s="22"/>
      <c r="AG871" s="23"/>
      <c r="AH871" s="22"/>
      <c r="AI871" s="24"/>
      <c r="AJ871" s="22"/>
      <c r="AK871" s="20"/>
    </row>
    <row r="872" spans="28:37" ht="21.75" customHeight="1" x14ac:dyDescent="0.25">
      <c r="AB872" s="36"/>
      <c r="AC872" s="21"/>
      <c r="AD872" s="22"/>
      <c r="AE872" s="23"/>
      <c r="AF872" s="22"/>
      <c r="AG872" s="23"/>
      <c r="AH872" s="22"/>
      <c r="AI872" s="24"/>
      <c r="AJ872" s="22"/>
      <c r="AK872" s="20"/>
    </row>
    <row r="873" spans="28:37" ht="21.75" customHeight="1" x14ac:dyDescent="0.25">
      <c r="AB873" s="36"/>
      <c r="AC873" s="21"/>
      <c r="AD873" s="22"/>
      <c r="AE873" s="23"/>
      <c r="AF873" s="22"/>
      <c r="AG873" s="23"/>
      <c r="AH873" s="22"/>
      <c r="AI873" s="24"/>
      <c r="AJ873" s="22"/>
      <c r="AK873" s="20"/>
    </row>
    <row r="874" spans="28:37" ht="21.75" customHeight="1" x14ac:dyDescent="0.25">
      <c r="AB874" s="36"/>
      <c r="AC874" s="21"/>
      <c r="AD874" s="22"/>
      <c r="AE874" s="23"/>
      <c r="AF874" s="22"/>
      <c r="AG874" s="23"/>
      <c r="AH874" s="22"/>
      <c r="AI874" s="24"/>
      <c r="AJ874" s="22"/>
      <c r="AK874" s="20"/>
    </row>
    <row r="875" spans="28:37" ht="21.75" customHeight="1" x14ac:dyDescent="0.25">
      <c r="AB875" s="36"/>
      <c r="AC875" s="21"/>
      <c r="AD875" s="22"/>
      <c r="AE875" s="23"/>
      <c r="AF875" s="22"/>
      <c r="AG875" s="23"/>
      <c r="AH875" s="22"/>
      <c r="AI875" s="24"/>
      <c r="AJ875" s="22"/>
      <c r="AK875" s="20"/>
    </row>
    <row r="876" spans="28:37" ht="21.75" customHeight="1" x14ac:dyDescent="0.25">
      <c r="AB876" s="36"/>
      <c r="AC876" s="21"/>
      <c r="AD876" s="22"/>
      <c r="AE876" s="23"/>
      <c r="AF876" s="22"/>
      <c r="AG876" s="23"/>
      <c r="AH876" s="22"/>
      <c r="AI876" s="24"/>
      <c r="AJ876" s="22"/>
      <c r="AK876" s="20"/>
    </row>
    <row r="877" spans="28:37" ht="21.75" customHeight="1" x14ac:dyDescent="0.25">
      <c r="AB877" s="36"/>
      <c r="AC877" s="21"/>
      <c r="AD877" s="22"/>
      <c r="AE877" s="23"/>
      <c r="AF877" s="22"/>
      <c r="AG877" s="23"/>
      <c r="AH877" s="22"/>
      <c r="AI877" s="24"/>
      <c r="AJ877" s="22"/>
      <c r="AK877" s="20"/>
    </row>
    <row r="878" spans="28:37" ht="21.75" customHeight="1" x14ac:dyDescent="0.25">
      <c r="AB878" s="36"/>
      <c r="AC878" s="21"/>
      <c r="AD878" s="22"/>
      <c r="AE878" s="23"/>
      <c r="AF878" s="22"/>
      <c r="AG878" s="23"/>
      <c r="AH878" s="22"/>
      <c r="AI878" s="24"/>
      <c r="AJ878" s="22"/>
      <c r="AK878" s="20"/>
    </row>
    <row r="879" spans="28:37" ht="21.75" customHeight="1" x14ac:dyDescent="0.25">
      <c r="AB879" s="36"/>
      <c r="AC879" s="21"/>
      <c r="AD879" s="22"/>
      <c r="AE879" s="23"/>
      <c r="AF879" s="22"/>
      <c r="AG879" s="23"/>
      <c r="AH879" s="22"/>
      <c r="AI879" s="24"/>
      <c r="AJ879" s="22"/>
      <c r="AK879" s="20"/>
    </row>
    <row r="880" spans="28:37" ht="21.75" customHeight="1" x14ac:dyDescent="0.25">
      <c r="AB880" s="36"/>
      <c r="AC880" s="21"/>
      <c r="AD880" s="22"/>
      <c r="AE880" s="23"/>
      <c r="AF880" s="22"/>
      <c r="AG880" s="23"/>
      <c r="AH880" s="22"/>
      <c r="AI880" s="24"/>
      <c r="AJ880" s="22"/>
      <c r="AK880" s="20"/>
    </row>
    <row r="881" spans="28:37" ht="21.75" customHeight="1" x14ac:dyDescent="0.25">
      <c r="AB881" s="36"/>
      <c r="AC881" s="21"/>
      <c r="AD881" s="22"/>
      <c r="AE881" s="23"/>
      <c r="AF881" s="22"/>
      <c r="AG881" s="23"/>
      <c r="AH881" s="22"/>
      <c r="AI881" s="24"/>
      <c r="AJ881" s="22"/>
      <c r="AK881" s="20"/>
    </row>
    <row r="882" spans="28:37" ht="21.75" customHeight="1" x14ac:dyDescent="0.25">
      <c r="AB882" s="36"/>
      <c r="AC882" s="21"/>
      <c r="AD882" s="22"/>
      <c r="AE882" s="23"/>
      <c r="AF882" s="22"/>
      <c r="AG882" s="23"/>
      <c r="AH882" s="22"/>
      <c r="AI882" s="24"/>
      <c r="AJ882" s="22"/>
      <c r="AK882" s="20"/>
    </row>
    <row r="883" spans="28:37" ht="21.75" customHeight="1" x14ac:dyDescent="0.25">
      <c r="AB883" s="36"/>
      <c r="AC883" s="21"/>
      <c r="AD883" s="22"/>
      <c r="AE883" s="23"/>
      <c r="AF883" s="22"/>
      <c r="AG883" s="23"/>
      <c r="AH883" s="22"/>
      <c r="AI883" s="24"/>
      <c r="AJ883" s="22"/>
      <c r="AK883" s="20"/>
    </row>
    <row r="884" spans="28:37" ht="21.75" customHeight="1" x14ac:dyDescent="0.25">
      <c r="AB884" s="36"/>
      <c r="AC884" s="21"/>
      <c r="AD884" s="22"/>
      <c r="AE884" s="23"/>
      <c r="AF884" s="22"/>
      <c r="AG884" s="23"/>
      <c r="AH884" s="22"/>
      <c r="AI884" s="24"/>
      <c r="AJ884" s="22"/>
      <c r="AK884" s="20"/>
    </row>
    <row r="885" spans="28:37" ht="21.75" customHeight="1" x14ac:dyDescent="0.25">
      <c r="AB885" s="36"/>
      <c r="AC885" s="21"/>
      <c r="AD885" s="22"/>
      <c r="AE885" s="23"/>
      <c r="AF885" s="22"/>
      <c r="AG885" s="23"/>
      <c r="AH885" s="22"/>
      <c r="AI885" s="24"/>
      <c r="AJ885" s="22"/>
      <c r="AK885" s="20"/>
    </row>
    <row r="886" spans="28:37" ht="21.75" customHeight="1" x14ac:dyDescent="0.25">
      <c r="AB886" s="36"/>
      <c r="AC886" s="21"/>
      <c r="AD886" s="22"/>
      <c r="AE886" s="23"/>
      <c r="AF886" s="22"/>
      <c r="AG886" s="23"/>
      <c r="AH886" s="22"/>
      <c r="AI886" s="24"/>
      <c r="AJ886" s="22"/>
      <c r="AK886" s="20"/>
    </row>
    <row r="887" spans="28:37" ht="21.75" customHeight="1" x14ac:dyDescent="0.25">
      <c r="AB887" s="36"/>
      <c r="AC887" s="21"/>
      <c r="AD887" s="22"/>
      <c r="AE887" s="23"/>
      <c r="AF887" s="22"/>
      <c r="AG887" s="23"/>
      <c r="AH887" s="22"/>
      <c r="AI887" s="24"/>
      <c r="AJ887" s="22"/>
      <c r="AK887" s="20"/>
    </row>
    <row r="888" spans="28:37" ht="21.75" customHeight="1" x14ac:dyDescent="0.25">
      <c r="AB888" s="36"/>
      <c r="AC888" s="21"/>
      <c r="AD888" s="22"/>
      <c r="AE888" s="23"/>
      <c r="AF888" s="22"/>
      <c r="AG888" s="23"/>
      <c r="AH888" s="22"/>
      <c r="AI888" s="24"/>
      <c r="AJ888" s="22"/>
      <c r="AK888" s="20"/>
    </row>
    <row r="889" spans="28:37" ht="21.75" customHeight="1" x14ac:dyDescent="0.25">
      <c r="AB889" s="36"/>
      <c r="AC889" s="21"/>
      <c r="AD889" s="22"/>
      <c r="AE889" s="23"/>
      <c r="AF889" s="22"/>
      <c r="AG889" s="23"/>
      <c r="AH889" s="22"/>
      <c r="AI889" s="24"/>
      <c r="AJ889" s="22"/>
      <c r="AK889" s="20"/>
    </row>
    <row r="890" spans="28:37" ht="21.75" customHeight="1" x14ac:dyDescent="0.25">
      <c r="AB890" s="36"/>
      <c r="AC890" s="21"/>
      <c r="AD890" s="22"/>
      <c r="AE890" s="23"/>
      <c r="AF890" s="22"/>
      <c r="AG890" s="23"/>
      <c r="AH890" s="22"/>
      <c r="AI890" s="24"/>
      <c r="AJ890" s="22"/>
      <c r="AK890" s="20"/>
    </row>
    <row r="891" spans="28:37" ht="21.75" customHeight="1" x14ac:dyDescent="0.25">
      <c r="AB891" s="36"/>
      <c r="AC891" s="21"/>
      <c r="AD891" s="22"/>
      <c r="AE891" s="23"/>
      <c r="AF891" s="22"/>
      <c r="AG891" s="23"/>
      <c r="AH891" s="22"/>
      <c r="AI891" s="24"/>
      <c r="AJ891" s="22"/>
      <c r="AK891" s="20"/>
    </row>
    <row r="892" spans="28:37" ht="21.75" customHeight="1" x14ac:dyDescent="0.25">
      <c r="AB892" s="36"/>
      <c r="AC892" s="21"/>
      <c r="AD892" s="22"/>
      <c r="AE892" s="23"/>
      <c r="AF892" s="22"/>
      <c r="AG892" s="23"/>
      <c r="AH892" s="22"/>
      <c r="AI892" s="24"/>
      <c r="AJ892" s="22"/>
      <c r="AK892" s="20"/>
    </row>
    <row r="893" spans="28:37" ht="21.75" customHeight="1" x14ac:dyDescent="0.25">
      <c r="AB893" s="36"/>
      <c r="AC893" s="21"/>
      <c r="AD893" s="22"/>
      <c r="AE893" s="23"/>
      <c r="AF893" s="22"/>
      <c r="AG893" s="23"/>
      <c r="AH893" s="22"/>
      <c r="AI893" s="24"/>
      <c r="AJ893" s="22"/>
      <c r="AK893" s="20"/>
    </row>
    <row r="894" spans="28:37" ht="21.75" customHeight="1" x14ac:dyDescent="0.25">
      <c r="AB894" s="36"/>
      <c r="AC894" s="21"/>
      <c r="AD894" s="22"/>
      <c r="AE894" s="23"/>
      <c r="AF894" s="22"/>
      <c r="AG894" s="23"/>
      <c r="AH894" s="22"/>
      <c r="AI894" s="24"/>
      <c r="AJ894" s="22"/>
      <c r="AK894" s="20"/>
    </row>
    <row r="895" spans="28:37" ht="21.75" customHeight="1" x14ac:dyDescent="0.25">
      <c r="AB895" s="36"/>
      <c r="AC895" s="21"/>
      <c r="AD895" s="22"/>
      <c r="AE895" s="23"/>
      <c r="AF895" s="22"/>
      <c r="AG895" s="23"/>
      <c r="AH895" s="22"/>
      <c r="AI895" s="24"/>
      <c r="AJ895" s="22"/>
      <c r="AK895" s="20"/>
    </row>
    <row r="896" spans="28:37" ht="21.75" customHeight="1" x14ac:dyDescent="0.25">
      <c r="AB896" s="36"/>
      <c r="AC896" s="21"/>
      <c r="AD896" s="22"/>
      <c r="AE896" s="23"/>
      <c r="AF896" s="22"/>
      <c r="AG896" s="23"/>
      <c r="AH896" s="22"/>
      <c r="AI896" s="24"/>
      <c r="AJ896" s="22"/>
      <c r="AK896" s="20"/>
    </row>
    <row r="897" spans="28:37" ht="21.75" customHeight="1" x14ac:dyDescent="0.25">
      <c r="AB897" s="36"/>
      <c r="AC897" s="21"/>
      <c r="AD897" s="22"/>
      <c r="AE897" s="23"/>
      <c r="AF897" s="22"/>
      <c r="AG897" s="23"/>
      <c r="AH897" s="22"/>
      <c r="AI897" s="24"/>
      <c r="AJ897" s="22"/>
      <c r="AK897" s="20"/>
    </row>
    <row r="898" spans="28:37" ht="21.75" customHeight="1" x14ac:dyDescent="0.25">
      <c r="AB898" s="36"/>
      <c r="AC898" s="21"/>
      <c r="AD898" s="22"/>
      <c r="AE898" s="23"/>
      <c r="AF898" s="22"/>
      <c r="AG898" s="23"/>
      <c r="AH898" s="22"/>
      <c r="AI898" s="24"/>
      <c r="AJ898" s="22"/>
      <c r="AK898" s="20"/>
    </row>
    <row r="899" spans="28:37" ht="21.75" customHeight="1" x14ac:dyDescent="0.25">
      <c r="AB899" s="36"/>
      <c r="AC899" s="21"/>
      <c r="AD899" s="22"/>
      <c r="AE899" s="23"/>
      <c r="AF899" s="22"/>
      <c r="AG899" s="23"/>
      <c r="AH899" s="22"/>
      <c r="AI899" s="24"/>
      <c r="AJ899" s="22"/>
      <c r="AK899" s="20"/>
    </row>
    <row r="900" spans="28:37" ht="21.75" customHeight="1" x14ac:dyDescent="0.25">
      <c r="AB900" s="36"/>
      <c r="AC900" s="21"/>
      <c r="AD900" s="22"/>
      <c r="AE900" s="23"/>
      <c r="AF900" s="22"/>
      <c r="AG900" s="23"/>
      <c r="AH900" s="22"/>
      <c r="AI900" s="24"/>
      <c r="AJ900" s="22"/>
      <c r="AK900" s="20"/>
    </row>
    <row r="901" spans="28:37" ht="21.75" customHeight="1" x14ac:dyDescent="0.25">
      <c r="AB901" s="36"/>
      <c r="AC901" s="21"/>
      <c r="AD901" s="22"/>
      <c r="AE901" s="23"/>
      <c r="AF901" s="22"/>
      <c r="AG901" s="23"/>
      <c r="AH901" s="22"/>
      <c r="AI901" s="24"/>
      <c r="AJ901" s="22"/>
      <c r="AK901" s="20"/>
    </row>
    <row r="902" spans="28:37" ht="21.75" customHeight="1" x14ac:dyDescent="0.25">
      <c r="AB902" s="36"/>
      <c r="AC902" s="21"/>
      <c r="AD902" s="22"/>
      <c r="AE902" s="23"/>
      <c r="AF902" s="22"/>
      <c r="AG902" s="23"/>
      <c r="AH902" s="22"/>
      <c r="AI902" s="24"/>
      <c r="AJ902" s="22"/>
      <c r="AK902" s="20"/>
    </row>
    <row r="903" spans="28:37" ht="21.75" customHeight="1" x14ac:dyDescent="0.25">
      <c r="AB903" s="36"/>
      <c r="AC903" s="21"/>
      <c r="AD903" s="22"/>
      <c r="AE903" s="23"/>
      <c r="AF903" s="22"/>
      <c r="AG903" s="23"/>
      <c r="AH903" s="22"/>
      <c r="AI903" s="24"/>
      <c r="AJ903" s="22"/>
      <c r="AK903" s="20"/>
    </row>
    <row r="904" spans="28:37" ht="21.75" customHeight="1" x14ac:dyDescent="0.25">
      <c r="AB904" s="36"/>
      <c r="AC904" s="21"/>
      <c r="AD904" s="22"/>
      <c r="AE904" s="23"/>
      <c r="AF904" s="22"/>
      <c r="AG904" s="23"/>
      <c r="AH904" s="22"/>
      <c r="AI904" s="24"/>
      <c r="AJ904" s="22"/>
      <c r="AK904" s="20"/>
    </row>
    <row r="905" spans="28:37" ht="21.75" customHeight="1" x14ac:dyDescent="0.25">
      <c r="AB905" s="36"/>
      <c r="AC905" s="21"/>
      <c r="AD905" s="22"/>
      <c r="AE905" s="23"/>
      <c r="AF905" s="22"/>
      <c r="AG905" s="23"/>
      <c r="AH905" s="22"/>
      <c r="AI905" s="24"/>
      <c r="AJ905" s="22"/>
      <c r="AK905" s="20"/>
    </row>
    <row r="906" spans="28:37" ht="21.75" customHeight="1" x14ac:dyDescent="0.25">
      <c r="AB906" s="36"/>
      <c r="AC906" s="21"/>
      <c r="AD906" s="22"/>
      <c r="AE906" s="23"/>
      <c r="AF906" s="22"/>
      <c r="AG906" s="23"/>
      <c r="AH906" s="22"/>
      <c r="AI906" s="24"/>
      <c r="AJ906" s="22"/>
      <c r="AK906" s="20"/>
    </row>
    <row r="907" spans="28:37" ht="21.75" customHeight="1" x14ac:dyDescent="0.25">
      <c r="AB907" s="36"/>
      <c r="AC907" s="21"/>
      <c r="AD907" s="22"/>
      <c r="AE907" s="23"/>
      <c r="AF907" s="22"/>
      <c r="AG907" s="23"/>
      <c r="AH907" s="22"/>
      <c r="AI907" s="24"/>
      <c r="AJ907" s="22"/>
      <c r="AK907" s="20"/>
    </row>
    <row r="908" spans="28:37" ht="21.75" customHeight="1" x14ac:dyDescent="0.25">
      <c r="AB908" s="36"/>
      <c r="AC908" s="21"/>
      <c r="AD908" s="22"/>
      <c r="AE908" s="23"/>
      <c r="AF908" s="22"/>
      <c r="AG908" s="23"/>
      <c r="AH908" s="22"/>
      <c r="AI908" s="24"/>
      <c r="AJ908" s="22"/>
      <c r="AK908" s="20"/>
    </row>
    <row r="909" spans="28:37" ht="21.75" customHeight="1" x14ac:dyDescent="0.25">
      <c r="AB909" s="36"/>
      <c r="AC909" s="21"/>
      <c r="AD909" s="22"/>
      <c r="AE909" s="23"/>
      <c r="AF909" s="22"/>
      <c r="AG909" s="23"/>
      <c r="AH909" s="22"/>
      <c r="AI909" s="24"/>
      <c r="AJ909" s="22"/>
      <c r="AK909" s="20"/>
    </row>
    <row r="910" spans="28:37" ht="21.75" customHeight="1" x14ac:dyDescent="0.25">
      <c r="AB910" s="36"/>
      <c r="AC910" s="21"/>
      <c r="AD910" s="22"/>
      <c r="AE910" s="23"/>
      <c r="AF910" s="22"/>
      <c r="AG910" s="23"/>
      <c r="AH910" s="22"/>
      <c r="AI910" s="24"/>
      <c r="AJ910" s="22"/>
      <c r="AK910" s="20"/>
    </row>
    <row r="911" spans="28:37" ht="21.75" customHeight="1" x14ac:dyDescent="0.25">
      <c r="AB911" s="36"/>
      <c r="AC911" s="21"/>
      <c r="AD911" s="22"/>
      <c r="AE911" s="23"/>
      <c r="AF911" s="22"/>
      <c r="AG911" s="23"/>
      <c r="AH911" s="22"/>
      <c r="AI911" s="24"/>
      <c r="AJ911" s="22"/>
      <c r="AK911" s="20"/>
    </row>
    <row r="912" spans="28:37" ht="21.75" customHeight="1" x14ac:dyDescent="0.25">
      <c r="AB912" s="36"/>
      <c r="AC912" s="21"/>
      <c r="AD912" s="22"/>
      <c r="AE912" s="23"/>
      <c r="AF912" s="22"/>
      <c r="AG912" s="23"/>
      <c r="AH912" s="22"/>
      <c r="AI912" s="24"/>
      <c r="AJ912" s="22"/>
      <c r="AK912" s="20"/>
    </row>
    <row r="913" spans="28:37" ht="21.75" customHeight="1" x14ac:dyDescent="0.25">
      <c r="AB913" s="36"/>
      <c r="AC913" s="21"/>
      <c r="AD913" s="22"/>
      <c r="AE913" s="23"/>
      <c r="AF913" s="22"/>
      <c r="AG913" s="23"/>
      <c r="AH913" s="22"/>
      <c r="AI913" s="24"/>
      <c r="AJ913" s="22"/>
      <c r="AK913" s="20"/>
    </row>
    <row r="914" spans="28:37" ht="21.75" customHeight="1" x14ac:dyDescent="0.25">
      <c r="AB914" s="36"/>
      <c r="AC914" s="21"/>
      <c r="AD914" s="22"/>
      <c r="AE914" s="23"/>
      <c r="AF914" s="22"/>
      <c r="AG914" s="23"/>
      <c r="AH914" s="22"/>
      <c r="AI914" s="24"/>
      <c r="AJ914" s="22"/>
      <c r="AK914" s="20"/>
    </row>
    <row r="915" spans="28:37" ht="21.75" customHeight="1" x14ac:dyDescent="0.25">
      <c r="AB915" s="36"/>
      <c r="AC915" s="21"/>
      <c r="AD915" s="22"/>
      <c r="AE915" s="23"/>
      <c r="AF915" s="22"/>
      <c r="AG915" s="23"/>
      <c r="AH915" s="22"/>
      <c r="AI915" s="24"/>
      <c r="AJ915" s="22"/>
      <c r="AK915" s="20"/>
    </row>
    <row r="916" spans="28:37" ht="21.75" customHeight="1" x14ac:dyDescent="0.25">
      <c r="AB916" s="36"/>
      <c r="AC916" s="21"/>
      <c r="AD916" s="22"/>
      <c r="AE916" s="23"/>
      <c r="AF916" s="22"/>
      <c r="AG916" s="23"/>
      <c r="AH916" s="22"/>
      <c r="AI916" s="24"/>
      <c r="AJ916" s="22"/>
      <c r="AK916" s="20"/>
    </row>
    <row r="917" spans="28:37" ht="21.75" customHeight="1" x14ac:dyDescent="0.25">
      <c r="AB917" s="36"/>
      <c r="AC917" s="21"/>
      <c r="AD917" s="22"/>
      <c r="AE917" s="23"/>
      <c r="AF917" s="22"/>
      <c r="AG917" s="23"/>
      <c r="AH917" s="22"/>
      <c r="AI917" s="24"/>
      <c r="AJ917" s="22"/>
      <c r="AK917" s="20"/>
    </row>
    <row r="918" spans="28:37" ht="21.75" customHeight="1" x14ac:dyDescent="0.25">
      <c r="AB918" s="36"/>
      <c r="AC918" s="21"/>
      <c r="AD918" s="22"/>
      <c r="AE918" s="23"/>
      <c r="AF918" s="22"/>
      <c r="AG918" s="23"/>
      <c r="AH918" s="22"/>
      <c r="AI918" s="24"/>
      <c r="AJ918" s="22"/>
      <c r="AK918" s="20"/>
    </row>
    <row r="919" spans="28:37" ht="21.75" customHeight="1" x14ac:dyDescent="0.25">
      <c r="AB919" s="36"/>
      <c r="AC919" s="21"/>
      <c r="AD919" s="22"/>
      <c r="AE919" s="23"/>
      <c r="AF919" s="22"/>
      <c r="AG919" s="23"/>
      <c r="AH919" s="22"/>
      <c r="AI919" s="24"/>
      <c r="AJ919" s="22"/>
      <c r="AK919" s="20"/>
    </row>
    <row r="920" spans="28:37" ht="21.75" customHeight="1" x14ac:dyDescent="0.25">
      <c r="AB920" s="36"/>
      <c r="AC920" s="21"/>
      <c r="AD920" s="22"/>
      <c r="AE920" s="23"/>
      <c r="AF920" s="22"/>
      <c r="AG920" s="23"/>
      <c r="AH920" s="22"/>
      <c r="AI920" s="24"/>
      <c r="AJ920" s="22"/>
      <c r="AK920" s="20"/>
    </row>
    <row r="921" spans="28:37" ht="21.75" customHeight="1" x14ac:dyDescent="0.25">
      <c r="AB921" s="36"/>
      <c r="AC921" s="21"/>
      <c r="AD921" s="22"/>
      <c r="AE921" s="23"/>
      <c r="AF921" s="22"/>
      <c r="AG921" s="23"/>
      <c r="AH921" s="22"/>
      <c r="AI921" s="24"/>
      <c r="AJ921" s="22"/>
      <c r="AK921" s="20"/>
    </row>
    <row r="922" spans="28:37" ht="21.75" customHeight="1" x14ac:dyDescent="0.25">
      <c r="AB922" s="36"/>
      <c r="AC922" s="21"/>
      <c r="AD922" s="22"/>
      <c r="AE922" s="23"/>
      <c r="AF922" s="22"/>
      <c r="AG922" s="23"/>
      <c r="AH922" s="22"/>
      <c r="AI922" s="24"/>
      <c r="AJ922" s="22"/>
      <c r="AK922" s="20"/>
    </row>
    <row r="923" spans="28:37" ht="21.75" customHeight="1" x14ac:dyDescent="0.25">
      <c r="AB923" s="36"/>
      <c r="AC923" s="21"/>
      <c r="AD923" s="22"/>
      <c r="AE923" s="23"/>
      <c r="AF923" s="22"/>
      <c r="AG923" s="23"/>
      <c r="AH923" s="22"/>
      <c r="AI923" s="24"/>
      <c r="AJ923" s="22"/>
      <c r="AK923" s="20"/>
    </row>
    <row r="924" spans="28:37" ht="21.75" customHeight="1" x14ac:dyDescent="0.25">
      <c r="AB924" s="36"/>
      <c r="AC924" s="21"/>
      <c r="AD924" s="22"/>
      <c r="AE924" s="23"/>
      <c r="AF924" s="22"/>
      <c r="AG924" s="23"/>
      <c r="AH924" s="22"/>
      <c r="AI924" s="24"/>
      <c r="AJ924" s="22"/>
      <c r="AK924" s="20"/>
    </row>
    <row r="925" spans="28:37" ht="21.75" customHeight="1" x14ac:dyDescent="0.25">
      <c r="AB925" s="36"/>
      <c r="AC925" s="21"/>
      <c r="AD925" s="22"/>
      <c r="AE925" s="23"/>
      <c r="AF925" s="22"/>
      <c r="AG925" s="23"/>
      <c r="AH925" s="22"/>
      <c r="AI925" s="24"/>
      <c r="AJ925" s="22"/>
      <c r="AK925" s="20"/>
    </row>
    <row r="926" spans="28:37" ht="21.75" customHeight="1" x14ac:dyDescent="0.25">
      <c r="AB926" s="36"/>
      <c r="AC926" s="21"/>
      <c r="AD926" s="22"/>
      <c r="AE926" s="23"/>
      <c r="AF926" s="22"/>
      <c r="AG926" s="23"/>
      <c r="AH926" s="22"/>
      <c r="AI926" s="24"/>
      <c r="AJ926" s="22"/>
      <c r="AK926" s="20"/>
    </row>
    <row r="927" spans="28:37" ht="21.75" customHeight="1" x14ac:dyDescent="0.25">
      <c r="AB927" s="36"/>
      <c r="AC927" s="21"/>
      <c r="AD927" s="22"/>
      <c r="AE927" s="23"/>
      <c r="AF927" s="22"/>
      <c r="AG927" s="23"/>
      <c r="AH927" s="22"/>
      <c r="AI927" s="24"/>
      <c r="AJ927" s="22"/>
      <c r="AK927" s="20"/>
    </row>
    <row r="928" spans="28:37" ht="21.75" customHeight="1" x14ac:dyDescent="0.25">
      <c r="AB928" s="36"/>
      <c r="AC928" s="21"/>
      <c r="AD928" s="22"/>
      <c r="AE928" s="23"/>
      <c r="AF928" s="22"/>
      <c r="AG928" s="23"/>
      <c r="AH928" s="22"/>
      <c r="AI928" s="24"/>
      <c r="AJ928" s="22"/>
      <c r="AK928" s="20"/>
    </row>
    <row r="929" spans="28:37" ht="21.75" customHeight="1" x14ac:dyDescent="0.25">
      <c r="AB929" s="36"/>
      <c r="AC929" s="21"/>
      <c r="AD929" s="22"/>
      <c r="AE929" s="23"/>
      <c r="AF929" s="22"/>
      <c r="AG929" s="23"/>
      <c r="AH929" s="22"/>
      <c r="AI929" s="24"/>
      <c r="AJ929" s="22"/>
      <c r="AK929" s="20"/>
    </row>
    <row r="930" spans="28:37" ht="21.75" customHeight="1" x14ac:dyDescent="0.25">
      <c r="AB930" s="36"/>
      <c r="AC930" s="21"/>
      <c r="AD930" s="22"/>
      <c r="AE930" s="23"/>
      <c r="AF930" s="22"/>
      <c r="AG930" s="23"/>
      <c r="AH930" s="22"/>
      <c r="AI930" s="24"/>
      <c r="AJ930" s="22"/>
      <c r="AK930" s="20"/>
    </row>
    <row r="931" spans="28:37" ht="21.75" customHeight="1" x14ac:dyDescent="0.25">
      <c r="AB931" s="36"/>
      <c r="AC931" s="21"/>
      <c r="AD931" s="22"/>
      <c r="AE931" s="23"/>
      <c r="AF931" s="22"/>
      <c r="AG931" s="23"/>
      <c r="AH931" s="22"/>
      <c r="AI931" s="24"/>
      <c r="AJ931" s="22"/>
      <c r="AK931" s="20"/>
    </row>
    <row r="932" spans="28:37" ht="21.75" customHeight="1" x14ac:dyDescent="0.25">
      <c r="AB932" s="36"/>
      <c r="AC932" s="21"/>
      <c r="AD932" s="22"/>
      <c r="AE932" s="23"/>
      <c r="AF932" s="22"/>
      <c r="AG932" s="23"/>
      <c r="AH932" s="22"/>
      <c r="AI932" s="24"/>
      <c r="AJ932" s="22"/>
      <c r="AK932" s="20"/>
    </row>
    <row r="933" spans="28:37" ht="21.75" customHeight="1" x14ac:dyDescent="0.25">
      <c r="AB933" s="36"/>
      <c r="AC933" s="21"/>
      <c r="AD933" s="22"/>
      <c r="AE933" s="23"/>
      <c r="AF933" s="22"/>
      <c r="AG933" s="23"/>
      <c r="AH933" s="22"/>
      <c r="AI933" s="24"/>
      <c r="AJ933" s="22"/>
      <c r="AK933" s="20"/>
    </row>
    <row r="934" spans="28:37" ht="21.75" customHeight="1" x14ac:dyDescent="0.25">
      <c r="AB934" s="36"/>
      <c r="AC934" s="21"/>
      <c r="AD934" s="22"/>
      <c r="AE934" s="23"/>
      <c r="AF934" s="22"/>
      <c r="AG934" s="23"/>
      <c r="AH934" s="22"/>
      <c r="AI934" s="24"/>
      <c r="AJ934" s="22"/>
      <c r="AK934" s="20"/>
    </row>
    <row r="935" spans="28:37" ht="21.75" customHeight="1" x14ac:dyDescent="0.25">
      <c r="AB935" s="36"/>
      <c r="AC935" s="21"/>
      <c r="AD935" s="22"/>
      <c r="AE935" s="23"/>
      <c r="AF935" s="22"/>
      <c r="AG935" s="23"/>
      <c r="AH935" s="22"/>
      <c r="AI935" s="24"/>
      <c r="AJ935" s="22"/>
      <c r="AK935" s="20"/>
    </row>
    <row r="936" spans="28:37" ht="21.75" customHeight="1" x14ac:dyDescent="0.25">
      <c r="AB936" s="36"/>
      <c r="AC936" s="21"/>
      <c r="AD936" s="22"/>
      <c r="AE936" s="23"/>
      <c r="AF936" s="22"/>
      <c r="AG936" s="23"/>
      <c r="AH936" s="22"/>
      <c r="AI936" s="24"/>
      <c r="AJ936" s="22"/>
      <c r="AK936" s="20"/>
    </row>
    <row r="937" spans="28:37" ht="21.75" customHeight="1" x14ac:dyDescent="0.25">
      <c r="AB937" s="36"/>
      <c r="AC937" s="21"/>
      <c r="AD937" s="22"/>
      <c r="AE937" s="23"/>
      <c r="AF937" s="22"/>
      <c r="AG937" s="23"/>
      <c r="AH937" s="22"/>
      <c r="AI937" s="24"/>
      <c r="AJ937" s="22"/>
      <c r="AK937" s="20"/>
    </row>
    <row r="938" spans="28:37" ht="21.75" customHeight="1" x14ac:dyDescent="0.25">
      <c r="AB938" s="36"/>
      <c r="AC938" s="21"/>
      <c r="AD938" s="22"/>
      <c r="AE938" s="23"/>
      <c r="AF938" s="22"/>
      <c r="AG938" s="23"/>
      <c r="AH938" s="22"/>
      <c r="AI938" s="24"/>
      <c r="AJ938" s="22"/>
      <c r="AK938" s="20"/>
    </row>
    <row r="939" spans="28:37" ht="21.75" customHeight="1" x14ac:dyDescent="0.25">
      <c r="AB939" s="36"/>
      <c r="AC939" s="21"/>
      <c r="AD939" s="22"/>
      <c r="AE939" s="23"/>
      <c r="AF939" s="22"/>
      <c r="AG939" s="23"/>
      <c r="AH939" s="22"/>
      <c r="AI939" s="24"/>
      <c r="AJ939" s="22"/>
      <c r="AK939" s="20"/>
    </row>
    <row r="940" spans="28:37" ht="21.75" customHeight="1" x14ac:dyDescent="0.25">
      <c r="AB940" s="36"/>
      <c r="AC940" s="21"/>
      <c r="AD940" s="22"/>
      <c r="AE940" s="23"/>
      <c r="AF940" s="22"/>
      <c r="AG940" s="23"/>
      <c r="AH940" s="22"/>
      <c r="AI940" s="24"/>
      <c r="AJ940" s="22"/>
      <c r="AK940" s="20"/>
    </row>
    <row r="941" spans="28:37" ht="21.75" customHeight="1" x14ac:dyDescent="0.25">
      <c r="AB941" s="36"/>
      <c r="AC941" s="21"/>
      <c r="AD941" s="22"/>
      <c r="AE941" s="23"/>
      <c r="AF941" s="22"/>
      <c r="AG941" s="23"/>
      <c r="AH941" s="22"/>
      <c r="AI941" s="24"/>
      <c r="AJ941" s="22"/>
      <c r="AK941" s="20"/>
    </row>
    <row r="942" spans="28:37" ht="21.75" customHeight="1" x14ac:dyDescent="0.25">
      <c r="AB942" s="36"/>
      <c r="AC942" s="21"/>
      <c r="AD942" s="22"/>
      <c r="AE942" s="23"/>
      <c r="AF942" s="22"/>
      <c r="AG942" s="23"/>
      <c r="AH942" s="22"/>
      <c r="AI942" s="24"/>
      <c r="AJ942" s="22"/>
      <c r="AK942" s="20"/>
    </row>
    <row r="943" spans="28:37" ht="21.75" customHeight="1" x14ac:dyDescent="0.25">
      <c r="AB943" s="36"/>
      <c r="AC943" s="21"/>
      <c r="AD943" s="22"/>
      <c r="AE943" s="23"/>
      <c r="AF943" s="22"/>
      <c r="AG943" s="23"/>
      <c r="AH943" s="22"/>
      <c r="AI943" s="24"/>
      <c r="AJ943" s="22"/>
      <c r="AK943" s="20"/>
    </row>
    <row r="944" spans="28:37" ht="21.75" customHeight="1" x14ac:dyDescent="0.25">
      <c r="AB944" s="36"/>
      <c r="AC944" s="21"/>
      <c r="AD944" s="22"/>
      <c r="AE944" s="23"/>
      <c r="AF944" s="22"/>
      <c r="AG944" s="23"/>
      <c r="AH944" s="22"/>
      <c r="AI944" s="24"/>
      <c r="AJ944" s="22"/>
      <c r="AK944" s="20"/>
    </row>
    <row r="945" spans="28:37" ht="21.75" customHeight="1" x14ac:dyDescent="0.25">
      <c r="AB945" s="36"/>
      <c r="AC945" s="21"/>
      <c r="AD945" s="22"/>
      <c r="AE945" s="23"/>
      <c r="AF945" s="22"/>
      <c r="AG945" s="23"/>
      <c r="AH945" s="22"/>
      <c r="AI945" s="24"/>
      <c r="AJ945" s="22"/>
      <c r="AK945" s="20"/>
    </row>
    <row r="946" spans="28:37" ht="21.75" customHeight="1" x14ac:dyDescent="0.25">
      <c r="AB946" s="36"/>
      <c r="AC946" s="21"/>
      <c r="AD946" s="22"/>
      <c r="AE946" s="23"/>
      <c r="AF946" s="22"/>
      <c r="AG946" s="23"/>
      <c r="AH946" s="22"/>
      <c r="AI946" s="24"/>
      <c r="AJ946" s="22"/>
      <c r="AK946" s="20"/>
    </row>
    <row r="947" spans="28:37" ht="21.75" customHeight="1" x14ac:dyDescent="0.25">
      <c r="AB947" s="36"/>
      <c r="AC947" s="21"/>
      <c r="AD947" s="22"/>
      <c r="AE947" s="23"/>
      <c r="AF947" s="22"/>
      <c r="AG947" s="23"/>
      <c r="AH947" s="22"/>
      <c r="AI947" s="24"/>
      <c r="AJ947" s="22"/>
      <c r="AK947" s="20"/>
    </row>
    <row r="948" spans="28:37" ht="21.75" customHeight="1" x14ac:dyDescent="0.25">
      <c r="AB948" s="36"/>
      <c r="AC948" s="21"/>
      <c r="AD948" s="22"/>
      <c r="AE948" s="23"/>
      <c r="AF948" s="22"/>
      <c r="AG948" s="23"/>
      <c r="AH948" s="22"/>
      <c r="AI948" s="24"/>
      <c r="AJ948" s="22"/>
      <c r="AK948" s="20"/>
    </row>
    <row r="949" spans="28:37" ht="21.75" customHeight="1" x14ac:dyDescent="0.25">
      <c r="AB949" s="36"/>
      <c r="AC949" s="21"/>
      <c r="AD949" s="22"/>
      <c r="AE949" s="23"/>
      <c r="AF949" s="22"/>
      <c r="AG949" s="23"/>
      <c r="AH949" s="22"/>
      <c r="AI949" s="24"/>
      <c r="AJ949" s="22"/>
      <c r="AK949" s="20"/>
    </row>
    <row r="950" spans="28:37" ht="21.75" customHeight="1" x14ac:dyDescent="0.25">
      <c r="AB950" s="36"/>
      <c r="AC950" s="21"/>
      <c r="AD950" s="22"/>
      <c r="AE950" s="23"/>
      <c r="AF950" s="22"/>
      <c r="AG950" s="23"/>
      <c r="AH950" s="22"/>
      <c r="AI950" s="24"/>
      <c r="AJ950" s="22"/>
      <c r="AK950" s="20"/>
    </row>
    <row r="951" spans="28:37" ht="21.75" customHeight="1" x14ac:dyDescent="0.25">
      <c r="AB951" s="36"/>
      <c r="AC951" s="21"/>
      <c r="AD951" s="22"/>
      <c r="AE951" s="23"/>
      <c r="AF951" s="22"/>
      <c r="AG951" s="23"/>
      <c r="AH951" s="22"/>
      <c r="AI951" s="24"/>
      <c r="AJ951" s="22"/>
      <c r="AK951" s="20"/>
    </row>
    <row r="952" spans="28:37" ht="21.75" customHeight="1" x14ac:dyDescent="0.25">
      <c r="AB952" s="36"/>
      <c r="AC952" s="21"/>
      <c r="AD952" s="22"/>
      <c r="AE952" s="23"/>
      <c r="AF952" s="22"/>
      <c r="AG952" s="23"/>
      <c r="AH952" s="22"/>
      <c r="AI952" s="24"/>
      <c r="AJ952" s="22"/>
      <c r="AK952" s="20"/>
    </row>
    <row r="953" spans="28:37" ht="21.75" customHeight="1" x14ac:dyDescent="0.25">
      <c r="AB953" s="36"/>
      <c r="AC953" s="21"/>
      <c r="AD953" s="22"/>
      <c r="AE953" s="23"/>
      <c r="AF953" s="22"/>
      <c r="AG953" s="23"/>
      <c r="AH953" s="22"/>
      <c r="AI953" s="24"/>
      <c r="AJ953" s="22"/>
      <c r="AK953" s="20"/>
    </row>
    <row r="954" spans="28:37" ht="21.75" customHeight="1" x14ac:dyDescent="0.25">
      <c r="AB954" s="36"/>
      <c r="AC954" s="21"/>
      <c r="AD954" s="22"/>
      <c r="AE954" s="23"/>
      <c r="AF954" s="22"/>
      <c r="AG954" s="23"/>
      <c r="AH954" s="22"/>
      <c r="AI954" s="24"/>
      <c r="AJ954" s="22"/>
      <c r="AK954" s="20"/>
    </row>
    <row r="955" spans="28:37" ht="21.75" customHeight="1" x14ac:dyDescent="0.25">
      <c r="AB955" s="36"/>
      <c r="AC955" s="21"/>
      <c r="AD955" s="22"/>
      <c r="AE955" s="23"/>
      <c r="AF955" s="22"/>
      <c r="AG955" s="23"/>
      <c r="AH955" s="22"/>
      <c r="AI955" s="24"/>
      <c r="AJ955" s="22"/>
      <c r="AK955" s="20"/>
    </row>
    <row r="956" spans="28:37" ht="21.75" customHeight="1" x14ac:dyDescent="0.25">
      <c r="AB956" s="36"/>
      <c r="AC956" s="21"/>
      <c r="AD956" s="22"/>
      <c r="AE956" s="23"/>
      <c r="AF956" s="22"/>
      <c r="AG956" s="23"/>
      <c r="AH956" s="22"/>
      <c r="AI956" s="24"/>
      <c r="AJ956" s="22"/>
      <c r="AK956" s="20"/>
    </row>
    <row r="957" spans="28:37" ht="21.75" customHeight="1" x14ac:dyDescent="0.25">
      <c r="AB957" s="36"/>
      <c r="AC957" s="21"/>
      <c r="AD957" s="22"/>
      <c r="AE957" s="23"/>
      <c r="AF957" s="22"/>
      <c r="AG957" s="23"/>
      <c r="AH957" s="22"/>
      <c r="AI957" s="24"/>
      <c r="AJ957" s="22"/>
      <c r="AK957" s="20"/>
    </row>
    <row r="958" spans="28:37" ht="21.75" customHeight="1" x14ac:dyDescent="0.25">
      <c r="AB958" s="36"/>
      <c r="AC958" s="21"/>
      <c r="AD958" s="22"/>
      <c r="AE958" s="23"/>
      <c r="AF958" s="22"/>
      <c r="AG958" s="23"/>
      <c r="AH958" s="22"/>
      <c r="AI958" s="24"/>
      <c r="AJ958" s="22"/>
      <c r="AK958" s="20"/>
    </row>
    <row r="959" spans="28:37" ht="21.75" customHeight="1" x14ac:dyDescent="0.25">
      <c r="AB959" s="36"/>
      <c r="AC959" s="21"/>
      <c r="AD959" s="22"/>
      <c r="AE959" s="23"/>
      <c r="AF959" s="22"/>
      <c r="AG959" s="23"/>
      <c r="AH959" s="22"/>
      <c r="AI959" s="24"/>
      <c r="AJ959" s="22"/>
      <c r="AK959" s="20"/>
    </row>
    <row r="960" spans="28:37" ht="21.75" customHeight="1" x14ac:dyDescent="0.25">
      <c r="AB960" s="36"/>
      <c r="AC960" s="21"/>
      <c r="AD960" s="22"/>
      <c r="AE960" s="23"/>
      <c r="AF960" s="22"/>
      <c r="AG960" s="23"/>
      <c r="AH960" s="22"/>
      <c r="AI960" s="24"/>
      <c r="AJ960" s="22"/>
      <c r="AK960" s="20"/>
    </row>
    <row r="961" spans="28:37" ht="21.75" customHeight="1" x14ac:dyDescent="0.25">
      <c r="AB961" s="36"/>
      <c r="AC961" s="21"/>
      <c r="AD961" s="22"/>
      <c r="AE961" s="23"/>
      <c r="AF961" s="22"/>
      <c r="AG961" s="23"/>
      <c r="AH961" s="22"/>
      <c r="AI961" s="24"/>
      <c r="AJ961" s="22"/>
      <c r="AK961" s="20"/>
    </row>
    <row r="962" spans="28:37" ht="21.75" customHeight="1" x14ac:dyDescent="0.25">
      <c r="AB962" s="36"/>
      <c r="AC962" s="21"/>
      <c r="AD962" s="22"/>
      <c r="AE962" s="23"/>
      <c r="AF962" s="22"/>
      <c r="AG962" s="23"/>
      <c r="AH962" s="22"/>
      <c r="AI962" s="24"/>
      <c r="AJ962" s="22"/>
      <c r="AK962" s="20"/>
    </row>
    <row r="963" spans="28:37" ht="21.75" customHeight="1" x14ac:dyDescent="0.25">
      <c r="AB963" s="36"/>
      <c r="AC963" s="21"/>
      <c r="AD963" s="22"/>
      <c r="AE963" s="23"/>
      <c r="AF963" s="22"/>
      <c r="AG963" s="23"/>
      <c r="AH963" s="22"/>
      <c r="AI963" s="24"/>
      <c r="AJ963" s="22"/>
      <c r="AK963" s="20"/>
    </row>
    <row r="964" spans="28:37" ht="21.75" customHeight="1" x14ac:dyDescent="0.25">
      <c r="AB964" s="36"/>
      <c r="AC964" s="21"/>
      <c r="AD964" s="22"/>
      <c r="AE964" s="23"/>
      <c r="AF964" s="22"/>
      <c r="AG964" s="23"/>
      <c r="AH964" s="22"/>
      <c r="AI964" s="24"/>
      <c r="AJ964" s="22"/>
      <c r="AK964" s="20"/>
    </row>
    <row r="965" spans="28:37" ht="21.75" customHeight="1" x14ac:dyDescent="0.25">
      <c r="AB965" s="36"/>
      <c r="AC965" s="21"/>
      <c r="AD965" s="22"/>
      <c r="AE965" s="23"/>
      <c r="AF965" s="22"/>
      <c r="AG965" s="23"/>
      <c r="AH965" s="22"/>
      <c r="AI965" s="24"/>
      <c r="AJ965" s="22"/>
      <c r="AK965" s="20"/>
    </row>
    <row r="966" spans="28:37" ht="21.75" customHeight="1" x14ac:dyDescent="0.25">
      <c r="AB966" s="36"/>
      <c r="AC966" s="21"/>
      <c r="AD966" s="22"/>
      <c r="AE966" s="23"/>
      <c r="AF966" s="22"/>
      <c r="AG966" s="23"/>
      <c r="AH966" s="22"/>
      <c r="AI966" s="24"/>
      <c r="AJ966" s="22"/>
      <c r="AK966" s="20"/>
    </row>
    <row r="967" spans="28:37" ht="21.75" customHeight="1" x14ac:dyDescent="0.25">
      <c r="AB967" s="36"/>
      <c r="AC967" s="21"/>
      <c r="AD967" s="22"/>
      <c r="AE967" s="23"/>
      <c r="AF967" s="22"/>
      <c r="AG967" s="23"/>
      <c r="AH967" s="22"/>
      <c r="AI967" s="24"/>
      <c r="AJ967" s="22"/>
      <c r="AK967" s="20"/>
    </row>
    <row r="968" spans="28:37" ht="21.75" customHeight="1" x14ac:dyDescent="0.25">
      <c r="AB968" s="36"/>
      <c r="AC968" s="21"/>
      <c r="AD968" s="22"/>
      <c r="AE968" s="23"/>
      <c r="AF968" s="22"/>
      <c r="AG968" s="23"/>
      <c r="AH968" s="22"/>
      <c r="AI968" s="24"/>
      <c r="AJ968" s="22"/>
      <c r="AK968" s="20"/>
    </row>
    <row r="969" spans="28:37" ht="21.75" customHeight="1" x14ac:dyDescent="0.25">
      <c r="AB969" s="36"/>
      <c r="AC969" s="21"/>
      <c r="AD969" s="22"/>
      <c r="AE969" s="23"/>
      <c r="AF969" s="22"/>
      <c r="AG969" s="23"/>
      <c r="AH969" s="22"/>
      <c r="AI969" s="24"/>
      <c r="AJ969" s="22"/>
      <c r="AK969" s="20"/>
    </row>
    <row r="970" spans="28:37" ht="21.75" customHeight="1" x14ac:dyDescent="0.25">
      <c r="AB970" s="36"/>
      <c r="AC970" s="21"/>
      <c r="AD970" s="22"/>
      <c r="AE970" s="23"/>
      <c r="AF970" s="22"/>
      <c r="AG970" s="23"/>
      <c r="AH970" s="22"/>
      <c r="AI970" s="24"/>
      <c r="AJ970" s="22"/>
      <c r="AK970" s="20"/>
    </row>
    <row r="971" spans="28:37" ht="21.75" customHeight="1" x14ac:dyDescent="0.25">
      <c r="AB971" s="36"/>
      <c r="AC971" s="21"/>
      <c r="AD971" s="22"/>
      <c r="AE971" s="23"/>
      <c r="AF971" s="22"/>
      <c r="AG971" s="23"/>
      <c r="AH971" s="22"/>
      <c r="AI971" s="24"/>
      <c r="AJ971" s="22"/>
      <c r="AK971" s="20"/>
    </row>
    <row r="972" spans="28:37" ht="21.75" customHeight="1" x14ac:dyDescent="0.25">
      <c r="AB972" s="36"/>
      <c r="AC972" s="21"/>
      <c r="AD972" s="22"/>
      <c r="AE972" s="23"/>
      <c r="AF972" s="22"/>
      <c r="AG972" s="23"/>
      <c r="AH972" s="22"/>
      <c r="AI972" s="24"/>
      <c r="AJ972" s="22"/>
      <c r="AK972" s="20"/>
    </row>
    <row r="973" spans="28:37" ht="21.75" customHeight="1" x14ac:dyDescent="0.25">
      <c r="AB973" s="36"/>
      <c r="AC973" s="21"/>
      <c r="AD973" s="22"/>
      <c r="AE973" s="23"/>
      <c r="AF973" s="22"/>
      <c r="AG973" s="23"/>
      <c r="AH973" s="22"/>
      <c r="AI973" s="24"/>
      <c r="AJ973" s="22"/>
      <c r="AK973" s="20"/>
    </row>
    <row r="974" spans="28:37" ht="21.75" customHeight="1" x14ac:dyDescent="0.25">
      <c r="AB974" s="36"/>
      <c r="AC974" s="21"/>
      <c r="AD974" s="22"/>
      <c r="AE974" s="23"/>
      <c r="AF974" s="22"/>
      <c r="AG974" s="23"/>
      <c r="AH974" s="22"/>
      <c r="AI974" s="24"/>
      <c r="AJ974" s="22"/>
      <c r="AK974" s="20"/>
    </row>
    <row r="975" spans="28:37" ht="21.75" customHeight="1" x14ac:dyDescent="0.25">
      <c r="AB975" s="36"/>
      <c r="AC975" s="21"/>
      <c r="AD975" s="22"/>
      <c r="AE975" s="23"/>
      <c r="AF975" s="22"/>
      <c r="AG975" s="23"/>
      <c r="AH975" s="22"/>
      <c r="AI975" s="24"/>
      <c r="AJ975" s="22"/>
      <c r="AK975" s="20"/>
    </row>
    <row r="976" spans="28:37" ht="21.75" customHeight="1" x14ac:dyDescent="0.25">
      <c r="AB976" s="36"/>
      <c r="AC976" s="21"/>
      <c r="AD976" s="22"/>
      <c r="AE976" s="23"/>
      <c r="AF976" s="22"/>
      <c r="AG976" s="23"/>
      <c r="AH976" s="22"/>
      <c r="AI976" s="24"/>
      <c r="AJ976" s="22"/>
      <c r="AK976" s="20"/>
    </row>
    <row r="977" spans="28:37" ht="21.75" customHeight="1" x14ac:dyDescent="0.25">
      <c r="AB977" s="36"/>
      <c r="AC977" s="21"/>
      <c r="AD977" s="22"/>
      <c r="AE977" s="23"/>
      <c r="AF977" s="22"/>
      <c r="AG977" s="23"/>
      <c r="AH977" s="22"/>
      <c r="AI977" s="24"/>
      <c r="AJ977" s="22"/>
      <c r="AK977" s="20"/>
    </row>
    <row r="978" spans="28:37" ht="21.75" customHeight="1" x14ac:dyDescent="0.25">
      <c r="AB978" s="36"/>
      <c r="AC978" s="21"/>
      <c r="AD978" s="22"/>
      <c r="AE978" s="23"/>
      <c r="AF978" s="22"/>
      <c r="AG978" s="23"/>
      <c r="AH978" s="22"/>
      <c r="AI978" s="24"/>
      <c r="AJ978" s="22"/>
      <c r="AK978" s="20"/>
    </row>
    <row r="979" spans="28:37" ht="21.75" customHeight="1" x14ac:dyDescent="0.25">
      <c r="AB979" s="36"/>
      <c r="AC979" s="21"/>
      <c r="AD979" s="22"/>
      <c r="AE979" s="23"/>
      <c r="AF979" s="22"/>
      <c r="AG979" s="23"/>
      <c r="AH979" s="22"/>
      <c r="AI979" s="24"/>
      <c r="AJ979" s="22"/>
      <c r="AK979" s="20"/>
    </row>
    <row r="980" spans="28:37" ht="21.75" customHeight="1" x14ac:dyDescent="0.25">
      <c r="AB980" s="36"/>
      <c r="AC980" s="21"/>
      <c r="AD980" s="22"/>
      <c r="AE980" s="23"/>
      <c r="AF980" s="22"/>
      <c r="AG980" s="23"/>
      <c r="AH980" s="22"/>
      <c r="AI980" s="24"/>
      <c r="AJ980" s="22"/>
      <c r="AK980" s="20"/>
    </row>
    <row r="981" spans="28:37" ht="21.75" customHeight="1" x14ac:dyDescent="0.25">
      <c r="AB981" s="36"/>
      <c r="AC981" s="21"/>
      <c r="AD981" s="22"/>
      <c r="AE981" s="23"/>
      <c r="AF981" s="22"/>
      <c r="AG981" s="23"/>
      <c r="AH981" s="22"/>
      <c r="AI981" s="24"/>
      <c r="AJ981" s="22"/>
      <c r="AK981" s="20"/>
    </row>
    <row r="982" spans="28:37" ht="21.75" customHeight="1" x14ac:dyDescent="0.25">
      <c r="AB982" s="36"/>
      <c r="AC982" s="21"/>
      <c r="AD982" s="22"/>
      <c r="AE982" s="23"/>
      <c r="AF982" s="22"/>
      <c r="AG982" s="23"/>
      <c r="AH982" s="22"/>
      <c r="AI982" s="24"/>
      <c r="AJ982" s="22"/>
      <c r="AK982" s="20"/>
    </row>
    <row r="983" spans="28:37" ht="21.75" customHeight="1" x14ac:dyDescent="0.25">
      <c r="AB983" s="36"/>
      <c r="AC983" s="21"/>
      <c r="AD983" s="22"/>
      <c r="AE983" s="23"/>
      <c r="AF983" s="22"/>
      <c r="AG983" s="23"/>
      <c r="AH983" s="22"/>
      <c r="AI983" s="24"/>
      <c r="AJ983" s="22"/>
      <c r="AK983" s="20"/>
    </row>
    <row r="984" spans="28:37" ht="21.75" customHeight="1" x14ac:dyDescent="0.25">
      <c r="AB984" s="36"/>
      <c r="AC984" s="21"/>
      <c r="AD984" s="22"/>
      <c r="AE984" s="23"/>
      <c r="AF984" s="22"/>
      <c r="AG984" s="23"/>
      <c r="AH984" s="22"/>
      <c r="AI984" s="24"/>
      <c r="AJ984" s="22"/>
      <c r="AK984" s="20"/>
    </row>
    <row r="985" spans="28:37" ht="21.75" customHeight="1" x14ac:dyDescent="0.25">
      <c r="AB985" s="36"/>
      <c r="AC985" s="21"/>
      <c r="AD985" s="22"/>
      <c r="AE985" s="23"/>
      <c r="AF985" s="22"/>
      <c r="AG985" s="23"/>
      <c r="AH985" s="22"/>
      <c r="AI985" s="24"/>
      <c r="AJ985" s="22"/>
      <c r="AK985" s="20"/>
    </row>
    <row r="986" spans="28:37" ht="21.75" customHeight="1" x14ac:dyDescent="0.25">
      <c r="AB986" s="36"/>
      <c r="AC986" s="21"/>
      <c r="AD986" s="22"/>
      <c r="AE986" s="23"/>
      <c r="AF986" s="22"/>
      <c r="AG986" s="23"/>
      <c r="AH986" s="22"/>
      <c r="AI986" s="24"/>
      <c r="AJ986" s="22"/>
      <c r="AK986" s="20"/>
    </row>
    <row r="987" spans="28:37" ht="21.75" customHeight="1" x14ac:dyDescent="0.25">
      <c r="AB987" s="36"/>
      <c r="AC987" s="21"/>
      <c r="AD987" s="22"/>
      <c r="AE987" s="23"/>
      <c r="AF987" s="22"/>
      <c r="AG987" s="23"/>
      <c r="AH987" s="22"/>
      <c r="AI987" s="24"/>
      <c r="AJ987" s="22"/>
      <c r="AK987" s="20"/>
    </row>
    <row r="988" spans="28:37" ht="21.75" customHeight="1" x14ac:dyDescent="0.25">
      <c r="AB988" s="36"/>
      <c r="AC988" s="21"/>
      <c r="AD988" s="22"/>
      <c r="AE988" s="23"/>
      <c r="AF988" s="22"/>
      <c r="AG988" s="23"/>
      <c r="AH988" s="22"/>
      <c r="AI988" s="24"/>
      <c r="AJ988" s="22"/>
      <c r="AK988" s="20"/>
    </row>
    <row r="989" spans="28:37" ht="21.75" customHeight="1" x14ac:dyDescent="0.25">
      <c r="AB989" s="36"/>
      <c r="AC989" s="21"/>
      <c r="AD989" s="22"/>
      <c r="AE989" s="23"/>
      <c r="AF989" s="22"/>
      <c r="AG989" s="23"/>
      <c r="AH989" s="22"/>
      <c r="AI989" s="24"/>
      <c r="AJ989" s="22"/>
      <c r="AK989" s="20"/>
    </row>
    <row r="990" spans="28:37" ht="21.75" customHeight="1" x14ac:dyDescent="0.25">
      <c r="AB990" s="36"/>
      <c r="AC990" s="21"/>
      <c r="AD990" s="22"/>
      <c r="AE990" s="23"/>
      <c r="AF990" s="22"/>
      <c r="AG990" s="23"/>
      <c r="AH990" s="22"/>
      <c r="AI990" s="24"/>
      <c r="AJ990" s="22"/>
      <c r="AK990" s="20"/>
    </row>
    <row r="991" spans="28:37" ht="21.75" customHeight="1" x14ac:dyDescent="0.25">
      <c r="AB991" s="36"/>
      <c r="AC991" s="21"/>
      <c r="AD991" s="22"/>
      <c r="AE991" s="23"/>
      <c r="AF991" s="22"/>
      <c r="AG991" s="23"/>
      <c r="AH991" s="22"/>
      <c r="AI991" s="24"/>
      <c r="AJ991" s="22"/>
      <c r="AK991" s="20"/>
    </row>
    <row r="992" spans="28:37" ht="21.75" customHeight="1" x14ac:dyDescent="0.25">
      <c r="AB992" s="36"/>
      <c r="AC992" s="21"/>
      <c r="AD992" s="22"/>
      <c r="AE992" s="23"/>
      <c r="AF992" s="22"/>
      <c r="AG992" s="23"/>
      <c r="AH992" s="22"/>
      <c r="AI992" s="24"/>
      <c r="AJ992" s="22"/>
      <c r="AK992" s="20"/>
    </row>
    <row r="993" spans="28:37" ht="21.75" customHeight="1" x14ac:dyDescent="0.25">
      <c r="AB993" s="36"/>
      <c r="AC993" s="21"/>
      <c r="AD993" s="22"/>
      <c r="AE993" s="23"/>
      <c r="AF993" s="22"/>
      <c r="AG993" s="23"/>
      <c r="AH993" s="22"/>
      <c r="AI993" s="24"/>
      <c r="AJ993" s="22"/>
      <c r="AK993" s="20"/>
    </row>
    <row r="994" spans="28:37" ht="21.75" customHeight="1" x14ac:dyDescent="0.25">
      <c r="AB994" s="36"/>
      <c r="AC994" s="21"/>
      <c r="AD994" s="22"/>
      <c r="AE994" s="23"/>
      <c r="AF994" s="22"/>
      <c r="AG994" s="23"/>
      <c r="AH994" s="22"/>
      <c r="AI994" s="24"/>
      <c r="AJ994" s="22"/>
      <c r="AK994" s="20"/>
    </row>
    <row r="995" spans="28:37" ht="21.75" customHeight="1" x14ac:dyDescent="0.25">
      <c r="AB995" s="36"/>
      <c r="AC995" s="21"/>
      <c r="AD995" s="22"/>
      <c r="AE995" s="23"/>
      <c r="AF995" s="22"/>
      <c r="AG995" s="23"/>
      <c r="AH995" s="22"/>
      <c r="AI995" s="24"/>
      <c r="AJ995" s="22"/>
      <c r="AK995" s="20"/>
    </row>
    <row r="996" spans="28:37" ht="21.75" customHeight="1" x14ac:dyDescent="0.25">
      <c r="AB996" s="36"/>
      <c r="AC996" s="21"/>
      <c r="AD996" s="22"/>
      <c r="AE996" s="23"/>
      <c r="AF996" s="22"/>
      <c r="AG996" s="23"/>
      <c r="AH996" s="22"/>
      <c r="AI996" s="24"/>
      <c r="AJ996" s="22"/>
      <c r="AK996" s="20"/>
    </row>
    <row r="997" spans="28:37" ht="21.75" customHeight="1" x14ac:dyDescent="0.25">
      <c r="AB997" s="36"/>
      <c r="AC997" s="21"/>
      <c r="AD997" s="22"/>
      <c r="AE997" s="23"/>
      <c r="AF997" s="22"/>
      <c r="AG997" s="23"/>
      <c r="AH997" s="22"/>
      <c r="AI997" s="24"/>
      <c r="AJ997" s="22"/>
      <c r="AK997" s="20"/>
    </row>
    <row r="998" spans="28:37" ht="21.75" customHeight="1" x14ac:dyDescent="0.25">
      <c r="AB998" s="36"/>
      <c r="AC998" s="21"/>
      <c r="AD998" s="22"/>
      <c r="AE998" s="23"/>
      <c r="AF998" s="22"/>
      <c r="AG998" s="23"/>
      <c r="AH998" s="22"/>
      <c r="AI998" s="24"/>
      <c r="AJ998" s="22"/>
      <c r="AK998" s="20"/>
    </row>
    <row r="999" spans="28:37" ht="21.75" customHeight="1" x14ac:dyDescent="0.25">
      <c r="AB999" s="36"/>
      <c r="AC999" s="21"/>
      <c r="AD999" s="22"/>
      <c r="AE999" s="23"/>
      <c r="AF999" s="22"/>
      <c r="AG999" s="23"/>
      <c r="AH999" s="22"/>
      <c r="AI999" s="24"/>
      <c r="AJ999" s="22"/>
      <c r="AK999" s="20"/>
    </row>
    <row r="1000" spans="28:37" ht="21.75" customHeight="1" x14ac:dyDescent="0.25">
      <c r="AB1000" s="36"/>
      <c r="AC1000" s="21"/>
      <c r="AD1000" s="22"/>
      <c r="AE1000" s="23"/>
      <c r="AF1000" s="22"/>
      <c r="AG1000" s="23"/>
      <c r="AH1000" s="22"/>
      <c r="AI1000" s="24"/>
      <c r="AJ1000" s="22"/>
      <c r="AK1000" s="20"/>
    </row>
    <row r="1001" spans="28:37" ht="21.75" customHeight="1" x14ac:dyDescent="0.25">
      <c r="AB1001" s="36"/>
      <c r="AC1001" s="21"/>
      <c r="AD1001" s="22"/>
      <c r="AE1001" s="23"/>
      <c r="AF1001" s="22"/>
      <c r="AG1001" s="23"/>
      <c r="AH1001" s="22"/>
      <c r="AI1001" s="24"/>
      <c r="AJ1001" s="22"/>
      <c r="AK1001" s="20"/>
    </row>
    <row r="1002" spans="28:37" ht="21.75" customHeight="1" x14ac:dyDescent="0.25">
      <c r="AB1002" s="36"/>
      <c r="AC1002" s="21"/>
      <c r="AD1002" s="22"/>
      <c r="AE1002" s="23"/>
      <c r="AF1002" s="22"/>
      <c r="AG1002" s="23"/>
      <c r="AH1002" s="22"/>
      <c r="AI1002" s="24"/>
      <c r="AJ1002" s="22"/>
      <c r="AK1002" s="20"/>
    </row>
    <row r="1003" spans="28:37" ht="21.75" customHeight="1" x14ac:dyDescent="0.25">
      <c r="AB1003" s="36"/>
      <c r="AC1003" s="21"/>
      <c r="AD1003" s="22"/>
      <c r="AE1003" s="23"/>
      <c r="AF1003" s="22"/>
      <c r="AG1003" s="23"/>
      <c r="AH1003" s="22"/>
      <c r="AI1003" s="24"/>
      <c r="AJ1003" s="22"/>
      <c r="AK1003" s="20"/>
    </row>
    <row r="1004" spans="28:37" ht="21.75" customHeight="1" x14ac:dyDescent="0.25">
      <c r="AB1004" s="36"/>
      <c r="AC1004" s="21"/>
      <c r="AD1004" s="22"/>
      <c r="AE1004" s="23"/>
      <c r="AF1004" s="22"/>
      <c r="AG1004" s="23"/>
      <c r="AH1004" s="22"/>
      <c r="AI1004" s="24"/>
      <c r="AJ1004" s="22"/>
      <c r="AK1004" s="20"/>
    </row>
    <row r="1005" spans="28:37" ht="21.75" customHeight="1" x14ac:dyDescent="0.25">
      <c r="AB1005" s="36"/>
      <c r="AC1005" s="21"/>
      <c r="AD1005" s="22"/>
      <c r="AE1005" s="23"/>
      <c r="AF1005" s="22"/>
      <c r="AG1005" s="23"/>
      <c r="AH1005" s="22"/>
      <c r="AI1005" s="24"/>
      <c r="AJ1005" s="22"/>
      <c r="AK1005" s="20"/>
    </row>
    <row r="1006" spans="28:37" ht="21.75" customHeight="1" x14ac:dyDescent="0.25">
      <c r="AB1006" s="36"/>
      <c r="AC1006" s="21"/>
      <c r="AD1006" s="22"/>
      <c r="AE1006" s="23"/>
      <c r="AF1006" s="22"/>
      <c r="AG1006" s="23"/>
      <c r="AH1006" s="22"/>
      <c r="AI1006" s="24"/>
      <c r="AJ1006" s="22"/>
      <c r="AK1006" s="20"/>
    </row>
    <row r="1007" spans="28:37" ht="21.75" customHeight="1" x14ac:dyDescent="0.25">
      <c r="AB1007" s="36"/>
      <c r="AC1007" s="21"/>
      <c r="AD1007" s="22"/>
      <c r="AE1007" s="23"/>
      <c r="AF1007" s="22"/>
      <c r="AG1007" s="23"/>
      <c r="AH1007" s="22"/>
      <c r="AI1007" s="24"/>
      <c r="AJ1007" s="22"/>
      <c r="AK1007" s="20"/>
    </row>
    <row r="1008" spans="28:37" ht="21.75" customHeight="1" x14ac:dyDescent="0.25">
      <c r="AB1008" s="36"/>
      <c r="AC1008" s="21"/>
      <c r="AD1008" s="22"/>
      <c r="AE1008" s="23"/>
      <c r="AF1008" s="22"/>
      <c r="AG1008" s="23"/>
      <c r="AH1008" s="22"/>
      <c r="AI1008" s="24"/>
      <c r="AJ1008" s="22"/>
      <c r="AK1008" s="20"/>
    </row>
    <row r="1009" spans="28:37" ht="21.75" customHeight="1" x14ac:dyDescent="0.25">
      <c r="AB1009" s="36"/>
      <c r="AC1009" s="21"/>
      <c r="AD1009" s="22"/>
      <c r="AE1009" s="23"/>
      <c r="AF1009" s="22"/>
      <c r="AG1009" s="23"/>
      <c r="AH1009" s="22"/>
      <c r="AI1009" s="24"/>
      <c r="AJ1009" s="22"/>
      <c r="AK1009" s="20"/>
    </row>
    <row r="1010" spans="28:37" ht="21.75" customHeight="1" x14ac:dyDescent="0.25">
      <c r="AB1010" s="36"/>
      <c r="AC1010" s="21"/>
      <c r="AD1010" s="22"/>
      <c r="AE1010" s="23"/>
      <c r="AF1010" s="22"/>
      <c r="AG1010" s="23"/>
      <c r="AH1010" s="22"/>
      <c r="AI1010" s="24"/>
      <c r="AJ1010" s="22"/>
      <c r="AK1010" s="20"/>
    </row>
    <row r="1011" spans="28:37" ht="21.75" customHeight="1" x14ac:dyDescent="0.25">
      <c r="AB1011" s="36"/>
      <c r="AC1011" s="21"/>
      <c r="AD1011" s="22"/>
      <c r="AE1011" s="23"/>
      <c r="AF1011" s="22"/>
      <c r="AG1011" s="23"/>
      <c r="AH1011" s="22"/>
      <c r="AI1011" s="24"/>
      <c r="AJ1011" s="22"/>
      <c r="AK1011" s="20"/>
    </row>
    <row r="1012" spans="28:37" ht="21.75" customHeight="1" x14ac:dyDescent="0.25">
      <c r="AB1012" s="36"/>
      <c r="AC1012" s="21"/>
      <c r="AD1012" s="22"/>
      <c r="AE1012" s="23"/>
      <c r="AF1012" s="22"/>
      <c r="AG1012" s="23"/>
      <c r="AH1012" s="22"/>
      <c r="AI1012" s="24"/>
      <c r="AJ1012" s="22"/>
      <c r="AK1012" s="20"/>
    </row>
    <row r="1013" spans="28:37" ht="21.75" customHeight="1" x14ac:dyDescent="0.25">
      <c r="AB1013" s="36"/>
      <c r="AC1013" s="21"/>
      <c r="AD1013" s="22"/>
      <c r="AE1013" s="23"/>
      <c r="AF1013" s="22"/>
      <c r="AG1013" s="23"/>
      <c r="AH1013" s="22"/>
      <c r="AI1013" s="24"/>
      <c r="AJ1013" s="22"/>
      <c r="AK1013" s="20"/>
    </row>
    <row r="1014" spans="28:37" ht="21.75" customHeight="1" x14ac:dyDescent="0.25">
      <c r="AB1014" s="36"/>
      <c r="AC1014" s="21"/>
      <c r="AD1014" s="22"/>
      <c r="AE1014" s="23"/>
      <c r="AF1014" s="22"/>
      <c r="AG1014" s="23"/>
      <c r="AH1014" s="22"/>
      <c r="AI1014" s="24"/>
      <c r="AJ1014" s="22"/>
      <c r="AK1014" s="20"/>
    </row>
    <row r="1015" spans="28:37" ht="21.75" customHeight="1" x14ac:dyDescent="0.25">
      <c r="AB1015" s="36"/>
      <c r="AC1015" s="21"/>
      <c r="AD1015" s="22"/>
      <c r="AE1015" s="23"/>
      <c r="AF1015" s="22"/>
      <c r="AG1015" s="23"/>
      <c r="AH1015" s="22"/>
      <c r="AI1015" s="24"/>
      <c r="AJ1015" s="22"/>
      <c r="AK1015" s="20"/>
    </row>
    <row r="1016" spans="28:37" ht="21.75" customHeight="1" x14ac:dyDescent="0.25">
      <c r="AB1016" s="36"/>
      <c r="AC1016" s="21"/>
      <c r="AD1016" s="22"/>
      <c r="AE1016" s="23"/>
      <c r="AF1016" s="22"/>
      <c r="AG1016" s="23"/>
      <c r="AH1016" s="22"/>
      <c r="AI1016" s="24"/>
      <c r="AJ1016" s="22"/>
      <c r="AK1016" s="20"/>
    </row>
    <row r="1017" spans="28:37" ht="21.75" customHeight="1" x14ac:dyDescent="0.25">
      <c r="AB1017" s="36"/>
      <c r="AC1017" s="21"/>
      <c r="AD1017" s="22"/>
      <c r="AE1017" s="23"/>
      <c r="AF1017" s="22"/>
      <c r="AG1017" s="23"/>
      <c r="AH1017" s="22"/>
      <c r="AI1017" s="24"/>
      <c r="AJ1017" s="22"/>
      <c r="AK1017" s="20"/>
    </row>
    <row r="1018" spans="28:37" ht="21.75" customHeight="1" x14ac:dyDescent="0.25">
      <c r="AB1018" s="36"/>
      <c r="AC1018" s="21"/>
      <c r="AD1018" s="22"/>
      <c r="AE1018" s="23"/>
      <c r="AF1018" s="22"/>
      <c r="AG1018" s="23"/>
      <c r="AH1018" s="22"/>
      <c r="AI1018" s="24"/>
      <c r="AJ1018" s="22"/>
      <c r="AK1018" s="20"/>
    </row>
    <row r="1019" spans="28:37" ht="21.75" customHeight="1" x14ac:dyDescent="0.25">
      <c r="AB1019" s="36"/>
      <c r="AC1019" s="21"/>
      <c r="AD1019" s="22"/>
      <c r="AE1019" s="23"/>
      <c r="AF1019" s="22"/>
      <c r="AG1019" s="23"/>
      <c r="AH1019" s="22"/>
      <c r="AI1019" s="24"/>
      <c r="AJ1019" s="22"/>
      <c r="AK1019" s="20"/>
    </row>
    <row r="1020" spans="28:37" ht="21.75" customHeight="1" x14ac:dyDescent="0.25">
      <c r="AB1020" s="36"/>
      <c r="AC1020" s="21"/>
      <c r="AD1020" s="22"/>
      <c r="AE1020" s="23"/>
      <c r="AF1020" s="22"/>
      <c r="AG1020" s="23"/>
      <c r="AH1020" s="22"/>
      <c r="AI1020" s="24"/>
      <c r="AJ1020" s="22"/>
      <c r="AK1020" s="20"/>
    </row>
    <row r="1021" spans="28:37" ht="21.75" customHeight="1" x14ac:dyDescent="0.25">
      <c r="AB1021" s="36"/>
      <c r="AC1021" s="21"/>
      <c r="AD1021" s="22"/>
      <c r="AE1021" s="23"/>
      <c r="AF1021" s="22"/>
      <c r="AG1021" s="23"/>
      <c r="AH1021" s="22"/>
      <c r="AI1021" s="24"/>
      <c r="AJ1021" s="22"/>
      <c r="AK1021" s="20"/>
    </row>
    <row r="1022" spans="28:37" ht="21.75" customHeight="1" x14ac:dyDescent="0.25">
      <c r="AB1022" s="36"/>
      <c r="AC1022" s="21"/>
      <c r="AD1022" s="22"/>
      <c r="AE1022" s="23"/>
      <c r="AF1022" s="22"/>
      <c r="AG1022" s="23"/>
      <c r="AH1022" s="22"/>
      <c r="AI1022" s="24"/>
      <c r="AJ1022" s="22"/>
      <c r="AK1022" s="20"/>
    </row>
    <row r="1023" spans="28:37" ht="21.75" customHeight="1" x14ac:dyDescent="0.25">
      <c r="AB1023" s="36"/>
      <c r="AC1023" s="21"/>
      <c r="AD1023" s="22"/>
      <c r="AE1023" s="23"/>
      <c r="AF1023" s="22"/>
      <c r="AG1023" s="23"/>
      <c r="AH1023" s="22"/>
      <c r="AI1023" s="24"/>
      <c r="AJ1023" s="22"/>
      <c r="AK1023" s="20"/>
    </row>
    <row r="1024" spans="28:37" ht="21.75" customHeight="1" x14ac:dyDescent="0.25">
      <c r="AB1024" s="36"/>
      <c r="AC1024" s="21"/>
      <c r="AD1024" s="22"/>
      <c r="AE1024" s="23"/>
      <c r="AF1024" s="22"/>
      <c r="AG1024" s="23"/>
      <c r="AH1024" s="22"/>
      <c r="AI1024" s="24"/>
      <c r="AJ1024" s="22"/>
      <c r="AK1024" s="20"/>
    </row>
    <row r="1025" spans="28:37" ht="21.75" customHeight="1" x14ac:dyDescent="0.25">
      <c r="AB1025" s="36"/>
      <c r="AC1025" s="21"/>
      <c r="AD1025" s="22"/>
      <c r="AE1025" s="23"/>
      <c r="AF1025" s="22"/>
      <c r="AG1025" s="23"/>
      <c r="AH1025" s="22"/>
      <c r="AI1025" s="24"/>
      <c r="AJ1025" s="22"/>
      <c r="AK1025" s="20"/>
    </row>
    <row r="1026" spans="28:37" ht="21.75" customHeight="1" x14ac:dyDescent="0.25">
      <c r="AB1026" s="36"/>
      <c r="AC1026" s="21"/>
      <c r="AD1026" s="22"/>
      <c r="AE1026" s="23"/>
      <c r="AF1026" s="22"/>
      <c r="AG1026" s="23"/>
      <c r="AH1026" s="22"/>
      <c r="AI1026" s="24"/>
      <c r="AJ1026" s="22"/>
      <c r="AK1026" s="20"/>
    </row>
    <row r="1027" spans="28:37" ht="21.75" customHeight="1" x14ac:dyDescent="0.25">
      <c r="AB1027" s="36"/>
      <c r="AC1027" s="21"/>
      <c r="AD1027" s="22"/>
      <c r="AE1027" s="23"/>
      <c r="AF1027" s="22"/>
      <c r="AG1027" s="23"/>
      <c r="AH1027" s="22"/>
      <c r="AI1027" s="24"/>
      <c r="AJ1027" s="22"/>
      <c r="AK1027" s="20"/>
    </row>
    <row r="1028" spans="28:37" ht="21.75" customHeight="1" x14ac:dyDescent="0.25">
      <c r="AB1028" s="36"/>
      <c r="AC1028" s="21"/>
      <c r="AD1028" s="22"/>
      <c r="AE1028" s="23"/>
      <c r="AF1028" s="22"/>
      <c r="AG1028" s="23"/>
      <c r="AH1028" s="22"/>
      <c r="AI1028" s="24"/>
      <c r="AJ1028" s="22"/>
      <c r="AK1028" s="20"/>
    </row>
    <row r="1029" spans="28:37" ht="21.75" customHeight="1" x14ac:dyDescent="0.25">
      <c r="AB1029" s="36"/>
      <c r="AC1029" s="21"/>
      <c r="AD1029" s="22"/>
      <c r="AE1029" s="23"/>
      <c r="AF1029" s="22"/>
      <c r="AG1029" s="23"/>
      <c r="AH1029" s="22"/>
      <c r="AI1029" s="24"/>
      <c r="AJ1029" s="22"/>
      <c r="AK1029" s="20"/>
    </row>
    <row r="1030" spans="28:37" ht="21.75" customHeight="1" x14ac:dyDescent="0.25">
      <c r="AB1030" s="36"/>
      <c r="AC1030" s="21"/>
      <c r="AD1030" s="22"/>
      <c r="AE1030" s="23"/>
      <c r="AF1030" s="22"/>
      <c r="AG1030" s="23"/>
      <c r="AH1030" s="22"/>
      <c r="AI1030" s="24"/>
      <c r="AJ1030" s="22"/>
      <c r="AK1030" s="20"/>
    </row>
    <row r="1031" spans="28:37" ht="21.75" customHeight="1" x14ac:dyDescent="0.25">
      <c r="AB1031" s="36"/>
      <c r="AC1031" s="21"/>
      <c r="AD1031" s="22"/>
      <c r="AE1031" s="23"/>
      <c r="AF1031" s="22"/>
      <c r="AG1031" s="23"/>
      <c r="AH1031" s="22"/>
      <c r="AI1031" s="24"/>
      <c r="AJ1031" s="22"/>
      <c r="AK1031" s="20"/>
    </row>
    <row r="1032" spans="28:37" ht="21.75" customHeight="1" x14ac:dyDescent="0.25">
      <c r="AB1032" s="36"/>
      <c r="AC1032" s="21"/>
      <c r="AD1032" s="22"/>
      <c r="AE1032" s="23"/>
      <c r="AF1032" s="22"/>
      <c r="AG1032" s="23"/>
      <c r="AH1032" s="22"/>
      <c r="AI1032" s="24"/>
      <c r="AJ1032" s="22"/>
      <c r="AK1032" s="20"/>
    </row>
    <row r="1033" spans="28:37" ht="21.75" customHeight="1" x14ac:dyDescent="0.25">
      <c r="AB1033" s="36"/>
      <c r="AC1033" s="21"/>
      <c r="AD1033" s="22"/>
      <c r="AE1033" s="23"/>
      <c r="AF1033" s="22"/>
      <c r="AG1033" s="23"/>
      <c r="AH1033" s="22"/>
      <c r="AI1033" s="24"/>
      <c r="AJ1033" s="22"/>
      <c r="AK1033" s="20"/>
    </row>
    <row r="1034" spans="28:37" ht="21.75" customHeight="1" x14ac:dyDescent="0.25">
      <c r="AB1034" s="36"/>
      <c r="AC1034" s="21"/>
      <c r="AD1034" s="22"/>
      <c r="AE1034" s="23"/>
      <c r="AF1034" s="22"/>
      <c r="AG1034" s="23"/>
      <c r="AH1034" s="22"/>
      <c r="AI1034" s="24"/>
      <c r="AJ1034" s="22"/>
      <c r="AK1034" s="20"/>
    </row>
    <row r="1035" spans="28:37" ht="21.75" customHeight="1" x14ac:dyDescent="0.25">
      <c r="AB1035" s="36"/>
      <c r="AC1035" s="21"/>
      <c r="AD1035" s="22"/>
      <c r="AE1035" s="23"/>
      <c r="AF1035" s="22"/>
      <c r="AG1035" s="23"/>
      <c r="AH1035" s="22"/>
      <c r="AI1035" s="24"/>
      <c r="AJ1035" s="22"/>
      <c r="AK1035" s="20"/>
    </row>
    <row r="1036" spans="28:37" ht="21.75" customHeight="1" x14ac:dyDescent="0.25">
      <c r="AB1036" s="36"/>
      <c r="AC1036" s="21"/>
      <c r="AD1036" s="22"/>
      <c r="AE1036" s="23"/>
      <c r="AF1036" s="22"/>
      <c r="AG1036" s="23"/>
      <c r="AH1036" s="22"/>
      <c r="AI1036" s="24"/>
      <c r="AJ1036" s="22"/>
      <c r="AK1036" s="20"/>
    </row>
    <row r="1037" spans="28:37" ht="21.75" customHeight="1" x14ac:dyDescent="0.25">
      <c r="AB1037" s="36"/>
      <c r="AC1037" s="21"/>
      <c r="AD1037" s="22"/>
      <c r="AE1037" s="23"/>
      <c r="AF1037" s="22"/>
      <c r="AG1037" s="23"/>
      <c r="AH1037" s="22"/>
      <c r="AI1037" s="24"/>
      <c r="AJ1037" s="22"/>
      <c r="AK1037" s="20"/>
    </row>
    <row r="1038" spans="28:37" ht="21.75" customHeight="1" x14ac:dyDescent="0.25">
      <c r="AB1038" s="36"/>
      <c r="AC1038" s="21"/>
      <c r="AD1038" s="22"/>
      <c r="AE1038" s="23"/>
      <c r="AF1038" s="22"/>
      <c r="AG1038" s="23"/>
      <c r="AH1038" s="22"/>
      <c r="AI1038" s="24"/>
      <c r="AJ1038" s="22"/>
      <c r="AK1038" s="20"/>
    </row>
    <row r="1039" spans="28:37" ht="21.75" customHeight="1" x14ac:dyDescent="0.25">
      <c r="AB1039" s="36"/>
      <c r="AC1039" s="21"/>
      <c r="AD1039" s="22"/>
      <c r="AE1039" s="23"/>
      <c r="AF1039" s="22"/>
      <c r="AG1039" s="23"/>
      <c r="AH1039" s="22"/>
      <c r="AI1039" s="24"/>
      <c r="AJ1039" s="22"/>
      <c r="AK1039" s="20"/>
    </row>
    <row r="1040" spans="28:37" ht="21.75" customHeight="1" x14ac:dyDescent="0.25">
      <c r="AB1040" s="36"/>
      <c r="AC1040" s="21"/>
      <c r="AD1040" s="22"/>
      <c r="AE1040" s="23"/>
      <c r="AF1040" s="22"/>
      <c r="AG1040" s="23"/>
      <c r="AH1040" s="22"/>
      <c r="AI1040" s="24"/>
      <c r="AJ1040" s="22"/>
      <c r="AK1040" s="20"/>
    </row>
    <row r="1041" spans="28:37" ht="21.75" customHeight="1" x14ac:dyDescent="0.25">
      <c r="AB1041" s="36"/>
      <c r="AC1041" s="21"/>
      <c r="AD1041" s="22"/>
      <c r="AE1041" s="23"/>
      <c r="AF1041" s="22"/>
      <c r="AG1041" s="23"/>
      <c r="AH1041" s="22"/>
      <c r="AI1041" s="24"/>
      <c r="AJ1041" s="22"/>
      <c r="AK1041" s="20"/>
    </row>
    <row r="1042" spans="28:37" ht="21.75" customHeight="1" x14ac:dyDescent="0.25">
      <c r="AB1042" s="36"/>
      <c r="AC1042" s="21"/>
      <c r="AD1042" s="22"/>
      <c r="AE1042" s="23"/>
      <c r="AF1042" s="22"/>
      <c r="AG1042" s="23"/>
      <c r="AH1042" s="22"/>
      <c r="AI1042" s="24"/>
      <c r="AJ1042" s="22"/>
      <c r="AK1042" s="20"/>
    </row>
    <row r="1043" spans="28:37" ht="21.75" customHeight="1" x14ac:dyDescent="0.25">
      <c r="AB1043" s="36"/>
      <c r="AC1043" s="21"/>
      <c r="AD1043" s="22"/>
      <c r="AE1043" s="23"/>
      <c r="AF1043" s="22"/>
      <c r="AG1043" s="23"/>
      <c r="AH1043" s="22"/>
      <c r="AI1043" s="24"/>
      <c r="AJ1043" s="22"/>
      <c r="AK1043" s="20"/>
    </row>
    <row r="1044" spans="28:37" ht="21.75" customHeight="1" x14ac:dyDescent="0.25">
      <c r="AB1044" s="36"/>
      <c r="AC1044" s="21"/>
      <c r="AD1044" s="22"/>
      <c r="AE1044" s="23"/>
      <c r="AF1044" s="22"/>
      <c r="AG1044" s="23"/>
      <c r="AH1044" s="22"/>
      <c r="AI1044" s="24"/>
      <c r="AJ1044" s="22"/>
      <c r="AK1044" s="20"/>
    </row>
    <row r="1045" spans="28:37" ht="21.75" customHeight="1" x14ac:dyDescent="0.25">
      <c r="AB1045" s="36"/>
      <c r="AC1045" s="21"/>
      <c r="AD1045" s="22"/>
      <c r="AE1045" s="23"/>
      <c r="AF1045" s="22"/>
      <c r="AG1045" s="23"/>
      <c r="AH1045" s="22"/>
      <c r="AI1045" s="24"/>
      <c r="AJ1045" s="22"/>
      <c r="AK1045" s="20"/>
    </row>
    <row r="1046" spans="28:37" ht="21.75" customHeight="1" x14ac:dyDescent="0.25">
      <c r="AB1046" s="36"/>
      <c r="AC1046" s="21"/>
      <c r="AD1046" s="22"/>
      <c r="AE1046" s="23"/>
      <c r="AF1046" s="22"/>
      <c r="AG1046" s="23"/>
      <c r="AH1046" s="22"/>
      <c r="AI1046" s="24"/>
      <c r="AJ1046" s="22"/>
      <c r="AK1046" s="20"/>
    </row>
    <row r="1047" spans="28:37" ht="21.75" customHeight="1" x14ac:dyDescent="0.25">
      <c r="AB1047" s="36"/>
      <c r="AC1047" s="21"/>
      <c r="AD1047" s="22"/>
      <c r="AE1047" s="23"/>
      <c r="AF1047" s="22"/>
      <c r="AG1047" s="23"/>
      <c r="AH1047" s="22"/>
      <c r="AI1047" s="24"/>
      <c r="AJ1047" s="22"/>
      <c r="AK1047" s="20"/>
    </row>
    <row r="1048" spans="28:37" ht="21.75" customHeight="1" x14ac:dyDescent="0.25">
      <c r="AB1048" s="36"/>
      <c r="AC1048" s="21"/>
      <c r="AD1048" s="22"/>
      <c r="AE1048" s="23"/>
      <c r="AF1048" s="22"/>
      <c r="AG1048" s="23"/>
      <c r="AH1048" s="22"/>
      <c r="AI1048" s="24"/>
      <c r="AJ1048" s="22"/>
      <c r="AK1048" s="20"/>
    </row>
    <row r="1049" spans="28:37" ht="21.75" customHeight="1" x14ac:dyDescent="0.25">
      <c r="AB1049" s="36"/>
      <c r="AC1049" s="21"/>
      <c r="AD1049" s="22"/>
      <c r="AE1049" s="23"/>
      <c r="AF1049" s="22"/>
      <c r="AG1049" s="23"/>
      <c r="AH1049" s="22"/>
      <c r="AI1049" s="24"/>
      <c r="AJ1049" s="22"/>
      <c r="AK1049" s="20"/>
    </row>
    <row r="1050" spans="28:37" ht="21.75" customHeight="1" x14ac:dyDescent="0.25">
      <c r="AB1050" s="36"/>
      <c r="AC1050" s="21"/>
      <c r="AD1050" s="22"/>
      <c r="AE1050" s="23"/>
      <c r="AF1050" s="22"/>
      <c r="AG1050" s="23"/>
      <c r="AH1050" s="22"/>
      <c r="AI1050" s="24"/>
      <c r="AJ1050" s="22"/>
      <c r="AK1050" s="20"/>
    </row>
    <row r="1051" spans="28:37" ht="21.75" customHeight="1" x14ac:dyDescent="0.25">
      <c r="AB1051" s="36"/>
      <c r="AC1051" s="21"/>
      <c r="AD1051" s="22"/>
      <c r="AE1051" s="23"/>
      <c r="AF1051" s="22"/>
      <c r="AG1051" s="23"/>
      <c r="AH1051" s="22"/>
      <c r="AI1051" s="24"/>
      <c r="AJ1051" s="22"/>
      <c r="AK1051" s="20"/>
    </row>
    <row r="1052" spans="28:37" ht="21.75" customHeight="1" x14ac:dyDescent="0.25">
      <c r="AB1052" s="36"/>
      <c r="AC1052" s="21"/>
      <c r="AD1052" s="22"/>
      <c r="AE1052" s="23"/>
      <c r="AF1052" s="22"/>
      <c r="AG1052" s="23"/>
      <c r="AH1052" s="22"/>
      <c r="AI1052" s="24"/>
      <c r="AJ1052" s="22"/>
      <c r="AK1052" s="20"/>
    </row>
    <row r="1053" spans="28:37" ht="21.75" customHeight="1" x14ac:dyDescent="0.25">
      <c r="AB1053" s="36"/>
      <c r="AC1053" s="21"/>
      <c r="AD1053" s="22"/>
      <c r="AE1053" s="23"/>
      <c r="AF1053" s="22"/>
      <c r="AG1053" s="23"/>
      <c r="AH1053" s="22"/>
      <c r="AI1053" s="24"/>
      <c r="AJ1053" s="22"/>
      <c r="AK1053" s="20"/>
    </row>
    <row r="1054" spans="28:37" ht="21.75" customHeight="1" x14ac:dyDescent="0.25">
      <c r="AB1054" s="36"/>
      <c r="AC1054" s="21"/>
      <c r="AD1054" s="22"/>
      <c r="AE1054" s="23"/>
      <c r="AF1054" s="22"/>
      <c r="AG1054" s="23"/>
      <c r="AH1054" s="22"/>
      <c r="AI1054" s="24"/>
      <c r="AJ1054" s="22"/>
      <c r="AK1054" s="20"/>
    </row>
    <row r="1055" spans="28:37" ht="21.75" customHeight="1" x14ac:dyDescent="0.25">
      <c r="AB1055" s="36"/>
      <c r="AC1055" s="21"/>
      <c r="AD1055" s="22"/>
      <c r="AE1055" s="23"/>
      <c r="AF1055" s="22"/>
      <c r="AG1055" s="23"/>
      <c r="AH1055" s="22"/>
      <c r="AI1055" s="24"/>
      <c r="AJ1055" s="22"/>
      <c r="AK1055" s="20"/>
    </row>
    <row r="1056" spans="28:37" ht="21.75" customHeight="1" x14ac:dyDescent="0.25">
      <c r="AB1056" s="36"/>
      <c r="AC1056" s="21"/>
      <c r="AD1056" s="22"/>
      <c r="AE1056" s="23"/>
      <c r="AF1056" s="22"/>
      <c r="AG1056" s="23"/>
      <c r="AH1056" s="22"/>
      <c r="AI1056" s="24"/>
      <c r="AJ1056" s="22"/>
      <c r="AK1056" s="20"/>
    </row>
    <row r="1057" spans="28:37" ht="21.75" customHeight="1" x14ac:dyDescent="0.25">
      <c r="AB1057" s="36"/>
      <c r="AC1057" s="21"/>
      <c r="AD1057" s="22"/>
      <c r="AE1057" s="23"/>
      <c r="AF1057" s="22"/>
      <c r="AG1057" s="23"/>
      <c r="AH1057" s="22"/>
      <c r="AI1057" s="24"/>
      <c r="AJ1057" s="22"/>
      <c r="AK1057" s="20"/>
    </row>
    <row r="1058" spans="28:37" ht="21.75" customHeight="1" x14ac:dyDescent="0.25">
      <c r="AB1058" s="36"/>
      <c r="AC1058" s="21"/>
      <c r="AD1058" s="22"/>
      <c r="AE1058" s="23"/>
      <c r="AF1058" s="22"/>
      <c r="AG1058" s="23"/>
      <c r="AH1058" s="22"/>
      <c r="AI1058" s="24"/>
      <c r="AJ1058" s="22"/>
      <c r="AK1058" s="20"/>
    </row>
    <row r="1059" spans="28:37" ht="21.75" customHeight="1" x14ac:dyDescent="0.25">
      <c r="AB1059" s="36"/>
      <c r="AC1059" s="21"/>
      <c r="AD1059" s="22"/>
      <c r="AE1059" s="23"/>
      <c r="AF1059" s="22"/>
      <c r="AG1059" s="23"/>
      <c r="AH1059" s="22"/>
      <c r="AI1059" s="24"/>
      <c r="AJ1059" s="22"/>
      <c r="AK1059" s="20"/>
    </row>
    <row r="1060" spans="28:37" ht="21.75" customHeight="1" x14ac:dyDescent="0.25">
      <c r="AB1060" s="36"/>
      <c r="AC1060" s="21"/>
      <c r="AD1060" s="22"/>
      <c r="AE1060" s="23"/>
      <c r="AF1060" s="22"/>
      <c r="AG1060" s="23"/>
      <c r="AH1060" s="22"/>
      <c r="AI1060" s="24"/>
      <c r="AJ1060" s="22"/>
      <c r="AK1060" s="20"/>
    </row>
    <row r="1061" spans="28:37" ht="21.75" customHeight="1" x14ac:dyDescent="0.25">
      <c r="AB1061" s="36"/>
      <c r="AC1061" s="21"/>
      <c r="AD1061" s="22"/>
      <c r="AE1061" s="23"/>
      <c r="AF1061" s="22"/>
      <c r="AG1061" s="23"/>
      <c r="AH1061" s="22"/>
      <c r="AI1061" s="24"/>
      <c r="AJ1061" s="22"/>
      <c r="AK1061" s="20"/>
    </row>
    <row r="1062" spans="28:37" ht="21.75" customHeight="1" x14ac:dyDescent="0.25">
      <c r="AB1062" s="36"/>
      <c r="AC1062" s="21"/>
      <c r="AD1062" s="22"/>
      <c r="AE1062" s="23"/>
      <c r="AF1062" s="22"/>
      <c r="AG1062" s="23"/>
      <c r="AH1062" s="22"/>
      <c r="AI1062" s="24"/>
      <c r="AJ1062" s="22"/>
      <c r="AK1062" s="20"/>
    </row>
    <row r="1063" spans="28:37" ht="21.75" customHeight="1" x14ac:dyDescent="0.25">
      <c r="AB1063" s="36"/>
      <c r="AC1063" s="21"/>
      <c r="AD1063" s="22"/>
      <c r="AE1063" s="23"/>
      <c r="AF1063" s="22"/>
      <c r="AG1063" s="23"/>
      <c r="AH1063" s="22"/>
      <c r="AI1063" s="24"/>
      <c r="AJ1063" s="22"/>
      <c r="AK1063" s="20"/>
    </row>
    <row r="1064" spans="28:37" ht="21.75" customHeight="1" x14ac:dyDescent="0.25">
      <c r="AB1064" s="36"/>
      <c r="AC1064" s="21"/>
      <c r="AD1064" s="22"/>
      <c r="AE1064" s="23"/>
      <c r="AF1064" s="22"/>
      <c r="AG1064" s="23"/>
      <c r="AH1064" s="22"/>
      <c r="AI1064" s="24"/>
      <c r="AJ1064" s="22"/>
      <c r="AK1064" s="20"/>
    </row>
    <row r="1065" spans="28:37" ht="21.75" customHeight="1" x14ac:dyDescent="0.25">
      <c r="AB1065" s="36"/>
      <c r="AC1065" s="21"/>
      <c r="AD1065" s="22"/>
      <c r="AE1065" s="23"/>
      <c r="AF1065" s="22"/>
      <c r="AG1065" s="23"/>
      <c r="AH1065" s="22"/>
      <c r="AI1065" s="24"/>
      <c r="AJ1065" s="22"/>
      <c r="AK1065" s="20"/>
    </row>
    <row r="1066" spans="28:37" ht="21.75" customHeight="1" x14ac:dyDescent="0.25">
      <c r="AB1066" s="36"/>
      <c r="AC1066" s="21"/>
      <c r="AD1066" s="22"/>
      <c r="AE1066" s="23"/>
      <c r="AF1066" s="22"/>
      <c r="AG1066" s="23"/>
      <c r="AH1066" s="22"/>
      <c r="AI1066" s="24"/>
      <c r="AJ1066" s="22"/>
      <c r="AK1066" s="20"/>
    </row>
    <row r="1067" spans="28:37" ht="21.75" customHeight="1" x14ac:dyDescent="0.25">
      <c r="AB1067" s="36"/>
      <c r="AC1067" s="21"/>
      <c r="AD1067" s="22"/>
      <c r="AE1067" s="23"/>
      <c r="AF1067" s="22"/>
      <c r="AG1067" s="23"/>
      <c r="AH1067" s="22"/>
      <c r="AI1067" s="24"/>
      <c r="AJ1067" s="22"/>
      <c r="AK1067" s="20"/>
    </row>
    <row r="1068" spans="28:37" ht="21.75" customHeight="1" x14ac:dyDescent="0.25">
      <c r="AB1068" s="36"/>
      <c r="AC1068" s="21"/>
      <c r="AD1068" s="22"/>
      <c r="AE1068" s="23"/>
      <c r="AF1068" s="22"/>
      <c r="AG1068" s="23"/>
      <c r="AH1068" s="22"/>
      <c r="AI1068" s="24"/>
      <c r="AJ1068" s="22"/>
      <c r="AK1068" s="20"/>
    </row>
    <row r="1069" spans="28:37" ht="21.75" customHeight="1" x14ac:dyDescent="0.25">
      <c r="AB1069" s="36"/>
      <c r="AC1069" s="21"/>
      <c r="AD1069" s="22"/>
      <c r="AE1069" s="23"/>
      <c r="AF1069" s="22"/>
      <c r="AG1069" s="23"/>
      <c r="AH1069" s="22"/>
      <c r="AI1069" s="24"/>
      <c r="AJ1069" s="22"/>
      <c r="AK1069" s="20"/>
    </row>
    <row r="1070" spans="28:37" ht="21.75" customHeight="1" x14ac:dyDescent="0.25">
      <c r="AB1070" s="36"/>
      <c r="AC1070" s="21"/>
      <c r="AD1070" s="22"/>
      <c r="AE1070" s="23"/>
      <c r="AF1070" s="22"/>
      <c r="AG1070" s="23"/>
      <c r="AH1070" s="22"/>
      <c r="AI1070" s="24"/>
      <c r="AJ1070" s="22"/>
      <c r="AK1070" s="20"/>
    </row>
    <row r="1071" spans="28:37" ht="21.75" customHeight="1" x14ac:dyDescent="0.25">
      <c r="AB1071" s="36"/>
      <c r="AC1071" s="21"/>
      <c r="AD1071" s="22"/>
      <c r="AE1071" s="23"/>
      <c r="AF1071" s="22"/>
      <c r="AG1071" s="23"/>
      <c r="AH1071" s="22"/>
      <c r="AI1071" s="24"/>
      <c r="AJ1071" s="22"/>
      <c r="AK1071" s="20"/>
    </row>
    <row r="1072" spans="28:37" ht="21.75" customHeight="1" x14ac:dyDescent="0.25">
      <c r="AB1072" s="36"/>
      <c r="AC1072" s="21"/>
      <c r="AD1072" s="22"/>
      <c r="AE1072" s="23"/>
      <c r="AF1072" s="22"/>
      <c r="AG1072" s="23"/>
      <c r="AH1072" s="22"/>
      <c r="AI1072" s="24"/>
      <c r="AJ1072" s="22"/>
      <c r="AK1072" s="20"/>
    </row>
    <row r="1073" spans="28:37" ht="21.75" customHeight="1" x14ac:dyDescent="0.25">
      <c r="AB1073" s="36"/>
      <c r="AC1073" s="21"/>
      <c r="AD1073" s="22"/>
      <c r="AE1073" s="23"/>
      <c r="AF1073" s="22"/>
      <c r="AG1073" s="23"/>
      <c r="AH1073" s="22"/>
      <c r="AI1073" s="24"/>
      <c r="AJ1073" s="22"/>
      <c r="AK1073" s="20"/>
    </row>
    <row r="1074" spans="28:37" ht="21.75" customHeight="1" x14ac:dyDescent="0.25">
      <c r="AB1074" s="36"/>
      <c r="AC1074" s="21"/>
      <c r="AD1074" s="22"/>
      <c r="AE1074" s="23"/>
      <c r="AF1074" s="22"/>
      <c r="AG1074" s="23"/>
      <c r="AH1074" s="22"/>
      <c r="AI1074" s="24"/>
      <c r="AJ1074" s="22"/>
      <c r="AK1074" s="20"/>
    </row>
    <row r="1075" spans="28:37" ht="21.75" customHeight="1" x14ac:dyDescent="0.25">
      <c r="AB1075" s="36"/>
      <c r="AC1075" s="21"/>
      <c r="AD1075" s="22"/>
      <c r="AE1075" s="23"/>
      <c r="AF1075" s="22"/>
      <c r="AG1075" s="23"/>
      <c r="AH1075" s="22"/>
      <c r="AI1075" s="24"/>
      <c r="AJ1075" s="22"/>
      <c r="AK1075" s="20"/>
    </row>
    <row r="1076" spans="28:37" ht="21.75" customHeight="1" x14ac:dyDescent="0.25">
      <c r="AB1076" s="36"/>
      <c r="AC1076" s="21"/>
      <c r="AD1076" s="22"/>
      <c r="AE1076" s="23"/>
      <c r="AF1076" s="22"/>
      <c r="AG1076" s="23"/>
      <c r="AH1076" s="22"/>
      <c r="AI1076" s="24"/>
      <c r="AJ1076" s="22"/>
      <c r="AK1076" s="20"/>
    </row>
    <row r="1077" spans="28:37" ht="21.75" customHeight="1" x14ac:dyDescent="0.25">
      <c r="AB1077" s="36"/>
      <c r="AC1077" s="21"/>
      <c r="AD1077" s="22"/>
      <c r="AE1077" s="23"/>
      <c r="AF1077" s="22"/>
      <c r="AG1077" s="23"/>
      <c r="AH1077" s="22"/>
      <c r="AI1077" s="24"/>
      <c r="AJ1077" s="22"/>
      <c r="AK1077" s="20"/>
    </row>
    <row r="1078" spans="28:37" ht="21.75" customHeight="1" x14ac:dyDescent="0.25">
      <c r="AB1078" s="36"/>
      <c r="AC1078" s="21"/>
      <c r="AD1078" s="22"/>
      <c r="AE1078" s="23"/>
      <c r="AF1078" s="22"/>
      <c r="AG1078" s="23"/>
      <c r="AH1078" s="22"/>
      <c r="AI1078" s="24"/>
      <c r="AJ1078" s="22"/>
      <c r="AK1078" s="20"/>
    </row>
    <row r="1079" spans="28:37" ht="21.75" customHeight="1" x14ac:dyDescent="0.25">
      <c r="AB1079" s="36"/>
      <c r="AC1079" s="21"/>
      <c r="AD1079" s="22"/>
      <c r="AE1079" s="23"/>
      <c r="AF1079" s="22"/>
      <c r="AG1079" s="23"/>
      <c r="AH1079" s="22"/>
      <c r="AI1079" s="24"/>
      <c r="AJ1079" s="22"/>
      <c r="AK1079" s="20"/>
    </row>
    <row r="1080" spans="28:37" ht="21.75" customHeight="1" x14ac:dyDescent="0.25">
      <c r="AB1080" s="36"/>
      <c r="AC1080" s="21"/>
      <c r="AD1080" s="22"/>
      <c r="AE1080" s="23"/>
      <c r="AF1080" s="22"/>
      <c r="AG1080" s="23"/>
      <c r="AH1080" s="22"/>
      <c r="AI1080" s="24"/>
      <c r="AJ1080" s="22"/>
      <c r="AK1080" s="20"/>
    </row>
    <row r="1081" spans="28:37" ht="21.75" customHeight="1" x14ac:dyDescent="0.25">
      <c r="AB1081" s="36"/>
      <c r="AC1081" s="21"/>
      <c r="AD1081" s="22"/>
      <c r="AE1081" s="23"/>
      <c r="AF1081" s="22"/>
      <c r="AG1081" s="23"/>
      <c r="AH1081" s="22"/>
      <c r="AI1081" s="24"/>
      <c r="AJ1081" s="22"/>
      <c r="AK1081" s="20"/>
    </row>
    <row r="1082" spans="28:37" ht="21.75" customHeight="1" x14ac:dyDescent="0.25">
      <c r="AB1082" s="36"/>
      <c r="AC1082" s="21"/>
      <c r="AD1082" s="22"/>
      <c r="AE1082" s="23"/>
      <c r="AF1082" s="22"/>
      <c r="AG1082" s="23"/>
      <c r="AH1082" s="22"/>
      <c r="AI1082" s="24"/>
      <c r="AJ1082" s="22"/>
      <c r="AK1082" s="20"/>
    </row>
    <row r="1083" spans="28:37" ht="21.75" customHeight="1" x14ac:dyDescent="0.25">
      <c r="AB1083" s="36"/>
      <c r="AC1083" s="21"/>
      <c r="AD1083" s="22"/>
      <c r="AE1083" s="23"/>
      <c r="AF1083" s="22"/>
      <c r="AG1083" s="23"/>
      <c r="AH1083" s="22"/>
      <c r="AI1083" s="24"/>
      <c r="AJ1083" s="22"/>
      <c r="AK1083" s="20"/>
    </row>
    <row r="1084" spans="28:37" ht="21.75" customHeight="1" x14ac:dyDescent="0.25">
      <c r="AB1084" s="36"/>
      <c r="AC1084" s="21"/>
      <c r="AD1084" s="22"/>
      <c r="AE1084" s="23"/>
      <c r="AF1084" s="22"/>
      <c r="AG1084" s="23"/>
      <c r="AH1084" s="22"/>
      <c r="AI1084" s="24"/>
      <c r="AJ1084" s="22"/>
      <c r="AK1084" s="20"/>
    </row>
    <row r="1085" spans="28:37" ht="21.75" customHeight="1" x14ac:dyDescent="0.25">
      <c r="AB1085" s="36"/>
      <c r="AC1085" s="21"/>
      <c r="AD1085" s="22"/>
      <c r="AE1085" s="23"/>
      <c r="AF1085" s="22"/>
      <c r="AG1085" s="23"/>
      <c r="AH1085" s="22"/>
      <c r="AI1085" s="24"/>
      <c r="AJ1085" s="22"/>
      <c r="AK1085" s="20"/>
    </row>
    <row r="1086" spans="28:37" ht="21.75" customHeight="1" x14ac:dyDescent="0.25">
      <c r="AB1086" s="36"/>
      <c r="AC1086" s="21"/>
      <c r="AD1086" s="22"/>
      <c r="AE1086" s="23"/>
      <c r="AF1086" s="22"/>
      <c r="AG1086" s="23"/>
      <c r="AH1086" s="22"/>
      <c r="AI1086" s="24"/>
      <c r="AJ1086" s="22"/>
      <c r="AK1086" s="20"/>
    </row>
    <row r="1087" spans="28:37" ht="21.75" customHeight="1" x14ac:dyDescent="0.25">
      <c r="AB1087" s="36"/>
      <c r="AC1087" s="21"/>
      <c r="AD1087" s="22"/>
      <c r="AE1087" s="23"/>
      <c r="AF1087" s="22"/>
      <c r="AG1087" s="23"/>
      <c r="AH1087" s="22"/>
      <c r="AI1087" s="24"/>
      <c r="AJ1087" s="22"/>
      <c r="AK1087" s="20"/>
    </row>
    <row r="1088" spans="28:37" ht="21.75" customHeight="1" x14ac:dyDescent="0.25">
      <c r="AB1088" s="36"/>
      <c r="AC1088" s="21"/>
      <c r="AD1088" s="22"/>
      <c r="AE1088" s="23"/>
      <c r="AF1088" s="22"/>
      <c r="AG1088" s="23"/>
      <c r="AH1088" s="22"/>
      <c r="AI1088" s="24"/>
      <c r="AJ1088" s="22"/>
      <c r="AK1088" s="20"/>
    </row>
    <row r="1089" spans="28:37" ht="21.75" customHeight="1" x14ac:dyDescent="0.25">
      <c r="AB1089" s="36"/>
      <c r="AC1089" s="21"/>
      <c r="AD1089" s="22"/>
      <c r="AE1089" s="23"/>
      <c r="AF1089" s="22"/>
      <c r="AG1089" s="23"/>
      <c r="AH1089" s="22"/>
      <c r="AI1089" s="24"/>
      <c r="AJ1089" s="22"/>
      <c r="AK1089" s="20"/>
    </row>
    <row r="1090" spans="28:37" ht="21.75" customHeight="1" x14ac:dyDescent="0.25">
      <c r="AB1090" s="36"/>
      <c r="AC1090" s="21"/>
      <c r="AD1090" s="22"/>
      <c r="AE1090" s="23"/>
      <c r="AF1090" s="22"/>
      <c r="AG1090" s="23"/>
      <c r="AH1090" s="22"/>
      <c r="AI1090" s="24"/>
      <c r="AJ1090" s="22"/>
      <c r="AK1090" s="20"/>
    </row>
    <row r="1091" spans="28:37" ht="21.75" customHeight="1" x14ac:dyDescent="0.25">
      <c r="AB1091" s="36"/>
      <c r="AC1091" s="21"/>
      <c r="AD1091" s="22"/>
      <c r="AE1091" s="23"/>
      <c r="AF1091" s="22"/>
      <c r="AG1091" s="23"/>
      <c r="AH1091" s="22"/>
      <c r="AI1091" s="24"/>
      <c r="AJ1091" s="22"/>
      <c r="AK1091" s="20"/>
    </row>
    <row r="1092" spans="28:37" ht="21.75" customHeight="1" x14ac:dyDescent="0.25">
      <c r="AB1092" s="36"/>
      <c r="AC1092" s="21"/>
      <c r="AD1092" s="22"/>
      <c r="AE1092" s="23"/>
      <c r="AF1092" s="22"/>
      <c r="AG1092" s="23"/>
      <c r="AH1092" s="22"/>
      <c r="AI1092" s="24"/>
      <c r="AJ1092" s="22"/>
      <c r="AK1092" s="20"/>
    </row>
    <row r="1093" spans="28:37" ht="21.75" customHeight="1" x14ac:dyDescent="0.25">
      <c r="AB1093" s="36"/>
      <c r="AC1093" s="21"/>
      <c r="AD1093" s="22"/>
      <c r="AE1093" s="23"/>
      <c r="AF1093" s="22"/>
      <c r="AG1093" s="23"/>
      <c r="AH1093" s="22"/>
      <c r="AI1093" s="24"/>
      <c r="AJ1093" s="22"/>
      <c r="AK1093" s="20"/>
    </row>
    <row r="1094" spans="28:37" ht="21.75" customHeight="1" x14ac:dyDescent="0.25">
      <c r="AB1094" s="36"/>
      <c r="AC1094" s="21"/>
      <c r="AD1094" s="22"/>
      <c r="AE1094" s="23"/>
      <c r="AF1094" s="22"/>
      <c r="AG1094" s="23"/>
      <c r="AH1094" s="22"/>
      <c r="AI1094" s="24"/>
      <c r="AJ1094" s="22"/>
      <c r="AK1094" s="20"/>
    </row>
    <row r="1095" spans="28:37" ht="21.75" customHeight="1" x14ac:dyDescent="0.25">
      <c r="AB1095" s="36"/>
      <c r="AC1095" s="21"/>
      <c r="AD1095" s="22"/>
      <c r="AE1095" s="23"/>
      <c r="AF1095" s="22"/>
      <c r="AG1095" s="23"/>
      <c r="AH1095" s="22"/>
      <c r="AI1095" s="24"/>
      <c r="AJ1095" s="22"/>
      <c r="AK1095" s="20"/>
    </row>
    <row r="1096" spans="28:37" ht="21.75" customHeight="1" x14ac:dyDescent="0.25">
      <c r="AB1096" s="36"/>
      <c r="AC1096" s="21"/>
      <c r="AD1096" s="22"/>
      <c r="AE1096" s="23"/>
      <c r="AF1096" s="22"/>
      <c r="AG1096" s="23"/>
      <c r="AH1096" s="22"/>
      <c r="AI1096" s="24"/>
      <c r="AJ1096" s="22"/>
      <c r="AK1096" s="20"/>
    </row>
    <row r="1097" spans="28:37" ht="21.75" customHeight="1" x14ac:dyDescent="0.25">
      <c r="AB1097" s="36"/>
      <c r="AC1097" s="21"/>
      <c r="AD1097" s="22"/>
      <c r="AE1097" s="23"/>
      <c r="AF1097" s="22"/>
      <c r="AG1097" s="23"/>
      <c r="AH1097" s="22"/>
      <c r="AI1097" s="24"/>
      <c r="AJ1097" s="22"/>
      <c r="AK1097" s="20"/>
    </row>
    <row r="1098" spans="28:37" ht="21.75" customHeight="1" x14ac:dyDescent="0.25">
      <c r="AB1098" s="36"/>
      <c r="AC1098" s="21"/>
      <c r="AD1098" s="22"/>
      <c r="AE1098" s="23"/>
      <c r="AF1098" s="22"/>
      <c r="AG1098" s="23"/>
      <c r="AH1098" s="22"/>
      <c r="AI1098" s="24"/>
      <c r="AJ1098" s="22"/>
      <c r="AK1098" s="20"/>
    </row>
    <row r="1099" spans="28:37" ht="21.75" customHeight="1" x14ac:dyDescent="0.25">
      <c r="AB1099" s="36"/>
      <c r="AC1099" s="21"/>
      <c r="AD1099" s="22"/>
      <c r="AE1099" s="23"/>
      <c r="AF1099" s="22"/>
      <c r="AG1099" s="23"/>
      <c r="AH1099" s="22"/>
      <c r="AI1099" s="24"/>
      <c r="AJ1099" s="22"/>
      <c r="AK1099" s="20"/>
    </row>
    <row r="1100" spans="28:37" ht="21.75" customHeight="1" x14ac:dyDescent="0.25">
      <c r="AB1100" s="36"/>
      <c r="AC1100" s="21"/>
      <c r="AD1100" s="22"/>
      <c r="AE1100" s="23"/>
      <c r="AF1100" s="22"/>
      <c r="AG1100" s="23"/>
      <c r="AH1100" s="22"/>
      <c r="AI1100" s="24"/>
      <c r="AJ1100" s="22"/>
      <c r="AK1100" s="20"/>
    </row>
    <row r="1101" spans="28:37" ht="21.75" customHeight="1" x14ac:dyDescent="0.25">
      <c r="AB1101" s="36"/>
      <c r="AC1101" s="21"/>
      <c r="AD1101" s="22"/>
      <c r="AE1101" s="23"/>
      <c r="AF1101" s="22"/>
      <c r="AG1101" s="23"/>
      <c r="AH1101" s="22"/>
      <c r="AI1101" s="24"/>
      <c r="AJ1101" s="22"/>
      <c r="AK1101" s="20"/>
    </row>
    <row r="1102" spans="28:37" ht="21.75" customHeight="1" x14ac:dyDescent="0.25">
      <c r="AB1102" s="36"/>
      <c r="AC1102" s="21"/>
      <c r="AD1102" s="22"/>
      <c r="AE1102" s="23"/>
      <c r="AF1102" s="22"/>
      <c r="AG1102" s="23"/>
      <c r="AH1102" s="22"/>
      <c r="AI1102" s="24"/>
      <c r="AJ1102" s="22"/>
      <c r="AK1102" s="20"/>
    </row>
    <row r="1103" spans="28:37" ht="21.75" customHeight="1" x14ac:dyDescent="0.25">
      <c r="AB1103" s="36"/>
      <c r="AC1103" s="21"/>
      <c r="AD1103" s="22"/>
      <c r="AE1103" s="23"/>
      <c r="AF1103" s="22"/>
      <c r="AG1103" s="23"/>
      <c r="AH1103" s="22"/>
      <c r="AI1103" s="24"/>
      <c r="AJ1103" s="22"/>
      <c r="AK1103" s="20"/>
    </row>
    <row r="1104" spans="28:37" ht="21.75" customHeight="1" x14ac:dyDescent="0.25">
      <c r="AB1104" s="36"/>
      <c r="AC1104" s="21"/>
      <c r="AD1104" s="22"/>
      <c r="AE1104" s="23"/>
      <c r="AF1104" s="22"/>
      <c r="AG1104" s="23"/>
      <c r="AH1104" s="22"/>
      <c r="AI1104" s="24"/>
      <c r="AJ1104" s="22"/>
      <c r="AK1104" s="20"/>
    </row>
    <row r="1105" spans="28:37" ht="21.75" customHeight="1" x14ac:dyDescent="0.25">
      <c r="AB1105" s="36"/>
      <c r="AC1105" s="21"/>
      <c r="AD1105" s="22"/>
      <c r="AE1105" s="23"/>
      <c r="AF1105" s="22"/>
      <c r="AG1105" s="23"/>
      <c r="AH1105" s="22"/>
      <c r="AI1105" s="24"/>
      <c r="AJ1105" s="22"/>
      <c r="AK1105" s="20"/>
    </row>
    <row r="1106" spans="28:37" ht="21.75" customHeight="1" x14ac:dyDescent="0.25">
      <c r="AB1106" s="36"/>
      <c r="AC1106" s="21"/>
      <c r="AD1106" s="22"/>
      <c r="AE1106" s="23"/>
      <c r="AF1106" s="22"/>
      <c r="AG1106" s="23"/>
      <c r="AH1106" s="22"/>
      <c r="AI1106" s="24"/>
      <c r="AJ1106" s="22"/>
      <c r="AK1106" s="20"/>
    </row>
    <row r="1107" spans="28:37" ht="21.75" customHeight="1" x14ac:dyDescent="0.25">
      <c r="AB1107" s="36"/>
      <c r="AC1107" s="21"/>
      <c r="AD1107" s="22"/>
      <c r="AE1107" s="23"/>
      <c r="AF1107" s="22"/>
      <c r="AG1107" s="23"/>
      <c r="AH1107" s="22"/>
      <c r="AI1107" s="24"/>
      <c r="AJ1107" s="22"/>
      <c r="AK1107" s="20"/>
    </row>
    <row r="1108" spans="28:37" ht="21.75" customHeight="1" x14ac:dyDescent="0.25">
      <c r="AB1108" s="36"/>
      <c r="AC1108" s="21"/>
      <c r="AD1108" s="22"/>
      <c r="AE1108" s="23"/>
      <c r="AF1108" s="22"/>
      <c r="AG1108" s="23"/>
      <c r="AH1108" s="22"/>
      <c r="AI1108" s="24"/>
      <c r="AJ1108" s="22"/>
      <c r="AK1108" s="20"/>
    </row>
    <row r="1109" spans="28:37" ht="21.75" customHeight="1" x14ac:dyDescent="0.25">
      <c r="AB1109" s="36"/>
      <c r="AC1109" s="21"/>
      <c r="AD1109" s="22"/>
      <c r="AE1109" s="23"/>
      <c r="AF1109" s="22"/>
      <c r="AG1109" s="23"/>
      <c r="AH1109" s="22"/>
      <c r="AI1109" s="24"/>
      <c r="AJ1109" s="22"/>
      <c r="AK1109" s="20"/>
    </row>
    <row r="1110" spans="28:37" ht="21.75" customHeight="1" x14ac:dyDescent="0.25">
      <c r="AB1110" s="36"/>
      <c r="AC1110" s="21"/>
      <c r="AD1110" s="22"/>
      <c r="AE1110" s="23"/>
      <c r="AF1110" s="22"/>
      <c r="AG1110" s="23"/>
      <c r="AH1110" s="22"/>
      <c r="AI1110" s="24"/>
      <c r="AJ1110" s="22"/>
      <c r="AK1110" s="20"/>
    </row>
    <row r="1111" spans="28:37" ht="21.75" customHeight="1" x14ac:dyDescent="0.25">
      <c r="AB1111" s="36"/>
      <c r="AC1111" s="21"/>
      <c r="AD1111" s="22"/>
      <c r="AE1111" s="23"/>
      <c r="AF1111" s="22"/>
      <c r="AG1111" s="23"/>
      <c r="AH1111" s="22"/>
      <c r="AI1111" s="24"/>
      <c r="AJ1111" s="22"/>
      <c r="AK1111" s="20"/>
    </row>
    <row r="1112" spans="28:37" ht="21.75" customHeight="1" x14ac:dyDescent="0.25">
      <c r="AB1112" s="36"/>
      <c r="AC1112" s="21"/>
      <c r="AD1112" s="22"/>
      <c r="AE1112" s="23"/>
      <c r="AF1112" s="22"/>
      <c r="AG1112" s="23"/>
      <c r="AH1112" s="22"/>
      <c r="AI1112" s="24"/>
      <c r="AJ1112" s="22"/>
      <c r="AK1112" s="20"/>
    </row>
    <row r="1113" spans="28:37" ht="21.75" customHeight="1" x14ac:dyDescent="0.25">
      <c r="AB1113" s="36"/>
      <c r="AC1113" s="21"/>
      <c r="AD1113" s="22"/>
      <c r="AE1113" s="23"/>
      <c r="AF1113" s="22"/>
      <c r="AG1113" s="23"/>
      <c r="AH1113" s="22"/>
      <c r="AI1113" s="24"/>
      <c r="AJ1113" s="22"/>
      <c r="AK1113" s="20"/>
    </row>
    <row r="1114" spans="28:37" ht="21.75" customHeight="1" x14ac:dyDescent="0.25">
      <c r="AB1114" s="36"/>
      <c r="AC1114" s="21"/>
      <c r="AD1114" s="22"/>
      <c r="AE1114" s="23"/>
      <c r="AF1114" s="22"/>
      <c r="AG1114" s="23"/>
      <c r="AH1114" s="22"/>
      <c r="AI1114" s="24"/>
      <c r="AJ1114" s="22"/>
      <c r="AK1114" s="20"/>
    </row>
    <row r="1115" spans="28:37" ht="21.75" customHeight="1" x14ac:dyDescent="0.25">
      <c r="AB1115" s="36"/>
      <c r="AC1115" s="21"/>
      <c r="AD1115" s="22"/>
      <c r="AE1115" s="23"/>
      <c r="AF1115" s="22"/>
      <c r="AG1115" s="23"/>
      <c r="AH1115" s="22"/>
      <c r="AI1115" s="24"/>
      <c r="AJ1115" s="22"/>
      <c r="AK1115" s="20"/>
    </row>
    <row r="1116" spans="28:37" ht="21.75" customHeight="1" x14ac:dyDescent="0.25">
      <c r="AB1116" s="36"/>
      <c r="AC1116" s="21"/>
      <c r="AD1116" s="22"/>
      <c r="AE1116" s="23"/>
      <c r="AF1116" s="22"/>
      <c r="AG1116" s="23"/>
      <c r="AH1116" s="22"/>
      <c r="AI1116" s="24"/>
      <c r="AJ1116" s="22"/>
      <c r="AK1116" s="20"/>
    </row>
    <row r="1117" spans="28:37" ht="21.75" customHeight="1" x14ac:dyDescent="0.25">
      <c r="AB1117" s="36"/>
      <c r="AC1117" s="21"/>
      <c r="AD1117" s="22"/>
      <c r="AE1117" s="23"/>
      <c r="AF1117" s="22"/>
      <c r="AG1117" s="23"/>
      <c r="AH1117" s="22"/>
      <c r="AI1117" s="24"/>
      <c r="AJ1117" s="22"/>
      <c r="AK1117" s="20"/>
    </row>
    <row r="1118" spans="28:37" ht="21.75" customHeight="1" x14ac:dyDescent="0.25">
      <c r="AB1118" s="36"/>
      <c r="AC1118" s="21"/>
      <c r="AD1118" s="22"/>
      <c r="AE1118" s="23"/>
      <c r="AF1118" s="22"/>
      <c r="AG1118" s="23"/>
      <c r="AH1118" s="22"/>
      <c r="AI1118" s="24"/>
      <c r="AJ1118" s="22"/>
      <c r="AK1118" s="20"/>
    </row>
    <row r="1119" spans="28:37" ht="21.75" customHeight="1" x14ac:dyDescent="0.25">
      <c r="AB1119" s="36"/>
      <c r="AC1119" s="21"/>
      <c r="AD1119" s="22"/>
      <c r="AE1119" s="23"/>
      <c r="AF1119" s="22"/>
      <c r="AG1119" s="23"/>
      <c r="AH1119" s="22"/>
      <c r="AI1119" s="24"/>
      <c r="AJ1119" s="22"/>
      <c r="AK1119" s="20"/>
    </row>
    <row r="1120" spans="28:37" ht="21.75" customHeight="1" x14ac:dyDescent="0.25">
      <c r="AB1120" s="36"/>
      <c r="AC1120" s="21"/>
      <c r="AD1120" s="22"/>
      <c r="AE1120" s="23"/>
      <c r="AF1120" s="22"/>
      <c r="AG1120" s="23"/>
      <c r="AH1120" s="22"/>
      <c r="AI1120" s="24"/>
      <c r="AJ1120" s="22"/>
      <c r="AK1120" s="20"/>
    </row>
    <row r="1121" spans="28:37" ht="21.75" customHeight="1" x14ac:dyDescent="0.25">
      <c r="AB1121" s="36"/>
      <c r="AC1121" s="21"/>
      <c r="AD1121" s="22"/>
      <c r="AE1121" s="23"/>
      <c r="AF1121" s="22"/>
      <c r="AG1121" s="23"/>
      <c r="AH1121" s="22"/>
      <c r="AI1121" s="24"/>
      <c r="AJ1121" s="22"/>
      <c r="AK1121" s="20"/>
    </row>
    <row r="1122" spans="28:37" ht="21.75" customHeight="1" x14ac:dyDescent="0.25">
      <c r="AB1122" s="36"/>
      <c r="AC1122" s="21"/>
      <c r="AD1122" s="22"/>
      <c r="AE1122" s="23"/>
      <c r="AF1122" s="22"/>
      <c r="AG1122" s="23"/>
      <c r="AH1122" s="22"/>
      <c r="AI1122" s="24"/>
      <c r="AJ1122" s="22"/>
      <c r="AK1122" s="20"/>
    </row>
    <row r="1123" spans="28:37" ht="21.75" customHeight="1" x14ac:dyDescent="0.25">
      <c r="AB1123" s="36"/>
      <c r="AC1123" s="21"/>
      <c r="AD1123" s="22"/>
      <c r="AE1123" s="23"/>
      <c r="AF1123" s="22"/>
      <c r="AG1123" s="23"/>
      <c r="AH1123" s="22"/>
      <c r="AI1123" s="24"/>
      <c r="AJ1123" s="22"/>
      <c r="AK1123" s="20"/>
    </row>
    <row r="1124" spans="28:37" ht="21.75" customHeight="1" x14ac:dyDescent="0.25">
      <c r="AB1124" s="36"/>
      <c r="AC1124" s="21"/>
      <c r="AD1124" s="22"/>
      <c r="AE1124" s="23"/>
      <c r="AF1124" s="22"/>
      <c r="AG1124" s="23"/>
      <c r="AH1124" s="22"/>
      <c r="AI1124" s="24"/>
      <c r="AJ1124" s="22"/>
      <c r="AK1124" s="20"/>
    </row>
    <row r="1125" spans="28:37" ht="21.75" customHeight="1" x14ac:dyDescent="0.25">
      <c r="AB1125" s="36"/>
      <c r="AC1125" s="21"/>
      <c r="AD1125" s="22"/>
      <c r="AE1125" s="23"/>
      <c r="AF1125" s="22"/>
      <c r="AG1125" s="23"/>
      <c r="AH1125" s="22"/>
      <c r="AI1125" s="24"/>
      <c r="AJ1125" s="22"/>
      <c r="AK1125" s="20"/>
    </row>
    <row r="1126" spans="28:37" ht="21.75" customHeight="1" x14ac:dyDescent="0.25">
      <c r="AB1126" s="36"/>
      <c r="AC1126" s="21"/>
      <c r="AD1126" s="22"/>
      <c r="AE1126" s="23"/>
      <c r="AF1126" s="22"/>
      <c r="AG1126" s="23"/>
      <c r="AH1126" s="22"/>
      <c r="AI1126" s="24"/>
      <c r="AJ1126" s="22"/>
      <c r="AK1126" s="20"/>
    </row>
    <row r="1127" spans="28:37" ht="21.75" customHeight="1" x14ac:dyDescent="0.25">
      <c r="AB1127" s="36"/>
      <c r="AC1127" s="21"/>
      <c r="AD1127" s="22"/>
      <c r="AE1127" s="23"/>
      <c r="AF1127" s="22"/>
      <c r="AG1127" s="23"/>
      <c r="AH1127" s="22"/>
      <c r="AI1127" s="24"/>
      <c r="AJ1127" s="22"/>
      <c r="AK1127" s="20"/>
    </row>
    <row r="1128" spans="28:37" ht="21.75" customHeight="1" x14ac:dyDescent="0.25">
      <c r="AB1128" s="36"/>
      <c r="AC1128" s="21"/>
      <c r="AD1128" s="22"/>
      <c r="AE1128" s="23"/>
      <c r="AF1128" s="22"/>
      <c r="AG1128" s="23"/>
      <c r="AH1128" s="22"/>
      <c r="AI1128" s="24"/>
      <c r="AJ1128" s="22"/>
      <c r="AK1128" s="20"/>
    </row>
    <row r="1129" spans="28:37" ht="21.75" customHeight="1" x14ac:dyDescent="0.25">
      <c r="AB1129" s="36"/>
      <c r="AC1129" s="21"/>
      <c r="AD1129" s="22"/>
      <c r="AE1129" s="23"/>
      <c r="AF1129" s="22"/>
      <c r="AG1129" s="23"/>
      <c r="AH1129" s="22"/>
      <c r="AI1129" s="24"/>
      <c r="AJ1129" s="22"/>
      <c r="AK1129" s="20"/>
    </row>
    <row r="1130" spans="28:37" ht="21.75" customHeight="1" x14ac:dyDescent="0.25">
      <c r="AB1130" s="36"/>
      <c r="AC1130" s="21"/>
      <c r="AD1130" s="22"/>
      <c r="AE1130" s="23"/>
      <c r="AF1130" s="22"/>
      <c r="AG1130" s="23"/>
      <c r="AH1130" s="22"/>
      <c r="AI1130" s="24"/>
      <c r="AJ1130" s="22"/>
      <c r="AK1130" s="20"/>
    </row>
    <row r="1131" spans="28:37" ht="21.75" customHeight="1" x14ac:dyDescent="0.25">
      <c r="AB1131" s="36"/>
      <c r="AC1131" s="21"/>
      <c r="AD1131" s="22"/>
      <c r="AE1131" s="23"/>
      <c r="AF1131" s="22"/>
      <c r="AG1131" s="23"/>
      <c r="AH1131" s="22"/>
      <c r="AI1131" s="24"/>
      <c r="AJ1131" s="22"/>
      <c r="AK1131" s="20"/>
    </row>
    <row r="1132" spans="28:37" ht="21.75" customHeight="1" x14ac:dyDescent="0.25">
      <c r="AB1132" s="36"/>
      <c r="AC1132" s="21"/>
      <c r="AD1132" s="22"/>
      <c r="AE1132" s="23"/>
      <c r="AF1132" s="22"/>
      <c r="AG1132" s="23"/>
      <c r="AH1132" s="22"/>
      <c r="AI1132" s="24"/>
      <c r="AJ1132" s="22"/>
      <c r="AK1132" s="20"/>
    </row>
    <row r="1133" spans="28:37" ht="21.75" customHeight="1" x14ac:dyDescent="0.25">
      <c r="AB1133" s="36"/>
      <c r="AC1133" s="21"/>
      <c r="AD1133" s="22"/>
      <c r="AE1133" s="23"/>
      <c r="AF1133" s="22"/>
      <c r="AG1133" s="23"/>
      <c r="AH1133" s="22"/>
      <c r="AI1133" s="24"/>
      <c r="AJ1133" s="22"/>
      <c r="AK1133" s="20"/>
    </row>
    <row r="1134" spans="28:37" ht="21.75" customHeight="1" x14ac:dyDescent="0.25">
      <c r="AB1134" s="36"/>
      <c r="AC1134" s="21"/>
      <c r="AD1134" s="22"/>
      <c r="AE1134" s="23"/>
      <c r="AF1134" s="22"/>
      <c r="AG1134" s="23"/>
      <c r="AH1134" s="22"/>
      <c r="AI1134" s="24"/>
      <c r="AJ1134" s="22"/>
      <c r="AK1134" s="20"/>
    </row>
    <row r="1135" spans="28:37" ht="21.75" customHeight="1" x14ac:dyDescent="0.25">
      <c r="AB1135" s="36"/>
      <c r="AC1135" s="21"/>
      <c r="AD1135" s="22"/>
      <c r="AE1135" s="23"/>
      <c r="AF1135" s="22"/>
      <c r="AG1135" s="23"/>
      <c r="AH1135" s="22"/>
      <c r="AI1135" s="24"/>
      <c r="AJ1135" s="22"/>
      <c r="AK1135" s="20"/>
    </row>
    <row r="1136" spans="28:37" ht="21.75" customHeight="1" x14ac:dyDescent="0.25">
      <c r="AB1136" s="36"/>
      <c r="AC1136" s="21"/>
      <c r="AD1136" s="22"/>
      <c r="AE1136" s="23"/>
      <c r="AF1136" s="22"/>
      <c r="AG1136" s="23"/>
      <c r="AH1136" s="22"/>
      <c r="AI1136" s="24"/>
      <c r="AJ1136" s="22"/>
      <c r="AK1136" s="20"/>
    </row>
    <row r="1137" spans="28:37" ht="21.75" customHeight="1" x14ac:dyDescent="0.25">
      <c r="AB1137" s="36"/>
      <c r="AC1137" s="21"/>
      <c r="AD1137" s="22"/>
      <c r="AE1137" s="23"/>
      <c r="AF1137" s="22"/>
      <c r="AG1137" s="23"/>
      <c r="AH1137" s="22"/>
      <c r="AI1137" s="24"/>
      <c r="AJ1137" s="22"/>
      <c r="AK1137" s="20"/>
    </row>
    <row r="1138" spans="28:37" ht="21.75" customHeight="1" x14ac:dyDescent="0.25">
      <c r="AB1138" s="36"/>
      <c r="AC1138" s="21"/>
      <c r="AD1138" s="22"/>
      <c r="AE1138" s="23"/>
      <c r="AF1138" s="22"/>
      <c r="AG1138" s="23"/>
      <c r="AH1138" s="22"/>
      <c r="AI1138" s="24"/>
      <c r="AJ1138" s="22"/>
      <c r="AK1138" s="20"/>
    </row>
    <row r="1139" spans="28:37" ht="21.75" customHeight="1" x14ac:dyDescent="0.25">
      <c r="AB1139" s="36"/>
      <c r="AC1139" s="21"/>
      <c r="AD1139" s="22"/>
      <c r="AE1139" s="23"/>
      <c r="AF1139" s="22"/>
      <c r="AG1139" s="23"/>
      <c r="AH1139" s="22"/>
      <c r="AI1139" s="24"/>
      <c r="AJ1139" s="22"/>
      <c r="AK1139" s="20"/>
    </row>
    <row r="1140" spans="28:37" ht="21.75" customHeight="1" x14ac:dyDescent="0.25">
      <c r="AB1140" s="36"/>
      <c r="AC1140" s="21"/>
      <c r="AD1140" s="22"/>
      <c r="AE1140" s="23"/>
      <c r="AF1140" s="22"/>
      <c r="AG1140" s="23"/>
      <c r="AH1140" s="22"/>
      <c r="AI1140" s="24"/>
      <c r="AJ1140" s="22"/>
      <c r="AK1140" s="20"/>
    </row>
    <row r="1141" spans="28:37" ht="21.75" customHeight="1" x14ac:dyDescent="0.25">
      <c r="AB1141" s="36"/>
      <c r="AC1141" s="21"/>
      <c r="AD1141" s="22"/>
      <c r="AE1141" s="23"/>
      <c r="AF1141" s="22"/>
      <c r="AG1141" s="23"/>
      <c r="AH1141" s="22"/>
      <c r="AI1141" s="24"/>
      <c r="AJ1141" s="22"/>
      <c r="AK1141" s="20"/>
    </row>
    <row r="1142" spans="28:37" ht="21.75" customHeight="1" x14ac:dyDescent="0.25">
      <c r="AB1142" s="36"/>
      <c r="AC1142" s="21"/>
      <c r="AD1142" s="22"/>
      <c r="AE1142" s="23"/>
      <c r="AF1142" s="22"/>
      <c r="AG1142" s="23"/>
      <c r="AH1142" s="22"/>
      <c r="AI1142" s="24"/>
      <c r="AJ1142" s="22"/>
      <c r="AK1142" s="20"/>
    </row>
    <row r="1143" spans="28:37" ht="21.75" customHeight="1" x14ac:dyDescent="0.25">
      <c r="AB1143" s="36"/>
      <c r="AC1143" s="21"/>
      <c r="AD1143" s="22"/>
      <c r="AE1143" s="23"/>
      <c r="AF1143" s="22"/>
      <c r="AG1143" s="23"/>
      <c r="AH1143" s="22"/>
      <c r="AI1143" s="24"/>
      <c r="AJ1143" s="22"/>
      <c r="AK1143" s="20"/>
    </row>
    <row r="1144" spans="28:37" ht="21.75" customHeight="1" x14ac:dyDescent="0.25">
      <c r="AB1144" s="36"/>
      <c r="AC1144" s="21"/>
      <c r="AD1144" s="22"/>
      <c r="AE1144" s="23"/>
      <c r="AF1144" s="22"/>
      <c r="AG1144" s="23"/>
      <c r="AH1144" s="22"/>
      <c r="AI1144" s="24"/>
      <c r="AJ1144" s="22"/>
      <c r="AK1144" s="20"/>
    </row>
    <row r="1145" spans="28:37" ht="21.75" customHeight="1" x14ac:dyDescent="0.25">
      <c r="AB1145" s="36"/>
      <c r="AC1145" s="21"/>
      <c r="AD1145" s="22"/>
      <c r="AE1145" s="23"/>
      <c r="AF1145" s="22"/>
      <c r="AG1145" s="23"/>
      <c r="AH1145" s="22"/>
      <c r="AI1145" s="24"/>
      <c r="AJ1145" s="22"/>
      <c r="AK1145" s="20"/>
    </row>
    <row r="1146" spans="28:37" ht="21.75" customHeight="1" x14ac:dyDescent="0.25">
      <c r="AB1146" s="36"/>
      <c r="AC1146" s="21"/>
      <c r="AD1146" s="22"/>
      <c r="AE1146" s="23"/>
      <c r="AF1146" s="22"/>
      <c r="AG1146" s="23"/>
      <c r="AH1146" s="22"/>
      <c r="AI1146" s="24"/>
      <c r="AJ1146" s="22"/>
      <c r="AK1146" s="20"/>
    </row>
    <row r="1147" spans="28:37" ht="21.75" customHeight="1" x14ac:dyDescent="0.25">
      <c r="AB1147" s="36"/>
      <c r="AC1147" s="21"/>
      <c r="AD1147" s="22"/>
      <c r="AE1147" s="23"/>
      <c r="AF1147" s="22"/>
      <c r="AG1147" s="23"/>
      <c r="AH1147" s="22"/>
      <c r="AI1147" s="24"/>
      <c r="AJ1147" s="22"/>
      <c r="AK1147" s="20"/>
    </row>
    <row r="1148" spans="28:37" ht="21.75" customHeight="1" x14ac:dyDescent="0.25">
      <c r="AB1148" s="36"/>
      <c r="AC1148" s="21"/>
      <c r="AD1148" s="22"/>
      <c r="AE1148" s="23"/>
      <c r="AF1148" s="22"/>
      <c r="AG1148" s="23"/>
      <c r="AH1148" s="22"/>
      <c r="AI1148" s="24"/>
      <c r="AJ1148" s="22"/>
      <c r="AK1148" s="20"/>
    </row>
    <row r="1149" spans="28:37" ht="21.75" customHeight="1" x14ac:dyDescent="0.25">
      <c r="AB1149" s="36"/>
      <c r="AC1149" s="21"/>
      <c r="AD1149" s="22"/>
      <c r="AE1149" s="23"/>
      <c r="AF1149" s="22"/>
      <c r="AG1149" s="23"/>
      <c r="AH1149" s="22"/>
      <c r="AI1149" s="24"/>
      <c r="AJ1149" s="22"/>
      <c r="AK1149" s="20"/>
    </row>
    <row r="1150" spans="28:37" ht="21.75" customHeight="1" x14ac:dyDescent="0.25">
      <c r="AB1150" s="36"/>
      <c r="AC1150" s="21"/>
      <c r="AD1150" s="22"/>
      <c r="AE1150" s="23"/>
      <c r="AF1150" s="22"/>
      <c r="AG1150" s="23"/>
      <c r="AH1150" s="22"/>
      <c r="AI1150" s="24"/>
      <c r="AJ1150" s="22"/>
      <c r="AK1150" s="20"/>
    </row>
    <row r="1151" spans="28:37" ht="21.75" customHeight="1" thickBot="1" x14ac:dyDescent="0.3">
      <c r="AB1151" s="36"/>
      <c r="AC1151" s="21"/>
      <c r="AD1151" s="22"/>
      <c r="AE1151" s="23"/>
      <c r="AF1151" s="22"/>
      <c r="AG1151" s="23"/>
      <c r="AH1151" s="26"/>
      <c r="AI1151" s="27"/>
      <c r="AJ1151" s="26"/>
      <c r="AK1151" s="20"/>
    </row>
    <row r="1152" spans="28:37" ht="21.75" customHeight="1" x14ac:dyDescent="0.25">
      <c r="AB1152" s="36"/>
      <c r="AC1152" s="21"/>
      <c r="AD1152" s="22"/>
      <c r="AE1152" s="23"/>
      <c r="AF1152" s="22"/>
      <c r="AG1152" s="23"/>
      <c r="AH1152" s="10"/>
      <c r="AI1152" s="10"/>
      <c r="AJ1152" s="10"/>
      <c r="AK1152" s="20"/>
    </row>
    <row r="1153" spans="28:37" ht="21.75" customHeight="1" thickBot="1" x14ac:dyDescent="0.3">
      <c r="AB1153" s="37"/>
      <c r="AC1153" s="28"/>
      <c r="AD1153" s="26"/>
      <c r="AE1153" s="29"/>
      <c r="AF1153" s="26"/>
      <c r="AG1153" s="29"/>
      <c r="AH1153" s="10"/>
      <c r="AI1153" s="10"/>
      <c r="AJ1153" s="10"/>
      <c r="AK1153" s="20"/>
    </row>
  </sheetData>
  <autoFilter ref="A1:AM665">
    <sortState ref="A2:AM665">
      <sortCondition ref="A1:A66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Z43"/>
  <sheetViews>
    <sheetView workbookViewId="0">
      <selection activeCell="A2" sqref="A2:Z43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67</v>
      </c>
      <c r="B2" s="3" t="s">
        <v>26</v>
      </c>
      <c r="C2" s="3" t="s">
        <v>33</v>
      </c>
      <c r="D2" s="3" t="s">
        <v>95</v>
      </c>
      <c r="E2" s="3" t="s">
        <v>96</v>
      </c>
      <c r="F2" s="4">
        <v>36</v>
      </c>
      <c r="G2" s="4">
        <v>75</v>
      </c>
      <c r="H2" s="3" t="s">
        <v>34</v>
      </c>
      <c r="I2" s="4">
        <v>828216235</v>
      </c>
      <c r="J2" s="4">
        <v>2.8571428571428599</v>
      </c>
      <c r="K2" s="4">
        <v>0.476190476190476</v>
      </c>
      <c r="L2" s="4">
        <v>11</v>
      </c>
      <c r="M2" s="4">
        <v>8</v>
      </c>
      <c r="N2" s="4">
        <v>2</v>
      </c>
      <c r="O2" s="4">
        <v>8</v>
      </c>
      <c r="P2" s="4">
        <v>8</v>
      </c>
      <c r="Q2" s="4">
        <v>1</v>
      </c>
      <c r="R2" s="4">
        <v>8</v>
      </c>
      <c r="S2" s="4">
        <v>1</v>
      </c>
      <c r="T2" s="4">
        <v>6</v>
      </c>
      <c r="U2" s="4">
        <v>3</v>
      </c>
      <c r="V2" s="3" t="s">
        <v>31</v>
      </c>
      <c r="W2" s="4">
        <v>2</v>
      </c>
      <c r="X2" s="4">
        <v>11</v>
      </c>
      <c r="Y2" s="4">
        <v>69</v>
      </c>
      <c r="Z2" s="4">
        <v>11</v>
      </c>
    </row>
    <row r="3" spans="1:26" ht="30" x14ac:dyDescent="0.25">
      <c r="A3" s="2">
        <v>81</v>
      </c>
      <c r="B3" s="3" t="s">
        <v>26</v>
      </c>
      <c r="C3" s="3" t="s">
        <v>27</v>
      </c>
      <c r="D3" s="3" t="s">
        <v>95</v>
      </c>
      <c r="E3" s="3" t="s">
        <v>96</v>
      </c>
      <c r="F3" s="4">
        <v>36</v>
      </c>
      <c r="G3" s="4">
        <v>75</v>
      </c>
      <c r="H3" s="3" t="s">
        <v>36</v>
      </c>
      <c r="I3" s="4">
        <v>17888854</v>
      </c>
      <c r="J3" s="4">
        <v>1.0526315789473699</v>
      </c>
      <c r="K3" s="4">
        <v>0.175438596491228</v>
      </c>
      <c r="L3" s="4">
        <v>1</v>
      </c>
      <c r="M3" s="4">
        <v>8</v>
      </c>
      <c r="N3" s="4">
        <v>2</v>
      </c>
      <c r="O3" s="4">
        <v>5</v>
      </c>
      <c r="P3" s="4">
        <v>3</v>
      </c>
      <c r="Q3" s="4">
        <v>1</v>
      </c>
      <c r="R3" s="4">
        <v>3</v>
      </c>
      <c r="S3" s="4">
        <v>1</v>
      </c>
      <c r="T3" s="4">
        <v>1</v>
      </c>
      <c r="U3" s="4">
        <v>2</v>
      </c>
      <c r="V3" s="3" t="s">
        <v>31</v>
      </c>
      <c r="X3" s="4">
        <v>3</v>
      </c>
      <c r="Y3" s="4">
        <v>30</v>
      </c>
      <c r="Z3" s="4">
        <v>3</v>
      </c>
    </row>
    <row r="4" spans="1:26" ht="30" x14ac:dyDescent="0.25">
      <c r="A4" s="2">
        <v>95</v>
      </c>
      <c r="B4" s="3" t="s">
        <v>26</v>
      </c>
      <c r="C4" s="3" t="s">
        <v>27</v>
      </c>
      <c r="D4" s="3" t="s">
        <v>95</v>
      </c>
      <c r="E4" s="3" t="s">
        <v>96</v>
      </c>
      <c r="F4" s="4">
        <v>36</v>
      </c>
      <c r="G4" s="4">
        <v>75</v>
      </c>
      <c r="H4" s="3" t="s">
        <v>37</v>
      </c>
      <c r="I4" s="4">
        <v>91211494</v>
      </c>
      <c r="J4" s="4">
        <v>3</v>
      </c>
      <c r="K4" s="4">
        <v>0.5</v>
      </c>
      <c r="L4" s="4">
        <v>6</v>
      </c>
      <c r="M4" s="4">
        <v>7</v>
      </c>
      <c r="N4" s="4">
        <v>2</v>
      </c>
      <c r="O4" s="4">
        <v>6</v>
      </c>
      <c r="P4" s="4">
        <v>5</v>
      </c>
      <c r="Q4" s="4">
        <v>1</v>
      </c>
      <c r="R4" s="4">
        <v>5</v>
      </c>
      <c r="S4" s="4">
        <v>1</v>
      </c>
      <c r="T4" s="4">
        <v>1</v>
      </c>
      <c r="U4" s="4">
        <v>4</v>
      </c>
      <c r="V4" s="3" t="s">
        <v>31</v>
      </c>
      <c r="W4" s="4">
        <v>3</v>
      </c>
      <c r="X4" s="4">
        <v>8</v>
      </c>
      <c r="Y4" s="4">
        <v>49</v>
      </c>
      <c r="Z4" s="4">
        <v>8</v>
      </c>
    </row>
    <row r="5" spans="1:26" ht="30" x14ac:dyDescent="0.25">
      <c r="A5" s="2">
        <v>107</v>
      </c>
      <c r="B5" s="3" t="s">
        <v>26</v>
      </c>
      <c r="C5" s="3" t="s">
        <v>27</v>
      </c>
      <c r="D5" s="3" t="s">
        <v>95</v>
      </c>
      <c r="E5" s="3" t="s">
        <v>96</v>
      </c>
      <c r="F5" s="4">
        <v>36</v>
      </c>
      <c r="G5" s="4">
        <v>75</v>
      </c>
      <c r="H5" s="3" t="s">
        <v>38</v>
      </c>
      <c r="I5" s="4">
        <v>13911120115</v>
      </c>
      <c r="J5" s="4">
        <v>1.0526315789473699</v>
      </c>
      <c r="K5" s="4">
        <v>0.175438596491228</v>
      </c>
      <c r="L5" s="4">
        <v>8</v>
      </c>
      <c r="M5" s="4">
        <v>8</v>
      </c>
      <c r="N5" s="4">
        <v>5</v>
      </c>
      <c r="O5" s="4">
        <v>8</v>
      </c>
      <c r="P5" s="4">
        <v>7</v>
      </c>
      <c r="Q5" s="4">
        <v>1</v>
      </c>
      <c r="R5" s="4">
        <v>7</v>
      </c>
      <c r="S5" s="4">
        <v>1</v>
      </c>
      <c r="T5" s="4">
        <v>2</v>
      </c>
      <c r="U5" s="4">
        <v>8.5</v>
      </c>
      <c r="V5" s="3" t="s">
        <v>31</v>
      </c>
      <c r="W5" s="4">
        <v>2.5</v>
      </c>
      <c r="X5" s="4">
        <v>13</v>
      </c>
      <c r="Y5" s="4">
        <v>71</v>
      </c>
      <c r="Z5" s="4">
        <v>13</v>
      </c>
    </row>
    <row r="6" spans="1:26" ht="30" x14ac:dyDescent="0.25">
      <c r="A6" s="2">
        <v>138</v>
      </c>
      <c r="B6" s="3" t="s">
        <v>26</v>
      </c>
      <c r="C6" s="3" t="s">
        <v>27</v>
      </c>
      <c r="D6" s="3" t="s">
        <v>95</v>
      </c>
      <c r="E6" s="3" t="s">
        <v>96</v>
      </c>
      <c r="F6" s="4">
        <v>36</v>
      </c>
      <c r="G6" s="4">
        <v>75</v>
      </c>
      <c r="H6" s="3" t="s">
        <v>40</v>
      </c>
      <c r="I6" s="4">
        <v>915951108</v>
      </c>
      <c r="J6" s="4">
        <v>1.0526315789473699</v>
      </c>
      <c r="K6" s="4">
        <v>0.175438596491228</v>
      </c>
      <c r="L6" s="4">
        <v>10</v>
      </c>
      <c r="M6" s="4">
        <v>6</v>
      </c>
      <c r="N6" s="4">
        <v>2</v>
      </c>
      <c r="O6" s="4">
        <v>11</v>
      </c>
      <c r="P6" s="4">
        <v>10</v>
      </c>
      <c r="Q6" s="4">
        <v>1</v>
      </c>
      <c r="R6" s="4">
        <v>10</v>
      </c>
      <c r="S6" s="4">
        <v>1</v>
      </c>
      <c r="T6" s="4">
        <v>6</v>
      </c>
      <c r="U6" s="4">
        <v>3</v>
      </c>
      <c r="V6" s="3" t="s">
        <v>31</v>
      </c>
      <c r="W6" s="4">
        <v>1</v>
      </c>
      <c r="X6" s="4">
        <v>10</v>
      </c>
      <c r="Y6" s="4">
        <v>71</v>
      </c>
      <c r="Z6" s="4">
        <v>10</v>
      </c>
    </row>
    <row r="7" spans="1:26" ht="30" x14ac:dyDescent="0.25">
      <c r="A7" s="2">
        <v>144</v>
      </c>
      <c r="B7" s="3" t="s">
        <v>26</v>
      </c>
      <c r="C7" s="3" t="s">
        <v>27</v>
      </c>
      <c r="D7" s="3" t="s">
        <v>95</v>
      </c>
      <c r="E7" s="3" t="s">
        <v>96</v>
      </c>
      <c r="F7" s="4">
        <v>36</v>
      </c>
      <c r="G7" s="4">
        <v>75</v>
      </c>
      <c r="H7" s="3" t="s">
        <v>41</v>
      </c>
      <c r="I7" s="4">
        <v>10238104111</v>
      </c>
      <c r="J7" s="4">
        <v>1.0526315789473699</v>
      </c>
      <c r="K7" s="4">
        <v>0.175438596491228</v>
      </c>
      <c r="V7" s="3" t="s">
        <v>31</v>
      </c>
    </row>
    <row r="8" spans="1:26" ht="30" x14ac:dyDescent="0.25">
      <c r="A8" s="2">
        <v>169</v>
      </c>
      <c r="B8" s="3" t="s">
        <v>26</v>
      </c>
      <c r="C8" s="3" t="s">
        <v>27</v>
      </c>
      <c r="D8" s="3" t="s">
        <v>95</v>
      </c>
      <c r="E8" s="3" t="s">
        <v>96</v>
      </c>
      <c r="F8" s="4">
        <v>36</v>
      </c>
      <c r="G8" s="4">
        <v>75</v>
      </c>
      <c r="H8" s="3" t="s">
        <v>43</v>
      </c>
      <c r="I8" s="4">
        <v>92227213164</v>
      </c>
      <c r="J8" s="4">
        <v>3</v>
      </c>
      <c r="K8" s="4">
        <v>0.5</v>
      </c>
      <c r="L8" s="4">
        <v>1</v>
      </c>
      <c r="M8" s="4">
        <v>5</v>
      </c>
      <c r="N8" s="4">
        <v>1</v>
      </c>
      <c r="O8" s="4">
        <v>9</v>
      </c>
      <c r="P8" s="4">
        <v>9</v>
      </c>
      <c r="Q8" s="4">
        <v>1</v>
      </c>
      <c r="R8" s="4">
        <v>9</v>
      </c>
      <c r="S8" s="4">
        <v>1</v>
      </c>
      <c r="U8" s="4">
        <v>3</v>
      </c>
      <c r="V8" s="3" t="s">
        <v>31</v>
      </c>
      <c r="X8" s="4">
        <v>3</v>
      </c>
      <c r="Y8" s="4">
        <v>42</v>
      </c>
      <c r="Z8" s="4">
        <v>3</v>
      </c>
    </row>
    <row r="9" spans="1:26" ht="30" x14ac:dyDescent="0.25">
      <c r="A9" s="2">
        <v>177</v>
      </c>
      <c r="B9" s="3" t="s">
        <v>26</v>
      </c>
      <c r="C9" s="3" t="s">
        <v>27</v>
      </c>
      <c r="D9" s="3" t="s">
        <v>95</v>
      </c>
      <c r="E9" s="3" t="s">
        <v>96</v>
      </c>
      <c r="F9" s="4">
        <v>36</v>
      </c>
      <c r="G9" s="4">
        <v>75</v>
      </c>
      <c r="H9" s="3" t="s">
        <v>44</v>
      </c>
      <c r="I9" s="4">
        <v>94219231211</v>
      </c>
      <c r="J9" s="4">
        <v>1.26315789473684</v>
      </c>
      <c r="K9" s="4">
        <v>0.21052631578947401</v>
      </c>
      <c r="L9" s="4">
        <v>24</v>
      </c>
      <c r="M9" s="4">
        <v>11</v>
      </c>
      <c r="N9" s="4">
        <v>4</v>
      </c>
      <c r="O9" s="4">
        <v>17</v>
      </c>
      <c r="P9" s="4">
        <v>17</v>
      </c>
      <c r="Q9" s="4">
        <v>1</v>
      </c>
      <c r="R9" s="4">
        <v>17</v>
      </c>
      <c r="S9" s="4">
        <v>1</v>
      </c>
      <c r="T9" s="4">
        <v>1</v>
      </c>
      <c r="U9" s="4">
        <v>11</v>
      </c>
      <c r="V9" s="3" t="s">
        <v>31</v>
      </c>
      <c r="W9" s="4">
        <v>4</v>
      </c>
      <c r="X9" s="4">
        <v>16</v>
      </c>
      <c r="Y9" s="4">
        <v>124</v>
      </c>
      <c r="Z9" s="4">
        <v>16</v>
      </c>
    </row>
    <row r="10" spans="1:26" ht="30" x14ac:dyDescent="0.25">
      <c r="A10" s="2">
        <v>207</v>
      </c>
      <c r="B10" s="3" t="s">
        <v>26</v>
      </c>
      <c r="C10" s="3" t="s">
        <v>33</v>
      </c>
      <c r="D10" s="3" t="s">
        <v>95</v>
      </c>
      <c r="E10" s="3" t="s">
        <v>96</v>
      </c>
      <c r="F10" s="4">
        <v>36</v>
      </c>
      <c r="G10" s="4">
        <v>75</v>
      </c>
      <c r="H10" s="3" t="s">
        <v>48</v>
      </c>
      <c r="I10" s="4">
        <v>9591231205</v>
      </c>
      <c r="J10" s="4">
        <v>3</v>
      </c>
      <c r="K10" s="4">
        <v>0.5</v>
      </c>
      <c r="L10" s="4">
        <v>5</v>
      </c>
      <c r="M10" s="4">
        <v>3</v>
      </c>
      <c r="N10" s="4">
        <v>1</v>
      </c>
      <c r="O10" s="4">
        <v>2</v>
      </c>
      <c r="P10" s="4">
        <v>2</v>
      </c>
      <c r="Q10" s="4">
        <v>1</v>
      </c>
      <c r="R10" s="4">
        <v>2</v>
      </c>
      <c r="S10" s="4">
        <v>1</v>
      </c>
      <c r="T10" s="4">
        <v>1</v>
      </c>
      <c r="U10" s="4">
        <v>2.5</v>
      </c>
      <c r="V10" s="3" t="s">
        <v>31</v>
      </c>
      <c r="W10" s="4">
        <v>0.5</v>
      </c>
      <c r="X10" s="4">
        <v>4</v>
      </c>
      <c r="Y10" s="4">
        <v>25</v>
      </c>
      <c r="Z10" s="4">
        <v>4</v>
      </c>
    </row>
    <row r="11" spans="1:26" ht="30" x14ac:dyDescent="0.25">
      <c r="A11" s="2">
        <v>243</v>
      </c>
      <c r="B11" s="3" t="s">
        <v>26</v>
      </c>
      <c r="C11" s="3" t="s">
        <v>27</v>
      </c>
      <c r="D11" s="3" t="s">
        <v>95</v>
      </c>
      <c r="E11" s="3" t="s">
        <v>96</v>
      </c>
      <c r="F11" s="4">
        <v>36</v>
      </c>
      <c r="G11" s="4">
        <v>75</v>
      </c>
      <c r="H11" s="3" t="s">
        <v>50</v>
      </c>
      <c r="I11" s="4">
        <v>188103161118</v>
      </c>
      <c r="J11" s="4">
        <v>3</v>
      </c>
      <c r="K11" s="4">
        <v>0.5</v>
      </c>
      <c r="L11" s="4">
        <v>1</v>
      </c>
      <c r="Q11" s="4">
        <v>1</v>
      </c>
      <c r="S11" s="4">
        <v>1</v>
      </c>
      <c r="V11" s="3" t="s">
        <v>31</v>
      </c>
      <c r="Y11" s="4">
        <v>3</v>
      </c>
      <c r="Z11" s="4">
        <v>0</v>
      </c>
    </row>
    <row r="12" spans="1:26" ht="30" x14ac:dyDescent="0.25">
      <c r="A12" s="2">
        <v>264</v>
      </c>
      <c r="B12" s="3" t="s">
        <v>26</v>
      </c>
      <c r="C12" s="3" t="s">
        <v>27</v>
      </c>
      <c r="D12" s="3" t="s">
        <v>95</v>
      </c>
      <c r="E12" s="3" t="s">
        <v>96</v>
      </c>
      <c r="F12" s="4">
        <v>36</v>
      </c>
      <c r="G12" s="4">
        <v>75</v>
      </c>
      <c r="H12" s="3" t="s">
        <v>52</v>
      </c>
      <c r="I12" s="4">
        <v>139114828</v>
      </c>
      <c r="J12" s="4">
        <v>3</v>
      </c>
      <c r="K12" s="4">
        <v>0.5</v>
      </c>
      <c r="L12" s="4">
        <v>9</v>
      </c>
      <c r="M12" s="4">
        <v>8</v>
      </c>
      <c r="N12" s="4">
        <v>2</v>
      </c>
      <c r="O12" s="4">
        <v>17</v>
      </c>
      <c r="P12" s="4">
        <v>16</v>
      </c>
      <c r="Q12" s="4">
        <v>1</v>
      </c>
      <c r="R12" s="4">
        <v>16</v>
      </c>
      <c r="S12" s="4">
        <v>1</v>
      </c>
      <c r="U12" s="4">
        <v>11</v>
      </c>
      <c r="V12" s="3" t="s">
        <v>31</v>
      </c>
      <c r="W12" s="4">
        <v>1</v>
      </c>
      <c r="X12" s="4">
        <v>12</v>
      </c>
      <c r="Y12" s="4">
        <v>94</v>
      </c>
      <c r="Z12" s="4">
        <v>12</v>
      </c>
    </row>
    <row r="13" spans="1:26" ht="30" x14ac:dyDescent="0.25">
      <c r="A13" s="2">
        <v>284</v>
      </c>
      <c r="B13" s="3" t="s">
        <v>26</v>
      </c>
      <c r="C13" s="3" t="s">
        <v>27</v>
      </c>
      <c r="D13" s="3" t="s">
        <v>95</v>
      </c>
      <c r="E13" s="3" t="s">
        <v>96</v>
      </c>
      <c r="F13" s="4">
        <v>36</v>
      </c>
      <c r="G13" s="4">
        <v>75</v>
      </c>
      <c r="H13" s="3" t="s">
        <v>53</v>
      </c>
      <c r="I13" s="4">
        <v>8871171213</v>
      </c>
      <c r="J13" s="4">
        <v>1.0526315789473699</v>
      </c>
      <c r="K13" s="4">
        <v>0.175438596491228</v>
      </c>
      <c r="L13" s="4">
        <v>1</v>
      </c>
      <c r="M13" s="4">
        <v>8</v>
      </c>
      <c r="N13" s="4">
        <v>2</v>
      </c>
      <c r="O13" s="4">
        <v>7</v>
      </c>
      <c r="P13" s="4">
        <v>7</v>
      </c>
      <c r="Q13" s="4">
        <v>1</v>
      </c>
      <c r="R13" s="4">
        <v>7</v>
      </c>
      <c r="S13" s="4">
        <v>1</v>
      </c>
      <c r="T13" s="4">
        <v>1</v>
      </c>
      <c r="U13" s="4">
        <v>1</v>
      </c>
      <c r="V13" s="3" t="s">
        <v>31</v>
      </c>
      <c r="W13" s="4">
        <v>1</v>
      </c>
      <c r="X13" s="4">
        <v>3</v>
      </c>
      <c r="Y13" s="4">
        <v>40</v>
      </c>
      <c r="Z13" s="4">
        <v>3</v>
      </c>
    </row>
    <row r="14" spans="1:26" ht="30" x14ac:dyDescent="0.25">
      <c r="A14" s="2">
        <v>302</v>
      </c>
      <c r="B14" s="3" t="s">
        <v>26</v>
      </c>
      <c r="C14" s="3" t="s">
        <v>27</v>
      </c>
      <c r="D14" s="3" t="s">
        <v>95</v>
      </c>
      <c r="E14" s="3" t="s">
        <v>96</v>
      </c>
      <c r="F14" s="4">
        <v>36</v>
      </c>
      <c r="G14" s="4">
        <v>75</v>
      </c>
      <c r="H14" s="3" t="s">
        <v>54</v>
      </c>
      <c r="I14" s="4">
        <v>9511616744</v>
      </c>
      <c r="J14" s="4">
        <v>3</v>
      </c>
      <c r="K14" s="4">
        <v>0.5</v>
      </c>
      <c r="L14" s="4">
        <v>2</v>
      </c>
      <c r="M14" s="4">
        <v>7</v>
      </c>
      <c r="N14" s="4">
        <v>3</v>
      </c>
      <c r="O14" s="4">
        <v>7</v>
      </c>
      <c r="P14" s="4">
        <v>7</v>
      </c>
      <c r="Q14" s="4">
        <v>1</v>
      </c>
      <c r="R14" s="4">
        <v>7</v>
      </c>
      <c r="S14" s="4">
        <v>1</v>
      </c>
      <c r="T14" s="4">
        <v>1</v>
      </c>
      <c r="U14" s="4">
        <v>2</v>
      </c>
      <c r="V14" s="3" t="s">
        <v>31</v>
      </c>
      <c r="X14" s="4">
        <v>3</v>
      </c>
      <c r="Y14" s="4">
        <v>41</v>
      </c>
      <c r="Z14" s="4">
        <v>3</v>
      </c>
    </row>
    <row r="15" spans="1:26" ht="30" x14ac:dyDescent="0.25">
      <c r="A15" s="2">
        <v>342</v>
      </c>
      <c r="B15" s="3" t="s">
        <v>26</v>
      </c>
      <c r="C15" s="3" t="s">
        <v>33</v>
      </c>
      <c r="D15" s="3" t="s">
        <v>95</v>
      </c>
      <c r="E15" s="3" t="s">
        <v>96</v>
      </c>
      <c r="F15" s="4">
        <v>36</v>
      </c>
      <c r="G15" s="4">
        <v>75</v>
      </c>
      <c r="H15" s="3" t="s">
        <v>58</v>
      </c>
      <c r="I15" s="4">
        <v>217228151193</v>
      </c>
      <c r="J15" s="4">
        <v>3</v>
      </c>
      <c r="K15" s="4">
        <v>0.5</v>
      </c>
      <c r="V15" s="3" t="s">
        <v>31</v>
      </c>
    </row>
    <row r="16" spans="1:26" ht="30" x14ac:dyDescent="0.25">
      <c r="A16" s="2">
        <v>398</v>
      </c>
      <c r="B16" s="3" t="s">
        <v>26</v>
      </c>
      <c r="C16" s="3" t="s">
        <v>33</v>
      </c>
      <c r="D16" s="3" t="s">
        <v>95</v>
      </c>
      <c r="E16" s="3" t="s">
        <v>96</v>
      </c>
      <c r="F16" s="4">
        <v>36</v>
      </c>
      <c r="G16" s="4">
        <v>75</v>
      </c>
      <c r="H16" s="3" t="s">
        <v>60</v>
      </c>
      <c r="I16" s="4">
        <v>10238106221</v>
      </c>
      <c r="J16" s="4">
        <v>3</v>
      </c>
      <c r="K16" s="4">
        <v>0.5</v>
      </c>
      <c r="L16" s="4">
        <v>10</v>
      </c>
      <c r="M16" s="4">
        <v>7</v>
      </c>
      <c r="N16" s="4">
        <v>3</v>
      </c>
      <c r="O16" s="4">
        <v>15</v>
      </c>
      <c r="P16" s="4">
        <v>14</v>
      </c>
      <c r="Q16" s="4">
        <v>1</v>
      </c>
      <c r="R16" s="4">
        <v>14</v>
      </c>
      <c r="S16" s="4">
        <v>1</v>
      </c>
      <c r="T16" s="4">
        <v>1</v>
      </c>
      <c r="U16" s="4">
        <v>5.5</v>
      </c>
      <c r="V16" s="3" t="s">
        <v>31</v>
      </c>
      <c r="W16" s="4">
        <v>1.5</v>
      </c>
      <c r="X16" s="4">
        <v>8</v>
      </c>
      <c r="Y16" s="4">
        <v>81</v>
      </c>
      <c r="Z16" s="4">
        <v>8</v>
      </c>
    </row>
    <row r="17" spans="1:26" ht="30" x14ac:dyDescent="0.25">
      <c r="A17" s="2">
        <v>414</v>
      </c>
      <c r="B17" s="3" t="s">
        <v>26</v>
      </c>
      <c r="C17" s="3" t="s">
        <v>33</v>
      </c>
      <c r="D17" s="3" t="s">
        <v>95</v>
      </c>
      <c r="E17" s="3" t="s">
        <v>96</v>
      </c>
      <c r="F17" s="4">
        <v>36</v>
      </c>
      <c r="G17" s="4">
        <v>75</v>
      </c>
      <c r="H17" s="3" t="s">
        <v>59</v>
      </c>
      <c r="I17" s="4">
        <v>9591249155</v>
      </c>
      <c r="J17" s="4">
        <v>3</v>
      </c>
      <c r="K17" s="4">
        <v>0.5</v>
      </c>
      <c r="L17" s="4">
        <v>9</v>
      </c>
      <c r="M17" s="4">
        <v>8</v>
      </c>
      <c r="N17" s="4">
        <v>3</v>
      </c>
      <c r="O17" s="4">
        <v>11</v>
      </c>
      <c r="P17" s="4">
        <v>11</v>
      </c>
      <c r="Q17" s="4">
        <v>4</v>
      </c>
      <c r="R17" s="4">
        <v>11</v>
      </c>
      <c r="S17" s="4">
        <v>1</v>
      </c>
      <c r="T17" s="4">
        <v>2</v>
      </c>
      <c r="U17" s="4">
        <v>5</v>
      </c>
      <c r="V17" s="3" t="s">
        <v>31</v>
      </c>
      <c r="W17" s="4">
        <v>2</v>
      </c>
      <c r="X17" s="4">
        <v>9</v>
      </c>
      <c r="Y17" s="4">
        <v>76</v>
      </c>
      <c r="Z17" s="4">
        <v>9</v>
      </c>
    </row>
    <row r="18" spans="1:26" ht="30" x14ac:dyDescent="0.25">
      <c r="A18" s="2">
        <v>433</v>
      </c>
      <c r="B18" s="3" t="s">
        <v>26</v>
      </c>
      <c r="C18" s="3" t="s">
        <v>27</v>
      </c>
      <c r="D18" s="3" t="s">
        <v>95</v>
      </c>
      <c r="E18" s="3" t="s">
        <v>96</v>
      </c>
      <c r="F18" s="4">
        <v>36</v>
      </c>
      <c r="G18" s="4">
        <v>75</v>
      </c>
      <c r="H18" s="3" t="s">
        <v>61</v>
      </c>
      <c r="I18" s="4">
        <v>1023810664</v>
      </c>
      <c r="J18" s="4">
        <v>3</v>
      </c>
      <c r="K18" s="4">
        <v>0.5</v>
      </c>
      <c r="L18" s="4">
        <v>14</v>
      </c>
      <c r="M18" s="4">
        <v>10</v>
      </c>
      <c r="N18" s="4">
        <v>8</v>
      </c>
      <c r="O18" s="4">
        <v>11</v>
      </c>
      <c r="P18" s="4">
        <v>11</v>
      </c>
      <c r="Q18" s="4">
        <v>1</v>
      </c>
      <c r="R18" s="4">
        <v>11</v>
      </c>
      <c r="S18" s="4">
        <v>1</v>
      </c>
      <c r="T18" s="4">
        <v>13</v>
      </c>
      <c r="U18" s="4">
        <v>2</v>
      </c>
      <c r="V18" s="3" t="s">
        <v>31</v>
      </c>
      <c r="W18" s="4">
        <v>1</v>
      </c>
      <c r="X18" s="4">
        <v>16</v>
      </c>
      <c r="Y18" s="4">
        <v>99</v>
      </c>
      <c r="Z18" s="4">
        <v>16</v>
      </c>
    </row>
    <row r="19" spans="1:26" ht="30" x14ac:dyDescent="0.25">
      <c r="A19" s="2">
        <v>452</v>
      </c>
      <c r="B19" s="3" t="s">
        <v>26</v>
      </c>
      <c r="C19" s="3" t="s">
        <v>33</v>
      </c>
      <c r="D19" s="3" t="s">
        <v>95</v>
      </c>
      <c r="E19" s="3" t="s">
        <v>96</v>
      </c>
      <c r="F19" s="4">
        <v>36</v>
      </c>
      <c r="G19" s="4">
        <v>75</v>
      </c>
      <c r="H19" s="3" t="s">
        <v>64</v>
      </c>
      <c r="I19" s="4">
        <v>1094739</v>
      </c>
      <c r="J19" s="4">
        <v>2.1904761904761898</v>
      </c>
      <c r="K19" s="4">
        <v>0.365079365079365</v>
      </c>
      <c r="L19" s="4">
        <v>12</v>
      </c>
      <c r="Q19" s="4">
        <v>4</v>
      </c>
      <c r="S19" s="4">
        <v>1</v>
      </c>
      <c r="U19" s="4">
        <v>1</v>
      </c>
      <c r="V19" s="3" t="s">
        <v>31</v>
      </c>
      <c r="X19" s="4">
        <v>1</v>
      </c>
      <c r="Y19" s="4">
        <v>19</v>
      </c>
      <c r="Z19" s="4">
        <v>1</v>
      </c>
    </row>
    <row r="20" spans="1:26" ht="30" x14ac:dyDescent="0.25">
      <c r="A20" s="2">
        <v>488</v>
      </c>
      <c r="B20" s="3" t="s">
        <v>26</v>
      </c>
      <c r="C20" s="3" t="s">
        <v>33</v>
      </c>
      <c r="D20" s="3" t="s">
        <v>95</v>
      </c>
      <c r="E20" s="3" t="s">
        <v>96</v>
      </c>
      <c r="F20" s="4">
        <v>36</v>
      </c>
      <c r="G20" s="4">
        <v>75</v>
      </c>
      <c r="H20" s="3" t="s">
        <v>65</v>
      </c>
      <c r="I20" s="4">
        <v>139111442</v>
      </c>
      <c r="J20" s="4">
        <v>3</v>
      </c>
      <c r="K20" s="4">
        <v>0.5</v>
      </c>
      <c r="L20" s="4">
        <v>5</v>
      </c>
      <c r="M20" s="4">
        <v>5</v>
      </c>
      <c r="N20" s="4">
        <v>1</v>
      </c>
      <c r="O20" s="4">
        <v>6</v>
      </c>
      <c r="P20" s="4">
        <v>5</v>
      </c>
      <c r="Q20" s="4">
        <v>1</v>
      </c>
      <c r="R20" s="4">
        <v>5</v>
      </c>
      <c r="S20" s="4">
        <v>1</v>
      </c>
      <c r="T20" s="4">
        <v>2</v>
      </c>
      <c r="U20" s="4">
        <v>3</v>
      </c>
      <c r="V20" s="3" t="s">
        <v>31</v>
      </c>
      <c r="W20" s="4">
        <v>1</v>
      </c>
      <c r="X20" s="4">
        <v>6</v>
      </c>
      <c r="Y20" s="4">
        <v>41</v>
      </c>
      <c r="Z20" s="4">
        <v>6</v>
      </c>
    </row>
    <row r="21" spans="1:26" ht="30" x14ac:dyDescent="0.25">
      <c r="A21" s="2">
        <v>562</v>
      </c>
      <c r="B21" s="3" t="s">
        <v>26</v>
      </c>
      <c r="C21" s="3" t="s">
        <v>27</v>
      </c>
      <c r="D21" s="3" t="s">
        <v>95</v>
      </c>
      <c r="E21" s="3" t="s">
        <v>96</v>
      </c>
      <c r="F21" s="4">
        <v>36</v>
      </c>
      <c r="G21" s="4">
        <v>75</v>
      </c>
      <c r="H21" s="3" t="s">
        <v>66</v>
      </c>
      <c r="I21" s="4">
        <v>7921198218</v>
      </c>
      <c r="J21" s="4">
        <v>1.26315789473684</v>
      </c>
      <c r="K21" s="4">
        <v>0.21052631578947401</v>
      </c>
      <c r="V21" s="3" t="s">
        <v>31</v>
      </c>
    </row>
    <row r="22" spans="1:26" ht="30" x14ac:dyDescent="0.25">
      <c r="A22" s="2">
        <v>571</v>
      </c>
      <c r="B22" s="3" t="s">
        <v>26</v>
      </c>
      <c r="C22" s="3" t="s">
        <v>27</v>
      </c>
      <c r="D22" s="3" t="s">
        <v>95</v>
      </c>
      <c r="E22" s="3" t="s">
        <v>96</v>
      </c>
      <c r="F22" s="4">
        <v>36</v>
      </c>
      <c r="G22" s="4">
        <v>75</v>
      </c>
      <c r="H22" s="3" t="s">
        <v>66</v>
      </c>
      <c r="I22" s="4">
        <v>7921198218</v>
      </c>
      <c r="J22" s="4">
        <v>3</v>
      </c>
      <c r="K22" s="4">
        <v>0.5</v>
      </c>
      <c r="L22" s="4">
        <v>2</v>
      </c>
      <c r="M22" s="4">
        <v>4</v>
      </c>
      <c r="N22" s="4">
        <v>1</v>
      </c>
      <c r="O22" s="4">
        <v>3</v>
      </c>
      <c r="P22" s="4">
        <v>3</v>
      </c>
      <c r="Q22" s="4">
        <v>1</v>
      </c>
      <c r="R22" s="4">
        <v>3</v>
      </c>
      <c r="S22" s="4">
        <v>1</v>
      </c>
      <c r="T22" s="4">
        <v>1</v>
      </c>
      <c r="U22" s="4">
        <v>2</v>
      </c>
      <c r="V22" s="3" t="s">
        <v>31</v>
      </c>
      <c r="X22" s="4">
        <v>3</v>
      </c>
      <c r="Y22" s="4">
        <v>24</v>
      </c>
      <c r="Z22" s="4">
        <v>3</v>
      </c>
    </row>
    <row r="23" spans="1:26" ht="30" x14ac:dyDescent="0.25">
      <c r="A23" s="2">
        <v>633</v>
      </c>
      <c r="B23" s="3" t="s">
        <v>26</v>
      </c>
      <c r="C23" s="3" t="s">
        <v>33</v>
      </c>
      <c r="D23" s="3" t="s">
        <v>95</v>
      </c>
      <c r="E23" s="3" t="s">
        <v>96</v>
      </c>
      <c r="F23" s="4">
        <v>36</v>
      </c>
      <c r="G23" s="4">
        <v>75</v>
      </c>
      <c r="H23" s="3" t="s">
        <v>69</v>
      </c>
      <c r="I23" s="4">
        <v>13476634</v>
      </c>
      <c r="J23" s="4">
        <v>3</v>
      </c>
      <c r="K23" s="4">
        <v>0.5</v>
      </c>
      <c r="L23" s="4">
        <v>3</v>
      </c>
      <c r="M23" s="4">
        <v>8</v>
      </c>
      <c r="N23" s="4">
        <v>2</v>
      </c>
      <c r="O23" s="4">
        <v>5</v>
      </c>
      <c r="P23" s="4">
        <v>5</v>
      </c>
      <c r="Q23" s="4">
        <v>1</v>
      </c>
      <c r="R23" s="4">
        <v>5</v>
      </c>
      <c r="S23" s="4">
        <v>1</v>
      </c>
      <c r="T23" s="4">
        <v>2</v>
      </c>
      <c r="U23" s="4">
        <v>2.5</v>
      </c>
      <c r="V23" s="3" t="s">
        <v>31</v>
      </c>
      <c r="W23" s="4">
        <v>0.5</v>
      </c>
      <c r="X23" s="4">
        <v>5</v>
      </c>
      <c r="Y23" s="4">
        <v>40</v>
      </c>
      <c r="Z23" s="4">
        <v>5</v>
      </c>
    </row>
    <row r="24" spans="1:26" ht="30" x14ac:dyDescent="0.25">
      <c r="A24" s="2">
        <v>660</v>
      </c>
      <c r="B24" s="3" t="s">
        <v>26</v>
      </c>
      <c r="C24" s="3" t="s">
        <v>33</v>
      </c>
      <c r="D24" s="3" t="s">
        <v>95</v>
      </c>
      <c r="E24" s="3" t="s">
        <v>96</v>
      </c>
      <c r="F24" s="4">
        <v>36</v>
      </c>
      <c r="G24" s="4">
        <v>75</v>
      </c>
      <c r="H24" s="3" t="s">
        <v>70</v>
      </c>
      <c r="I24" s="4">
        <v>79239725</v>
      </c>
      <c r="J24" s="4">
        <v>0</v>
      </c>
      <c r="K24" s="4">
        <v>0</v>
      </c>
      <c r="L24" s="4">
        <v>18</v>
      </c>
      <c r="M24" s="4">
        <v>11</v>
      </c>
      <c r="N24" s="4">
        <v>6</v>
      </c>
      <c r="O24" s="4">
        <v>13</v>
      </c>
      <c r="P24" s="4">
        <v>13</v>
      </c>
      <c r="R24" s="4">
        <v>13</v>
      </c>
      <c r="S24" s="4">
        <v>1</v>
      </c>
      <c r="T24" s="4">
        <v>14</v>
      </c>
      <c r="U24" s="4">
        <v>7</v>
      </c>
      <c r="V24" s="3" t="s">
        <v>31</v>
      </c>
      <c r="W24" s="4">
        <v>2</v>
      </c>
      <c r="X24" s="4">
        <v>23</v>
      </c>
      <c r="Y24" s="4">
        <v>121</v>
      </c>
      <c r="Z24" s="4">
        <v>23</v>
      </c>
    </row>
    <row r="25" spans="1:26" ht="30" x14ac:dyDescent="0.25">
      <c r="A25" s="2">
        <v>693</v>
      </c>
      <c r="B25" s="3" t="s">
        <v>26</v>
      </c>
      <c r="C25" s="3" t="s">
        <v>27</v>
      </c>
      <c r="D25" s="3" t="s">
        <v>95</v>
      </c>
      <c r="E25" s="3" t="s">
        <v>96</v>
      </c>
      <c r="F25" s="4">
        <v>36</v>
      </c>
      <c r="G25" s="4">
        <v>75</v>
      </c>
      <c r="H25" s="3" t="s">
        <v>71</v>
      </c>
      <c r="I25" s="4">
        <v>139114849</v>
      </c>
      <c r="J25" s="4">
        <v>1.0526315789473699</v>
      </c>
      <c r="K25" s="4">
        <v>0.175438596491228</v>
      </c>
      <c r="L25" s="4">
        <v>3</v>
      </c>
      <c r="M25" s="4">
        <v>6</v>
      </c>
      <c r="N25" s="4">
        <v>2</v>
      </c>
      <c r="O25" s="4">
        <v>10</v>
      </c>
      <c r="P25" s="4">
        <v>9</v>
      </c>
      <c r="Q25" s="4">
        <v>1</v>
      </c>
      <c r="R25" s="4">
        <v>9</v>
      </c>
      <c r="S25" s="4">
        <v>1</v>
      </c>
      <c r="T25" s="4">
        <v>1</v>
      </c>
      <c r="U25" s="4">
        <v>4</v>
      </c>
      <c r="V25" s="3" t="s">
        <v>31</v>
      </c>
      <c r="W25" s="4">
        <v>1</v>
      </c>
      <c r="X25" s="4">
        <v>6</v>
      </c>
      <c r="Y25" s="4">
        <v>53</v>
      </c>
      <c r="Z25" s="4">
        <v>6</v>
      </c>
    </row>
    <row r="26" spans="1:26" ht="30" x14ac:dyDescent="0.25">
      <c r="A26" s="2">
        <v>741</v>
      </c>
      <c r="B26" s="3" t="s">
        <v>26</v>
      </c>
      <c r="C26" s="3" t="s">
        <v>33</v>
      </c>
      <c r="D26" s="3" t="s">
        <v>95</v>
      </c>
      <c r="E26" s="3" t="s">
        <v>96</v>
      </c>
      <c r="F26" s="4">
        <v>36</v>
      </c>
      <c r="G26" s="4">
        <v>75</v>
      </c>
      <c r="H26" s="3" t="s">
        <v>72</v>
      </c>
      <c r="I26" s="4">
        <v>1412399215</v>
      </c>
      <c r="J26" s="4">
        <v>2.1904761904761898</v>
      </c>
      <c r="K26" s="4">
        <v>0.365079365079365</v>
      </c>
      <c r="L26" s="4">
        <v>13</v>
      </c>
      <c r="M26" s="4">
        <v>5</v>
      </c>
      <c r="N26" s="4">
        <v>1</v>
      </c>
      <c r="O26" s="4">
        <v>5</v>
      </c>
      <c r="P26" s="4">
        <v>5</v>
      </c>
      <c r="Q26" s="4">
        <v>1</v>
      </c>
      <c r="R26" s="4">
        <v>5</v>
      </c>
      <c r="S26" s="4">
        <v>1</v>
      </c>
      <c r="T26" s="4">
        <v>1</v>
      </c>
      <c r="U26" s="4">
        <v>0.5</v>
      </c>
      <c r="V26" s="3" t="s">
        <v>31</v>
      </c>
      <c r="W26" s="4">
        <v>0.5</v>
      </c>
      <c r="X26" s="4">
        <v>2</v>
      </c>
      <c r="Y26" s="4">
        <v>40</v>
      </c>
      <c r="Z26" s="4">
        <v>2</v>
      </c>
    </row>
    <row r="27" spans="1:26" ht="30" x14ac:dyDescent="0.25">
      <c r="A27" s="2">
        <v>773</v>
      </c>
      <c r="B27" s="3" t="s">
        <v>26</v>
      </c>
      <c r="C27" s="3" t="s">
        <v>33</v>
      </c>
      <c r="D27" s="3" t="s">
        <v>95</v>
      </c>
      <c r="E27" s="3" t="s">
        <v>96</v>
      </c>
      <c r="F27" s="4">
        <v>36</v>
      </c>
      <c r="G27" s="4">
        <v>75</v>
      </c>
      <c r="H27" s="3" t="s">
        <v>73</v>
      </c>
      <c r="I27" s="4">
        <v>10238110168</v>
      </c>
      <c r="J27" s="4">
        <v>3</v>
      </c>
      <c r="K27" s="4">
        <v>0.5</v>
      </c>
      <c r="L27" s="4">
        <v>10</v>
      </c>
      <c r="M27" s="4">
        <v>2</v>
      </c>
      <c r="O27" s="4">
        <v>3</v>
      </c>
      <c r="P27" s="4">
        <v>3</v>
      </c>
      <c r="Q27" s="4">
        <v>2</v>
      </c>
      <c r="R27" s="4">
        <v>3</v>
      </c>
      <c r="S27" s="4">
        <v>2</v>
      </c>
      <c r="T27" s="4">
        <v>1</v>
      </c>
      <c r="U27" s="4">
        <v>3.5</v>
      </c>
      <c r="V27" s="3" t="s">
        <v>31</v>
      </c>
      <c r="W27" s="4">
        <v>0.5</v>
      </c>
      <c r="X27" s="4">
        <v>5</v>
      </c>
      <c r="Y27" s="4">
        <v>35</v>
      </c>
      <c r="Z27" s="4">
        <v>5</v>
      </c>
    </row>
    <row r="28" spans="1:26" ht="30" x14ac:dyDescent="0.25">
      <c r="A28" s="2">
        <v>807</v>
      </c>
      <c r="B28" s="3" t="s">
        <v>26</v>
      </c>
      <c r="C28" s="3" t="s">
        <v>27</v>
      </c>
      <c r="D28" s="3" t="s">
        <v>95</v>
      </c>
      <c r="E28" s="3" t="s">
        <v>96</v>
      </c>
      <c r="F28" s="4">
        <v>36</v>
      </c>
      <c r="G28" s="4">
        <v>75</v>
      </c>
      <c r="H28" s="3" t="s">
        <v>74</v>
      </c>
      <c r="I28" s="4">
        <v>87170242144</v>
      </c>
      <c r="J28" s="4">
        <v>1.0526315789473699</v>
      </c>
      <c r="K28" s="4">
        <v>0.175438596491228</v>
      </c>
      <c r="L28" s="4">
        <v>1</v>
      </c>
      <c r="M28" s="4">
        <v>9</v>
      </c>
      <c r="N28" s="4">
        <v>2</v>
      </c>
      <c r="O28" s="4">
        <v>9</v>
      </c>
      <c r="P28" s="4">
        <v>9</v>
      </c>
      <c r="Q28" s="4">
        <v>2</v>
      </c>
      <c r="R28" s="4">
        <v>9</v>
      </c>
      <c r="S28" s="4">
        <v>1</v>
      </c>
      <c r="T28" s="4">
        <v>1</v>
      </c>
      <c r="U28" s="4">
        <v>2</v>
      </c>
      <c r="V28" s="3" t="s">
        <v>31</v>
      </c>
      <c r="X28" s="4">
        <v>3</v>
      </c>
      <c r="Y28" s="4">
        <v>48</v>
      </c>
      <c r="Z28" s="4">
        <v>3</v>
      </c>
    </row>
    <row r="29" spans="1:26" ht="30" x14ac:dyDescent="0.25">
      <c r="A29" s="2">
        <v>824</v>
      </c>
      <c r="B29" s="3" t="s">
        <v>26</v>
      </c>
      <c r="C29" s="3" t="s">
        <v>33</v>
      </c>
      <c r="D29" s="3" t="s">
        <v>95</v>
      </c>
      <c r="E29" s="3" t="s">
        <v>96</v>
      </c>
      <c r="F29" s="4">
        <v>36</v>
      </c>
      <c r="G29" s="4">
        <v>75</v>
      </c>
      <c r="H29" s="3" t="s">
        <v>75</v>
      </c>
      <c r="I29" s="4">
        <v>1391114439</v>
      </c>
      <c r="J29" s="4">
        <v>3</v>
      </c>
      <c r="K29" s="4">
        <v>0.5</v>
      </c>
      <c r="L29" s="4">
        <v>5</v>
      </c>
      <c r="M29" s="4">
        <v>6</v>
      </c>
      <c r="N29" s="4">
        <v>3</v>
      </c>
      <c r="O29" s="4">
        <v>8</v>
      </c>
      <c r="P29" s="4">
        <v>8</v>
      </c>
      <c r="Q29" s="4">
        <v>1</v>
      </c>
      <c r="R29" s="4">
        <v>8</v>
      </c>
      <c r="S29" s="4">
        <v>1</v>
      </c>
      <c r="T29" s="4">
        <v>3</v>
      </c>
      <c r="U29" s="4">
        <v>3.5</v>
      </c>
      <c r="V29" s="3" t="s">
        <v>31</v>
      </c>
      <c r="W29" s="4">
        <v>1.5</v>
      </c>
      <c r="X29" s="4">
        <v>8</v>
      </c>
      <c r="Y29" s="4">
        <v>56</v>
      </c>
      <c r="Z29" s="4">
        <v>8</v>
      </c>
    </row>
    <row r="30" spans="1:26" ht="30" x14ac:dyDescent="0.25">
      <c r="A30" s="2">
        <v>850</v>
      </c>
      <c r="B30" s="3" t="s">
        <v>26</v>
      </c>
      <c r="C30" s="3" t="s">
        <v>33</v>
      </c>
      <c r="D30" s="3" t="s">
        <v>95</v>
      </c>
      <c r="E30" s="3" t="s">
        <v>96</v>
      </c>
      <c r="F30" s="4">
        <v>36</v>
      </c>
      <c r="G30" s="4">
        <v>75</v>
      </c>
      <c r="H30" s="3" t="s">
        <v>76</v>
      </c>
      <c r="I30" s="4">
        <v>9591212196</v>
      </c>
      <c r="J30" s="4">
        <v>0</v>
      </c>
      <c r="K30" s="4">
        <v>0</v>
      </c>
      <c r="L30" s="4">
        <v>3</v>
      </c>
      <c r="M30" s="4">
        <v>4</v>
      </c>
      <c r="N30" s="4">
        <v>1</v>
      </c>
      <c r="O30" s="4">
        <v>5</v>
      </c>
      <c r="P30" s="4">
        <v>5</v>
      </c>
      <c r="R30" s="4">
        <v>5</v>
      </c>
      <c r="S30" s="4">
        <v>1</v>
      </c>
      <c r="T30" s="4">
        <v>2</v>
      </c>
      <c r="U30" s="4">
        <v>1</v>
      </c>
      <c r="V30" s="3" t="s">
        <v>31</v>
      </c>
      <c r="X30" s="4">
        <v>3</v>
      </c>
      <c r="Y30" s="4">
        <v>30</v>
      </c>
      <c r="Z30" s="4">
        <v>3</v>
      </c>
    </row>
    <row r="31" spans="1:26" ht="30" x14ac:dyDescent="0.25">
      <c r="A31" s="2">
        <v>915</v>
      </c>
      <c r="B31" s="3" t="s">
        <v>26</v>
      </c>
      <c r="C31" s="3" t="s">
        <v>27</v>
      </c>
      <c r="D31" s="3" t="s">
        <v>95</v>
      </c>
      <c r="E31" s="3" t="s">
        <v>96</v>
      </c>
      <c r="F31" s="4">
        <v>36</v>
      </c>
      <c r="G31" s="4">
        <v>75</v>
      </c>
      <c r="H31" s="3" t="s">
        <v>78</v>
      </c>
      <c r="I31" s="4">
        <v>220115832</v>
      </c>
      <c r="J31" s="4">
        <v>1.0526315789473699</v>
      </c>
      <c r="K31" s="4">
        <v>0.175438596491228</v>
      </c>
      <c r="L31" s="4">
        <v>12</v>
      </c>
      <c r="M31" s="4">
        <v>6</v>
      </c>
      <c r="N31" s="4">
        <v>1</v>
      </c>
      <c r="O31" s="4">
        <v>13</v>
      </c>
      <c r="P31" s="4">
        <v>13</v>
      </c>
      <c r="Q31" s="4">
        <v>1</v>
      </c>
      <c r="R31" s="4">
        <v>13</v>
      </c>
      <c r="S31" s="4">
        <v>1</v>
      </c>
      <c r="T31" s="4">
        <v>5</v>
      </c>
      <c r="U31" s="4">
        <v>6</v>
      </c>
      <c r="V31" s="3" t="s">
        <v>31</v>
      </c>
      <c r="W31" s="4">
        <v>1</v>
      </c>
      <c r="X31" s="4">
        <v>12</v>
      </c>
      <c r="Y31" s="4">
        <v>84</v>
      </c>
      <c r="Z31" s="4">
        <v>12</v>
      </c>
    </row>
    <row r="32" spans="1:26" ht="30" x14ac:dyDescent="0.25">
      <c r="A32" s="2">
        <v>972</v>
      </c>
      <c r="B32" s="3" t="s">
        <v>26</v>
      </c>
      <c r="C32" s="3" t="s">
        <v>33</v>
      </c>
      <c r="D32" s="3" t="s">
        <v>95</v>
      </c>
      <c r="E32" s="3" t="s">
        <v>96</v>
      </c>
      <c r="F32" s="4">
        <v>36</v>
      </c>
      <c r="G32" s="4">
        <v>75</v>
      </c>
      <c r="H32" s="3" t="s">
        <v>80</v>
      </c>
      <c r="I32" s="4">
        <v>10238110253</v>
      </c>
      <c r="J32" s="4">
        <v>2.8571428571428599</v>
      </c>
      <c r="K32" s="4">
        <v>0.476190476190476</v>
      </c>
      <c r="V32" s="3" t="s">
        <v>31</v>
      </c>
    </row>
    <row r="33" spans="1:26" ht="30" x14ac:dyDescent="0.25">
      <c r="A33" s="2">
        <v>988</v>
      </c>
      <c r="B33" s="3" t="s">
        <v>26</v>
      </c>
      <c r="C33" s="3" t="s">
        <v>33</v>
      </c>
      <c r="D33" s="3" t="s">
        <v>95</v>
      </c>
      <c r="E33" s="3" t="s">
        <v>96</v>
      </c>
      <c r="F33" s="4">
        <v>36</v>
      </c>
      <c r="G33" s="4">
        <v>75</v>
      </c>
      <c r="H33" s="3" t="s">
        <v>81</v>
      </c>
      <c r="I33" s="4">
        <v>224613216</v>
      </c>
      <c r="J33" s="4">
        <v>3</v>
      </c>
      <c r="K33" s="4">
        <v>0.5</v>
      </c>
      <c r="L33" s="4">
        <v>5</v>
      </c>
      <c r="M33" s="4">
        <v>8</v>
      </c>
      <c r="N33" s="4">
        <v>2</v>
      </c>
      <c r="O33" s="4">
        <v>8</v>
      </c>
      <c r="P33" s="4">
        <v>8</v>
      </c>
      <c r="Q33" s="4">
        <v>2</v>
      </c>
      <c r="R33" s="4">
        <v>8</v>
      </c>
      <c r="S33" s="4">
        <v>1</v>
      </c>
      <c r="T33" s="4">
        <v>2</v>
      </c>
      <c r="U33" s="4">
        <v>4.5</v>
      </c>
      <c r="V33" s="3" t="s">
        <v>31</v>
      </c>
      <c r="W33" s="4">
        <v>3.5</v>
      </c>
      <c r="X33" s="4">
        <v>10</v>
      </c>
      <c r="Y33" s="4">
        <v>62</v>
      </c>
      <c r="Z33" s="4">
        <v>10</v>
      </c>
    </row>
    <row r="34" spans="1:26" ht="30" x14ac:dyDescent="0.25">
      <c r="A34" s="2">
        <v>1038</v>
      </c>
      <c r="B34" s="3" t="s">
        <v>26</v>
      </c>
      <c r="C34" s="3" t="s">
        <v>27</v>
      </c>
      <c r="D34" s="3" t="s">
        <v>95</v>
      </c>
      <c r="E34" s="3" t="s">
        <v>96</v>
      </c>
      <c r="F34" s="4">
        <v>36</v>
      </c>
      <c r="G34" s="4">
        <v>75</v>
      </c>
      <c r="H34" s="3" t="s">
        <v>83</v>
      </c>
      <c r="I34" s="4">
        <v>13724816345</v>
      </c>
      <c r="J34" s="4">
        <v>1.0526315789473699</v>
      </c>
      <c r="K34" s="4">
        <v>0.175438596491228</v>
      </c>
      <c r="L34" s="4">
        <v>11</v>
      </c>
      <c r="M34" s="4">
        <v>9</v>
      </c>
      <c r="N34" s="4">
        <v>2</v>
      </c>
      <c r="O34" s="4">
        <v>6</v>
      </c>
      <c r="P34" s="4">
        <v>5</v>
      </c>
      <c r="Q34" s="4">
        <v>1</v>
      </c>
      <c r="R34" s="4">
        <v>5</v>
      </c>
      <c r="S34" s="4">
        <v>1</v>
      </c>
      <c r="T34" s="4">
        <v>1</v>
      </c>
      <c r="U34" s="4">
        <v>4.5</v>
      </c>
      <c r="V34" s="3" t="s">
        <v>31</v>
      </c>
      <c r="W34" s="4">
        <v>1.5</v>
      </c>
      <c r="X34" s="4">
        <v>7</v>
      </c>
      <c r="Y34" s="4">
        <v>54</v>
      </c>
      <c r="Z34" s="4">
        <v>7</v>
      </c>
    </row>
    <row r="35" spans="1:26" ht="30" x14ac:dyDescent="0.25">
      <c r="A35" s="2">
        <v>1102</v>
      </c>
      <c r="B35" s="3" t="s">
        <v>26</v>
      </c>
      <c r="C35" s="3" t="s">
        <v>27</v>
      </c>
      <c r="D35" s="3" t="s">
        <v>95</v>
      </c>
      <c r="E35" s="3" t="s">
        <v>96</v>
      </c>
      <c r="F35" s="4">
        <v>36</v>
      </c>
      <c r="G35" s="4">
        <v>75</v>
      </c>
      <c r="H35" s="3" t="s">
        <v>84</v>
      </c>
      <c r="I35" s="4">
        <v>3724150214</v>
      </c>
      <c r="J35" s="4">
        <v>3</v>
      </c>
      <c r="K35" s="4">
        <v>0.5</v>
      </c>
      <c r="L35" s="4">
        <v>13</v>
      </c>
      <c r="M35" s="4">
        <v>5</v>
      </c>
      <c r="N35" s="4">
        <v>1</v>
      </c>
      <c r="O35" s="4">
        <v>4</v>
      </c>
      <c r="P35" s="4">
        <v>4</v>
      </c>
      <c r="Q35" s="4">
        <v>1</v>
      </c>
      <c r="R35" s="4">
        <v>4</v>
      </c>
      <c r="S35" s="4">
        <v>1</v>
      </c>
      <c r="T35" s="4">
        <v>2</v>
      </c>
      <c r="U35" s="4">
        <v>2</v>
      </c>
      <c r="V35" s="3" t="s">
        <v>31</v>
      </c>
      <c r="X35" s="4">
        <v>4</v>
      </c>
      <c r="Y35" s="4">
        <v>41</v>
      </c>
      <c r="Z35" s="4">
        <v>4</v>
      </c>
    </row>
    <row r="36" spans="1:26" ht="30" x14ac:dyDescent="0.25">
      <c r="A36" s="2">
        <v>1137</v>
      </c>
      <c r="B36" s="3" t="s">
        <v>26</v>
      </c>
      <c r="C36" s="3" t="s">
        <v>33</v>
      </c>
      <c r="D36" s="3" t="s">
        <v>95</v>
      </c>
      <c r="E36" s="3" t="s">
        <v>96</v>
      </c>
      <c r="F36" s="4">
        <v>36</v>
      </c>
      <c r="G36" s="4">
        <v>75</v>
      </c>
      <c r="H36" s="3" t="s">
        <v>85</v>
      </c>
      <c r="I36" s="4">
        <v>10238110227</v>
      </c>
      <c r="J36" s="4">
        <v>3</v>
      </c>
      <c r="K36" s="4">
        <v>0.5</v>
      </c>
      <c r="L36" s="4">
        <v>8</v>
      </c>
      <c r="M36" s="4">
        <v>18</v>
      </c>
      <c r="N36" s="4">
        <v>12</v>
      </c>
      <c r="O36" s="4">
        <v>17</v>
      </c>
      <c r="P36" s="4">
        <v>14</v>
      </c>
      <c r="Q36" s="4">
        <v>1</v>
      </c>
      <c r="R36" s="4">
        <v>14</v>
      </c>
      <c r="S36" s="4">
        <v>1</v>
      </c>
      <c r="T36" s="4">
        <v>6</v>
      </c>
      <c r="U36" s="4">
        <v>7.5</v>
      </c>
      <c r="V36" s="3" t="s">
        <v>31</v>
      </c>
      <c r="W36" s="4">
        <v>2.5</v>
      </c>
      <c r="X36" s="4">
        <v>16</v>
      </c>
      <c r="Y36" s="4">
        <v>117</v>
      </c>
      <c r="Z36" s="4">
        <v>16</v>
      </c>
    </row>
    <row r="37" spans="1:26" ht="30" x14ac:dyDescent="0.25">
      <c r="A37" s="2">
        <v>1154</v>
      </c>
      <c r="B37" s="3" t="s">
        <v>26</v>
      </c>
      <c r="C37" s="3" t="s">
        <v>33</v>
      </c>
      <c r="D37" s="3" t="s">
        <v>95</v>
      </c>
      <c r="E37" s="3" t="s">
        <v>96</v>
      </c>
      <c r="F37" s="4">
        <v>36</v>
      </c>
      <c r="G37" s="4">
        <v>75</v>
      </c>
      <c r="H37" s="3" t="s">
        <v>86</v>
      </c>
      <c r="I37" s="4">
        <v>771873592</v>
      </c>
      <c r="J37" s="4">
        <v>2.1904761904761898</v>
      </c>
      <c r="K37" s="4">
        <v>0.365079365079365</v>
      </c>
      <c r="L37" s="4">
        <v>16</v>
      </c>
      <c r="M37" s="4">
        <v>5</v>
      </c>
      <c r="N37" s="4">
        <v>1</v>
      </c>
      <c r="O37" s="4">
        <v>5</v>
      </c>
      <c r="P37" s="4">
        <v>5</v>
      </c>
      <c r="Q37" s="4">
        <v>1</v>
      </c>
      <c r="R37" s="4">
        <v>5</v>
      </c>
      <c r="S37" s="4">
        <v>1</v>
      </c>
      <c r="T37" s="4">
        <v>1</v>
      </c>
      <c r="U37" s="4">
        <v>1.5</v>
      </c>
      <c r="V37" s="3" t="s">
        <v>31</v>
      </c>
      <c r="W37" s="4">
        <v>1.5</v>
      </c>
      <c r="X37" s="4">
        <v>4</v>
      </c>
      <c r="Y37" s="4">
        <v>47</v>
      </c>
      <c r="Z37" s="4">
        <v>4</v>
      </c>
    </row>
    <row r="38" spans="1:26" ht="30" x14ac:dyDescent="0.25">
      <c r="A38" s="2">
        <v>1171</v>
      </c>
      <c r="B38" s="3" t="s">
        <v>26</v>
      </c>
      <c r="C38" s="3" t="s">
        <v>27</v>
      </c>
      <c r="D38" s="3" t="s">
        <v>95</v>
      </c>
      <c r="E38" s="3" t="s">
        <v>96</v>
      </c>
      <c r="F38" s="4">
        <v>36</v>
      </c>
      <c r="G38" s="4">
        <v>75</v>
      </c>
      <c r="H38" s="3" t="s">
        <v>87</v>
      </c>
      <c r="I38" s="4">
        <v>915634178</v>
      </c>
      <c r="J38" s="4">
        <v>1.0526315789473699</v>
      </c>
      <c r="K38" s="4">
        <v>0.175438596491228</v>
      </c>
      <c r="L38" s="4">
        <v>13</v>
      </c>
      <c r="M38" s="4">
        <v>8</v>
      </c>
      <c r="N38" s="4">
        <v>2</v>
      </c>
      <c r="O38" s="4">
        <v>9</v>
      </c>
      <c r="P38" s="4">
        <v>8</v>
      </c>
      <c r="Q38" s="4">
        <v>2</v>
      </c>
      <c r="R38" s="4">
        <v>8</v>
      </c>
      <c r="S38" s="4">
        <v>1</v>
      </c>
      <c r="T38" s="4">
        <v>1</v>
      </c>
      <c r="U38" s="4">
        <v>3.5</v>
      </c>
      <c r="V38" s="3" t="s">
        <v>31</v>
      </c>
      <c r="W38" s="4">
        <v>0.5</v>
      </c>
      <c r="X38" s="4">
        <v>5</v>
      </c>
      <c r="Y38" s="4">
        <v>61</v>
      </c>
      <c r="Z38" s="4">
        <v>5</v>
      </c>
    </row>
    <row r="39" spans="1:26" ht="30" x14ac:dyDescent="0.25">
      <c r="A39" s="2">
        <v>1240</v>
      </c>
      <c r="B39" s="3" t="s">
        <v>26</v>
      </c>
      <c r="C39" s="3" t="s">
        <v>33</v>
      </c>
      <c r="D39" s="3" t="s">
        <v>95</v>
      </c>
      <c r="E39" s="3" t="s">
        <v>96</v>
      </c>
      <c r="F39" s="4">
        <v>36</v>
      </c>
      <c r="G39" s="4">
        <v>75</v>
      </c>
      <c r="H39" s="3" t="s">
        <v>88</v>
      </c>
      <c r="I39" s="4">
        <v>8714969130</v>
      </c>
      <c r="J39" s="4">
        <v>3</v>
      </c>
      <c r="K39" s="4">
        <v>0.5</v>
      </c>
      <c r="L39" s="4">
        <v>13</v>
      </c>
      <c r="M39" s="4">
        <v>4</v>
      </c>
      <c r="N39" s="4">
        <v>2</v>
      </c>
      <c r="O39" s="4">
        <v>4</v>
      </c>
      <c r="P39" s="4">
        <v>4</v>
      </c>
      <c r="Q39" s="4">
        <v>1</v>
      </c>
      <c r="R39" s="4">
        <v>4</v>
      </c>
      <c r="S39" s="4">
        <v>1</v>
      </c>
      <c r="T39" s="4">
        <v>4</v>
      </c>
      <c r="U39" s="4">
        <v>2</v>
      </c>
      <c r="V39" s="3" t="s">
        <v>31</v>
      </c>
      <c r="X39" s="4">
        <v>6</v>
      </c>
      <c r="Y39" s="4">
        <v>45</v>
      </c>
      <c r="Z39" s="4">
        <v>6</v>
      </c>
    </row>
    <row r="40" spans="1:26" ht="30" x14ac:dyDescent="0.25">
      <c r="A40" s="2">
        <v>1275</v>
      </c>
      <c r="B40" s="3" t="s">
        <v>26</v>
      </c>
      <c r="C40" s="3" t="s">
        <v>33</v>
      </c>
      <c r="D40" s="3" t="s">
        <v>95</v>
      </c>
      <c r="E40" s="3" t="s">
        <v>96</v>
      </c>
      <c r="F40" s="4">
        <v>36</v>
      </c>
      <c r="G40" s="4">
        <v>75</v>
      </c>
      <c r="H40" s="3" t="s">
        <v>89</v>
      </c>
      <c r="I40" s="4">
        <v>194951178</v>
      </c>
      <c r="J40" s="4">
        <v>3</v>
      </c>
      <c r="K40" s="4">
        <v>0.5</v>
      </c>
      <c r="L40" s="4">
        <v>16</v>
      </c>
      <c r="M40" s="4">
        <v>5</v>
      </c>
      <c r="N40" s="4">
        <v>1</v>
      </c>
      <c r="O40" s="4">
        <v>6</v>
      </c>
      <c r="P40" s="4">
        <v>6</v>
      </c>
      <c r="Q40" s="4">
        <v>1</v>
      </c>
      <c r="R40" s="4">
        <v>6</v>
      </c>
      <c r="S40" s="4">
        <v>1</v>
      </c>
      <c r="T40" s="4">
        <v>2</v>
      </c>
      <c r="U40" s="4">
        <v>1.5</v>
      </c>
      <c r="V40" s="3" t="s">
        <v>31</v>
      </c>
      <c r="W40" s="4">
        <v>0.5</v>
      </c>
      <c r="X40" s="4">
        <v>4</v>
      </c>
      <c r="Y40" s="4">
        <v>50</v>
      </c>
      <c r="Z40" s="4">
        <v>4</v>
      </c>
    </row>
    <row r="41" spans="1:26" ht="30" x14ac:dyDescent="0.25">
      <c r="A41" s="2">
        <v>1280</v>
      </c>
      <c r="B41" s="3" t="s">
        <v>26</v>
      </c>
      <c r="C41" s="3" t="s">
        <v>27</v>
      </c>
      <c r="D41" s="3" t="s">
        <v>95</v>
      </c>
      <c r="E41" s="3" t="s">
        <v>96</v>
      </c>
      <c r="F41" s="4">
        <v>36</v>
      </c>
      <c r="G41" s="4">
        <v>75</v>
      </c>
      <c r="H41" s="3" t="s">
        <v>90</v>
      </c>
      <c r="I41" s="4">
        <v>10198102</v>
      </c>
      <c r="J41" s="4">
        <v>1.26315789473684</v>
      </c>
      <c r="K41" s="4">
        <v>0.21052631578947401</v>
      </c>
      <c r="L41" s="4">
        <v>7</v>
      </c>
      <c r="M41" s="4">
        <v>7</v>
      </c>
      <c r="N41" s="4">
        <v>3</v>
      </c>
      <c r="O41" s="4">
        <v>3</v>
      </c>
      <c r="P41" s="4">
        <v>3</v>
      </c>
      <c r="Q41" s="4">
        <v>1</v>
      </c>
      <c r="R41" s="4">
        <v>3</v>
      </c>
      <c r="S41" s="4">
        <v>1</v>
      </c>
      <c r="T41" s="4">
        <v>1</v>
      </c>
      <c r="U41" s="4">
        <v>1.5</v>
      </c>
      <c r="V41" s="3" t="s">
        <v>31</v>
      </c>
      <c r="W41" s="4">
        <v>0.5</v>
      </c>
      <c r="X41" s="4">
        <v>3</v>
      </c>
      <c r="Y41" s="4">
        <v>34</v>
      </c>
      <c r="Z41" s="4">
        <v>3</v>
      </c>
    </row>
    <row r="42" spans="1:26" ht="30" x14ac:dyDescent="0.25">
      <c r="A42" s="2">
        <v>1388</v>
      </c>
      <c r="B42" s="3" t="s">
        <v>26</v>
      </c>
      <c r="C42" s="3" t="s">
        <v>33</v>
      </c>
      <c r="D42" s="3" t="s">
        <v>95</v>
      </c>
      <c r="E42" s="3" t="s">
        <v>96</v>
      </c>
      <c r="F42" s="4">
        <v>36</v>
      </c>
      <c r="G42" s="4">
        <v>75</v>
      </c>
      <c r="H42" s="3" t="s">
        <v>91</v>
      </c>
      <c r="I42" s="4">
        <v>78438837</v>
      </c>
      <c r="J42" s="4">
        <v>2.1904761904761898</v>
      </c>
      <c r="K42" s="4">
        <v>0.365079365079365</v>
      </c>
      <c r="L42" s="4">
        <v>4</v>
      </c>
      <c r="M42" s="4">
        <v>9</v>
      </c>
      <c r="N42" s="4">
        <v>1</v>
      </c>
      <c r="O42" s="4">
        <v>7</v>
      </c>
      <c r="P42" s="4">
        <v>7</v>
      </c>
      <c r="Q42" s="4">
        <v>1</v>
      </c>
      <c r="R42" s="4">
        <v>7</v>
      </c>
      <c r="S42" s="4">
        <v>1</v>
      </c>
      <c r="T42" s="4">
        <v>2</v>
      </c>
      <c r="U42" s="4">
        <v>3</v>
      </c>
      <c r="V42" s="3" t="s">
        <v>31</v>
      </c>
      <c r="X42" s="4">
        <v>5</v>
      </c>
      <c r="Y42" s="4">
        <v>47</v>
      </c>
      <c r="Z42" s="4">
        <v>5</v>
      </c>
    </row>
    <row r="43" spans="1:26" ht="30" x14ac:dyDescent="0.25">
      <c r="A43" s="2">
        <v>1406</v>
      </c>
      <c r="B43" s="3" t="s">
        <v>26</v>
      </c>
      <c r="C43" s="3" t="s">
        <v>33</v>
      </c>
      <c r="D43" s="3" t="s">
        <v>95</v>
      </c>
      <c r="E43" s="3" t="s">
        <v>96</v>
      </c>
      <c r="F43" s="4">
        <v>36</v>
      </c>
      <c r="G43" s="4">
        <v>75</v>
      </c>
      <c r="H43" s="3" t="s">
        <v>93</v>
      </c>
      <c r="I43" s="4">
        <v>1781121798</v>
      </c>
      <c r="J43" s="4">
        <v>3</v>
      </c>
      <c r="K43" s="4">
        <v>0.5</v>
      </c>
      <c r="L43" s="4">
        <v>8</v>
      </c>
      <c r="M43" s="4">
        <v>5</v>
      </c>
      <c r="O43" s="4">
        <v>13</v>
      </c>
      <c r="P43" s="4">
        <v>12</v>
      </c>
      <c r="Q43" s="4">
        <v>1</v>
      </c>
      <c r="R43" s="4">
        <v>12</v>
      </c>
      <c r="S43" s="4">
        <v>1</v>
      </c>
      <c r="T43" s="4">
        <v>3</v>
      </c>
      <c r="U43" s="4">
        <v>5.5</v>
      </c>
      <c r="V43" s="3" t="s">
        <v>31</v>
      </c>
      <c r="W43" s="4">
        <v>1.5</v>
      </c>
      <c r="X43" s="4">
        <v>10</v>
      </c>
      <c r="Y43" s="4">
        <v>72</v>
      </c>
      <c r="Z43" s="4">
        <v>10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Z40"/>
  <sheetViews>
    <sheetView workbookViewId="0">
      <selection activeCell="A2" sqref="A2:Z40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68</v>
      </c>
      <c r="B2" s="3" t="s">
        <v>26</v>
      </c>
      <c r="C2" s="3" t="s">
        <v>33</v>
      </c>
      <c r="D2" s="3" t="s">
        <v>103</v>
      </c>
      <c r="E2" s="3" t="s">
        <v>96</v>
      </c>
      <c r="F2" s="4">
        <v>32</v>
      </c>
      <c r="G2" s="4">
        <v>35</v>
      </c>
      <c r="H2" s="3" t="s">
        <v>34</v>
      </c>
      <c r="I2" s="4">
        <v>828216235</v>
      </c>
      <c r="J2" s="4">
        <v>2.8421052631578898</v>
      </c>
      <c r="K2" s="4">
        <v>0.47368421052631599</v>
      </c>
      <c r="L2" s="4">
        <v>4</v>
      </c>
      <c r="M2" s="4">
        <v>5</v>
      </c>
      <c r="N2" s="4">
        <v>1</v>
      </c>
      <c r="O2" s="4">
        <v>5</v>
      </c>
      <c r="P2" s="4">
        <v>5</v>
      </c>
      <c r="Q2" s="4">
        <v>1</v>
      </c>
      <c r="R2" s="4">
        <v>5</v>
      </c>
      <c r="S2" s="4">
        <v>1</v>
      </c>
      <c r="T2" s="4">
        <v>1</v>
      </c>
      <c r="U2" s="4">
        <v>2.5</v>
      </c>
      <c r="V2" s="3" t="s">
        <v>31</v>
      </c>
      <c r="W2" s="4">
        <v>1.5</v>
      </c>
      <c r="X2" s="4">
        <v>5</v>
      </c>
      <c r="Y2" s="4">
        <v>37</v>
      </c>
      <c r="Z2" s="4">
        <v>5</v>
      </c>
    </row>
    <row r="3" spans="1:26" ht="30" x14ac:dyDescent="0.25">
      <c r="A3" s="2">
        <v>82</v>
      </c>
      <c r="B3" s="3" t="s">
        <v>26</v>
      </c>
      <c r="C3" s="3" t="s">
        <v>27</v>
      </c>
      <c r="D3" s="3" t="s">
        <v>103</v>
      </c>
      <c r="E3" s="3" t="s">
        <v>96</v>
      </c>
      <c r="F3" s="4">
        <v>32</v>
      </c>
      <c r="G3" s="4">
        <v>35</v>
      </c>
      <c r="H3" s="3" t="s">
        <v>36</v>
      </c>
      <c r="I3" s="4">
        <v>17888854</v>
      </c>
      <c r="J3" s="4">
        <v>1.57894736842105</v>
      </c>
      <c r="K3" s="4">
        <v>0.26315789473684198</v>
      </c>
      <c r="L3" s="4">
        <v>1</v>
      </c>
      <c r="M3" s="4">
        <v>9</v>
      </c>
      <c r="N3" s="4">
        <v>1</v>
      </c>
      <c r="O3" s="4">
        <v>8</v>
      </c>
      <c r="P3" s="4">
        <v>7</v>
      </c>
      <c r="Q3" s="4">
        <v>1</v>
      </c>
      <c r="R3" s="4">
        <v>7</v>
      </c>
      <c r="S3" s="4">
        <v>1</v>
      </c>
      <c r="T3" s="4">
        <v>1</v>
      </c>
      <c r="U3" s="4">
        <v>2</v>
      </c>
      <c r="V3" s="3" t="s">
        <v>31</v>
      </c>
      <c r="X3" s="4">
        <v>3</v>
      </c>
      <c r="Y3" s="4">
        <v>41</v>
      </c>
      <c r="Z3" s="4">
        <v>3</v>
      </c>
    </row>
    <row r="4" spans="1:26" ht="30" x14ac:dyDescent="0.25">
      <c r="A4" s="2">
        <v>98</v>
      </c>
      <c r="B4" s="3" t="s">
        <v>26</v>
      </c>
      <c r="C4" s="3" t="s">
        <v>27</v>
      </c>
      <c r="D4" s="3" t="s">
        <v>103</v>
      </c>
      <c r="E4" s="3" t="s">
        <v>96</v>
      </c>
      <c r="F4" s="4">
        <v>32</v>
      </c>
      <c r="G4" s="4">
        <v>35</v>
      </c>
      <c r="H4" s="3" t="s">
        <v>37</v>
      </c>
      <c r="I4" s="4">
        <v>91211494</v>
      </c>
      <c r="J4" s="4">
        <v>1.57894736842105</v>
      </c>
      <c r="K4" s="4">
        <v>0.26315789473684198</v>
      </c>
      <c r="L4" s="4">
        <v>5</v>
      </c>
      <c r="M4" s="4">
        <v>7</v>
      </c>
      <c r="N4" s="4">
        <v>3</v>
      </c>
      <c r="O4" s="4">
        <v>6</v>
      </c>
      <c r="P4" s="4">
        <v>5</v>
      </c>
      <c r="Q4" s="4">
        <v>1</v>
      </c>
      <c r="R4" s="4">
        <v>5</v>
      </c>
      <c r="S4" s="4">
        <v>1</v>
      </c>
      <c r="T4" s="4">
        <v>1</v>
      </c>
      <c r="U4" s="4">
        <v>2.5</v>
      </c>
      <c r="V4" s="3" t="s">
        <v>31</v>
      </c>
      <c r="W4" s="4">
        <v>2.5</v>
      </c>
      <c r="X4" s="4">
        <v>6</v>
      </c>
      <c r="Y4" s="4">
        <v>45</v>
      </c>
      <c r="Z4" s="4">
        <v>6</v>
      </c>
    </row>
    <row r="5" spans="1:26" ht="30" x14ac:dyDescent="0.25">
      <c r="A5" s="2">
        <v>145</v>
      </c>
      <c r="B5" s="3" t="s">
        <v>26</v>
      </c>
      <c r="C5" s="3" t="s">
        <v>27</v>
      </c>
      <c r="D5" s="3" t="s">
        <v>103</v>
      </c>
      <c r="E5" s="3" t="s">
        <v>96</v>
      </c>
      <c r="F5" s="4">
        <v>32</v>
      </c>
      <c r="G5" s="4">
        <v>35</v>
      </c>
      <c r="H5" s="3" t="s">
        <v>41</v>
      </c>
      <c r="I5" s="4">
        <v>10238104111</v>
      </c>
      <c r="J5" s="4">
        <v>3</v>
      </c>
      <c r="K5" s="4">
        <v>0.5</v>
      </c>
      <c r="V5" s="3" t="s">
        <v>31</v>
      </c>
    </row>
    <row r="6" spans="1:26" ht="30" x14ac:dyDescent="0.25">
      <c r="A6" s="2">
        <v>174</v>
      </c>
      <c r="B6" s="3" t="s">
        <v>26</v>
      </c>
      <c r="C6" s="3" t="s">
        <v>27</v>
      </c>
      <c r="D6" s="3" t="s">
        <v>103</v>
      </c>
      <c r="E6" s="3" t="s">
        <v>96</v>
      </c>
      <c r="F6" s="4">
        <v>32</v>
      </c>
      <c r="G6" s="4">
        <v>35</v>
      </c>
      <c r="H6" s="3" t="s">
        <v>43</v>
      </c>
      <c r="I6" s="4">
        <v>92227213164</v>
      </c>
      <c r="J6" s="4">
        <v>3</v>
      </c>
      <c r="K6" s="4">
        <v>0.5</v>
      </c>
      <c r="L6" s="4">
        <v>1</v>
      </c>
      <c r="M6" s="4">
        <v>6</v>
      </c>
      <c r="N6" s="4">
        <v>3</v>
      </c>
      <c r="O6" s="4">
        <v>7</v>
      </c>
      <c r="P6" s="4">
        <v>7</v>
      </c>
      <c r="Q6" s="4">
        <v>1</v>
      </c>
      <c r="R6" s="4">
        <v>7</v>
      </c>
      <c r="S6" s="4">
        <v>1</v>
      </c>
      <c r="U6" s="4">
        <v>3</v>
      </c>
      <c r="V6" s="3" t="s">
        <v>31</v>
      </c>
      <c r="X6" s="4">
        <v>3</v>
      </c>
      <c r="Y6" s="4">
        <v>39</v>
      </c>
      <c r="Z6" s="4">
        <v>3</v>
      </c>
    </row>
    <row r="7" spans="1:26" ht="30" x14ac:dyDescent="0.25">
      <c r="A7" s="2">
        <v>179</v>
      </c>
      <c r="B7" s="3" t="s">
        <v>26</v>
      </c>
      <c r="C7" s="3" t="s">
        <v>27</v>
      </c>
      <c r="D7" s="3" t="s">
        <v>103</v>
      </c>
      <c r="E7" s="3" t="s">
        <v>96</v>
      </c>
      <c r="F7" s="4">
        <v>32</v>
      </c>
      <c r="G7" s="4">
        <v>35</v>
      </c>
      <c r="H7" s="3" t="s">
        <v>44</v>
      </c>
      <c r="I7" s="4">
        <v>94219231211</v>
      </c>
      <c r="J7" s="4">
        <v>1.57894736842105</v>
      </c>
      <c r="K7" s="4">
        <v>0.26315789473684198</v>
      </c>
      <c r="L7" s="4">
        <v>10</v>
      </c>
      <c r="M7" s="4">
        <v>5</v>
      </c>
      <c r="O7" s="4">
        <v>6</v>
      </c>
      <c r="P7" s="4">
        <v>5</v>
      </c>
      <c r="Q7" s="4">
        <v>1</v>
      </c>
      <c r="R7" s="4">
        <v>5</v>
      </c>
      <c r="S7" s="4">
        <v>1</v>
      </c>
      <c r="T7" s="4">
        <v>3</v>
      </c>
      <c r="U7" s="4">
        <v>3</v>
      </c>
      <c r="V7" s="3" t="s">
        <v>31</v>
      </c>
      <c r="W7" s="4">
        <v>1</v>
      </c>
      <c r="X7" s="4">
        <v>7</v>
      </c>
      <c r="Y7" s="4">
        <v>47</v>
      </c>
      <c r="Z7" s="4">
        <v>7</v>
      </c>
    </row>
    <row r="8" spans="1:26" ht="30" x14ac:dyDescent="0.25">
      <c r="A8" s="2">
        <v>209</v>
      </c>
      <c r="B8" s="3" t="s">
        <v>26</v>
      </c>
      <c r="C8" s="3" t="s">
        <v>33</v>
      </c>
      <c r="D8" s="3" t="s">
        <v>103</v>
      </c>
      <c r="E8" s="3" t="s">
        <v>96</v>
      </c>
      <c r="F8" s="4">
        <v>32</v>
      </c>
      <c r="G8" s="4">
        <v>35</v>
      </c>
      <c r="H8" s="3" t="s">
        <v>48</v>
      </c>
      <c r="I8" s="4">
        <v>9591231205</v>
      </c>
      <c r="J8" s="4">
        <v>3</v>
      </c>
      <c r="K8" s="4">
        <v>0.5</v>
      </c>
      <c r="L8" s="4">
        <v>2</v>
      </c>
      <c r="M8" s="4">
        <v>3</v>
      </c>
      <c r="N8" s="4">
        <v>1</v>
      </c>
      <c r="O8" s="4">
        <v>3</v>
      </c>
      <c r="P8" s="4">
        <v>3</v>
      </c>
      <c r="Q8" s="4">
        <v>1</v>
      </c>
      <c r="R8" s="4">
        <v>3</v>
      </c>
      <c r="S8" s="4">
        <v>1</v>
      </c>
      <c r="T8" s="4">
        <v>3</v>
      </c>
      <c r="U8" s="4">
        <v>1</v>
      </c>
      <c r="V8" s="3" t="s">
        <v>31</v>
      </c>
      <c r="W8" s="4">
        <v>1</v>
      </c>
      <c r="X8" s="4">
        <v>5</v>
      </c>
      <c r="Y8" s="4">
        <v>27</v>
      </c>
      <c r="Z8" s="4">
        <v>5</v>
      </c>
    </row>
    <row r="9" spans="1:26" ht="30" x14ac:dyDescent="0.25">
      <c r="A9" s="2">
        <v>244</v>
      </c>
      <c r="B9" s="3" t="s">
        <v>26</v>
      </c>
      <c r="C9" s="3" t="s">
        <v>27</v>
      </c>
      <c r="D9" s="3" t="s">
        <v>103</v>
      </c>
      <c r="E9" s="3" t="s">
        <v>96</v>
      </c>
      <c r="F9" s="4">
        <v>32</v>
      </c>
      <c r="G9" s="4">
        <v>35</v>
      </c>
      <c r="H9" s="3" t="s">
        <v>50</v>
      </c>
      <c r="I9" s="4">
        <v>188103161118</v>
      </c>
      <c r="J9" s="4">
        <v>1.57894736842105</v>
      </c>
      <c r="K9" s="4">
        <v>0.26315789473684198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265</v>
      </c>
      <c r="B10" s="3" t="s">
        <v>26</v>
      </c>
      <c r="C10" s="3" t="s">
        <v>27</v>
      </c>
      <c r="D10" s="3" t="s">
        <v>103</v>
      </c>
      <c r="E10" s="3" t="s">
        <v>96</v>
      </c>
      <c r="F10" s="4">
        <v>32</v>
      </c>
      <c r="G10" s="4">
        <v>35</v>
      </c>
      <c r="H10" s="3" t="s">
        <v>52</v>
      </c>
      <c r="I10" s="4">
        <v>139114828</v>
      </c>
      <c r="J10" s="4">
        <v>1.57894736842105</v>
      </c>
      <c r="K10" s="4">
        <v>0.26315789473684198</v>
      </c>
      <c r="L10" s="4">
        <v>6</v>
      </c>
      <c r="M10" s="4">
        <v>8</v>
      </c>
      <c r="N10" s="4">
        <v>2</v>
      </c>
      <c r="O10" s="4">
        <v>6</v>
      </c>
      <c r="P10" s="4">
        <v>6</v>
      </c>
      <c r="Q10" s="4">
        <v>1</v>
      </c>
      <c r="R10" s="4">
        <v>6</v>
      </c>
      <c r="S10" s="4">
        <v>1</v>
      </c>
      <c r="U10" s="4">
        <v>9</v>
      </c>
      <c r="V10" s="3" t="s">
        <v>31</v>
      </c>
      <c r="X10" s="4">
        <v>9</v>
      </c>
      <c r="Y10" s="4">
        <v>54</v>
      </c>
      <c r="Z10" s="4">
        <v>9</v>
      </c>
    </row>
    <row r="11" spans="1:26" ht="30" x14ac:dyDescent="0.25">
      <c r="A11" s="2">
        <v>285</v>
      </c>
      <c r="B11" s="3" t="s">
        <v>26</v>
      </c>
      <c r="C11" s="3" t="s">
        <v>27</v>
      </c>
      <c r="D11" s="3" t="s">
        <v>103</v>
      </c>
      <c r="E11" s="3" t="s">
        <v>96</v>
      </c>
      <c r="F11" s="4">
        <v>32</v>
      </c>
      <c r="G11" s="4">
        <v>35</v>
      </c>
      <c r="H11" s="3" t="s">
        <v>53</v>
      </c>
      <c r="I11" s="4">
        <v>8871171213</v>
      </c>
      <c r="J11" s="4">
        <v>1.57894736842105</v>
      </c>
      <c r="K11" s="4">
        <v>0.26315789473684198</v>
      </c>
      <c r="L11" s="4">
        <v>1</v>
      </c>
      <c r="M11" s="4">
        <v>5</v>
      </c>
      <c r="N11" s="4">
        <v>1</v>
      </c>
      <c r="O11" s="4">
        <v>5</v>
      </c>
      <c r="P11" s="4">
        <v>4</v>
      </c>
      <c r="Q11" s="4">
        <v>1</v>
      </c>
      <c r="R11" s="4">
        <v>4</v>
      </c>
      <c r="S11" s="4">
        <v>1</v>
      </c>
      <c r="U11" s="4">
        <v>1.5</v>
      </c>
      <c r="V11" s="3" t="s">
        <v>31</v>
      </c>
      <c r="W11" s="4">
        <v>0.5</v>
      </c>
      <c r="X11" s="4">
        <v>2</v>
      </c>
      <c r="Y11" s="4">
        <v>26</v>
      </c>
      <c r="Z11" s="4">
        <v>2</v>
      </c>
    </row>
    <row r="12" spans="1:26" ht="30" x14ac:dyDescent="0.25">
      <c r="A12" s="2">
        <v>303</v>
      </c>
      <c r="B12" s="3" t="s">
        <v>26</v>
      </c>
      <c r="C12" s="3" t="s">
        <v>27</v>
      </c>
      <c r="D12" s="3" t="s">
        <v>103</v>
      </c>
      <c r="E12" s="3" t="s">
        <v>96</v>
      </c>
      <c r="F12" s="4">
        <v>32</v>
      </c>
      <c r="G12" s="4">
        <v>35</v>
      </c>
      <c r="H12" s="3" t="s">
        <v>54</v>
      </c>
      <c r="I12" s="4">
        <v>9511616744</v>
      </c>
      <c r="J12" s="4">
        <v>3</v>
      </c>
      <c r="K12" s="4">
        <v>0.5</v>
      </c>
      <c r="L12" s="4">
        <v>3</v>
      </c>
      <c r="M12" s="4">
        <v>8</v>
      </c>
      <c r="O12" s="4">
        <v>7</v>
      </c>
      <c r="P12" s="4">
        <v>6</v>
      </c>
      <c r="Q12" s="4">
        <v>1</v>
      </c>
      <c r="R12" s="4">
        <v>6</v>
      </c>
      <c r="S12" s="4">
        <v>1</v>
      </c>
      <c r="T12" s="4">
        <v>1</v>
      </c>
      <c r="U12" s="4">
        <v>3</v>
      </c>
      <c r="V12" s="3" t="s">
        <v>31</v>
      </c>
      <c r="W12" s="4">
        <v>1</v>
      </c>
      <c r="X12" s="4">
        <v>5</v>
      </c>
      <c r="Y12" s="4">
        <v>42</v>
      </c>
      <c r="Z12" s="4">
        <v>5</v>
      </c>
    </row>
    <row r="13" spans="1:26" ht="30" x14ac:dyDescent="0.25">
      <c r="A13" s="2">
        <v>343</v>
      </c>
      <c r="B13" s="3" t="s">
        <v>26</v>
      </c>
      <c r="C13" s="3" t="s">
        <v>33</v>
      </c>
      <c r="D13" s="3" t="s">
        <v>103</v>
      </c>
      <c r="E13" s="3" t="s">
        <v>96</v>
      </c>
      <c r="F13" s="4">
        <v>32</v>
      </c>
      <c r="G13" s="4">
        <v>35</v>
      </c>
      <c r="H13" s="3" t="s">
        <v>58</v>
      </c>
      <c r="I13" s="4">
        <v>217228151193</v>
      </c>
      <c r="J13" s="4">
        <v>3</v>
      </c>
      <c r="K13" s="4">
        <v>0.5</v>
      </c>
      <c r="V13" s="3" t="s">
        <v>31</v>
      </c>
    </row>
    <row r="14" spans="1:26" ht="30" x14ac:dyDescent="0.25">
      <c r="A14" s="2">
        <v>399</v>
      </c>
      <c r="B14" s="3" t="s">
        <v>26</v>
      </c>
      <c r="C14" s="3" t="s">
        <v>33</v>
      </c>
      <c r="D14" s="3" t="s">
        <v>103</v>
      </c>
      <c r="E14" s="3" t="s">
        <v>96</v>
      </c>
      <c r="F14" s="4">
        <v>32</v>
      </c>
      <c r="G14" s="4">
        <v>35</v>
      </c>
      <c r="H14" s="3" t="s">
        <v>60</v>
      </c>
      <c r="I14" s="4">
        <v>10238106221</v>
      </c>
      <c r="J14" s="4">
        <v>2.2105263157894699</v>
      </c>
      <c r="K14" s="4">
        <v>0.36842105263157898</v>
      </c>
      <c r="L14" s="4">
        <v>8</v>
      </c>
      <c r="M14" s="4">
        <v>9</v>
      </c>
      <c r="N14" s="4">
        <v>5</v>
      </c>
      <c r="O14" s="4">
        <v>9</v>
      </c>
      <c r="P14" s="4">
        <v>8</v>
      </c>
      <c r="Q14" s="4">
        <v>1</v>
      </c>
      <c r="R14" s="4">
        <v>8</v>
      </c>
      <c r="S14" s="4">
        <v>1</v>
      </c>
      <c r="U14" s="4">
        <v>7</v>
      </c>
      <c r="V14" s="3" t="s">
        <v>31</v>
      </c>
      <c r="W14" s="4">
        <v>2</v>
      </c>
      <c r="X14" s="4">
        <v>9</v>
      </c>
      <c r="Y14" s="4">
        <v>67</v>
      </c>
      <c r="Z14" s="4">
        <v>9</v>
      </c>
    </row>
    <row r="15" spans="1:26" ht="30" x14ac:dyDescent="0.25">
      <c r="A15" s="2">
        <v>415</v>
      </c>
      <c r="B15" s="3" t="s">
        <v>26</v>
      </c>
      <c r="C15" s="3" t="s">
        <v>33</v>
      </c>
      <c r="D15" s="3" t="s">
        <v>103</v>
      </c>
      <c r="E15" s="3" t="s">
        <v>96</v>
      </c>
      <c r="F15" s="4">
        <v>32</v>
      </c>
      <c r="G15" s="4">
        <v>35</v>
      </c>
      <c r="H15" s="3" t="s">
        <v>59</v>
      </c>
      <c r="I15" s="4">
        <v>9591249155</v>
      </c>
      <c r="J15" s="4">
        <v>3</v>
      </c>
      <c r="K15" s="4">
        <v>0.5</v>
      </c>
      <c r="L15" s="4">
        <v>6</v>
      </c>
      <c r="M15" s="4">
        <v>7</v>
      </c>
      <c r="N15" s="4">
        <v>3</v>
      </c>
      <c r="O15" s="4">
        <v>7</v>
      </c>
      <c r="P15" s="4">
        <v>7</v>
      </c>
      <c r="Q15" s="4">
        <v>1</v>
      </c>
      <c r="R15" s="4">
        <v>7</v>
      </c>
      <c r="S15" s="4">
        <v>2</v>
      </c>
      <c r="T15" s="4">
        <v>3</v>
      </c>
      <c r="U15" s="4">
        <v>3.5</v>
      </c>
      <c r="V15" s="3" t="s">
        <v>31</v>
      </c>
      <c r="W15" s="4">
        <v>1.5</v>
      </c>
      <c r="X15" s="4">
        <v>8</v>
      </c>
      <c r="Y15" s="4">
        <v>56</v>
      </c>
      <c r="Z15" s="4">
        <v>8</v>
      </c>
    </row>
    <row r="16" spans="1:26" ht="30" x14ac:dyDescent="0.25">
      <c r="A16" s="2">
        <v>434</v>
      </c>
      <c r="B16" s="3" t="s">
        <v>26</v>
      </c>
      <c r="C16" s="3" t="s">
        <v>27</v>
      </c>
      <c r="D16" s="3" t="s">
        <v>103</v>
      </c>
      <c r="E16" s="3" t="s">
        <v>96</v>
      </c>
      <c r="F16" s="4">
        <v>32</v>
      </c>
      <c r="G16" s="4">
        <v>35</v>
      </c>
      <c r="H16" s="3" t="s">
        <v>61</v>
      </c>
      <c r="I16" s="4">
        <v>1023810664</v>
      </c>
      <c r="J16" s="4">
        <v>3</v>
      </c>
      <c r="K16" s="4">
        <v>0.5</v>
      </c>
      <c r="L16" s="4">
        <v>13</v>
      </c>
      <c r="M16" s="4">
        <v>5</v>
      </c>
      <c r="N16" s="4">
        <v>1</v>
      </c>
      <c r="O16" s="4">
        <v>9</v>
      </c>
      <c r="P16" s="4">
        <v>8</v>
      </c>
      <c r="Q16" s="4">
        <v>1</v>
      </c>
      <c r="R16" s="4">
        <v>8</v>
      </c>
      <c r="S16" s="4">
        <v>1</v>
      </c>
      <c r="T16" s="4">
        <v>3</v>
      </c>
      <c r="U16" s="4">
        <v>1</v>
      </c>
      <c r="V16" s="3" t="s">
        <v>31</v>
      </c>
      <c r="W16" s="4">
        <v>1</v>
      </c>
      <c r="X16" s="4">
        <v>5</v>
      </c>
      <c r="Y16" s="4">
        <v>56</v>
      </c>
      <c r="Z16" s="4">
        <v>5</v>
      </c>
    </row>
    <row r="17" spans="1:26" ht="30" x14ac:dyDescent="0.25">
      <c r="A17" s="2">
        <v>453</v>
      </c>
      <c r="B17" s="3" t="s">
        <v>26</v>
      </c>
      <c r="C17" s="3" t="s">
        <v>33</v>
      </c>
      <c r="D17" s="3" t="s">
        <v>103</v>
      </c>
      <c r="E17" s="3" t="s">
        <v>96</v>
      </c>
      <c r="F17" s="4">
        <v>32</v>
      </c>
      <c r="G17" s="4">
        <v>35</v>
      </c>
      <c r="H17" s="3" t="s">
        <v>64</v>
      </c>
      <c r="I17" s="4">
        <v>1094739</v>
      </c>
      <c r="J17" s="4">
        <v>3</v>
      </c>
      <c r="K17" s="4">
        <v>0.5</v>
      </c>
      <c r="L17" s="4">
        <v>3</v>
      </c>
      <c r="Q17" s="4">
        <v>1</v>
      </c>
      <c r="S17" s="4">
        <v>1</v>
      </c>
      <c r="V17" s="3" t="s">
        <v>31</v>
      </c>
      <c r="Y17" s="4">
        <v>5</v>
      </c>
      <c r="Z17" s="4">
        <v>0</v>
      </c>
    </row>
    <row r="18" spans="1:26" ht="30" x14ac:dyDescent="0.25">
      <c r="A18" s="2">
        <v>489</v>
      </c>
      <c r="B18" s="3" t="s">
        <v>26</v>
      </c>
      <c r="C18" s="3" t="s">
        <v>33</v>
      </c>
      <c r="D18" s="3" t="s">
        <v>103</v>
      </c>
      <c r="E18" s="3" t="s">
        <v>96</v>
      </c>
      <c r="F18" s="4">
        <v>32</v>
      </c>
      <c r="G18" s="4">
        <v>35</v>
      </c>
      <c r="H18" s="3" t="s">
        <v>65</v>
      </c>
      <c r="I18" s="4">
        <v>139111442</v>
      </c>
      <c r="J18" s="4">
        <v>2.8421052631578898</v>
      </c>
      <c r="K18" s="4">
        <v>0.47368421052631599</v>
      </c>
      <c r="L18" s="4">
        <v>3</v>
      </c>
      <c r="M18" s="4">
        <v>4</v>
      </c>
      <c r="N18" s="4">
        <v>2</v>
      </c>
      <c r="O18" s="4">
        <v>4</v>
      </c>
      <c r="P18" s="4">
        <v>3</v>
      </c>
      <c r="Q18" s="4">
        <v>1</v>
      </c>
      <c r="R18" s="4">
        <v>3</v>
      </c>
      <c r="S18" s="4">
        <v>1</v>
      </c>
      <c r="U18" s="4">
        <v>6</v>
      </c>
      <c r="V18" s="3" t="s">
        <v>31</v>
      </c>
      <c r="X18" s="4">
        <v>6</v>
      </c>
      <c r="Y18" s="4">
        <v>33</v>
      </c>
      <c r="Z18" s="4">
        <v>6</v>
      </c>
    </row>
    <row r="19" spans="1:26" ht="30" x14ac:dyDescent="0.25">
      <c r="A19" s="2">
        <v>564</v>
      </c>
      <c r="B19" s="3" t="s">
        <v>26</v>
      </c>
      <c r="C19" s="3" t="s">
        <v>27</v>
      </c>
      <c r="D19" s="3" t="s">
        <v>103</v>
      </c>
      <c r="E19" s="3" t="s">
        <v>96</v>
      </c>
      <c r="F19" s="4">
        <v>32</v>
      </c>
      <c r="G19" s="4">
        <v>35</v>
      </c>
      <c r="H19" s="3" t="s">
        <v>66</v>
      </c>
      <c r="I19" s="4">
        <v>7921198218</v>
      </c>
      <c r="J19" s="4">
        <v>1.57894736842105</v>
      </c>
      <c r="K19" s="4">
        <v>0.26315789473684198</v>
      </c>
      <c r="L19" s="4">
        <v>1</v>
      </c>
      <c r="Q19" s="4">
        <v>1</v>
      </c>
      <c r="S19" s="4">
        <v>1</v>
      </c>
      <c r="V19" s="3" t="s">
        <v>31</v>
      </c>
      <c r="Y19" s="4">
        <v>3</v>
      </c>
      <c r="Z19" s="4">
        <v>0</v>
      </c>
    </row>
    <row r="20" spans="1:26" ht="30" x14ac:dyDescent="0.25">
      <c r="A20" s="2">
        <v>572</v>
      </c>
      <c r="B20" s="3" t="s">
        <v>26</v>
      </c>
      <c r="C20" s="3" t="s">
        <v>27</v>
      </c>
      <c r="D20" s="3" t="s">
        <v>103</v>
      </c>
      <c r="E20" s="3" t="s">
        <v>96</v>
      </c>
      <c r="F20" s="4">
        <v>32</v>
      </c>
      <c r="G20" s="4">
        <v>35</v>
      </c>
      <c r="H20" s="3" t="s">
        <v>66</v>
      </c>
      <c r="I20" s="4">
        <v>7921198218</v>
      </c>
      <c r="J20" s="4">
        <v>3</v>
      </c>
      <c r="K20" s="4">
        <v>0.5</v>
      </c>
      <c r="L20" s="4">
        <v>5</v>
      </c>
      <c r="M20" s="4">
        <v>4</v>
      </c>
      <c r="O20" s="4">
        <v>3</v>
      </c>
      <c r="P20" s="4">
        <v>3</v>
      </c>
      <c r="Q20" s="4">
        <v>1</v>
      </c>
      <c r="R20" s="4">
        <v>3</v>
      </c>
      <c r="S20" s="4">
        <v>1</v>
      </c>
      <c r="U20" s="4">
        <v>3</v>
      </c>
      <c r="V20" s="3" t="s">
        <v>31</v>
      </c>
      <c r="X20" s="4">
        <v>3</v>
      </c>
      <c r="Y20" s="4">
        <v>26</v>
      </c>
      <c r="Z20" s="4">
        <v>3</v>
      </c>
    </row>
    <row r="21" spans="1:26" ht="30" x14ac:dyDescent="0.25">
      <c r="A21" s="2">
        <v>634</v>
      </c>
      <c r="B21" s="3" t="s">
        <v>26</v>
      </c>
      <c r="C21" s="3" t="s">
        <v>33</v>
      </c>
      <c r="D21" s="3" t="s">
        <v>103</v>
      </c>
      <c r="E21" s="3" t="s">
        <v>96</v>
      </c>
      <c r="F21" s="4">
        <v>32</v>
      </c>
      <c r="G21" s="4">
        <v>35</v>
      </c>
      <c r="H21" s="3" t="s">
        <v>69</v>
      </c>
      <c r="I21" s="4">
        <v>13476634</v>
      </c>
      <c r="J21" s="4">
        <v>3</v>
      </c>
      <c r="K21" s="4">
        <v>0.5</v>
      </c>
      <c r="L21" s="4">
        <v>5</v>
      </c>
      <c r="M21" s="4">
        <v>8</v>
      </c>
      <c r="N21" s="4">
        <v>3</v>
      </c>
      <c r="O21" s="4">
        <v>7</v>
      </c>
      <c r="P21" s="4">
        <v>7</v>
      </c>
      <c r="Q21" s="4">
        <v>1</v>
      </c>
      <c r="R21" s="4">
        <v>7</v>
      </c>
      <c r="S21" s="4">
        <v>1</v>
      </c>
      <c r="T21" s="4">
        <v>1</v>
      </c>
      <c r="U21" s="4">
        <v>4.5</v>
      </c>
      <c r="V21" s="3" t="s">
        <v>31</v>
      </c>
      <c r="W21" s="4">
        <v>1.5</v>
      </c>
      <c r="X21" s="4">
        <v>7</v>
      </c>
      <c r="Y21" s="4">
        <v>53</v>
      </c>
      <c r="Z21" s="4">
        <v>7</v>
      </c>
    </row>
    <row r="22" spans="1:26" ht="30" x14ac:dyDescent="0.25">
      <c r="A22" s="2">
        <v>661</v>
      </c>
      <c r="B22" s="3" t="s">
        <v>26</v>
      </c>
      <c r="C22" s="3" t="s">
        <v>33</v>
      </c>
      <c r="D22" s="3" t="s">
        <v>103</v>
      </c>
      <c r="E22" s="3" t="s">
        <v>96</v>
      </c>
      <c r="F22" s="4">
        <v>32</v>
      </c>
      <c r="G22" s="4">
        <v>35</v>
      </c>
      <c r="H22" s="3" t="s">
        <v>70</v>
      </c>
      <c r="I22" s="4">
        <v>79239725</v>
      </c>
      <c r="J22" s="4">
        <v>0</v>
      </c>
      <c r="K22" s="4">
        <v>0</v>
      </c>
      <c r="L22" s="4">
        <v>14</v>
      </c>
      <c r="M22" s="4">
        <v>3</v>
      </c>
      <c r="O22" s="4">
        <v>2</v>
      </c>
      <c r="P22" s="4">
        <v>2</v>
      </c>
      <c r="R22" s="4">
        <v>2</v>
      </c>
      <c r="S22" s="4">
        <v>1</v>
      </c>
      <c r="U22" s="4">
        <v>2</v>
      </c>
      <c r="V22" s="3" t="s">
        <v>31</v>
      </c>
      <c r="W22" s="4">
        <v>1</v>
      </c>
      <c r="X22" s="4">
        <v>3</v>
      </c>
      <c r="Y22" s="4">
        <v>30</v>
      </c>
      <c r="Z22" s="4">
        <v>3</v>
      </c>
    </row>
    <row r="23" spans="1:26" ht="30" x14ac:dyDescent="0.25">
      <c r="A23" s="2">
        <v>694</v>
      </c>
      <c r="B23" s="3" t="s">
        <v>26</v>
      </c>
      <c r="C23" s="3" t="s">
        <v>27</v>
      </c>
      <c r="D23" s="3" t="s">
        <v>103</v>
      </c>
      <c r="E23" s="3" t="s">
        <v>96</v>
      </c>
      <c r="F23" s="4">
        <v>32</v>
      </c>
      <c r="G23" s="4">
        <v>35</v>
      </c>
      <c r="H23" s="3" t="s">
        <v>71</v>
      </c>
      <c r="I23" s="4">
        <v>139114849</v>
      </c>
      <c r="J23" s="4">
        <v>1.57894736842105</v>
      </c>
      <c r="K23" s="4">
        <v>0.26315789473684198</v>
      </c>
      <c r="L23" s="4">
        <v>1</v>
      </c>
      <c r="M23" s="4">
        <v>8</v>
      </c>
      <c r="N23" s="4">
        <v>2</v>
      </c>
      <c r="O23" s="4">
        <v>9</v>
      </c>
      <c r="P23" s="4">
        <v>8</v>
      </c>
      <c r="Q23" s="4">
        <v>1</v>
      </c>
      <c r="R23" s="4">
        <v>8</v>
      </c>
      <c r="S23" s="4">
        <v>1</v>
      </c>
      <c r="U23" s="4">
        <v>4</v>
      </c>
      <c r="V23" s="3" t="s">
        <v>31</v>
      </c>
      <c r="X23" s="4">
        <v>4</v>
      </c>
      <c r="Y23" s="4">
        <v>46</v>
      </c>
      <c r="Z23" s="4">
        <v>4</v>
      </c>
    </row>
    <row r="24" spans="1:26" ht="30" x14ac:dyDescent="0.25">
      <c r="A24" s="2">
        <v>742</v>
      </c>
      <c r="B24" s="3" t="s">
        <v>26</v>
      </c>
      <c r="C24" s="3" t="s">
        <v>33</v>
      </c>
      <c r="D24" s="3" t="s">
        <v>103</v>
      </c>
      <c r="E24" s="3" t="s">
        <v>96</v>
      </c>
      <c r="F24" s="4">
        <v>32</v>
      </c>
      <c r="G24" s="4">
        <v>35</v>
      </c>
      <c r="H24" s="3" t="s">
        <v>72</v>
      </c>
      <c r="I24" s="4">
        <v>1412399215</v>
      </c>
      <c r="J24" s="4">
        <v>2.2105263157894699</v>
      </c>
      <c r="K24" s="4">
        <v>0.36842105263157898</v>
      </c>
      <c r="L24" s="4">
        <v>4</v>
      </c>
      <c r="Q24" s="4">
        <v>1</v>
      </c>
      <c r="S24" s="4">
        <v>1</v>
      </c>
      <c r="V24" s="3" t="s">
        <v>31</v>
      </c>
      <c r="Y24" s="4">
        <v>6</v>
      </c>
      <c r="Z24" s="4">
        <v>0</v>
      </c>
    </row>
    <row r="25" spans="1:26" ht="30" x14ac:dyDescent="0.25">
      <c r="A25" s="2">
        <v>774</v>
      </c>
      <c r="B25" s="3" t="s">
        <v>26</v>
      </c>
      <c r="C25" s="3" t="s">
        <v>33</v>
      </c>
      <c r="D25" s="3" t="s">
        <v>103</v>
      </c>
      <c r="E25" s="3" t="s">
        <v>96</v>
      </c>
      <c r="F25" s="4">
        <v>32</v>
      </c>
      <c r="G25" s="4">
        <v>35</v>
      </c>
      <c r="H25" s="3" t="s">
        <v>73</v>
      </c>
      <c r="I25" s="4">
        <v>10238110168</v>
      </c>
      <c r="J25" s="4">
        <v>3</v>
      </c>
      <c r="K25" s="4">
        <v>0.5</v>
      </c>
      <c r="L25" s="4">
        <v>11</v>
      </c>
      <c r="M25" s="4">
        <v>6</v>
      </c>
      <c r="N25" s="4">
        <v>3</v>
      </c>
      <c r="O25" s="4">
        <v>7</v>
      </c>
      <c r="P25" s="4">
        <v>6</v>
      </c>
      <c r="Q25" s="4">
        <v>1</v>
      </c>
      <c r="R25" s="4">
        <v>6</v>
      </c>
      <c r="S25" s="4">
        <v>1</v>
      </c>
      <c r="T25" s="4">
        <v>3</v>
      </c>
      <c r="U25" s="4">
        <v>1</v>
      </c>
      <c r="V25" s="3" t="s">
        <v>31</v>
      </c>
      <c r="W25" s="4">
        <v>1</v>
      </c>
      <c r="X25" s="4">
        <v>5</v>
      </c>
      <c r="Y25" s="4">
        <v>51</v>
      </c>
      <c r="Z25" s="4">
        <v>5</v>
      </c>
    </row>
    <row r="26" spans="1:26" ht="30" x14ac:dyDescent="0.25">
      <c r="A26" s="2">
        <v>808</v>
      </c>
      <c r="B26" s="3" t="s">
        <v>26</v>
      </c>
      <c r="C26" s="3" t="s">
        <v>27</v>
      </c>
      <c r="D26" s="3" t="s">
        <v>103</v>
      </c>
      <c r="E26" s="3" t="s">
        <v>96</v>
      </c>
      <c r="F26" s="4">
        <v>32</v>
      </c>
      <c r="G26" s="4">
        <v>35</v>
      </c>
      <c r="H26" s="3" t="s">
        <v>74</v>
      </c>
      <c r="I26" s="4">
        <v>87170242144</v>
      </c>
      <c r="J26" s="4">
        <v>3</v>
      </c>
      <c r="K26" s="4">
        <v>0.5</v>
      </c>
      <c r="L26" s="4">
        <v>1</v>
      </c>
      <c r="M26" s="4">
        <v>3</v>
      </c>
      <c r="N26" s="4">
        <v>1</v>
      </c>
      <c r="O26" s="4">
        <v>3</v>
      </c>
      <c r="P26" s="4">
        <v>3</v>
      </c>
      <c r="Q26" s="4">
        <v>1</v>
      </c>
      <c r="R26" s="4">
        <v>3</v>
      </c>
      <c r="S26" s="4">
        <v>1</v>
      </c>
      <c r="U26" s="4">
        <v>1</v>
      </c>
      <c r="V26" s="3" t="s">
        <v>31</v>
      </c>
      <c r="W26" s="4">
        <v>1</v>
      </c>
      <c r="X26" s="4">
        <v>2</v>
      </c>
      <c r="Y26" s="4">
        <v>20</v>
      </c>
      <c r="Z26" s="4">
        <v>2</v>
      </c>
    </row>
    <row r="27" spans="1:26" ht="30" x14ac:dyDescent="0.25">
      <c r="A27" s="2">
        <v>825</v>
      </c>
      <c r="B27" s="3" t="s">
        <v>26</v>
      </c>
      <c r="C27" s="3" t="s">
        <v>33</v>
      </c>
      <c r="D27" s="3" t="s">
        <v>103</v>
      </c>
      <c r="E27" s="3" t="s">
        <v>96</v>
      </c>
      <c r="F27" s="4">
        <v>32</v>
      </c>
      <c r="G27" s="4">
        <v>35</v>
      </c>
      <c r="H27" s="3" t="s">
        <v>75</v>
      </c>
      <c r="I27" s="4">
        <v>1391114439</v>
      </c>
      <c r="J27" s="4">
        <v>2.2105263157894699</v>
      </c>
      <c r="K27" s="4">
        <v>0.36842105263157898</v>
      </c>
      <c r="L27" s="4">
        <v>5</v>
      </c>
      <c r="M27" s="4">
        <v>4</v>
      </c>
      <c r="O27" s="4">
        <v>2</v>
      </c>
      <c r="P27" s="4">
        <v>2</v>
      </c>
      <c r="Q27" s="4">
        <v>1</v>
      </c>
      <c r="R27" s="4">
        <v>2</v>
      </c>
      <c r="S27" s="4">
        <v>1</v>
      </c>
      <c r="U27" s="4">
        <v>1</v>
      </c>
      <c r="V27" s="3" t="s">
        <v>31</v>
      </c>
      <c r="W27" s="4">
        <v>1</v>
      </c>
      <c r="X27" s="4">
        <v>2</v>
      </c>
      <c r="Y27" s="4">
        <v>21</v>
      </c>
      <c r="Z27" s="4">
        <v>2</v>
      </c>
    </row>
    <row r="28" spans="1:26" ht="30" x14ac:dyDescent="0.25">
      <c r="A28" s="2">
        <v>851</v>
      </c>
      <c r="B28" s="3" t="s">
        <v>26</v>
      </c>
      <c r="C28" s="3" t="s">
        <v>33</v>
      </c>
      <c r="D28" s="3" t="s">
        <v>103</v>
      </c>
      <c r="E28" s="3" t="s">
        <v>96</v>
      </c>
      <c r="F28" s="4">
        <v>32</v>
      </c>
      <c r="G28" s="4">
        <v>35</v>
      </c>
      <c r="H28" s="3" t="s">
        <v>76</v>
      </c>
      <c r="I28" s="4">
        <v>9591212196</v>
      </c>
      <c r="J28" s="4">
        <v>3</v>
      </c>
      <c r="K28" s="4">
        <v>0.5</v>
      </c>
      <c r="L28" s="4">
        <v>2</v>
      </c>
      <c r="Q28" s="4">
        <v>1</v>
      </c>
      <c r="S28" s="4">
        <v>1</v>
      </c>
      <c r="V28" s="3" t="s">
        <v>31</v>
      </c>
      <c r="Y28" s="4">
        <v>4</v>
      </c>
      <c r="Z28" s="4">
        <v>0</v>
      </c>
    </row>
    <row r="29" spans="1:26" ht="30" x14ac:dyDescent="0.25">
      <c r="A29" s="2">
        <v>916</v>
      </c>
      <c r="B29" s="3" t="s">
        <v>26</v>
      </c>
      <c r="C29" s="3" t="s">
        <v>27</v>
      </c>
      <c r="D29" s="3" t="s">
        <v>103</v>
      </c>
      <c r="E29" s="3" t="s">
        <v>96</v>
      </c>
      <c r="F29" s="4">
        <v>32</v>
      </c>
      <c r="G29" s="4">
        <v>35</v>
      </c>
      <c r="H29" s="3" t="s">
        <v>78</v>
      </c>
      <c r="I29" s="4">
        <v>220115832</v>
      </c>
      <c r="J29" s="4">
        <v>1.57894736842105</v>
      </c>
      <c r="K29" s="4">
        <v>0.26315789473684198</v>
      </c>
      <c r="L29" s="4">
        <v>1</v>
      </c>
      <c r="M29" s="4">
        <v>9</v>
      </c>
      <c r="N29" s="4">
        <v>3</v>
      </c>
      <c r="O29" s="4">
        <v>16</v>
      </c>
      <c r="P29" s="4">
        <v>16</v>
      </c>
      <c r="Q29" s="4">
        <v>1</v>
      </c>
      <c r="R29" s="4">
        <v>16</v>
      </c>
      <c r="S29" s="4">
        <v>1</v>
      </c>
      <c r="U29" s="4">
        <v>3</v>
      </c>
      <c r="V29" s="3" t="s">
        <v>31</v>
      </c>
      <c r="X29" s="4">
        <v>3</v>
      </c>
      <c r="Y29" s="4">
        <v>69</v>
      </c>
      <c r="Z29" s="4">
        <v>3</v>
      </c>
    </row>
    <row r="30" spans="1:26" ht="30" x14ac:dyDescent="0.25">
      <c r="A30" s="2">
        <v>973</v>
      </c>
      <c r="B30" s="3" t="s">
        <v>26</v>
      </c>
      <c r="C30" s="3" t="s">
        <v>33</v>
      </c>
      <c r="D30" s="3" t="s">
        <v>103</v>
      </c>
      <c r="E30" s="3" t="s">
        <v>96</v>
      </c>
      <c r="F30" s="4">
        <v>32</v>
      </c>
      <c r="G30" s="4">
        <v>35</v>
      </c>
      <c r="H30" s="3" t="s">
        <v>80</v>
      </c>
      <c r="I30" s="4">
        <v>10238110253</v>
      </c>
      <c r="J30" s="4">
        <v>2.8421052631578898</v>
      </c>
      <c r="K30" s="4">
        <v>0.47368421052631599</v>
      </c>
      <c r="L30" s="4">
        <v>1</v>
      </c>
      <c r="Q30" s="4">
        <v>1</v>
      </c>
      <c r="S30" s="4">
        <v>1</v>
      </c>
      <c r="V30" s="3" t="s">
        <v>31</v>
      </c>
      <c r="Y30" s="4">
        <v>3</v>
      </c>
      <c r="Z30" s="4">
        <v>0</v>
      </c>
    </row>
    <row r="31" spans="1:26" ht="30" x14ac:dyDescent="0.25">
      <c r="A31" s="2">
        <v>989</v>
      </c>
      <c r="B31" s="3" t="s">
        <v>26</v>
      </c>
      <c r="C31" s="3" t="s">
        <v>33</v>
      </c>
      <c r="D31" s="3" t="s">
        <v>103</v>
      </c>
      <c r="E31" s="3" t="s">
        <v>96</v>
      </c>
      <c r="F31" s="4">
        <v>32</v>
      </c>
      <c r="G31" s="4">
        <v>35</v>
      </c>
      <c r="H31" s="3" t="s">
        <v>81</v>
      </c>
      <c r="I31" s="4">
        <v>224613216</v>
      </c>
      <c r="J31" s="4">
        <v>3</v>
      </c>
      <c r="K31" s="4">
        <v>0.5</v>
      </c>
      <c r="L31" s="4">
        <v>2</v>
      </c>
      <c r="M31" s="4">
        <v>7</v>
      </c>
      <c r="N31" s="4">
        <v>3</v>
      </c>
      <c r="O31" s="4">
        <v>6</v>
      </c>
      <c r="P31" s="4">
        <v>5</v>
      </c>
      <c r="Q31" s="4">
        <v>1</v>
      </c>
      <c r="R31" s="4">
        <v>5</v>
      </c>
      <c r="S31" s="4">
        <v>1</v>
      </c>
      <c r="T31" s="4">
        <v>3</v>
      </c>
      <c r="U31" s="4">
        <v>2.5</v>
      </c>
      <c r="V31" s="3" t="s">
        <v>31</v>
      </c>
      <c r="W31" s="4">
        <v>1.5</v>
      </c>
      <c r="X31" s="4">
        <v>7</v>
      </c>
      <c r="Y31" s="4">
        <v>44</v>
      </c>
      <c r="Z31" s="4">
        <v>7</v>
      </c>
    </row>
    <row r="32" spans="1:26" ht="30" x14ac:dyDescent="0.25">
      <c r="A32" s="2">
        <v>1039</v>
      </c>
      <c r="B32" s="3" t="s">
        <v>26</v>
      </c>
      <c r="C32" s="3" t="s">
        <v>27</v>
      </c>
      <c r="D32" s="3" t="s">
        <v>103</v>
      </c>
      <c r="E32" s="3" t="s">
        <v>96</v>
      </c>
      <c r="F32" s="4">
        <v>32</v>
      </c>
      <c r="G32" s="4">
        <v>35</v>
      </c>
      <c r="H32" s="3" t="s">
        <v>83</v>
      </c>
      <c r="I32" s="4">
        <v>13724816345</v>
      </c>
      <c r="J32" s="4">
        <v>1.57894736842105</v>
      </c>
      <c r="K32" s="4">
        <v>0.26315789473684198</v>
      </c>
      <c r="L32" s="4">
        <v>6</v>
      </c>
      <c r="M32" s="4">
        <v>4</v>
      </c>
      <c r="O32" s="4">
        <v>3</v>
      </c>
      <c r="P32" s="4">
        <v>3</v>
      </c>
      <c r="Q32" s="4">
        <v>1</v>
      </c>
      <c r="R32" s="4">
        <v>3</v>
      </c>
      <c r="S32" s="4">
        <v>1</v>
      </c>
      <c r="T32" s="4">
        <v>1</v>
      </c>
      <c r="U32" s="4">
        <v>2.5</v>
      </c>
      <c r="V32" s="3" t="s">
        <v>31</v>
      </c>
      <c r="W32" s="4">
        <v>0.5</v>
      </c>
      <c r="X32" s="4">
        <v>4</v>
      </c>
      <c r="Y32" s="4">
        <v>29</v>
      </c>
      <c r="Z32" s="4">
        <v>4</v>
      </c>
    </row>
    <row r="33" spans="1:26" ht="30" x14ac:dyDescent="0.25">
      <c r="A33" s="2">
        <v>1103</v>
      </c>
      <c r="B33" s="3" t="s">
        <v>26</v>
      </c>
      <c r="C33" s="3" t="s">
        <v>27</v>
      </c>
      <c r="D33" s="3" t="s">
        <v>103</v>
      </c>
      <c r="E33" s="3" t="s">
        <v>96</v>
      </c>
      <c r="F33" s="4">
        <v>32</v>
      </c>
      <c r="G33" s="4">
        <v>35</v>
      </c>
      <c r="H33" s="3" t="s">
        <v>84</v>
      </c>
      <c r="I33" s="4">
        <v>3724150214</v>
      </c>
      <c r="J33" s="4">
        <v>1.57894736842105</v>
      </c>
      <c r="K33" s="4">
        <v>0.26315789473684198</v>
      </c>
      <c r="L33" s="4">
        <v>9</v>
      </c>
      <c r="M33" s="4">
        <v>7</v>
      </c>
      <c r="N33" s="4">
        <v>2</v>
      </c>
      <c r="O33" s="4">
        <v>7</v>
      </c>
      <c r="P33" s="4">
        <v>7</v>
      </c>
      <c r="Q33" s="4">
        <v>1</v>
      </c>
      <c r="R33" s="4">
        <v>7</v>
      </c>
      <c r="S33" s="4">
        <v>1</v>
      </c>
      <c r="T33" s="4">
        <v>7</v>
      </c>
      <c r="U33" s="4">
        <v>1.5</v>
      </c>
      <c r="V33" s="3" t="s">
        <v>31</v>
      </c>
      <c r="W33" s="4">
        <v>0.5</v>
      </c>
      <c r="X33" s="4">
        <v>9</v>
      </c>
      <c r="Y33" s="4">
        <v>59</v>
      </c>
      <c r="Z33" s="4">
        <v>9</v>
      </c>
    </row>
    <row r="34" spans="1:26" ht="30" x14ac:dyDescent="0.25">
      <c r="A34" s="2">
        <v>1138</v>
      </c>
      <c r="B34" s="3" t="s">
        <v>26</v>
      </c>
      <c r="C34" s="3" t="s">
        <v>33</v>
      </c>
      <c r="D34" s="3" t="s">
        <v>103</v>
      </c>
      <c r="E34" s="3" t="s">
        <v>96</v>
      </c>
      <c r="F34" s="4">
        <v>32</v>
      </c>
      <c r="G34" s="4">
        <v>35</v>
      </c>
      <c r="H34" s="3" t="s">
        <v>85</v>
      </c>
      <c r="I34" s="4">
        <v>10238110227</v>
      </c>
      <c r="J34" s="4">
        <v>2.8421052631578898</v>
      </c>
      <c r="K34" s="4">
        <v>0.47368421052631599</v>
      </c>
      <c r="L34" s="4">
        <v>1</v>
      </c>
      <c r="M34" s="4">
        <v>5</v>
      </c>
      <c r="N34" s="4">
        <v>1</v>
      </c>
      <c r="O34" s="4">
        <v>6</v>
      </c>
      <c r="P34" s="4">
        <v>6</v>
      </c>
      <c r="Q34" s="4">
        <v>1</v>
      </c>
      <c r="R34" s="4">
        <v>6</v>
      </c>
      <c r="S34" s="4">
        <v>1</v>
      </c>
      <c r="T34" s="4">
        <v>2</v>
      </c>
      <c r="U34" s="4">
        <v>1</v>
      </c>
      <c r="V34" s="3" t="s">
        <v>31</v>
      </c>
      <c r="X34" s="4">
        <v>3</v>
      </c>
      <c r="Y34" s="4">
        <v>33</v>
      </c>
      <c r="Z34" s="4">
        <v>3</v>
      </c>
    </row>
    <row r="35" spans="1:26" ht="30" x14ac:dyDescent="0.25">
      <c r="A35" s="2">
        <v>1155</v>
      </c>
      <c r="B35" s="3" t="s">
        <v>26</v>
      </c>
      <c r="C35" s="3" t="s">
        <v>33</v>
      </c>
      <c r="D35" s="3" t="s">
        <v>103</v>
      </c>
      <c r="E35" s="3" t="s">
        <v>96</v>
      </c>
      <c r="F35" s="4">
        <v>32</v>
      </c>
      <c r="G35" s="4">
        <v>35</v>
      </c>
      <c r="H35" s="3" t="s">
        <v>86</v>
      </c>
      <c r="I35" s="4">
        <v>771873592</v>
      </c>
      <c r="J35" s="4">
        <v>2.2105263157894699</v>
      </c>
      <c r="K35" s="4">
        <v>0.36842105263157898</v>
      </c>
      <c r="L35" s="4">
        <v>8</v>
      </c>
      <c r="M35" s="4">
        <v>6</v>
      </c>
      <c r="O35" s="4">
        <v>7</v>
      </c>
      <c r="P35" s="4">
        <v>6</v>
      </c>
      <c r="Q35" s="4">
        <v>1</v>
      </c>
      <c r="R35" s="4">
        <v>6</v>
      </c>
      <c r="S35" s="4">
        <v>1</v>
      </c>
      <c r="T35" s="4">
        <v>3</v>
      </c>
      <c r="U35" s="4">
        <v>6</v>
      </c>
      <c r="V35" s="3" t="s">
        <v>31</v>
      </c>
      <c r="W35" s="4">
        <v>1</v>
      </c>
      <c r="X35" s="4">
        <v>10</v>
      </c>
      <c r="Y35" s="4">
        <v>55</v>
      </c>
      <c r="Z35" s="4">
        <v>10</v>
      </c>
    </row>
    <row r="36" spans="1:26" ht="30" x14ac:dyDescent="0.25">
      <c r="A36" s="2">
        <v>1172</v>
      </c>
      <c r="B36" s="3" t="s">
        <v>26</v>
      </c>
      <c r="C36" s="3" t="s">
        <v>27</v>
      </c>
      <c r="D36" s="3" t="s">
        <v>103</v>
      </c>
      <c r="E36" s="3" t="s">
        <v>96</v>
      </c>
      <c r="F36" s="4">
        <v>32</v>
      </c>
      <c r="G36" s="4">
        <v>35</v>
      </c>
      <c r="H36" s="3" t="s">
        <v>87</v>
      </c>
      <c r="I36" s="4">
        <v>915634178</v>
      </c>
      <c r="J36" s="4">
        <v>1.57894736842105</v>
      </c>
      <c r="K36" s="4">
        <v>0.26315789473684198</v>
      </c>
      <c r="L36" s="4">
        <v>5</v>
      </c>
      <c r="M36" s="4">
        <v>8</v>
      </c>
      <c r="N36" s="4">
        <v>2</v>
      </c>
      <c r="O36" s="4">
        <v>10</v>
      </c>
      <c r="P36" s="4">
        <v>10</v>
      </c>
      <c r="Q36" s="4">
        <v>2</v>
      </c>
      <c r="R36" s="4">
        <v>10</v>
      </c>
      <c r="S36" s="4">
        <v>1</v>
      </c>
      <c r="U36" s="4">
        <v>3.5</v>
      </c>
      <c r="V36" s="3" t="s">
        <v>31</v>
      </c>
      <c r="W36" s="4">
        <v>0.5</v>
      </c>
      <c r="X36" s="4">
        <v>4</v>
      </c>
      <c r="Y36" s="4">
        <v>56</v>
      </c>
      <c r="Z36" s="4">
        <v>4</v>
      </c>
    </row>
    <row r="37" spans="1:26" ht="30" x14ac:dyDescent="0.25">
      <c r="A37" s="2">
        <v>1241</v>
      </c>
      <c r="B37" s="3" t="s">
        <v>26</v>
      </c>
      <c r="C37" s="3" t="s">
        <v>33</v>
      </c>
      <c r="D37" s="3" t="s">
        <v>103</v>
      </c>
      <c r="E37" s="3" t="s">
        <v>96</v>
      </c>
      <c r="F37" s="4">
        <v>32</v>
      </c>
      <c r="G37" s="4">
        <v>35</v>
      </c>
      <c r="H37" s="3" t="s">
        <v>88</v>
      </c>
      <c r="I37" s="4">
        <v>8714969130</v>
      </c>
      <c r="J37" s="4">
        <v>3</v>
      </c>
      <c r="K37" s="4">
        <v>0.5</v>
      </c>
      <c r="L37" s="4">
        <v>3</v>
      </c>
      <c r="M37" s="4">
        <v>11</v>
      </c>
      <c r="N37" s="4">
        <v>6</v>
      </c>
      <c r="O37" s="4">
        <v>11</v>
      </c>
      <c r="P37" s="4">
        <v>9</v>
      </c>
      <c r="Q37" s="4">
        <v>1</v>
      </c>
      <c r="R37" s="4">
        <v>9</v>
      </c>
      <c r="S37" s="4">
        <v>1</v>
      </c>
      <c r="T37" s="4">
        <v>3</v>
      </c>
      <c r="U37" s="4">
        <v>4</v>
      </c>
      <c r="V37" s="3" t="s">
        <v>31</v>
      </c>
      <c r="W37" s="4">
        <v>1</v>
      </c>
      <c r="X37" s="4">
        <v>8</v>
      </c>
      <c r="Y37" s="4">
        <v>67</v>
      </c>
      <c r="Z37" s="4">
        <v>8</v>
      </c>
    </row>
    <row r="38" spans="1:26" ht="30" x14ac:dyDescent="0.25">
      <c r="A38" s="2">
        <v>1281</v>
      </c>
      <c r="B38" s="3" t="s">
        <v>26</v>
      </c>
      <c r="C38" s="3" t="s">
        <v>27</v>
      </c>
      <c r="D38" s="3" t="s">
        <v>103</v>
      </c>
      <c r="E38" s="3" t="s">
        <v>96</v>
      </c>
      <c r="F38" s="4">
        <v>32</v>
      </c>
      <c r="G38" s="4">
        <v>35</v>
      </c>
      <c r="H38" s="3" t="s">
        <v>90</v>
      </c>
      <c r="I38" s="4">
        <v>10198102</v>
      </c>
      <c r="J38" s="4">
        <v>3</v>
      </c>
      <c r="K38" s="4">
        <v>0.5</v>
      </c>
      <c r="L38" s="4">
        <v>7</v>
      </c>
      <c r="M38" s="4">
        <v>4</v>
      </c>
      <c r="O38" s="4">
        <v>4</v>
      </c>
      <c r="P38" s="4">
        <v>4</v>
      </c>
      <c r="Q38" s="4">
        <v>1</v>
      </c>
      <c r="R38" s="4">
        <v>4</v>
      </c>
      <c r="S38" s="4">
        <v>1</v>
      </c>
      <c r="U38" s="4">
        <v>4</v>
      </c>
      <c r="V38" s="3" t="s">
        <v>31</v>
      </c>
      <c r="X38" s="4">
        <v>4</v>
      </c>
      <c r="Y38" s="4">
        <v>33</v>
      </c>
      <c r="Z38" s="4">
        <v>4</v>
      </c>
    </row>
    <row r="39" spans="1:26" ht="30" x14ac:dyDescent="0.25">
      <c r="A39" s="2">
        <v>1389</v>
      </c>
      <c r="B39" s="3" t="s">
        <v>26</v>
      </c>
      <c r="C39" s="3" t="s">
        <v>33</v>
      </c>
      <c r="D39" s="3" t="s">
        <v>103</v>
      </c>
      <c r="E39" s="3" t="s">
        <v>96</v>
      </c>
      <c r="F39" s="4">
        <v>32</v>
      </c>
      <c r="G39" s="4">
        <v>35</v>
      </c>
      <c r="H39" s="3" t="s">
        <v>91</v>
      </c>
      <c r="I39" s="4">
        <v>78438837</v>
      </c>
      <c r="J39" s="4">
        <v>2.2105263157894699</v>
      </c>
      <c r="K39" s="4">
        <v>0.36842105263157898</v>
      </c>
      <c r="L39" s="4">
        <v>1</v>
      </c>
      <c r="M39" s="4">
        <v>4</v>
      </c>
      <c r="O39" s="4">
        <v>4</v>
      </c>
      <c r="P39" s="4">
        <v>4</v>
      </c>
      <c r="Q39" s="4">
        <v>1</v>
      </c>
      <c r="R39" s="4">
        <v>4</v>
      </c>
      <c r="S39" s="4">
        <v>1</v>
      </c>
      <c r="T39" s="4">
        <v>3</v>
      </c>
      <c r="U39" s="4">
        <v>1</v>
      </c>
      <c r="V39" s="3" t="s">
        <v>31</v>
      </c>
      <c r="X39" s="4">
        <v>4</v>
      </c>
      <c r="Y39" s="4">
        <v>27</v>
      </c>
      <c r="Z39" s="4">
        <v>4</v>
      </c>
    </row>
    <row r="40" spans="1:26" ht="30" x14ac:dyDescent="0.25">
      <c r="A40" s="2">
        <v>1407</v>
      </c>
      <c r="B40" s="3" t="s">
        <v>26</v>
      </c>
      <c r="C40" s="3" t="s">
        <v>33</v>
      </c>
      <c r="D40" s="3" t="s">
        <v>103</v>
      </c>
      <c r="E40" s="3" t="s">
        <v>96</v>
      </c>
      <c r="F40" s="4">
        <v>32</v>
      </c>
      <c r="G40" s="4">
        <v>35</v>
      </c>
      <c r="H40" s="3" t="s">
        <v>93</v>
      </c>
      <c r="I40" s="4">
        <v>1781121798</v>
      </c>
      <c r="J40" s="4">
        <v>2.8421052631578898</v>
      </c>
      <c r="K40" s="4">
        <v>0.47368421052631599</v>
      </c>
      <c r="L40" s="4">
        <v>4</v>
      </c>
      <c r="M40" s="4">
        <v>4</v>
      </c>
      <c r="N40" s="4">
        <v>1</v>
      </c>
      <c r="O40" s="4">
        <v>4</v>
      </c>
      <c r="P40" s="4">
        <v>4</v>
      </c>
      <c r="Q40" s="4">
        <v>1</v>
      </c>
      <c r="R40" s="4">
        <v>4</v>
      </c>
      <c r="S40" s="4">
        <v>2</v>
      </c>
      <c r="T40" s="4">
        <v>2</v>
      </c>
      <c r="U40" s="4">
        <v>1</v>
      </c>
      <c r="V40" s="3" t="s">
        <v>31</v>
      </c>
      <c r="X40" s="4">
        <v>3</v>
      </c>
      <c r="Y40" s="4">
        <v>30</v>
      </c>
      <c r="Z40" s="4">
        <v>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Z39"/>
  <sheetViews>
    <sheetView workbookViewId="0">
      <selection activeCell="A2" sqref="A2:Z39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69</v>
      </c>
      <c r="B2" s="3" t="s">
        <v>26</v>
      </c>
      <c r="C2" s="3" t="s">
        <v>33</v>
      </c>
      <c r="D2" s="3" t="s">
        <v>108</v>
      </c>
      <c r="E2" s="3" t="s">
        <v>96</v>
      </c>
      <c r="F2" s="4">
        <v>95</v>
      </c>
      <c r="G2" s="4">
        <v>20</v>
      </c>
      <c r="H2" s="3" t="s">
        <v>34</v>
      </c>
      <c r="I2" s="4">
        <v>828216235</v>
      </c>
      <c r="J2" s="4">
        <v>2.6666666666666701</v>
      </c>
      <c r="K2" s="4">
        <v>0.44444444444444398</v>
      </c>
      <c r="L2" s="4">
        <v>5</v>
      </c>
      <c r="M2" s="4">
        <v>5</v>
      </c>
      <c r="N2" s="4">
        <v>1</v>
      </c>
      <c r="O2" s="4">
        <v>4</v>
      </c>
      <c r="P2" s="4">
        <v>4</v>
      </c>
      <c r="Q2" s="4">
        <v>1</v>
      </c>
      <c r="R2" s="4">
        <v>4</v>
      </c>
      <c r="S2" s="4">
        <v>1</v>
      </c>
      <c r="T2" s="4">
        <v>1</v>
      </c>
      <c r="U2" s="4">
        <v>2.5</v>
      </c>
      <c r="V2" s="3" t="s">
        <v>31</v>
      </c>
      <c r="W2" s="4">
        <v>0.5</v>
      </c>
      <c r="X2" s="4">
        <v>4</v>
      </c>
      <c r="Y2" s="4">
        <v>33</v>
      </c>
      <c r="Z2" s="4">
        <v>4</v>
      </c>
    </row>
    <row r="3" spans="1:26" ht="30" x14ac:dyDescent="0.25">
      <c r="A3" s="2">
        <v>83</v>
      </c>
      <c r="B3" s="3" t="s">
        <v>26</v>
      </c>
      <c r="C3" s="3" t="s">
        <v>27</v>
      </c>
      <c r="D3" s="3" t="s">
        <v>108</v>
      </c>
      <c r="E3" s="3" t="s">
        <v>96</v>
      </c>
      <c r="F3" s="4">
        <v>95</v>
      </c>
      <c r="G3" s="4">
        <v>20</v>
      </c>
      <c r="H3" s="3" t="s">
        <v>36</v>
      </c>
      <c r="I3" s="4">
        <v>17888854</v>
      </c>
      <c r="J3" s="4">
        <v>1.52941176470588</v>
      </c>
      <c r="K3" s="4">
        <v>0.25490196078431399</v>
      </c>
      <c r="L3" s="4">
        <v>1</v>
      </c>
      <c r="M3" s="4">
        <v>8</v>
      </c>
      <c r="N3" s="4">
        <v>2</v>
      </c>
      <c r="O3" s="4">
        <v>8</v>
      </c>
      <c r="P3" s="4">
        <v>8</v>
      </c>
      <c r="Q3" s="4">
        <v>1</v>
      </c>
      <c r="R3" s="4">
        <v>8</v>
      </c>
      <c r="S3" s="4">
        <v>1</v>
      </c>
      <c r="U3" s="4">
        <v>2.5</v>
      </c>
      <c r="V3" s="3" t="s">
        <v>31</v>
      </c>
      <c r="W3" s="4">
        <v>0.5</v>
      </c>
      <c r="X3" s="4">
        <v>3</v>
      </c>
      <c r="Y3" s="4">
        <v>43</v>
      </c>
      <c r="Z3" s="4">
        <v>3</v>
      </c>
    </row>
    <row r="4" spans="1:26" ht="30" x14ac:dyDescent="0.25">
      <c r="A4" s="2">
        <v>99</v>
      </c>
      <c r="B4" s="3" t="s">
        <v>26</v>
      </c>
      <c r="C4" s="3" t="s">
        <v>27</v>
      </c>
      <c r="D4" s="3" t="s">
        <v>108</v>
      </c>
      <c r="E4" s="3" t="s">
        <v>96</v>
      </c>
      <c r="F4" s="4">
        <v>95</v>
      </c>
      <c r="G4" s="4">
        <v>20</v>
      </c>
      <c r="H4" s="3" t="s">
        <v>37</v>
      </c>
      <c r="I4" s="4">
        <v>91211494</v>
      </c>
      <c r="J4" s="4">
        <v>1.52941176470588</v>
      </c>
      <c r="K4" s="4">
        <v>0.25490196078431399</v>
      </c>
      <c r="L4" s="4">
        <v>2</v>
      </c>
      <c r="M4" s="4">
        <v>9</v>
      </c>
      <c r="N4" s="4">
        <v>2</v>
      </c>
      <c r="O4" s="4">
        <v>7</v>
      </c>
      <c r="P4" s="4">
        <v>7</v>
      </c>
      <c r="Q4" s="4">
        <v>1</v>
      </c>
      <c r="R4" s="4">
        <v>7</v>
      </c>
      <c r="S4" s="4">
        <v>1</v>
      </c>
      <c r="T4" s="4">
        <v>4</v>
      </c>
      <c r="U4" s="4">
        <v>1</v>
      </c>
      <c r="V4" s="3" t="s">
        <v>31</v>
      </c>
      <c r="W4" s="4">
        <v>1</v>
      </c>
      <c r="X4" s="4">
        <v>6</v>
      </c>
      <c r="Y4" s="4">
        <v>48</v>
      </c>
      <c r="Z4" s="4">
        <v>6</v>
      </c>
    </row>
    <row r="5" spans="1:26" ht="30" x14ac:dyDescent="0.25">
      <c r="A5" s="2">
        <v>146</v>
      </c>
      <c r="B5" s="3" t="s">
        <v>26</v>
      </c>
      <c r="C5" s="3" t="s">
        <v>27</v>
      </c>
      <c r="D5" s="3" t="s">
        <v>108</v>
      </c>
      <c r="E5" s="3" t="s">
        <v>96</v>
      </c>
      <c r="F5" s="4">
        <v>95</v>
      </c>
      <c r="G5" s="4">
        <v>20</v>
      </c>
      <c r="H5" s="3" t="s">
        <v>41</v>
      </c>
      <c r="I5" s="4">
        <v>10238104111</v>
      </c>
      <c r="J5" s="4">
        <v>2.1176470588235299</v>
      </c>
      <c r="K5" s="4">
        <v>0.35294117647058798</v>
      </c>
      <c r="V5" s="3" t="s">
        <v>31</v>
      </c>
    </row>
    <row r="6" spans="1:26" ht="30" x14ac:dyDescent="0.25">
      <c r="A6" s="2">
        <v>176</v>
      </c>
      <c r="B6" s="3" t="s">
        <v>26</v>
      </c>
      <c r="C6" s="3" t="s">
        <v>27</v>
      </c>
      <c r="D6" s="3" t="s">
        <v>108</v>
      </c>
      <c r="E6" s="3" t="s">
        <v>96</v>
      </c>
      <c r="F6" s="4">
        <v>95</v>
      </c>
      <c r="G6" s="4">
        <v>20</v>
      </c>
      <c r="H6" s="3" t="s">
        <v>43</v>
      </c>
      <c r="I6" s="4">
        <v>92227213164</v>
      </c>
      <c r="J6" s="4">
        <v>3</v>
      </c>
      <c r="K6" s="4">
        <v>0.5</v>
      </c>
      <c r="L6" s="4">
        <v>2</v>
      </c>
      <c r="M6" s="4">
        <v>8</v>
      </c>
      <c r="N6" s="4">
        <v>2</v>
      </c>
      <c r="O6" s="4">
        <v>7</v>
      </c>
      <c r="P6" s="4">
        <v>7</v>
      </c>
      <c r="Q6" s="4">
        <v>1</v>
      </c>
      <c r="R6" s="4">
        <v>7</v>
      </c>
      <c r="S6" s="4">
        <v>1</v>
      </c>
      <c r="U6" s="4">
        <v>3</v>
      </c>
      <c r="V6" s="3" t="s">
        <v>31</v>
      </c>
      <c r="X6" s="4">
        <v>3</v>
      </c>
      <c r="Y6" s="4">
        <v>41</v>
      </c>
      <c r="Z6" s="4">
        <v>3</v>
      </c>
    </row>
    <row r="7" spans="1:26" ht="30" x14ac:dyDescent="0.25">
      <c r="A7" s="2">
        <v>181</v>
      </c>
      <c r="B7" s="3" t="s">
        <v>26</v>
      </c>
      <c r="C7" s="3" t="s">
        <v>27</v>
      </c>
      <c r="D7" s="3" t="s">
        <v>108</v>
      </c>
      <c r="E7" s="3" t="s">
        <v>96</v>
      </c>
      <c r="F7" s="4">
        <v>95</v>
      </c>
      <c r="G7" s="4">
        <v>20</v>
      </c>
      <c r="H7" s="3" t="s">
        <v>44</v>
      </c>
      <c r="I7" s="4">
        <v>94219231211</v>
      </c>
      <c r="J7" s="4">
        <v>2.1176470588235299</v>
      </c>
      <c r="K7" s="4">
        <v>0.35294117647058798</v>
      </c>
      <c r="L7" s="4">
        <v>12</v>
      </c>
      <c r="M7" s="4">
        <v>6</v>
      </c>
      <c r="N7" s="4">
        <v>1</v>
      </c>
      <c r="O7" s="4">
        <v>7</v>
      </c>
      <c r="P7" s="4">
        <v>6</v>
      </c>
      <c r="Q7" s="4">
        <v>1</v>
      </c>
      <c r="R7" s="4">
        <v>6</v>
      </c>
      <c r="S7" s="4">
        <v>1</v>
      </c>
      <c r="T7" s="4">
        <v>2</v>
      </c>
      <c r="U7" s="4">
        <v>5.5</v>
      </c>
      <c r="V7" s="3" t="s">
        <v>31</v>
      </c>
      <c r="W7" s="4">
        <v>0.5</v>
      </c>
      <c r="X7" s="4">
        <v>8</v>
      </c>
      <c r="Y7" s="4">
        <v>56</v>
      </c>
      <c r="Z7" s="4">
        <v>8</v>
      </c>
    </row>
    <row r="8" spans="1:26" ht="30" x14ac:dyDescent="0.25">
      <c r="A8" s="2">
        <v>212</v>
      </c>
      <c r="B8" s="3" t="s">
        <v>26</v>
      </c>
      <c r="C8" s="3" t="s">
        <v>33</v>
      </c>
      <c r="D8" s="3" t="s">
        <v>108</v>
      </c>
      <c r="E8" s="3" t="s">
        <v>96</v>
      </c>
      <c r="F8" s="4">
        <v>95</v>
      </c>
      <c r="G8" s="4">
        <v>20</v>
      </c>
      <c r="H8" s="3" t="s">
        <v>48</v>
      </c>
      <c r="I8" s="4">
        <v>9591231205</v>
      </c>
      <c r="J8" s="4">
        <v>0</v>
      </c>
      <c r="K8" s="4">
        <v>0</v>
      </c>
      <c r="L8" s="4">
        <v>1</v>
      </c>
      <c r="M8" s="4">
        <v>3</v>
      </c>
      <c r="N8" s="4">
        <v>1</v>
      </c>
      <c r="O8" s="4">
        <v>3</v>
      </c>
      <c r="P8" s="4">
        <v>3</v>
      </c>
      <c r="R8" s="4">
        <v>3</v>
      </c>
      <c r="S8" s="4">
        <v>1</v>
      </c>
      <c r="U8" s="4">
        <v>2</v>
      </c>
      <c r="V8" s="3" t="s">
        <v>31</v>
      </c>
      <c r="W8" s="4">
        <v>1</v>
      </c>
      <c r="X8" s="4">
        <v>3</v>
      </c>
      <c r="Y8" s="4">
        <v>21</v>
      </c>
      <c r="Z8" s="4">
        <v>3</v>
      </c>
    </row>
    <row r="9" spans="1:26" ht="30" x14ac:dyDescent="0.25">
      <c r="A9" s="2">
        <v>245</v>
      </c>
      <c r="B9" s="3" t="s">
        <v>26</v>
      </c>
      <c r="C9" s="3" t="s">
        <v>27</v>
      </c>
      <c r="D9" s="3" t="s">
        <v>108</v>
      </c>
      <c r="E9" s="3" t="s">
        <v>96</v>
      </c>
      <c r="F9" s="4">
        <v>95</v>
      </c>
      <c r="G9" s="4">
        <v>20</v>
      </c>
      <c r="H9" s="3" t="s">
        <v>50</v>
      </c>
      <c r="I9" s="4">
        <v>188103161118</v>
      </c>
      <c r="J9" s="4">
        <v>1.52941176470588</v>
      </c>
      <c r="K9" s="4">
        <v>0.25490196078431399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266</v>
      </c>
      <c r="B10" s="3" t="s">
        <v>26</v>
      </c>
      <c r="C10" s="3" t="s">
        <v>27</v>
      </c>
      <c r="D10" s="3" t="s">
        <v>108</v>
      </c>
      <c r="E10" s="3" t="s">
        <v>96</v>
      </c>
      <c r="F10" s="4">
        <v>95</v>
      </c>
      <c r="G10" s="4">
        <v>20</v>
      </c>
      <c r="H10" s="3" t="s">
        <v>52</v>
      </c>
      <c r="I10" s="4">
        <v>139114828</v>
      </c>
      <c r="J10" s="4">
        <v>2.1176470588235299</v>
      </c>
      <c r="K10" s="4">
        <v>0.35294117647058798</v>
      </c>
      <c r="L10" s="4">
        <v>3</v>
      </c>
      <c r="M10" s="4">
        <v>7</v>
      </c>
      <c r="N10" s="4">
        <v>1</v>
      </c>
      <c r="O10" s="4">
        <v>6</v>
      </c>
      <c r="P10" s="4">
        <v>5</v>
      </c>
      <c r="Q10" s="4">
        <v>1</v>
      </c>
      <c r="R10" s="4">
        <v>5</v>
      </c>
      <c r="S10" s="4">
        <v>1</v>
      </c>
      <c r="T10" s="4">
        <v>3</v>
      </c>
      <c r="U10" s="4">
        <v>1</v>
      </c>
      <c r="V10" s="3" t="s">
        <v>31</v>
      </c>
      <c r="X10" s="4">
        <v>4</v>
      </c>
      <c r="Y10" s="4">
        <v>37</v>
      </c>
      <c r="Z10" s="4">
        <v>4</v>
      </c>
    </row>
    <row r="11" spans="1:26" ht="30" x14ac:dyDescent="0.25">
      <c r="A11" s="2">
        <v>286</v>
      </c>
      <c r="B11" s="3" t="s">
        <v>26</v>
      </c>
      <c r="C11" s="3" t="s">
        <v>27</v>
      </c>
      <c r="D11" s="3" t="s">
        <v>108</v>
      </c>
      <c r="E11" s="3" t="s">
        <v>96</v>
      </c>
      <c r="F11" s="4">
        <v>95</v>
      </c>
      <c r="G11" s="4">
        <v>20</v>
      </c>
      <c r="H11" s="3" t="s">
        <v>53</v>
      </c>
      <c r="I11" s="4">
        <v>8871171213</v>
      </c>
      <c r="J11" s="4">
        <v>3</v>
      </c>
      <c r="K11" s="4">
        <v>0.5</v>
      </c>
      <c r="L11" s="4">
        <v>2</v>
      </c>
      <c r="M11" s="4">
        <v>9</v>
      </c>
      <c r="N11" s="4">
        <v>2</v>
      </c>
      <c r="O11" s="4">
        <v>5</v>
      </c>
      <c r="P11" s="4">
        <v>4</v>
      </c>
      <c r="Q11" s="4">
        <v>1</v>
      </c>
      <c r="R11" s="4">
        <v>4</v>
      </c>
      <c r="S11" s="4">
        <v>1</v>
      </c>
      <c r="T11" s="4">
        <v>1</v>
      </c>
      <c r="U11" s="4">
        <v>2</v>
      </c>
      <c r="V11" s="3" t="s">
        <v>31</v>
      </c>
      <c r="W11" s="4">
        <v>2</v>
      </c>
      <c r="X11" s="4">
        <v>5</v>
      </c>
      <c r="Y11" s="4">
        <v>38</v>
      </c>
      <c r="Z11" s="4">
        <v>5</v>
      </c>
    </row>
    <row r="12" spans="1:26" ht="30" x14ac:dyDescent="0.25">
      <c r="A12" s="2">
        <v>304</v>
      </c>
      <c r="B12" s="3" t="s">
        <v>26</v>
      </c>
      <c r="C12" s="3" t="s">
        <v>27</v>
      </c>
      <c r="D12" s="3" t="s">
        <v>108</v>
      </c>
      <c r="E12" s="3" t="s">
        <v>96</v>
      </c>
      <c r="F12" s="4">
        <v>95</v>
      </c>
      <c r="G12" s="4">
        <v>20</v>
      </c>
      <c r="H12" s="3" t="s">
        <v>54</v>
      </c>
      <c r="I12" s="4">
        <v>9511616744</v>
      </c>
      <c r="J12" s="4">
        <v>3</v>
      </c>
      <c r="K12" s="4">
        <v>0.5</v>
      </c>
      <c r="L12" s="4">
        <v>3</v>
      </c>
      <c r="M12" s="4">
        <v>7</v>
      </c>
      <c r="N12" s="4">
        <v>2</v>
      </c>
      <c r="O12" s="4">
        <v>7</v>
      </c>
      <c r="P12" s="4">
        <v>7</v>
      </c>
      <c r="Q12" s="4">
        <v>1</v>
      </c>
      <c r="R12" s="4">
        <v>7</v>
      </c>
      <c r="S12" s="4">
        <v>1</v>
      </c>
      <c r="T12" s="4">
        <v>1</v>
      </c>
      <c r="U12" s="4">
        <v>3</v>
      </c>
      <c r="V12" s="3" t="s">
        <v>63</v>
      </c>
      <c r="W12" s="4">
        <v>1</v>
      </c>
      <c r="X12" s="4">
        <v>6</v>
      </c>
      <c r="Y12" s="4">
        <v>47</v>
      </c>
      <c r="Z12" s="4">
        <v>6</v>
      </c>
    </row>
    <row r="13" spans="1:26" ht="30" x14ac:dyDescent="0.25">
      <c r="A13" s="2">
        <v>400</v>
      </c>
      <c r="B13" s="3" t="s">
        <v>26</v>
      </c>
      <c r="C13" s="3" t="s">
        <v>33</v>
      </c>
      <c r="D13" s="3" t="s">
        <v>108</v>
      </c>
      <c r="E13" s="3" t="s">
        <v>96</v>
      </c>
      <c r="F13" s="4">
        <v>95</v>
      </c>
      <c r="G13" s="4">
        <v>20</v>
      </c>
      <c r="H13" s="3" t="s">
        <v>60</v>
      </c>
      <c r="I13" s="4">
        <v>10238106221</v>
      </c>
      <c r="J13" s="4">
        <v>2.2222222222222201</v>
      </c>
      <c r="K13" s="4">
        <v>0.37037037037037002</v>
      </c>
      <c r="L13" s="4">
        <v>1</v>
      </c>
      <c r="M13" s="4">
        <v>3</v>
      </c>
      <c r="N13" s="4">
        <v>1</v>
      </c>
      <c r="O13" s="4">
        <v>2</v>
      </c>
      <c r="P13" s="4">
        <v>2</v>
      </c>
      <c r="Q13" s="4">
        <v>1</v>
      </c>
      <c r="R13" s="4">
        <v>2</v>
      </c>
      <c r="S13" s="4">
        <v>1</v>
      </c>
      <c r="T13" s="4">
        <v>1</v>
      </c>
      <c r="U13" s="4">
        <v>2</v>
      </c>
      <c r="V13" s="3" t="s">
        <v>31</v>
      </c>
      <c r="X13" s="4">
        <v>3</v>
      </c>
      <c r="Y13" s="4">
        <v>19</v>
      </c>
      <c r="Z13" s="4">
        <v>3</v>
      </c>
    </row>
    <row r="14" spans="1:26" ht="30" x14ac:dyDescent="0.25">
      <c r="A14" s="2">
        <v>416</v>
      </c>
      <c r="B14" s="3" t="s">
        <v>26</v>
      </c>
      <c r="C14" s="3" t="s">
        <v>33</v>
      </c>
      <c r="D14" s="3" t="s">
        <v>108</v>
      </c>
      <c r="E14" s="3" t="s">
        <v>96</v>
      </c>
      <c r="F14" s="4">
        <v>95</v>
      </c>
      <c r="G14" s="4">
        <v>20</v>
      </c>
      <c r="H14" s="3" t="s">
        <v>59</v>
      </c>
      <c r="I14" s="4">
        <v>9591249155</v>
      </c>
      <c r="J14" s="4">
        <v>3</v>
      </c>
      <c r="K14" s="4">
        <v>0.5</v>
      </c>
      <c r="L14" s="4">
        <v>2</v>
      </c>
      <c r="M14" s="4">
        <v>6</v>
      </c>
      <c r="N14" s="4">
        <v>4</v>
      </c>
      <c r="O14" s="4">
        <v>6</v>
      </c>
      <c r="P14" s="4">
        <v>6</v>
      </c>
      <c r="Q14" s="4">
        <v>1</v>
      </c>
      <c r="R14" s="4">
        <v>6</v>
      </c>
      <c r="S14" s="4">
        <v>1</v>
      </c>
      <c r="T14" s="4">
        <v>2</v>
      </c>
      <c r="U14" s="4">
        <v>1.5</v>
      </c>
      <c r="V14" s="3" t="s">
        <v>31</v>
      </c>
      <c r="W14" s="4">
        <v>1.5</v>
      </c>
      <c r="X14" s="4">
        <v>5</v>
      </c>
      <c r="Y14" s="4">
        <v>42</v>
      </c>
      <c r="Z14" s="4">
        <v>5</v>
      </c>
    </row>
    <row r="15" spans="1:26" ht="30" x14ac:dyDescent="0.25">
      <c r="A15" s="2">
        <v>435</v>
      </c>
      <c r="B15" s="3" t="s">
        <v>26</v>
      </c>
      <c r="C15" s="3" t="s">
        <v>27</v>
      </c>
      <c r="D15" s="3" t="s">
        <v>108</v>
      </c>
      <c r="E15" s="3" t="s">
        <v>96</v>
      </c>
      <c r="F15" s="4">
        <v>95</v>
      </c>
      <c r="G15" s="4">
        <v>20</v>
      </c>
      <c r="H15" s="3" t="s">
        <v>61</v>
      </c>
      <c r="I15" s="4">
        <v>1023810664</v>
      </c>
      <c r="J15" s="4">
        <v>3</v>
      </c>
      <c r="K15" s="4">
        <v>0.5</v>
      </c>
      <c r="L15" s="4">
        <v>12</v>
      </c>
      <c r="M15" s="4">
        <v>4</v>
      </c>
      <c r="N15" s="4">
        <v>3</v>
      </c>
      <c r="O15" s="4">
        <v>4</v>
      </c>
      <c r="P15" s="4">
        <v>4</v>
      </c>
      <c r="Q15" s="4">
        <v>1</v>
      </c>
      <c r="R15" s="4">
        <v>4</v>
      </c>
      <c r="S15" s="4">
        <v>1</v>
      </c>
      <c r="T15" s="4">
        <v>1</v>
      </c>
      <c r="U15" s="4">
        <v>3</v>
      </c>
      <c r="V15" s="3" t="s">
        <v>31</v>
      </c>
      <c r="W15" s="4">
        <v>1</v>
      </c>
      <c r="X15" s="4">
        <v>5</v>
      </c>
      <c r="Y15" s="4">
        <v>43</v>
      </c>
      <c r="Z15" s="4">
        <v>5</v>
      </c>
    </row>
    <row r="16" spans="1:26" ht="30" x14ac:dyDescent="0.25">
      <c r="A16" s="2">
        <v>454</v>
      </c>
      <c r="B16" s="3" t="s">
        <v>26</v>
      </c>
      <c r="C16" s="3" t="s">
        <v>33</v>
      </c>
      <c r="D16" s="3" t="s">
        <v>108</v>
      </c>
      <c r="E16" s="3" t="s">
        <v>96</v>
      </c>
      <c r="F16" s="4">
        <v>95</v>
      </c>
      <c r="G16" s="4">
        <v>20</v>
      </c>
      <c r="H16" s="3" t="s">
        <v>64</v>
      </c>
      <c r="I16" s="4">
        <v>1094739</v>
      </c>
      <c r="J16" s="4">
        <v>2.2222222222222201</v>
      </c>
      <c r="K16" s="4">
        <v>0.37037037037037002</v>
      </c>
      <c r="L16" s="4">
        <v>5</v>
      </c>
      <c r="Q16" s="4">
        <v>1</v>
      </c>
      <c r="S16" s="4">
        <v>1</v>
      </c>
      <c r="V16" s="3" t="s">
        <v>31</v>
      </c>
      <c r="Y16" s="4">
        <v>7</v>
      </c>
      <c r="Z16" s="4">
        <v>0</v>
      </c>
    </row>
    <row r="17" spans="1:26" ht="30" x14ac:dyDescent="0.25">
      <c r="A17" s="2">
        <v>490</v>
      </c>
      <c r="B17" s="3" t="s">
        <v>26</v>
      </c>
      <c r="C17" s="3" t="s">
        <v>33</v>
      </c>
      <c r="D17" s="3" t="s">
        <v>108</v>
      </c>
      <c r="E17" s="3" t="s">
        <v>96</v>
      </c>
      <c r="F17" s="4">
        <v>95</v>
      </c>
      <c r="G17" s="4">
        <v>20</v>
      </c>
      <c r="H17" s="3" t="s">
        <v>65</v>
      </c>
      <c r="I17" s="4">
        <v>139111442</v>
      </c>
      <c r="J17" s="4">
        <v>3</v>
      </c>
      <c r="K17" s="4">
        <v>0.5</v>
      </c>
      <c r="L17" s="4">
        <v>8</v>
      </c>
      <c r="M17" s="4">
        <v>6</v>
      </c>
      <c r="N17" s="4">
        <v>2</v>
      </c>
      <c r="O17" s="4">
        <v>9</v>
      </c>
      <c r="P17" s="4">
        <v>8</v>
      </c>
      <c r="Q17" s="4">
        <v>1</v>
      </c>
      <c r="R17" s="4">
        <v>8</v>
      </c>
      <c r="S17" s="4">
        <v>2</v>
      </c>
      <c r="T17" s="4">
        <v>1</v>
      </c>
      <c r="U17" s="4">
        <v>3.5</v>
      </c>
      <c r="V17" s="3" t="s">
        <v>31</v>
      </c>
      <c r="W17" s="4">
        <v>0.5</v>
      </c>
      <c r="X17" s="4">
        <v>5</v>
      </c>
      <c r="Y17" s="4">
        <v>54</v>
      </c>
      <c r="Z17" s="4">
        <v>5</v>
      </c>
    </row>
    <row r="18" spans="1:26" ht="30" x14ac:dyDescent="0.25">
      <c r="A18" s="2">
        <v>565</v>
      </c>
      <c r="B18" s="3" t="s">
        <v>26</v>
      </c>
      <c r="C18" s="3" t="s">
        <v>27</v>
      </c>
      <c r="D18" s="3" t="s">
        <v>108</v>
      </c>
      <c r="E18" s="3" t="s">
        <v>96</v>
      </c>
      <c r="F18" s="4">
        <v>95</v>
      </c>
      <c r="G18" s="4">
        <v>20</v>
      </c>
      <c r="H18" s="3" t="s">
        <v>66</v>
      </c>
      <c r="I18" s="4">
        <v>7921198218</v>
      </c>
      <c r="J18" s="4">
        <v>3</v>
      </c>
      <c r="K18" s="4">
        <v>0.5</v>
      </c>
      <c r="L18" s="4">
        <v>3</v>
      </c>
      <c r="Q18" s="4">
        <v>1</v>
      </c>
      <c r="S18" s="4">
        <v>1</v>
      </c>
      <c r="V18" s="3" t="s">
        <v>31</v>
      </c>
      <c r="Y18" s="4">
        <v>5</v>
      </c>
      <c r="Z18" s="4">
        <v>0</v>
      </c>
    </row>
    <row r="19" spans="1:26" ht="30" x14ac:dyDescent="0.25">
      <c r="A19" s="2">
        <v>573</v>
      </c>
      <c r="B19" s="3" t="s">
        <v>26</v>
      </c>
      <c r="C19" s="3" t="s">
        <v>27</v>
      </c>
      <c r="D19" s="3" t="s">
        <v>108</v>
      </c>
      <c r="E19" s="3" t="s">
        <v>96</v>
      </c>
      <c r="F19" s="4">
        <v>95</v>
      </c>
      <c r="G19" s="4">
        <v>20</v>
      </c>
      <c r="H19" s="3" t="s">
        <v>66</v>
      </c>
      <c r="I19" s="4">
        <v>7921198218</v>
      </c>
      <c r="J19" s="4">
        <v>1.52941176470588</v>
      </c>
      <c r="K19" s="4">
        <v>0.25490196078431399</v>
      </c>
      <c r="L19" s="4">
        <v>3</v>
      </c>
      <c r="M19" s="4">
        <v>5</v>
      </c>
      <c r="N19" s="4">
        <v>1</v>
      </c>
      <c r="O19" s="4">
        <v>3</v>
      </c>
      <c r="P19" s="4">
        <v>3</v>
      </c>
      <c r="Q19" s="4">
        <v>1</v>
      </c>
      <c r="R19" s="4">
        <v>3</v>
      </c>
      <c r="S19" s="4">
        <v>1</v>
      </c>
      <c r="U19" s="4">
        <v>3</v>
      </c>
      <c r="V19" s="3" t="s">
        <v>31</v>
      </c>
      <c r="X19" s="4">
        <v>3</v>
      </c>
      <c r="Y19" s="4">
        <v>26</v>
      </c>
      <c r="Z19" s="4">
        <v>3</v>
      </c>
    </row>
    <row r="20" spans="1:26" ht="30" x14ac:dyDescent="0.25">
      <c r="A20" s="2">
        <v>635</v>
      </c>
      <c r="B20" s="3" t="s">
        <v>26</v>
      </c>
      <c r="C20" s="3" t="s">
        <v>33</v>
      </c>
      <c r="D20" s="3" t="s">
        <v>108</v>
      </c>
      <c r="E20" s="3" t="s">
        <v>96</v>
      </c>
      <c r="F20" s="4">
        <v>95</v>
      </c>
      <c r="G20" s="4">
        <v>20</v>
      </c>
      <c r="H20" s="3" t="s">
        <v>69</v>
      </c>
      <c r="I20" s="4">
        <v>13476634</v>
      </c>
      <c r="J20" s="4">
        <v>3</v>
      </c>
      <c r="K20" s="4">
        <v>0.5</v>
      </c>
      <c r="L20" s="4">
        <v>7</v>
      </c>
      <c r="M20" s="4">
        <v>4</v>
      </c>
      <c r="O20" s="4">
        <v>3</v>
      </c>
      <c r="P20" s="4">
        <v>3</v>
      </c>
      <c r="Q20" s="4">
        <v>1</v>
      </c>
      <c r="R20" s="4">
        <v>3</v>
      </c>
      <c r="S20" s="4">
        <v>1</v>
      </c>
      <c r="U20" s="4">
        <v>2</v>
      </c>
      <c r="V20" s="3" t="s">
        <v>31</v>
      </c>
      <c r="W20" s="4">
        <v>1</v>
      </c>
      <c r="X20" s="4">
        <v>3</v>
      </c>
      <c r="Y20" s="4">
        <v>28</v>
      </c>
      <c r="Z20" s="4">
        <v>3</v>
      </c>
    </row>
    <row r="21" spans="1:26" ht="30" x14ac:dyDescent="0.25">
      <c r="A21" s="2">
        <v>662</v>
      </c>
      <c r="B21" s="3" t="s">
        <v>26</v>
      </c>
      <c r="C21" s="3" t="s">
        <v>33</v>
      </c>
      <c r="D21" s="3" t="s">
        <v>108</v>
      </c>
      <c r="E21" s="3" t="s">
        <v>96</v>
      </c>
      <c r="F21" s="4">
        <v>95</v>
      </c>
      <c r="G21" s="4">
        <v>20</v>
      </c>
      <c r="H21" s="3" t="s">
        <v>70</v>
      </c>
      <c r="I21" s="4">
        <v>79239725</v>
      </c>
      <c r="J21" s="4">
        <v>0</v>
      </c>
      <c r="K21" s="4">
        <v>0</v>
      </c>
      <c r="L21" s="4">
        <v>15</v>
      </c>
      <c r="M21" s="4">
        <v>3</v>
      </c>
      <c r="N21" s="4">
        <v>1</v>
      </c>
      <c r="O21" s="4">
        <v>5</v>
      </c>
      <c r="P21" s="4">
        <v>5</v>
      </c>
      <c r="R21" s="4">
        <v>5</v>
      </c>
      <c r="S21" s="4">
        <v>1</v>
      </c>
      <c r="T21" s="4">
        <v>2</v>
      </c>
      <c r="U21" s="4">
        <v>3.5</v>
      </c>
      <c r="V21" s="3" t="s">
        <v>31</v>
      </c>
      <c r="W21" s="4">
        <v>1.5</v>
      </c>
      <c r="X21" s="4">
        <v>7</v>
      </c>
      <c r="Y21" s="4">
        <v>49</v>
      </c>
      <c r="Z21" s="4">
        <v>7</v>
      </c>
    </row>
    <row r="22" spans="1:26" ht="30" x14ac:dyDescent="0.25">
      <c r="A22" s="2">
        <v>695</v>
      </c>
      <c r="B22" s="3" t="s">
        <v>26</v>
      </c>
      <c r="C22" s="3" t="s">
        <v>27</v>
      </c>
      <c r="D22" s="3" t="s">
        <v>108</v>
      </c>
      <c r="E22" s="3" t="s">
        <v>96</v>
      </c>
      <c r="F22" s="4">
        <v>95</v>
      </c>
      <c r="G22" s="4">
        <v>20</v>
      </c>
      <c r="H22" s="3" t="s">
        <v>71</v>
      </c>
      <c r="I22" s="4">
        <v>139114849</v>
      </c>
      <c r="J22" s="4">
        <v>2.1176470588235299</v>
      </c>
      <c r="K22" s="4">
        <v>0.35294117647058798</v>
      </c>
      <c r="L22" s="4">
        <v>1</v>
      </c>
      <c r="M22" s="4">
        <v>6</v>
      </c>
      <c r="N22" s="4">
        <v>4</v>
      </c>
      <c r="O22" s="4">
        <v>6</v>
      </c>
      <c r="P22" s="4">
        <v>6</v>
      </c>
      <c r="Q22" s="4">
        <v>2</v>
      </c>
      <c r="R22" s="4">
        <v>6</v>
      </c>
      <c r="S22" s="4">
        <v>1</v>
      </c>
      <c r="U22" s="4">
        <v>2.5</v>
      </c>
      <c r="V22" s="3" t="s">
        <v>31</v>
      </c>
      <c r="W22" s="4">
        <v>0.5</v>
      </c>
      <c r="X22" s="4">
        <v>3</v>
      </c>
      <c r="Y22" s="4">
        <v>38</v>
      </c>
      <c r="Z22" s="4">
        <v>3</v>
      </c>
    </row>
    <row r="23" spans="1:26" ht="30" x14ac:dyDescent="0.25">
      <c r="A23" s="2">
        <v>743</v>
      </c>
      <c r="B23" s="3" t="s">
        <v>26</v>
      </c>
      <c r="C23" s="3" t="s">
        <v>33</v>
      </c>
      <c r="D23" s="3" t="s">
        <v>108</v>
      </c>
      <c r="E23" s="3" t="s">
        <v>96</v>
      </c>
      <c r="F23" s="4">
        <v>95</v>
      </c>
      <c r="G23" s="4">
        <v>20</v>
      </c>
      <c r="H23" s="3" t="s">
        <v>72</v>
      </c>
      <c r="I23" s="4">
        <v>1412399215</v>
      </c>
      <c r="J23" s="4">
        <v>2.2222222222222201</v>
      </c>
      <c r="K23" s="4">
        <v>0.37037037037037002</v>
      </c>
      <c r="L23" s="4">
        <v>4</v>
      </c>
      <c r="Q23" s="4">
        <v>1</v>
      </c>
      <c r="S23" s="4">
        <v>1</v>
      </c>
      <c r="V23" s="3" t="s">
        <v>31</v>
      </c>
      <c r="Y23" s="4">
        <v>6</v>
      </c>
      <c r="Z23" s="4">
        <v>0</v>
      </c>
    </row>
    <row r="24" spans="1:26" ht="30" x14ac:dyDescent="0.25">
      <c r="A24" s="2">
        <v>775</v>
      </c>
      <c r="B24" s="3" t="s">
        <v>26</v>
      </c>
      <c r="C24" s="3" t="s">
        <v>33</v>
      </c>
      <c r="D24" s="3" t="s">
        <v>108</v>
      </c>
      <c r="E24" s="3" t="s">
        <v>96</v>
      </c>
      <c r="F24" s="4">
        <v>95</v>
      </c>
      <c r="G24" s="4">
        <v>20</v>
      </c>
      <c r="H24" s="3" t="s">
        <v>73</v>
      </c>
      <c r="I24" s="4">
        <v>10238110168</v>
      </c>
      <c r="J24" s="4">
        <v>3</v>
      </c>
      <c r="K24" s="4">
        <v>0.5</v>
      </c>
      <c r="L24" s="4">
        <v>5</v>
      </c>
      <c r="M24" s="4">
        <v>3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3" t="s">
        <v>31</v>
      </c>
      <c r="X24" s="4">
        <v>2</v>
      </c>
      <c r="Y24" s="4">
        <v>17</v>
      </c>
      <c r="Z24" s="4">
        <v>2</v>
      </c>
    </row>
    <row r="25" spans="1:26" ht="30" x14ac:dyDescent="0.25">
      <c r="A25" s="2">
        <v>809</v>
      </c>
      <c r="B25" s="3" t="s">
        <v>26</v>
      </c>
      <c r="C25" s="3" t="s">
        <v>27</v>
      </c>
      <c r="D25" s="3" t="s">
        <v>108</v>
      </c>
      <c r="E25" s="3" t="s">
        <v>96</v>
      </c>
      <c r="F25" s="4">
        <v>95</v>
      </c>
      <c r="G25" s="4">
        <v>20</v>
      </c>
      <c r="H25" s="3" t="s">
        <v>74</v>
      </c>
      <c r="I25" s="4">
        <v>87170242144</v>
      </c>
      <c r="J25" s="4">
        <v>1.52941176470588</v>
      </c>
      <c r="K25" s="4">
        <v>0.25490196078431399</v>
      </c>
      <c r="L25" s="4">
        <v>1</v>
      </c>
      <c r="M25" s="4">
        <v>7</v>
      </c>
      <c r="N25" s="4">
        <v>2</v>
      </c>
      <c r="O25" s="4">
        <v>6</v>
      </c>
      <c r="P25" s="4">
        <v>5</v>
      </c>
      <c r="Q25" s="4">
        <v>1</v>
      </c>
      <c r="R25" s="4">
        <v>5</v>
      </c>
      <c r="S25" s="4">
        <v>1</v>
      </c>
      <c r="U25" s="4">
        <v>4</v>
      </c>
      <c r="V25" s="3" t="s">
        <v>31</v>
      </c>
      <c r="X25" s="4">
        <v>4</v>
      </c>
      <c r="Y25" s="4">
        <v>36</v>
      </c>
      <c r="Z25" s="4">
        <v>4</v>
      </c>
    </row>
    <row r="26" spans="1:26" ht="30" x14ac:dyDescent="0.25">
      <c r="A26" s="2">
        <v>826</v>
      </c>
      <c r="B26" s="3" t="s">
        <v>26</v>
      </c>
      <c r="C26" s="3" t="s">
        <v>33</v>
      </c>
      <c r="D26" s="3" t="s">
        <v>108</v>
      </c>
      <c r="E26" s="3" t="s">
        <v>96</v>
      </c>
      <c r="F26" s="4">
        <v>95</v>
      </c>
      <c r="G26" s="4">
        <v>20</v>
      </c>
      <c r="H26" s="3" t="s">
        <v>75</v>
      </c>
      <c r="I26" s="4">
        <v>1391114439</v>
      </c>
      <c r="J26" s="4">
        <v>2.2222222222222201</v>
      </c>
      <c r="K26" s="4">
        <v>0.37037037037037002</v>
      </c>
      <c r="L26" s="4">
        <v>5</v>
      </c>
      <c r="M26" s="4">
        <v>6</v>
      </c>
      <c r="N26" s="4">
        <v>5</v>
      </c>
      <c r="O26" s="4">
        <v>5</v>
      </c>
      <c r="P26" s="4">
        <v>5</v>
      </c>
      <c r="Q26" s="4">
        <v>1</v>
      </c>
      <c r="R26" s="4">
        <v>5</v>
      </c>
      <c r="S26" s="4">
        <v>1</v>
      </c>
      <c r="T26" s="4">
        <v>3</v>
      </c>
      <c r="U26" s="4">
        <v>3.5</v>
      </c>
      <c r="V26" s="3" t="s">
        <v>31</v>
      </c>
      <c r="W26" s="4">
        <v>1.5</v>
      </c>
      <c r="X26" s="4">
        <v>8</v>
      </c>
      <c r="Y26" s="4">
        <v>49</v>
      </c>
      <c r="Z26" s="4">
        <v>8</v>
      </c>
    </row>
    <row r="27" spans="1:26" ht="30" x14ac:dyDescent="0.25">
      <c r="A27" s="2">
        <v>852</v>
      </c>
      <c r="B27" s="3" t="s">
        <v>26</v>
      </c>
      <c r="C27" s="3" t="s">
        <v>33</v>
      </c>
      <c r="D27" s="3" t="s">
        <v>108</v>
      </c>
      <c r="E27" s="3" t="s">
        <v>96</v>
      </c>
      <c r="F27" s="4">
        <v>95</v>
      </c>
      <c r="G27" s="4">
        <v>20</v>
      </c>
      <c r="H27" s="3" t="s">
        <v>76</v>
      </c>
      <c r="I27" s="4">
        <v>9591212196</v>
      </c>
      <c r="J27" s="4">
        <v>2.2222222222222201</v>
      </c>
      <c r="K27" s="4">
        <v>0.37037037037037002</v>
      </c>
      <c r="L27" s="4">
        <v>3</v>
      </c>
      <c r="M27" s="4">
        <v>5</v>
      </c>
      <c r="N27" s="4">
        <v>2</v>
      </c>
      <c r="O27" s="4">
        <v>3</v>
      </c>
      <c r="P27" s="4">
        <v>3</v>
      </c>
      <c r="Q27" s="4">
        <v>1</v>
      </c>
      <c r="R27" s="4">
        <v>3</v>
      </c>
      <c r="S27" s="4">
        <v>1</v>
      </c>
      <c r="U27" s="4">
        <v>4.5</v>
      </c>
      <c r="V27" s="3" t="s">
        <v>31</v>
      </c>
      <c r="W27" s="4">
        <v>0.5</v>
      </c>
      <c r="X27" s="4">
        <v>5</v>
      </c>
      <c r="Y27" s="4">
        <v>31</v>
      </c>
      <c r="Z27" s="4">
        <v>5</v>
      </c>
    </row>
    <row r="28" spans="1:26" ht="30" x14ac:dyDescent="0.25">
      <c r="A28" s="2">
        <v>917</v>
      </c>
      <c r="B28" s="3" t="s">
        <v>26</v>
      </c>
      <c r="C28" s="3" t="s">
        <v>27</v>
      </c>
      <c r="D28" s="3" t="s">
        <v>108</v>
      </c>
      <c r="E28" s="3" t="s">
        <v>96</v>
      </c>
      <c r="F28" s="4">
        <v>95</v>
      </c>
      <c r="G28" s="4">
        <v>20</v>
      </c>
      <c r="H28" s="3" t="s">
        <v>78</v>
      </c>
      <c r="I28" s="4">
        <v>220115832</v>
      </c>
      <c r="J28" s="4">
        <v>1.52941176470588</v>
      </c>
      <c r="K28" s="4">
        <v>0.25490196078431399</v>
      </c>
      <c r="L28" s="4">
        <v>8</v>
      </c>
      <c r="M28" s="4">
        <v>3</v>
      </c>
      <c r="N28" s="4">
        <v>1</v>
      </c>
      <c r="O28" s="4">
        <v>5</v>
      </c>
      <c r="P28" s="4">
        <v>5</v>
      </c>
      <c r="Q28" s="4">
        <v>1</v>
      </c>
      <c r="R28" s="4">
        <v>5</v>
      </c>
      <c r="S28" s="4">
        <v>1</v>
      </c>
      <c r="T28" s="4">
        <v>2</v>
      </c>
      <c r="U28" s="4">
        <v>4.5</v>
      </c>
      <c r="V28" s="3" t="s">
        <v>63</v>
      </c>
      <c r="W28" s="4">
        <v>0.5</v>
      </c>
      <c r="X28" s="4">
        <v>8</v>
      </c>
      <c r="Y28" s="4">
        <v>45</v>
      </c>
      <c r="Z28" s="4">
        <v>8</v>
      </c>
    </row>
    <row r="29" spans="1:26" ht="30" x14ac:dyDescent="0.25">
      <c r="A29" s="2">
        <v>974</v>
      </c>
      <c r="B29" s="3" t="s">
        <v>26</v>
      </c>
      <c r="C29" s="3" t="s">
        <v>33</v>
      </c>
      <c r="D29" s="3" t="s">
        <v>108</v>
      </c>
      <c r="E29" s="3" t="s">
        <v>96</v>
      </c>
      <c r="F29" s="4">
        <v>95</v>
      </c>
      <c r="G29" s="4">
        <v>20</v>
      </c>
      <c r="H29" s="3" t="s">
        <v>80</v>
      </c>
      <c r="I29" s="4">
        <v>10238110253</v>
      </c>
      <c r="J29" s="4">
        <v>3</v>
      </c>
      <c r="K29" s="4">
        <v>0.5</v>
      </c>
      <c r="V29" s="3" t="s">
        <v>31</v>
      </c>
    </row>
    <row r="30" spans="1:26" ht="30" x14ac:dyDescent="0.25">
      <c r="A30" s="2">
        <v>990</v>
      </c>
      <c r="B30" s="3" t="s">
        <v>26</v>
      </c>
      <c r="C30" s="3" t="s">
        <v>33</v>
      </c>
      <c r="D30" s="3" t="s">
        <v>108</v>
      </c>
      <c r="E30" s="3" t="s">
        <v>96</v>
      </c>
      <c r="F30" s="4">
        <v>95</v>
      </c>
      <c r="G30" s="4">
        <v>20</v>
      </c>
      <c r="H30" s="3" t="s">
        <v>81</v>
      </c>
      <c r="I30" s="4">
        <v>224613216</v>
      </c>
      <c r="J30" s="4">
        <v>3</v>
      </c>
      <c r="K30" s="4">
        <v>0.5</v>
      </c>
      <c r="L30" s="4">
        <v>4</v>
      </c>
      <c r="M30" s="4">
        <v>3</v>
      </c>
      <c r="N30" s="4">
        <v>1</v>
      </c>
      <c r="O30" s="4">
        <v>2</v>
      </c>
      <c r="P30" s="4">
        <v>2</v>
      </c>
      <c r="Q30" s="4">
        <v>1</v>
      </c>
      <c r="R30" s="4">
        <v>2</v>
      </c>
      <c r="S30" s="4">
        <v>1</v>
      </c>
      <c r="T30" s="4">
        <v>1</v>
      </c>
      <c r="U30" s="4">
        <v>2</v>
      </c>
      <c r="V30" s="3" t="s">
        <v>31</v>
      </c>
      <c r="W30" s="4">
        <v>1</v>
      </c>
      <c r="X30" s="4">
        <v>4</v>
      </c>
      <c r="Y30" s="4">
        <v>24</v>
      </c>
      <c r="Z30" s="4">
        <v>4</v>
      </c>
    </row>
    <row r="31" spans="1:26" ht="30" x14ac:dyDescent="0.25">
      <c r="A31" s="2">
        <v>1040</v>
      </c>
      <c r="B31" s="3" t="s">
        <v>26</v>
      </c>
      <c r="C31" s="3" t="s">
        <v>27</v>
      </c>
      <c r="D31" s="3" t="s">
        <v>108</v>
      </c>
      <c r="E31" s="3" t="s">
        <v>96</v>
      </c>
      <c r="F31" s="4">
        <v>95</v>
      </c>
      <c r="G31" s="4">
        <v>20</v>
      </c>
      <c r="H31" s="3" t="s">
        <v>83</v>
      </c>
      <c r="I31" s="4">
        <v>13724816345</v>
      </c>
      <c r="J31" s="4">
        <v>1.52941176470588</v>
      </c>
      <c r="K31" s="4">
        <v>0.25490196078431399</v>
      </c>
      <c r="L31" s="4">
        <v>3</v>
      </c>
      <c r="M31" s="4">
        <v>4</v>
      </c>
      <c r="O31" s="4">
        <v>4</v>
      </c>
      <c r="P31" s="4">
        <v>3</v>
      </c>
      <c r="Q31" s="4">
        <v>1</v>
      </c>
      <c r="R31" s="4">
        <v>3</v>
      </c>
      <c r="S31" s="4">
        <v>1</v>
      </c>
      <c r="T31" s="4">
        <v>1</v>
      </c>
      <c r="U31" s="4">
        <v>2</v>
      </c>
      <c r="V31" s="3" t="s">
        <v>31</v>
      </c>
      <c r="X31" s="4">
        <v>3</v>
      </c>
      <c r="Y31" s="4">
        <v>25</v>
      </c>
      <c r="Z31" s="4">
        <v>3</v>
      </c>
    </row>
    <row r="32" spans="1:26" ht="30" x14ac:dyDescent="0.25">
      <c r="A32" s="2">
        <v>1104</v>
      </c>
      <c r="B32" s="3" t="s">
        <v>26</v>
      </c>
      <c r="C32" s="3" t="s">
        <v>27</v>
      </c>
      <c r="D32" s="3" t="s">
        <v>108</v>
      </c>
      <c r="E32" s="3" t="s">
        <v>96</v>
      </c>
      <c r="F32" s="4">
        <v>95</v>
      </c>
      <c r="G32" s="4">
        <v>20</v>
      </c>
      <c r="H32" s="3" t="s">
        <v>84</v>
      </c>
      <c r="I32" s="4">
        <v>3724150214</v>
      </c>
      <c r="J32" s="4">
        <v>1.52941176470588</v>
      </c>
      <c r="K32" s="4">
        <v>0.25490196078431399</v>
      </c>
      <c r="L32" s="4">
        <v>14</v>
      </c>
      <c r="M32" s="4">
        <v>9</v>
      </c>
      <c r="N32" s="4">
        <v>1</v>
      </c>
      <c r="O32" s="4">
        <v>10</v>
      </c>
      <c r="P32" s="4">
        <v>10</v>
      </c>
      <c r="Q32" s="4">
        <v>1</v>
      </c>
      <c r="R32" s="4">
        <v>10</v>
      </c>
      <c r="S32" s="4">
        <v>1</v>
      </c>
      <c r="T32" s="4">
        <v>4</v>
      </c>
      <c r="U32" s="4">
        <v>4.5</v>
      </c>
      <c r="V32" s="3" t="s">
        <v>31</v>
      </c>
      <c r="W32" s="4">
        <v>1.5</v>
      </c>
      <c r="X32" s="4">
        <v>10</v>
      </c>
      <c r="Y32" s="4">
        <v>76</v>
      </c>
      <c r="Z32" s="4">
        <v>10</v>
      </c>
    </row>
    <row r="33" spans="1:26" ht="30" x14ac:dyDescent="0.25">
      <c r="A33" s="2">
        <v>1139</v>
      </c>
      <c r="B33" s="3" t="s">
        <v>26</v>
      </c>
      <c r="C33" s="3" t="s">
        <v>33</v>
      </c>
      <c r="D33" s="3" t="s">
        <v>108</v>
      </c>
      <c r="E33" s="3" t="s">
        <v>96</v>
      </c>
      <c r="F33" s="4">
        <v>95</v>
      </c>
      <c r="G33" s="4">
        <v>20</v>
      </c>
      <c r="H33" s="3" t="s">
        <v>85</v>
      </c>
      <c r="I33" s="4">
        <v>10238110227</v>
      </c>
      <c r="J33" s="4">
        <v>3</v>
      </c>
      <c r="K33" s="4">
        <v>0.5</v>
      </c>
      <c r="L33" s="4">
        <v>2</v>
      </c>
      <c r="M33" s="4">
        <v>4</v>
      </c>
      <c r="N33" s="4">
        <v>2</v>
      </c>
      <c r="O33" s="4">
        <v>5</v>
      </c>
      <c r="P33" s="4">
        <v>5</v>
      </c>
      <c r="Q33" s="4">
        <v>1</v>
      </c>
      <c r="R33" s="4">
        <v>5</v>
      </c>
      <c r="S33" s="4">
        <v>1</v>
      </c>
      <c r="T33" s="4">
        <v>2</v>
      </c>
      <c r="U33" s="4">
        <v>1</v>
      </c>
      <c r="V33" s="3" t="s">
        <v>31</v>
      </c>
      <c r="X33" s="4">
        <v>3</v>
      </c>
      <c r="Y33" s="4">
        <v>31</v>
      </c>
      <c r="Z33" s="4">
        <v>3</v>
      </c>
    </row>
    <row r="34" spans="1:26" ht="30" x14ac:dyDescent="0.25">
      <c r="A34" s="2">
        <v>1156</v>
      </c>
      <c r="B34" s="3" t="s">
        <v>26</v>
      </c>
      <c r="C34" s="3" t="s">
        <v>33</v>
      </c>
      <c r="D34" s="3" t="s">
        <v>108</v>
      </c>
      <c r="E34" s="3" t="s">
        <v>96</v>
      </c>
      <c r="F34" s="4">
        <v>95</v>
      </c>
      <c r="G34" s="4">
        <v>20</v>
      </c>
      <c r="H34" s="3" t="s">
        <v>86</v>
      </c>
      <c r="I34" s="4">
        <v>771873592</v>
      </c>
      <c r="J34" s="4">
        <v>3</v>
      </c>
      <c r="K34" s="4">
        <v>0.5</v>
      </c>
      <c r="L34" s="4">
        <v>3</v>
      </c>
      <c r="Q34" s="4">
        <v>1</v>
      </c>
      <c r="S34" s="4">
        <v>1</v>
      </c>
      <c r="V34" s="3" t="s">
        <v>31</v>
      </c>
      <c r="Y34" s="4">
        <v>5</v>
      </c>
      <c r="Z34" s="4">
        <v>0</v>
      </c>
    </row>
    <row r="35" spans="1:26" ht="30" x14ac:dyDescent="0.25">
      <c r="A35" s="2">
        <v>1173</v>
      </c>
      <c r="B35" s="3" t="s">
        <v>26</v>
      </c>
      <c r="C35" s="3" t="s">
        <v>27</v>
      </c>
      <c r="D35" s="3" t="s">
        <v>108</v>
      </c>
      <c r="E35" s="3" t="s">
        <v>96</v>
      </c>
      <c r="F35" s="4">
        <v>95</v>
      </c>
      <c r="G35" s="4">
        <v>20</v>
      </c>
      <c r="H35" s="3" t="s">
        <v>87</v>
      </c>
      <c r="I35" s="4">
        <v>915634178</v>
      </c>
      <c r="J35" s="4">
        <v>3</v>
      </c>
      <c r="K35" s="4">
        <v>0.5</v>
      </c>
      <c r="L35" s="4">
        <v>11</v>
      </c>
      <c r="M35" s="4">
        <v>8</v>
      </c>
      <c r="N35" s="4">
        <v>2</v>
      </c>
      <c r="O35" s="4">
        <v>7</v>
      </c>
      <c r="P35" s="4">
        <v>7</v>
      </c>
      <c r="Q35" s="4">
        <v>1</v>
      </c>
      <c r="R35" s="4">
        <v>7</v>
      </c>
      <c r="S35" s="4">
        <v>1</v>
      </c>
      <c r="U35" s="4">
        <v>3</v>
      </c>
      <c r="V35" s="3" t="s">
        <v>31</v>
      </c>
      <c r="X35" s="4">
        <v>3</v>
      </c>
      <c r="Y35" s="4">
        <v>50</v>
      </c>
      <c r="Z35" s="4">
        <v>3</v>
      </c>
    </row>
    <row r="36" spans="1:26" ht="30" x14ac:dyDescent="0.25">
      <c r="A36" s="2">
        <v>1242</v>
      </c>
      <c r="B36" s="3" t="s">
        <v>26</v>
      </c>
      <c r="C36" s="3" t="s">
        <v>33</v>
      </c>
      <c r="D36" s="3" t="s">
        <v>108</v>
      </c>
      <c r="E36" s="3" t="s">
        <v>96</v>
      </c>
      <c r="F36" s="4">
        <v>95</v>
      </c>
      <c r="G36" s="4">
        <v>20</v>
      </c>
      <c r="H36" s="3" t="s">
        <v>88</v>
      </c>
      <c r="I36" s="4">
        <v>8714969130</v>
      </c>
      <c r="J36" s="4">
        <v>3</v>
      </c>
      <c r="K36" s="4">
        <v>0.5</v>
      </c>
      <c r="L36" s="4">
        <v>11</v>
      </c>
      <c r="M36" s="4">
        <v>10</v>
      </c>
      <c r="N36" s="4">
        <v>6</v>
      </c>
      <c r="O36" s="4">
        <v>12</v>
      </c>
      <c r="P36" s="4">
        <v>11</v>
      </c>
      <c r="Q36" s="4">
        <v>1</v>
      </c>
      <c r="R36" s="4">
        <v>11</v>
      </c>
      <c r="S36" s="4">
        <v>1</v>
      </c>
      <c r="T36" s="4">
        <v>6</v>
      </c>
      <c r="U36" s="4">
        <v>2.5</v>
      </c>
      <c r="V36" s="3" t="s">
        <v>31</v>
      </c>
      <c r="W36" s="4">
        <v>0.5</v>
      </c>
      <c r="X36" s="4">
        <v>9</v>
      </c>
      <c r="Y36" s="4">
        <v>81</v>
      </c>
      <c r="Z36" s="4">
        <v>9</v>
      </c>
    </row>
    <row r="37" spans="1:26" ht="30" x14ac:dyDescent="0.25">
      <c r="A37" s="2">
        <v>1282</v>
      </c>
      <c r="B37" s="3" t="s">
        <v>26</v>
      </c>
      <c r="C37" s="3" t="s">
        <v>27</v>
      </c>
      <c r="D37" s="3" t="s">
        <v>108</v>
      </c>
      <c r="E37" s="3" t="s">
        <v>96</v>
      </c>
      <c r="F37" s="4">
        <v>95</v>
      </c>
      <c r="G37" s="4">
        <v>20</v>
      </c>
      <c r="H37" s="3" t="s">
        <v>90</v>
      </c>
      <c r="I37" s="4">
        <v>10198102</v>
      </c>
      <c r="J37" s="4">
        <v>0</v>
      </c>
      <c r="K37" s="4">
        <v>0</v>
      </c>
      <c r="L37" s="4">
        <v>3</v>
      </c>
      <c r="M37" s="4">
        <v>10</v>
      </c>
      <c r="N37" s="4">
        <v>4</v>
      </c>
      <c r="O37" s="4">
        <v>11</v>
      </c>
      <c r="P37" s="4">
        <v>9</v>
      </c>
      <c r="R37" s="4">
        <v>9</v>
      </c>
      <c r="S37" s="4">
        <v>1</v>
      </c>
      <c r="T37" s="4">
        <v>2</v>
      </c>
      <c r="U37" s="4">
        <v>1</v>
      </c>
      <c r="V37" s="3" t="s">
        <v>31</v>
      </c>
      <c r="X37" s="4">
        <v>3</v>
      </c>
      <c r="Y37" s="4">
        <v>53</v>
      </c>
      <c r="Z37" s="4">
        <v>3</v>
      </c>
    </row>
    <row r="38" spans="1:26" ht="30" x14ac:dyDescent="0.25">
      <c r="A38" s="2">
        <v>1390</v>
      </c>
      <c r="B38" s="3" t="s">
        <v>26</v>
      </c>
      <c r="C38" s="3" t="s">
        <v>33</v>
      </c>
      <c r="D38" s="3" t="s">
        <v>108</v>
      </c>
      <c r="E38" s="3" t="s">
        <v>96</v>
      </c>
      <c r="F38" s="4">
        <v>95</v>
      </c>
      <c r="G38" s="4">
        <v>20</v>
      </c>
      <c r="H38" s="3" t="s">
        <v>91</v>
      </c>
      <c r="I38" s="4">
        <v>78438837</v>
      </c>
      <c r="J38" s="4">
        <v>2.2222222222222201</v>
      </c>
      <c r="K38" s="4">
        <v>0.37037037037037002</v>
      </c>
      <c r="L38" s="4">
        <v>2</v>
      </c>
      <c r="M38" s="4">
        <v>8</v>
      </c>
      <c r="N38" s="4">
        <v>2</v>
      </c>
      <c r="O38" s="4">
        <v>5</v>
      </c>
      <c r="P38" s="4">
        <v>5</v>
      </c>
      <c r="Q38" s="4">
        <v>1</v>
      </c>
      <c r="R38" s="4">
        <v>5</v>
      </c>
      <c r="S38" s="4">
        <v>1</v>
      </c>
      <c r="T38" s="4">
        <v>1</v>
      </c>
      <c r="U38" s="4">
        <v>4</v>
      </c>
      <c r="V38" s="3" t="s">
        <v>31</v>
      </c>
      <c r="W38" s="4">
        <v>1</v>
      </c>
      <c r="X38" s="4">
        <v>6</v>
      </c>
      <c r="Y38" s="4">
        <v>41</v>
      </c>
      <c r="Z38" s="4">
        <v>6</v>
      </c>
    </row>
    <row r="39" spans="1:26" ht="30" x14ac:dyDescent="0.25">
      <c r="A39" s="2">
        <v>1408</v>
      </c>
      <c r="B39" s="3" t="s">
        <v>26</v>
      </c>
      <c r="C39" s="3" t="s">
        <v>33</v>
      </c>
      <c r="D39" s="3" t="s">
        <v>108</v>
      </c>
      <c r="E39" s="3" t="s">
        <v>96</v>
      </c>
      <c r="F39" s="4">
        <v>95</v>
      </c>
      <c r="G39" s="4">
        <v>20</v>
      </c>
      <c r="H39" s="3" t="s">
        <v>93</v>
      </c>
      <c r="I39" s="4">
        <v>1781121798</v>
      </c>
      <c r="J39" s="4">
        <v>3</v>
      </c>
      <c r="K39" s="4">
        <v>0.5</v>
      </c>
      <c r="L39" s="4">
        <v>8</v>
      </c>
      <c r="M39" s="4">
        <v>8</v>
      </c>
      <c r="N39" s="4">
        <v>2</v>
      </c>
      <c r="O39" s="4">
        <v>17</v>
      </c>
      <c r="P39" s="4">
        <v>17</v>
      </c>
      <c r="Q39" s="4">
        <v>1</v>
      </c>
      <c r="R39" s="4">
        <v>17</v>
      </c>
      <c r="S39" s="4">
        <v>2</v>
      </c>
      <c r="T39" s="4">
        <v>2</v>
      </c>
      <c r="U39" s="4">
        <v>4</v>
      </c>
      <c r="V39" s="3" t="s">
        <v>31</v>
      </c>
      <c r="W39" s="4">
        <v>1</v>
      </c>
      <c r="X39" s="4">
        <v>7</v>
      </c>
      <c r="Y39" s="4">
        <v>86</v>
      </c>
      <c r="Z39" s="4">
        <v>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Z38"/>
  <sheetViews>
    <sheetView workbookViewId="0">
      <selection activeCell="A2" sqref="A2:Z38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70</v>
      </c>
      <c r="B2" s="3" t="s">
        <v>26</v>
      </c>
      <c r="C2" s="3" t="s">
        <v>33</v>
      </c>
      <c r="D2" s="3" t="s">
        <v>113</v>
      </c>
      <c r="E2" s="3" t="s">
        <v>96</v>
      </c>
      <c r="F2" s="4">
        <v>85</v>
      </c>
      <c r="G2" s="4">
        <v>10</v>
      </c>
      <c r="H2" s="3" t="s">
        <v>34</v>
      </c>
      <c r="I2" s="4">
        <v>828216235</v>
      </c>
      <c r="J2" s="4">
        <v>3.375</v>
      </c>
      <c r="K2" s="4">
        <v>0.5625</v>
      </c>
      <c r="L2" s="4">
        <v>4</v>
      </c>
      <c r="M2" s="4">
        <v>4</v>
      </c>
      <c r="O2" s="4">
        <v>4</v>
      </c>
      <c r="P2" s="4">
        <v>4</v>
      </c>
      <c r="Q2" s="4">
        <v>1</v>
      </c>
      <c r="R2" s="4">
        <v>4</v>
      </c>
      <c r="S2" s="4">
        <v>1</v>
      </c>
      <c r="T2" s="4">
        <v>2</v>
      </c>
      <c r="U2" s="4">
        <v>1.5</v>
      </c>
      <c r="V2" s="3" t="s">
        <v>31</v>
      </c>
      <c r="W2" s="4">
        <v>0.5</v>
      </c>
      <c r="X2" s="4">
        <v>4</v>
      </c>
      <c r="Y2" s="4">
        <v>30</v>
      </c>
      <c r="Z2" s="4">
        <v>4</v>
      </c>
    </row>
    <row r="3" spans="1:26" ht="30" x14ac:dyDescent="0.25">
      <c r="A3" s="2">
        <v>85</v>
      </c>
      <c r="B3" s="3" t="s">
        <v>26</v>
      </c>
      <c r="C3" s="3" t="s">
        <v>27</v>
      </c>
      <c r="D3" s="3" t="s">
        <v>113</v>
      </c>
      <c r="E3" s="3" t="s">
        <v>96</v>
      </c>
      <c r="F3" s="4">
        <v>85</v>
      </c>
      <c r="G3" s="4">
        <v>10</v>
      </c>
      <c r="H3" s="3" t="s">
        <v>36</v>
      </c>
      <c r="I3" s="4">
        <v>17888854</v>
      </c>
      <c r="J3" s="4">
        <v>1.29411764705882</v>
      </c>
      <c r="K3" s="4">
        <v>0.21568627450980399</v>
      </c>
      <c r="L3" s="4">
        <v>1</v>
      </c>
      <c r="M3" s="4">
        <v>8</v>
      </c>
      <c r="N3" s="4">
        <v>1</v>
      </c>
      <c r="O3" s="4">
        <v>7</v>
      </c>
      <c r="P3" s="4">
        <v>7</v>
      </c>
      <c r="Q3" s="4">
        <v>1</v>
      </c>
      <c r="R3" s="4">
        <v>7</v>
      </c>
      <c r="S3" s="4">
        <v>1</v>
      </c>
      <c r="T3" s="4">
        <v>1</v>
      </c>
      <c r="U3" s="4">
        <v>1</v>
      </c>
      <c r="V3" s="3" t="s">
        <v>31</v>
      </c>
      <c r="W3" s="4">
        <v>1</v>
      </c>
      <c r="X3" s="4">
        <v>3</v>
      </c>
      <c r="Y3" s="4">
        <v>39</v>
      </c>
      <c r="Z3" s="4">
        <v>3</v>
      </c>
    </row>
    <row r="4" spans="1:26" ht="30" x14ac:dyDescent="0.25">
      <c r="A4" s="2">
        <v>103</v>
      </c>
      <c r="B4" s="3" t="s">
        <v>26</v>
      </c>
      <c r="C4" s="3" t="s">
        <v>27</v>
      </c>
      <c r="D4" s="3" t="s">
        <v>113</v>
      </c>
      <c r="E4" s="3" t="s">
        <v>96</v>
      </c>
      <c r="F4" s="4">
        <v>85</v>
      </c>
      <c r="G4" s="4">
        <v>10</v>
      </c>
      <c r="H4" s="3" t="s">
        <v>37</v>
      </c>
      <c r="I4" s="4">
        <v>91211494</v>
      </c>
      <c r="J4" s="4">
        <v>1.29411764705882</v>
      </c>
      <c r="K4" s="4">
        <v>0.21568627450980399</v>
      </c>
      <c r="L4" s="4">
        <v>8</v>
      </c>
      <c r="M4" s="4">
        <v>4</v>
      </c>
      <c r="O4" s="4">
        <v>4</v>
      </c>
      <c r="P4" s="4">
        <v>4</v>
      </c>
      <c r="Q4" s="4">
        <v>1</v>
      </c>
      <c r="R4" s="4">
        <v>4</v>
      </c>
      <c r="S4" s="4">
        <v>1</v>
      </c>
      <c r="T4" s="4">
        <v>1</v>
      </c>
      <c r="U4" s="4">
        <v>1</v>
      </c>
      <c r="V4" s="3" t="s">
        <v>31</v>
      </c>
      <c r="W4" s="4">
        <v>1</v>
      </c>
      <c r="X4" s="4">
        <v>3</v>
      </c>
      <c r="Y4" s="4">
        <v>32</v>
      </c>
      <c r="Z4" s="4">
        <v>3</v>
      </c>
    </row>
    <row r="5" spans="1:26" ht="30" x14ac:dyDescent="0.25">
      <c r="A5" s="2">
        <v>148</v>
      </c>
      <c r="B5" s="3" t="s">
        <v>26</v>
      </c>
      <c r="C5" s="3" t="s">
        <v>27</v>
      </c>
      <c r="D5" s="3" t="s">
        <v>113</v>
      </c>
      <c r="E5" s="3" t="s">
        <v>96</v>
      </c>
      <c r="F5" s="4">
        <v>85</v>
      </c>
      <c r="G5" s="4">
        <v>10</v>
      </c>
      <c r="H5" s="3" t="s">
        <v>41</v>
      </c>
      <c r="I5" s="4">
        <v>10238104111</v>
      </c>
      <c r="J5" s="4">
        <v>3</v>
      </c>
      <c r="K5" s="4">
        <v>0.5</v>
      </c>
      <c r="V5" s="3" t="s">
        <v>31</v>
      </c>
    </row>
    <row r="6" spans="1:26" ht="30" x14ac:dyDescent="0.25">
      <c r="A6" s="2">
        <v>178</v>
      </c>
      <c r="B6" s="3" t="s">
        <v>26</v>
      </c>
      <c r="C6" s="3" t="s">
        <v>27</v>
      </c>
      <c r="D6" s="3" t="s">
        <v>113</v>
      </c>
      <c r="E6" s="3" t="s">
        <v>96</v>
      </c>
      <c r="F6" s="4">
        <v>85</v>
      </c>
      <c r="G6" s="4">
        <v>10</v>
      </c>
      <c r="H6" s="3" t="s">
        <v>43</v>
      </c>
      <c r="I6" s="4">
        <v>92227213164</v>
      </c>
      <c r="J6" s="4">
        <v>3</v>
      </c>
      <c r="K6" s="4">
        <v>0.5</v>
      </c>
      <c r="L6" s="4">
        <v>1</v>
      </c>
      <c r="M6" s="4">
        <v>4</v>
      </c>
      <c r="O6" s="4">
        <v>5</v>
      </c>
      <c r="P6" s="4">
        <v>5</v>
      </c>
      <c r="Q6" s="4">
        <v>1</v>
      </c>
      <c r="R6" s="4">
        <v>5</v>
      </c>
      <c r="S6" s="4">
        <v>2</v>
      </c>
      <c r="T6" s="4">
        <v>2</v>
      </c>
      <c r="U6" s="4">
        <v>1</v>
      </c>
      <c r="V6" s="3" t="s">
        <v>31</v>
      </c>
      <c r="X6" s="4">
        <v>3</v>
      </c>
      <c r="Y6" s="4">
        <v>29</v>
      </c>
      <c r="Z6" s="4">
        <v>3</v>
      </c>
    </row>
    <row r="7" spans="1:26" ht="30" x14ac:dyDescent="0.25">
      <c r="A7" s="2">
        <v>182</v>
      </c>
      <c r="B7" s="3" t="s">
        <v>26</v>
      </c>
      <c r="C7" s="3" t="s">
        <v>27</v>
      </c>
      <c r="D7" s="3" t="s">
        <v>113</v>
      </c>
      <c r="E7" s="3" t="s">
        <v>96</v>
      </c>
      <c r="F7" s="4">
        <v>85</v>
      </c>
      <c r="G7" s="4">
        <v>10</v>
      </c>
      <c r="H7" s="3" t="s">
        <v>44</v>
      </c>
      <c r="I7" s="4">
        <v>94219231211</v>
      </c>
      <c r="J7" s="4">
        <v>1.29411764705882</v>
      </c>
      <c r="K7" s="4">
        <v>0.21568627450980399</v>
      </c>
      <c r="L7" s="4">
        <v>6</v>
      </c>
      <c r="M7" s="4">
        <v>5</v>
      </c>
      <c r="N7" s="4">
        <v>1</v>
      </c>
      <c r="O7" s="4">
        <v>4</v>
      </c>
      <c r="P7" s="4">
        <v>3</v>
      </c>
      <c r="Q7" s="4">
        <v>1</v>
      </c>
      <c r="R7" s="4">
        <v>3</v>
      </c>
      <c r="S7" s="4">
        <v>1</v>
      </c>
      <c r="T7" s="4">
        <v>1</v>
      </c>
      <c r="U7" s="4">
        <v>3</v>
      </c>
      <c r="V7" s="3" t="s">
        <v>31</v>
      </c>
      <c r="W7" s="4">
        <v>2</v>
      </c>
      <c r="X7" s="4">
        <v>6</v>
      </c>
      <c r="Y7" s="4">
        <v>36</v>
      </c>
      <c r="Z7" s="4">
        <v>6</v>
      </c>
    </row>
    <row r="8" spans="1:26" ht="30" x14ac:dyDescent="0.25">
      <c r="A8" s="2">
        <v>215</v>
      </c>
      <c r="B8" s="3" t="s">
        <v>26</v>
      </c>
      <c r="C8" s="3" t="s">
        <v>33</v>
      </c>
      <c r="D8" s="3" t="s">
        <v>113</v>
      </c>
      <c r="E8" s="3" t="s">
        <v>96</v>
      </c>
      <c r="F8" s="4">
        <v>85</v>
      </c>
      <c r="G8" s="4">
        <v>10</v>
      </c>
      <c r="H8" s="3" t="s">
        <v>48</v>
      </c>
      <c r="I8" s="4">
        <v>9591231205</v>
      </c>
      <c r="J8" s="4">
        <v>0</v>
      </c>
      <c r="K8" s="4">
        <v>0</v>
      </c>
      <c r="L8" s="4">
        <v>1</v>
      </c>
      <c r="M8" s="4">
        <v>3</v>
      </c>
      <c r="N8" s="4">
        <v>1</v>
      </c>
      <c r="O8" s="4">
        <v>3</v>
      </c>
      <c r="P8" s="4">
        <v>3</v>
      </c>
      <c r="R8" s="4">
        <v>3</v>
      </c>
      <c r="S8" s="4">
        <v>1</v>
      </c>
      <c r="T8" s="4">
        <v>3</v>
      </c>
      <c r="U8" s="4">
        <v>1</v>
      </c>
      <c r="V8" s="3" t="s">
        <v>31</v>
      </c>
      <c r="X8" s="4">
        <v>4</v>
      </c>
      <c r="Y8" s="4">
        <v>23</v>
      </c>
      <c r="Z8" s="4">
        <v>4</v>
      </c>
    </row>
    <row r="9" spans="1:26" ht="30" x14ac:dyDescent="0.25">
      <c r="A9" s="2">
        <v>246</v>
      </c>
      <c r="B9" s="3" t="s">
        <v>26</v>
      </c>
      <c r="C9" s="3" t="s">
        <v>27</v>
      </c>
      <c r="D9" s="3" t="s">
        <v>113</v>
      </c>
      <c r="E9" s="3" t="s">
        <v>96</v>
      </c>
      <c r="F9" s="4">
        <v>85</v>
      </c>
      <c r="G9" s="4">
        <v>10</v>
      </c>
      <c r="H9" s="3" t="s">
        <v>50</v>
      </c>
      <c r="I9" s="4">
        <v>188103161118</v>
      </c>
      <c r="J9" s="4">
        <v>3</v>
      </c>
      <c r="K9" s="4">
        <v>0.5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267</v>
      </c>
      <c r="B10" s="3" t="s">
        <v>26</v>
      </c>
      <c r="C10" s="3" t="s">
        <v>27</v>
      </c>
      <c r="D10" s="3" t="s">
        <v>113</v>
      </c>
      <c r="E10" s="3" t="s">
        <v>96</v>
      </c>
      <c r="F10" s="4">
        <v>85</v>
      </c>
      <c r="G10" s="4">
        <v>10</v>
      </c>
      <c r="H10" s="3" t="s">
        <v>52</v>
      </c>
      <c r="I10" s="4">
        <v>139114828</v>
      </c>
      <c r="J10" s="4">
        <v>1.29411764705882</v>
      </c>
      <c r="K10" s="4">
        <v>0.21568627450980399</v>
      </c>
      <c r="L10" s="4">
        <v>1</v>
      </c>
      <c r="M10" s="4">
        <v>3</v>
      </c>
      <c r="O10" s="4">
        <v>3</v>
      </c>
      <c r="P10" s="4">
        <v>3</v>
      </c>
      <c r="Q10" s="4">
        <v>1</v>
      </c>
      <c r="R10" s="4">
        <v>3</v>
      </c>
      <c r="S10" s="4">
        <v>1</v>
      </c>
      <c r="T10" s="4">
        <v>3</v>
      </c>
      <c r="U10" s="4">
        <v>1</v>
      </c>
      <c r="V10" s="3" t="s">
        <v>31</v>
      </c>
      <c r="X10" s="4">
        <v>4</v>
      </c>
      <c r="Y10" s="4">
        <v>23</v>
      </c>
      <c r="Z10" s="4">
        <v>4</v>
      </c>
    </row>
    <row r="11" spans="1:26" ht="30" x14ac:dyDescent="0.25">
      <c r="A11" s="2">
        <v>287</v>
      </c>
      <c r="B11" s="3" t="s">
        <v>26</v>
      </c>
      <c r="C11" s="3" t="s">
        <v>27</v>
      </c>
      <c r="D11" s="3" t="s">
        <v>113</v>
      </c>
      <c r="E11" s="3" t="s">
        <v>96</v>
      </c>
      <c r="F11" s="4">
        <v>85</v>
      </c>
      <c r="G11" s="4">
        <v>10</v>
      </c>
      <c r="H11" s="3" t="s">
        <v>53</v>
      </c>
      <c r="I11" s="4">
        <v>8871171213</v>
      </c>
      <c r="J11" s="4">
        <v>1.29411764705882</v>
      </c>
      <c r="K11" s="4">
        <v>0.21568627450980399</v>
      </c>
      <c r="L11" s="4">
        <v>2</v>
      </c>
      <c r="M11" s="4">
        <v>6</v>
      </c>
      <c r="N11" s="4">
        <v>3</v>
      </c>
      <c r="O11" s="4">
        <v>7</v>
      </c>
      <c r="P11" s="4">
        <v>4</v>
      </c>
      <c r="Q11" s="4">
        <v>1</v>
      </c>
      <c r="R11" s="4">
        <v>4</v>
      </c>
      <c r="S11" s="4">
        <v>1</v>
      </c>
      <c r="T11" s="4">
        <v>1</v>
      </c>
      <c r="U11" s="4">
        <v>1</v>
      </c>
      <c r="V11" s="3" t="s">
        <v>31</v>
      </c>
      <c r="W11" s="4">
        <v>1</v>
      </c>
      <c r="X11" s="4">
        <v>3</v>
      </c>
      <c r="Y11" s="4">
        <v>34</v>
      </c>
      <c r="Z11" s="4">
        <v>3</v>
      </c>
    </row>
    <row r="12" spans="1:26" ht="30" x14ac:dyDescent="0.25">
      <c r="A12" s="2">
        <v>305</v>
      </c>
      <c r="B12" s="3" t="s">
        <v>26</v>
      </c>
      <c r="C12" s="3" t="s">
        <v>27</v>
      </c>
      <c r="D12" s="3" t="s">
        <v>113</v>
      </c>
      <c r="E12" s="3" t="s">
        <v>96</v>
      </c>
      <c r="F12" s="4">
        <v>85</v>
      </c>
      <c r="G12" s="4">
        <v>10</v>
      </c>
      <c r="H12" s="3" t="s">
        <v>54</v>
      </c>
      <c r="I12" s="4">
        <v>9511616744</v>
      </c>
      <c r="J12" s="4">
        <v>3</v>
      </c>
      <c r="K12" s="4">
        <v>0.5</v>
      </c>
      <c r="L12" s="4">
        <v>2</v>
      </c>
      <c r="M12" s="4">
        <v>8</v>
      </c>
      <c r="N12" s="4">
        <v>2</v>
      </c>
      <c r="O12" s="4">
        <v>8</v>
      </c>
      <c r="P12" s="4">
        <v>8</v>
      </c>
      <c r="Q12" s="4">
        <v>1</v>
      </c>
      <c r="R12" s="4">
        <v>8</v>
      </c>
      <c r="S12" s="4">
        <v>2</v>
      </c>
      <c r="U12" s="4">
        <v>2.5</v>
      </c>
      <c r="V12" s="3" t="s">
        <v>63</v>
      </c>
      <c r="W12" s="4">
        <v>0.5</v>
      </c>
      <c r="X12" s="4">
        <v>4</v>
      </c>
      <c r="Y12" s="4">
        <v>47</v>
      </c>
      <c r="Z12" s="4">
        <v>4</v>
      </c>
    </row>
    <row r="13" spans="1:26" ht="30" x14ac:dyDescent="0.25">
      <c r="A13" s="2">
        <v>401</v>
      </c>
      <c r="B13" s="3" t="s">
        <v>26</v>
      </c>
      <c r="C13" s="3" t="s">
        <v>33</v>
      </c>
      <c r="D13" s="3" t="s">
        <v>113</v>
      </c>
      <c r="E13" s="3" t="s">
        <v>96</v>
      </c>
      <c r="F13" s="4">
        <v>85</v>
      </c>
      <c r="G13" s="4">
        <v>10</v>
      </c>
      <c r="H13" s="3" t="s">
        <v>60</v>
      </c>
      <c r="I13" s="4">
        <v>10238106221</v>
      </c>
      <c r="J13" s="4">
        <v>2.375</v>
      </c>
      <c r="K13" s="4">
        <v>0.39583333333333298</v>
      </c>
      <c r="L13" s="4">
        <v>1</v>
      </c>
      <c r="M13" s="4">
        <v>5</v>
      </c>
      <c r="O13" s="4">
        <v>6</v>
      </c>
      <c r="P13" s="4">
        <v>6</v>
      </c>
      <c r="Q13" s="4">
        <v>2</v>
      </c>
      <c r="R13" s="4">
        <v>6</v>
      </c>
      <c r="S13" s="4">
        <v>1</v>
      </c>
      <c r="T13" s="4">
        <v>2</v>
      </c>
      <c r="U13" s="4">
        <v>1.5</v>
      </c>
      <c r="V13" s="3" t="s">
        <v>31</v>
      </c>
      <c r="W13" s="4">
        <v>0.5</v>
      </c>
      <c r="X13" s="4">
        <v>4</v>
      </c>
      <c r="Y13" s="4">
        <v>35</v>
      </c>
      <c r="Z13" s="4">
        <v>4</v>
      </c>
    </row>
    <row r="14" spans="1:26" ht="30" x14ac:dyDescent="0.25">
      <c r="A14" s="2">
        <v>417</v>
      </c>
      <c r="B14" s="3" t="s">
        <v>26</v>
      </c>
      <c r="C14" s="3" t="s">
        <v>33</v>
      </c>
      <c r="D14" s="3" t="s">
        <v>113</v>
      </c>
      <c r="E14" s="3" t="s">
        <v>96</v>
      </c>
      <c r="F14" s="4">
        <v>85</v>
      </c>
      <c r="G14" s="4">
        <v>10</v>
      </c>
      <c r="H14" s="3" t="s">
        <v>59</v>
      </c>
      <c r="I14" s="4">
        <v>9591249155</v>
      </c>
      <c r="J14" s="4">
        <v>3</v>
      </c>
      <c r="K14" s="4">
        <v>0.5</v>
      </c>
      <c r="L14" s="4">
        <v>2</v>
      </c>
      <c r="M14" s="4">
        <v>4</v>
      </c>
      <c r="N14" s="4">
        <v>2</v>
      </c>
      <c r="O14" s="4">
        <v>2</v>
      </c>
      <c r="P14" s="4">
        <v>2</v>
      </c>
      <c r="Q14" s="4">
        <v>1</v>
      </c>
      <c r="R14" s="4">
        <v>2</v>
      </c>
      <c r="S14" s="4">
        <v>1</v>
      </c>
      <c r="U14" s="4">
        <v>5</v>
      </c>
      <c r="V14" s="3" t="s">
        <v>31</v>
      </c>
      <c r="W14" s="4">
        <v>1</v>
      </c>
      <c r="X14" s="4">
        <v>6</v>
      </c>
      <c r="Y14" s="4">
        <v>28</v>
      </c>
      <c r="Z14" s="4">
        <v>6</v>
      </c>
    </row>
    <row r="15" spans="1:26" ht="30" x14ac:dyDescent="0.25">
      <c r="A15" s="2">
        <v>436</v>
      </c>
      <c r="B15" s="3" t="s">
        <v>26</v>
      </c>
      <c r="C15" s="3" t="s">
        <v>27</v>
      </c>
      <c r="D15" s="3" t="s">
        <v>113</v>
      </c>
      <c r="E15" s="3" t="s">
        <v>96</v>
      </c>
      <c r="F15" s="4">
        <v>85</v>
      </c>
      <c r="G15" s="4">
        <v>10</v>
      </c>
      <c r="H15" s="3" t="s">
        <v>61</v>
      </c>
      <c r="I15" s="4">
        <v>1023810664</v>
      </c>
      <c r="J15" s="4">
        <v>3</v>
      </c>
      <c r="K15" s="4">
        <v>0.5</v>
      </c>
      <c r="L15" s="4">
        <v>15</v>
      </c>
      <c r="M15" s="4">
        <v>4</v>
      </c>
      <c r="N15" s="4">
        <v>2</v>
      </c>
      <c r="O15" s="4">
        <v>3</v>
      </c>
      <c r="P15" s="4">
        <v>3</v>
      </c>
      <c r="Q15" s="4">
        <v>1</v>
      </c>
      <c r="R15" s="4">
        <v>3</v>
      </c>
      <c r="S15" s="4">
        <v>1</v>
      </c>
      <c r="T15" s="4">
        <v>3</v>
      </c>
      <c r="U15" s="4">
        <v>1.5</v>
      </c>
      <c r="V15" s="3" t="s">
        <v>31</v>
      </c>
      <c r="W15" s="4">
        <v>0.5</v>
      </c>
      <c r="X15" s="4">
        <v>5</v>
      </c>
      <c r="Y15" s="4">
        <v>42</v>
      </c>
      <c r="Z15" s="4">
        <v>5</v>
      </c>
    </row>
    <row r="16" spans="1:26" ht="30" x14ac:dyDescent="0.25">
      <c r="A16" s="2">
        <v>455</v>
      </c>
      <c r="B16" s="3" t="s">
        <v>26</v>
      </c>
      <c r="C16" s="3" t="s">
        <v>33</v>
      </c>
      <c r="D16" s="3" t="s">
        <v>113</v>
      </c>
      <c r="E16" s="3" t="s">
        <v>96</v>
      </c>
      <c r="F16" s="4">
        <v>85</v>
      </c>
      <c r="G16" s="4">
        <v>10</v>
      </c>
      <c r="H16" s="3" t="s">
        <v>64</v>
      </c>
      <c r="I16" s="4">
        <v>1094739</v>
      </c>
      <c r="J16" s="4">
        <v>3</v>
      </c>
      <c r="K16" s="4">
        <v>0.5</v>
      </c>
      <c r="L16" s="4">
        <v>2</v>
      </c>
      <c r="Q16" s="4">
        <v>1</v>
      </c>
      <c r="S16" s="4">
        <v>1</v>
      </c>
      <c r="V16" s="3" t="s">
        <v>31</v>
      </c>
      <c r="Y16" s="4">
        <v>4</v>
      </c>
      <c r="Z16" s="4">
        <v>0</v>
      </c>
    </row>
    <row r="17" spans="1:26" ht="30" x14ac:dyDescent="0.25">
      <c r="A17" s="2">
        <v>491</v>
      </c>
      <c r="B17" s="3" t="s">
        <v>26</v>
      </c>
      <c r="C17" s="3" t="s">
        <v>33</v>
      </c>
      <c r="D17" s="3" t="s">
        <v>113</v>
      </c>
      <c r="E17" s="3" t="s">
        <v>96</v>
      </c>
      <c r="F17" s="4">
        <v>85</v>
      </c>
      <c r="G17" s="4">
        <v>10</v>
      </c>
      <c r="H17" s="3" t="s">
        <v>65</v>
      </c>
      <c r="I17" s="4">
        <v>139111442</v>
      </c>
      <c r="J17" s="4">
        <v>3</v>
      </c>
      <c r="K17" s="4">
        <v>0.5</v>
      </c>
      <c r="L17" s="4">
        <v>3</v>
      </c>
      <c r="M17" s="4">
        <v>4</v>
      </c>
      <c r="N17" s="4">
        <v>1</v>
      </c>
      <c r="O17" s="4">
        <v>4</v>
      </c>
      <c r="P17" s="4">
        <v>4</v>
      </c>
      <c r="Q17" s="4">
        <v>1</v>
      </c>
      <c r="R17" s="4">
        <v>4</v>
      </c>
      <c r="S17" s="4">
        <v>2</v>
      </c>
      <c r="T17" s="4">
        <v>2</v>
      </c>
      <c r="U17" s="4">
        <v>2.5</v>
      </c>
      <c r="V17" s="3" t="s">
        <v>31</v>
      </c>
      <c r="W17" s="4">
        <v>0.5</v>
      </c>
      <c r="X17" s="4">
        <v>5</v>
      </c>
      <c r="Y17" s="4">
        <v>33</v>
      </c>
      <c r="Z17" s="4">
        <v>5</v>
      </c>
    </row>
    <row r="18" spans="1:26" ht="30" x14ac:dyDescent="0.25">
      <c r="A18" s="2">
        <v>574</v>
      </c>
      <c r="B18" s="3" t="s">
        <v>26</v>
      </c>
      <c r="C18" s="3" t="s">
        <v>27</v>
      </c>
      <c r="D18" s="3" t="s">
        <v>113</v>
      </c>
      <c r="E18" s="3" t="s">
        <v>96</v>
      </c>
      <c r="F18" s="4">
        <v>85</v>
      </c>
      <c r="G18" s="4">
        <v>10</v>
      </c>
      <c r="H18" s="3" t="s">
        <v>66</v>
      </c>
      <c r="I18" s="4">
        <v>7921198218</v>
      </c>
      <c r="J18" s="4">
        <v>3</v>
      </c>
      <c r="K18" s="4">
        <v>0.5</v>
      </c>
      <c r="L18" s="4">
        <v>2</v>
      </c>
      <c r="M18" s="4">
        <v>4</v>
      </c>
      <c r="N18" s="4">
        <v>2</v>
      </c>
      <c r="O18" s="4">
        <v>3</v>
      </c>
      <c r="P18" s="4">
        <v>3</v>
      </c>
      <c r="Q18" s="4">
        <v>1</v>
      </c>
      <c r="R18" s="4">
        <v>3</v>
      </c>
      <c r="S18" s="4">
        <v>1</v>
      </c>
      <c r="U18" s="4">
        <v>3.5</v>
      </c>
      <c r="V18" s="3" t="s">
        <v>31</v>
      </c>
      <c r="W18" s="4">
        <v>0.5</v>
      </c>
      <c r="X18" s="4">
        <v>4</v>
      </c>
      <c r="Y18" s="4">
        <v>27</v>
      </c>
      <c r="Z18" s="4">
        <v>4</v>
      </c>
    </row>
    <row r="19" spans="1:26" ht="30" x14ac:dyDescent="0.25">
      <c r="A19" s="2">
        <v>636</v>
      </c>
      <c r="B19" s="3" t="s">
        <v>26</v>
      </c>
      <c r="C19" s="3" t="s">
        <v>33</v>
      </c>
      <c r="D19" s="3" t="s">
        <v>113</v>
      </c>
      <c r="E19" s="3" t="s">
        <v>96</v>
      </c>
      <c r="F19" s="4">
        <v>85</v>
      </c>
      <c r="G19" s="4">
        <v>10</v>
      </c>
      <c r="H19" s="3" t="s">
        <v>69</v>
      </c>
      <c r="I19" s="4">
        <v>13476634</v>
      </c>
      <c r="J19" s="4">
        <v>3</v>
      </c>
      <c r="K19" s="4">
        <v>0.5</v>
      </c>
      <c r="L19" s="4">
        <v>4</v>
      </c>
      <c r="M19" s="4">
        <v>4</v>
      </c>
      <c r="O19" s="4">
        <v>3</v>
      </c>
      <c r="P19" s="4">
        <v>3</v>
      </c>
      <c r="Q19" s="4">
        <v>1</v>
      </c>
      <c r="R19" s="4">
        <v>3</v>
      </c>
      <c r="S19" s="4">
        <v>1</v>
      </c>
      <c r="U19" s="4">
        <v>1</v>
      </c>
      <c r="V19" s="3" t="s">
        <v>31</v>
      </c>
      <c r="W19" s="4">
        <v>1</v>
      </c>
      <c r="X19" s="4">
        <v>2</v>
      </c>
      <c r="Y19" s="4">
        <v>23</v>
      </c>
      <c r="Z19" s="4">
        <v>2</v>
      </c>
    </row>
    <row r="20" spans="1:26" ht="30" x14ac:dyDescent="0.25">
      <c r="A20" s="2">
        <v>663</v>
      </c>
      <c r="B20" s="3" t="s">
        <v>26</v>
      </c>
      <c r="C20" s="3" t="s">
        <v>33</v>
      </c>
      <c r="D20" s="3" t="s">
        <v>113</v>
      </c>
      <c r="E20" s="3" t="s">
        <v>96</v>
      </c>
      <c r="F20" s="4">
        <v>85</v>
      </c>
      <c r="G20" s="4">
        <v>10</v>
      </c>
      <c r="H20" s="3" t="s">
        <v>70</v>
      </c>
      <c r="I20" s="4">
        <v>79239725</v>
      </c>
      <c r="J20" s="4">
        <v>0</v>
      </c>
      <c r="K20" s="4">
        <v>0</v>
      </c>
      <c r="L20" s="4">
        <v>11</v>
      </c>
      <c r="M20" s="4">
        <v>1</v>
      </c>
      <c r="N20" s="4">
        <v>1</v>
      </c>
      <c r="S20" s="4">
        <v>1</v>
      </c>
      <c r="U20" s="4">
        <v>0.5</v>
      </c>
      <c r="V20" s="3" t="s">
        <v>31</v>
      </c>
      <c r="W20" s="4">
        <v>0.5</v>
      </c>
      <c r="X20" s="4">
        <v>1</v>
      </c>
      <c r="Y20" s="4">
        <v>16</v>
      </c>
      <c r="Z20" s="4">
        <v>1</v>
      </c>
    </row>
    <row r="21" spans="1:26" ht="30" x14ac:dyDescent="0.25">
      <c r="A21" s="2">
        <v>696</v>
      </c>
      <c r="B21" s="3" t="s">
        <v>26</v>
      </c>
      <c r="C21" s="3" t="s">
        <v>27</v>
      </c>
      <c r="D21" s="3" t="s">
        <v>113</v>
      </c>
      <c r="E21" s="3" t="s">
        <v>96</v>
      </c>
      <c r="F21" s="4">
        <v>85</v>
      </c>
      <c r="G21" s="4">
        <v>10</v>
      </c>
      <c r="H21" s="3" t="s">
        <v>71</v>
      </c>
      <c r="I21" s="4">
        <v>139114849</v>
      </c>
      <c r="J21" s="4">
        <v>1.29411764705882</v>
      </c>
      <c r="K21" s="4">
        <v>0.21568627450980399</v>
      </c>
      <c r="L21" s="4">
        <v>3</v>
      </c>
      <c r="M21" s="4">
        <v>9</v>
      </c>
      <c r="N21" s="4">
        <v>2</v>
      </c>
      <c r="O21" s="4">
        <v>7</v>
      </c>
      <c r="P21" s="4">
        <v>7</v>
      </c>
      <c r="Q21" s="4">
        <v>1</v>
      </c>
      <c r="R21" s="4">
        <v>7</v>
      </c>
      <c r="S21" s="4">
        <v>1</v>
      </c>
      <c r="T21" s="4">
        <v>1</v>
      </c>
      <c r="U21" s="4">
        <v>1</v>
      </c>
      <c r="V21" s="3" t="s">
        <v>31</v>
      </c>
      <c r="W21" s="4">
        <v>1</v>
      </c>
      <c r="X21" s="4">
        <v>3</v>
      </c>
      <c r="Y21" s="4">
        <v>43</v>
      </c>
      <c r="Z21" s="4">
        <v>3</v>
      </c>
    </row>
    <row r="22" spans="1:26" ht="30" x14ac:dyDescent="0.25">
      <c r="A22" s="2">
        <v>744</v>
      </c>
      <c r="B22" s="3" t="s">
        <v>26</v>
      </c>
      <c r="C22" s="3" t="s">
        <v>33</v>
      </c>
      <c r="D22" s="3" t="s">
        <v>113</v>
      </c>
      <c r="E22" s="3" t="s">
        <v>96</v>
      </c>
      <c r="F22" s="4">
        <v>85</v>
      </c>
      <c r="G22" s="4">
        <v>10</v>
      </c>
      <c r="H22" s="3" t="s">
        <v>72</v>
      </c>
      <c r="I22" s="4">
        <v>1412399215</v>
      </c>
      <c r="J22" s="4">
        <v>2.375</v>
      </c>
      <c r="K22" s="4">
        <v>0.39583333333333298</v>
      </c>
      <c r="L22" s="4">
        <v>2</v>
      </c>
      <c r="Q22" s="4">
        <v>1</v>
      </c>
      <c r="S22" s="4">
        <v>1</v>
      </c>
      <c r="V22" s="3" t="s">
        <v>31</v>
      </c>
      <c r="Y22" s="4">
        <v>4</v>
      </c>
      <c r="Z22" s="4">
        <v>0</v>
      </c>
    </row>
    <row r="23" spans="1:26" ht="30" x14ac:dyDescent="0.25">
      <c r="A23" s="2">
        <v>776</v>
      </c>
      <c r="B23" s="3" t="s">
        <v>26</v>
      </c>
      <c r="C23" s="3" t="s">
        <v>33</v>
      </c>
      <c r="D23" s="3" t="s">
        <v>113</v>
      </c>
      <c r="E23" s="3" t="s">
        <v>96</v>
      </c>
      <c r="F23" s="4">
        <v>85</v>
      </c>
      <c r="G23" s="4">
        <v>10</v>
      </c>
      <c r="H23" s="3" t="s">
        <v>73</v>
      </c>
      <c r="I23" s="4">
        <v>10238110168</v>
      </c>
      <c r="J23" s="4">
        <v>3</v>
      </c>
      <c r="K23" s="4">
        <v>0.5</v>
      </c>
      <c r="L23" s="4">
        <v>7</v>
      </c>
      <c r="M23" s="4">
        <v>3</v>
      </c>
      <c r="N23" s="4">
        <v>2</v>
      </c>
      <c r="Q23" s="4">
        <v>1</v>
      </c>
      <c r="S23" s="4">
        <v>1</v>
      </c>
      <c r="U23" s="4">
        <v>1.5</v>
      </c>
      <c r="V23" s="3" t="s">
        <v>31</v>
      </c>
      <c r="W23" s="4">
        <v>0.5</v>
      </c>
      <c r="X23" s="4">
        <v>2</v>
      </c>
      <c r="Y23" s="4">
        <v>18</v>
      </c>
      <c r="Z23" s="4">
        <v>2</v>
      </c>
    </row>
    <row r="24" spans="1:26" ht="30" x14ac:dyDescent="0.25">
      <c r="A24" s="2">
        <v>810</v>
      </c>
      <c r="B24" s="3" t="s">
        <v>26</v>
      </c>
      <c r="C24" s="3" t="s">
        <v>27</v>
      </c>
      <c r="D24" s="3" t="s">
        <v>113</v>
      </c>
      <c r="E24" s="3" t="s">
        <v>96</v>
      </c>
      <c r="F24" s="4">
        <v>85</v>
      </c>
      <c r="G24" s="4">
        <v>10</v>
      </c>
      <c r="H24" s="3" t="s">
        <v>74</v>
      </c>
      <c r="I24" s="4">
        <v>87170242144</v>
      </c>
      <c r="J24" s="4">
        <v>1.29411764705882</v>
      </c>
      <c r="K24" s="4">
        <v>0.21568627450980399</v>
      </c>
      <c r="L24" s="4">
        <v>2</v>
      </c>
      <c r="M24" s="4">
        <v>5</v>
      </c>
      <c r="N24" s="4">
        <v>3</v>
      </c>
      <c r="O24" s="4">
        <v>4</v>
      </c>
      <c r="P24" s="4">
        <v>2</v>
      </c>
      <c r="Q24" s="4">
        <v>1</v>
      </c>
      <c r="R24" s="4">
        <v>2</v>
      </c>
      <c r="S24" s="4">
        <v>1</v>
      </c>
      <c r="T24" s="4">
        <v>2</v>
      </c>
      <c r="U24" s="4">
        <v>1</v>
      </c>
      <c r="V24" s="3" t="s">
        <v>31</v>
      </c>
      <c r="X24" s="4">
        <v>3</v>
      </c>
      <c r="Y24" s="4">
        <v>26</v>
      </c>
      <c r="Z24" s="4">
        <v>3</v>
      </c>
    </row>
    <row r="25" spans="1:26" ht="30" x14ac:dyDescent="0.25">
      <c r="A25" s="2">
        <v>827</v>
      </c>
      <c r="B25" s="3" t="s">
        <v>26</v>
      </c>
      <c r="C25" s="3" t="s">
        <v>33</v>
      </c>
      <c r="D25" s="3" t="s">
        <v>113</v>
      </c>
      <c r="E25" s="3" t="s">
        <v>96</v>
      </c>
      <c r="F25" s="4">
        <v>85</v>
      </c>
      <c r="G25" s="4">
        <v>10</v>
      </c>
      <c r="H25" s="3" t="s">
        <v>75</v>
      </c>
      <c r="I25" s="4">
        <v>1391114439</v>
      </c>
      <c r="J25" s="4">
        <v>3</v>
      </c>
      <c r="K25" s="4">
        <v>0.5</v>
      </c>
      <c r="L25" s="4">
        <v>5</v>
      </c>
      <c r="M25" s="4">
        <v>7</v>
      </c>
      <c r="N25" s="4">
        <v>1</v>
      </c>
      <c r="O25" s="4">
        <v>5</v>
      </c>
      <c r="P25" s="4">
        <v>5</v>
      </c>
      <c r="Q25" s="4">
        <v>1</v>
      </c>
      <c r="R25" s="4">
        <v>5</v>
      </c>
      <c r="S25" s="4">
        <v>2</v>
      </c>
      <c r="T25" s="4">
        <v>4</v>
      </c>
      <c r="U25" s="4">
        <v>2.5</v>
      </c>
      <c r="V25" s="3" t="s">
        <v>31</v>
      </c>
      <c r="W25" s="4">
        <v>1.5</v>
      </c>
      <c r="X25" s="4">
        <v>8</v>
      </c>
      <c r="Y25" s="4">
        <v>47</v>
      </c>
      <c r="Z25" s="4">
        <v>8</v>
      </c>
    </row>
    <row r="26" spans="1:26" ht="30" x14ac:dyDescent="0.25">
      <c r="A26" s="2">
        <v>853</v>
      </c>
      <c r="B26" s="3" t="s">
        <v>26</v>
      </c>
      <c r="C26" s="3" t="s">
        <v>33</v>
      </c>
      <c r="D26" s="3" t="s">
        <v>113</v>
      </c>
      <c r="E26" s="3" t="s">
        <v>96</v>
      </c>
      <c r="F26" s="4">
        <v>85</v>
      </c>
      <c r="G26" s="4">
        <v>10</v>
      </c>
      <c r="H26" s="3" t="s">
        <v>76</v>
      </c>
      <c r="I26" s="4">
        <v>9591212196</v>
      </c>
      <c r="J26" s="4">
        <v>2.375</v>
      </c>
      <c r="K26" s="4">
        <v>0.39583333333333298</v>
      </c>
      <c r="L26" s="4">
        <v>2</v>
      </c>
      <c r="M26" s="4">
        <v>8</v>
      </c>
      <c r="N26" s="4">
        <v>2</v>
      </c>
      <c r="O26" s="4">
        <v>6</v>
      </c>
      <c r="P26" s="4">
        <v>6</v>
      </c>
      <c r="Q26" s="4">
        <v>1</v>
      </c>
      <c r="R26" s="4">
        <v>6</v>
      </c>
      <c r="S26" s="4">
        <v>1</v>
      </c>
      <c r="T26" s="4">
        <v>1</v>
      </c>
      <c r="U26" s="4">
        <v>1.5</v>
      </c>
      <c r="V26" s="3" t="s">
        <v>31</v>
      </c>
      <c r="W26" s="4">
        <v>0.5</v>
      </c>
      <c r="X26" s="4">
        <v>3</v>
      </c>
      <c r="Y26" s="4">
        <v>38</v>
      </c>
      <c r="Z26" s="4">
        <v>3</v>
      </c>
    </row>
    <row r="27" spans="1:26" ht="30" x14ac:dyDescent="0.25">
      <c r="A27" s="2">
        <v>918</v>
      </c>
      <c r="B27" s="3" t="s">
        <v>26</v>
      </c>
      <c r="C27" s="3" t="s">
        <v>27</v>
      </c>
      <c r="D27" s="3" t="s">
        <v>113</v>
      </c>
      <c r="E27" s="3" t="s">
        <v>96</v>
      </c>
      <c r="F27" s="4">
        <v>85</v>
      </c>
      <c r="G27" s="4">
        <v>10</v>
      </c>
      <c r="H27" s="3" t="s">
        <v>78</v>
      </c>
      <c r="I27" s="4">
        <v>220115832</v>
      </c>
      <c r="J27" s="4">
        <v>1.29411764705882</v>
      </c>
      <c r="K27" s="4">
        <v>0.21568627450980399</v>
      </c>
      <c r="L27" s="4">
        <v>7</v>
      </c>
      <c r="M27" s="4">
        <v>9</v>
      </c>
      <c r="N27" s="4">
        <v>7</v>
      </c>
      <c r="O27" s="4">
        <v>8</v>
      </c>
      <c r="P27" s="4">
        <v>7</v>
      </c>
      <c r="Q27" s="4">
        <v>1</v>
      </c>
      <c r="R27" s="4">
        <v>7</v>
      </c>
      <c r="S27" s="4">
        <v>1</v>
      </c>
      <c r="T27" s="4">
        <v>1</v>
      </c>
      <c r="U27" s="4">
        <v>2</v>
      </c>
      <c r="V27" s="3" t="s">
        <v>31</v>
      </c>
      <c r="W27" s="4">
        <v>1</v>
      </c>
      <c r="X27" s="4">
        <v>4</v>
      </c>
      <c r="Y27" s="4">
        <v>55</v>
      </c>
      <c r="Z27" s="4">
        <v>4</v>
      </c>
    </row>
    <row r="28" spans="1:26" ht="30" x14ac:dyDescent="0.25">
      <c r="A28" s="2">
        <v>975</v>
      </c>
      <c r="B28" s="3" t="s">
        <v>26</v>
      </c>
      <c r="C28" s="3" t="s">
        <v>33</v>
      </c>
      <c r="D28" s="3" t="s">
        <v>113</v>
      </c>
      <c r="E28" s="3" t="s">
        <v>96</v>
      </c>
      <c r="F28" s="4">
        <v>85</v>
      </c>
      <c r="G28" s="4">
        <v>10</v>
      </c>
      <c r="H28" s="3" t="s">
        <v>80</v>
      </c>
      <c r="I28" s="4">
        <v>10238110253</v>
      </c>
      <c r="J28" s="4">
        <v>2.375</v>
      </c>
      <c r="K28" s="4">
        <v>0.39583333333333298</v>
      </c>
      <c r="L28" s="4">
        <v>1</v>
      </c>
      <c r="Q28" s="4">
        <v>1</v>
      </c>
      <c r="S28" s="4">
        <v>1</v>
      </c>
      <c r="V28" s="3" t="s">
        <v>31</v>
      </c>
      <c r="Y28" s="4">
        <v>3</v>
      </c>
      <c r="Z28" s="4">
        <v>0</v>
      </c>
    </row>
    <row r="29" spans="1:26" ht="30" x14ac:dyDescent="0.25">
      <c r="A29" s="2">
        <v>991</v>
      </c>
      <c r="B29" s="3" t="s">
        <v>26</v>
      </c>
      <c r="C29" s="3" t="s">
        <v>33</v>
      </c>
      <c r="D29" s="3" t="s">
        <v>113</v>
      </c>
      <c r="E29" s="3" t="s">
        <v>96</v>
      </c>
      <c r="F29" s="4">
        <v>85</v>
      </c>
      <c r="G29" s="4">
        <v>10</v>
      </c>
      <c r="H29" s="3" t="s">
        <v>81</v>
      </c>
      <c r="I29" s="4">
        <v>224613216</v>
      </c>
      <c r="J29" s="4">
        <v>3</v>
      </c>
      <c r="K29" s="4">
        <v>0.5</v>
      </c>
      <c r="L29" s="4">
        <v>3</v>
      </c>
      <c r="M29" s="4">
        <v>2</v>
      </c>
      <c r="N29" s="4">
        <v>2</v>
      </c>
      <c r="O29" s="4">
        <v>2</v>
      </c>
      <c r="P29" s="4">
        <v>2</v>
      </c>
      <c r="Q29" s="4">
        <v>1</v>
      </c>
      <c r="R29" s="4">
        <v>2</v>
      </c>
      <c r="S29" s="4">
        <v>1</v>
      </c>
      <c r="U29" s="4">
        <v>1.5</v>
      </c>
      <c r="V29" s="3" t="s">
        <v>31</v>
      </c>
      <c r="W29" s="4">
        <v>0.5</v>
      </c>
      <c r="X29" s="4">
        <v>2</v>
      </c>
      <c r="Y29" s="4">
        <v>19</v>
      </c>
      <c r="Z29" s="4">
        <v>2</v>
      </c>
    </row>
    <row r="30" spans="1:26" ht="30" x14ac:dyDescent="0.25">
      <c r="A30" s="2">
        <v>1041</v>
      </c>
      <c r="B30" s="3" t="s">
        <v>26</v>
      </c>
      <c r="C30" s="3" t="s">
        <v>27</v>
      </c>
      <c r="D30" s="3" t="s">
        <v>113</v>
      </c>
      <c r="E30" s="3" t="s">
        <v>96</v>
      </c>
      <c r="F30" s="4">
        <v>85</v>
      </c>
      <c r="G30" s="4">
        <v>10</v>
      </c>
      <c r="H30" s="3" t="s">
        <v>83</v>
      </c>
      <c r="I30" s="4">
        <v>13724816345</v>
      </c>
      <c r="J30" s="4">
        <v>0</v>
      </c>
      <c r="K30" s="4">
        <v>0</v>
      </c>
      <c r="L30" s="4">
        <v>10</v>
      </c>
      <c r="M30" s="4">
        <v>3</v>
      </c>
      <c r="N30" s="4">
        <v>1</v>
      </c>
      <c r="O30" s="4">
        <v>3</v>
      </c>
      <c r="P30" s="4">
        <v>2</v>
      </c>
      <c r="R30" s="4">
        <v>2</v>
      </c>
      <c r="S30" s="4">
        <v>2</v>
      </c>
      <c r="T30" s="4">
        <v>2</v>
      </c>
      <c r="U30" s="4">
        <v>3</v>
      </c>
      <c r="V30" s="3" t="s">
        <v>31</v>
      </c>
      <c r="X30" s="4">
        <v>5</v>
      </c>
      <c r="Y30" s="4">
        <v>33</v>
      </c>
      <c r="Z30" s="4">
        <v>5</v>
      </c>
    </row>
    <row r="31" spans="1:26" ht="30" x14ac:dyDescent="0.25">
      <c r="A31" s="2">
        <v>1105</v>
      </c>
      <c r="B31" s="3" t="s">
        <v>26</v>
      </c>
      <c r="C31" s="3" t="s">
        <v>27</v>
      </c>
      <c r="D31" s="3" t="s">
        <v>113</v>
      </c>
      <c r="E31" s="3" t="s">
        <v>96</v>
      </c>
      <c r="F31" s="4">
        <v>85</v>
      </c>
      <c r="G31" s="4">
        <v>10</v>
      </c>
      <c r="H31" s="3" t="s">
        <v>84</v>
      </c>
      <c r="I31" s="4">
        <v>3724150214</v>
      </c>
      <c r="J31" s="4">
        <v>0</v>
      </c>
      <c r="K31" s="4">
        <v>0</v>
      </c>
      <c r="L31" s="4">
        <v>12</v>
      </c>
      <c r="M31" s="4">
        <v>3</v>
      </c>
      <c r="N31" s="4">
        <v>1</v>
      </c>
      <c r="O31" s="4">
        <v>2</v>
      </c>
      <c r="P31" s="4">
        <v>2</v>
      </c>
      <c r="R31" s="4">
        <v>2</v>
      </c>
      <c r="S31" s="4">
        <v>2</v>
      </c>
      <c r="U31" s="4">
        <v>1</v>
      </c>
      <c r="V31" s="3" t="s">
        <v>31</v>
      </c>
      <c r="X31" s="4">
        <v>1</v>
      </c>
      <c r="Y31" s="4">
        <v>26</v>
      </c>
      <c r="Z31" s="4">
        <v>1</v>
      </c>
    </row>
    <row r="32" spans="1:26" ht="30" x14ac:dyDescent="0.25">
      <c r="A32" s="2">
        <v>1140</v>
      </c>
      <c r="B32" s="3" t="s">
        <v>26</v>
      </c>
      <c r="C32" s="3" t="s">
        <v>33</v>
      </c>
      <c r="D32" s="3" t="s">
        <v>113</v>
      </c>
      <c r="E32" s="3" t="s">
        <v>96</v>
      </c>
      <c r="F32" s="4">
        <v>85</v>
      </c>
      <c r="G32" s="4">
        <v>10</v>
      </c>
      <c r="H32" s="3" t="s">
        <v>85</v>
      </c>
      <c r="I32" s="4">
        <v>10238110227</v>
      </c>
      <c r="J32" s="4">
        <v>3</v>
      </c>
      <c r="K32" s="4">
        <v>0.5</v>
      </c>
      <c r="L32" s="4">
        <v>2</v>
      </c>
      <c r="M32" s="4">
        <v>8</v>
      </c>
      <c r="N32" s="4">
        <v>4</v>
      </c>
      <c r="O32" s="4">
        <v>7</v>
      </c>
      <c r="P32" s="4">
        <v>5</v>
      </c>
      <c r="Q32" s="4">
        <v>1</v>
      </c>
      <c r="R32" s="4">
        <v>5</v>
      </c>
      <c r="S32" s="4">
        <v>1</v>
      </c>
      <c r="T32" s="4">
        <v>1</v>
      </c>
      <c r="U32" s="4">
        <v>1</v>
      </c>
      <c r="V32" s="3" t="s">
        <v>31</v>
      </c>
      <c r="W32" s="4">
        <v>1</v>
      </c>
      <c r="X32" s="4">
        <v>3</v>
      </c>
      <c r="Y32" s="4">
        <v>39</v>
      </c>
      <c r="Z32" s="4">
        <v>3</v>
      </c>
    </row>
    <row r="33" spans="1:26" ht="30" x14ac:dyDescent="0.25">
      <c r="A33" s="2">
        <v>1157</v>
      </c>
      <c r="B33" s="3" t="s">
        <v>26</v>
      </c>
      <c r="C33" s="3" t="s">
        <v>33</v>
      </c>
      <c r="D33" s="3" t="s">
        <v>113</v>
      </c>
      <c r="E33" s="3" t="s">
        <v>96</v>
      </c>
      <c r="F33" s="4">
        <v>85</v>
      </c>
      <c r="G33" s="4">
        <v>10</v>
      </c>
      <c r="H33" s="3" t="s">
        <v>86</v>
      </c>
      <c r="I33" s="4">
        <v>771873592</v>
      </c>
      <c r="J33" s="4">
        <v>3.375</v>
      </c>
      <c r="K33" s="4">
        <v>0.5625</v>
      </c>
      <c r="L33" s="4">
        <v>2</v>
      </c>
      <c r="Q33" s="4">
        <v>1</v>
      </c>
      <c r="S33" s="4">
        <v>1</v>
      </c>
      <c r="V33" s="3" t="s">
        <v>31</v>
      </c>
      <c r="Y33" s="4">
        <v>4</v>
      </c>
      <c r="Z33" s="4">
        <v>0</v>
      </c>
    </row>
    <row r="34" spans="1:26" ht="30" x14ac:dyDescent="0.25">
      <c r="A34" s="2">
        <v>1174</v>
      </c>
      <c r="B34" s="3" t="s">
        <v>26</v>
      </c>
      <c r="C34" s="3" t="s">
        <v>27</v>
      </c>
      <c r="D34" s="3" t="s">
        <v>113</v>
      </c>
      <c r="E34" s="3" t="s">
        <v>96</v>
      </c>
      <c r="F34" s="4">
        <v>85</v>
      </c>
      <c r="G34" s="4">
        <v>10</v>
      </c>
      <c r="H34" s="3" t="s">
        <v>87</v>
      </c>
      <c r="I34" s="4">
        <v>915634178</v>
      </c>
      <c r="J34" s="4">
        <v>1.4117647058823499</v>
      </c>
      <c r="K34" s="4">
        <v>0.23529411764705899</v>
      </c>
      <c r="L34" s="4">
        <v>7</v>
      </c>
      <c r="M34" s="4">
        <v>8</v>
      </c>
      <c r="N34" s="4">
        <v>1</v>
      </c>
      <c r="O34" s="4">
        <v>8</v>
      </c>
      <c r="P34" s="4">
        <v>8</v>
      </c>
      <c r="Q34" s="4">
        <v>1</v>
      </c>
      <c r="R34" s="4">
        <v>8</v>
      </c>
      <c r="S34" s="4">
        <v>2</v>
      </c>
      <c r="T34" s="4">
        <v>1</v>
      </c>
      <c r="U34" s="4">
        <v>1</v>
      </c>
      <c r="V34" s="3" t="s">
        <v>31</v>
      </c>
      <c r="W34" s="4">
        <v>1</v>
      </c>
      <c r="X34" s="4">
        <v>3</v>
      </c>
      <c r="Y34" s="4">
        <v>49</v>
      </c>
      <c r="Z34" s="4">
        <v>3</v>
      </c>
    </row>
    <row r="35" spans="1:26" ht="30" x14ac:dyDescent="0.25">
      <c r="A35" s="2">
        <v>1243</v>
      </c>
      <c r="B35" s="3" t="s">
        <v>26</v>
      </c>
      <c r="C35" s="3" t="s">
        <v>33</v>
      </c>
      <c r="D35" s="3" t="s">
        <v>113</v>
      </c>
      <c r="E35" s="3" t="s">
        <v>96</v>
      </c>
      <c r="F35" s="4">
        <v>85</v>
      </c>
      <c r="G35" s="4">
        <v>10</v>
      </c>
      <c r="H35" s="3" t="s">
        <v>88</v>
      </c>
      <c r="I35" s="4">
        <v>8714969130</v>
      </c>
      <c r="J35" s="4">
        <v>3</v>
      </c>
      <c r="K35" s="4">
        <v>0.5</v>
      </c>
      <c r="L35" s="4">
        <v>3</v>
      </c>
      <c r="M35" s="4">
        <v>5</v>
      </c>
      <c r="N35" s="4">
        <v>1</v>
      </c>
      <c r="O35" s="4">
        <v>5</v>
      </c>
      <c r="P35" s="4">
        <v>5</v>
      </c>
      <c r="Q35" s="4">
        <v>1</v>
      </c>
      <c r="R35" s="4">
        <v>5</v>
      </c>
      <c r="S35" s="4">
        <v>1</v>
      </c>
      <c r="T35" s="4">
        <v>2</v>
      </c>
      <c r="U35" s="4">
        <v>1</v>
      </c>
      <c r="V35" s="3" t="s">
        <v>31</v>
      </c>
      <c r="X35" s="4">
        <v>3</v>
      </c>
      <c r="Y35" s="4">
        <v>32</v>
      </c>
      <c r="Z35" s="4">
        <v>3</v>
      </c>
    </row>
    <row r="36" spans="1:26" ht="30" x14ac:dyDescent="0.25">
      <c r="A36" s="2">
        <v>1283</v>
      </c>
      <c r="B36" s="3" t="s">
        <v>26</v>
      </c>
      <c r="C36" s="3" t="s">
        <v>27</v>
      </c>
      <c r="D36" s="3" t="s">
        <v>113</v>
      </c>
      <c r="E36" s="3" t="s">
        <v>96</v>
      </c>
      <c r="F36" s="4">
        <v>85</v>
      </c>
      <c r="G36" s="4">
        <v>10</v>
      </c>
      <c r="H36" s="3" t="s">
        <v>90</v>
      </c>
      <c r="I36" s="4">
        <v>10198102</v>
      </c>
      <c r="J36" s="4">
        <v>1.29411764705882</v>
      </c>
      <c r="K36" s="4">
        <v>0.21568627450980399</v>
      </c>
      <c r="L36" s="4">
        <v>5</v>
      </c>
      <c r="M36" s="4">
        <v>4</v>
      </c>
      <c r="N36" s="4">
        <v>1</v>
      </c>
      <c r="O36" s="4">
        <v>2</v>
      </c>
      <c r="P36" s="4">
        <v>2</v>
      </c>
      <c r="Q36" s="4">
        <v>1</v>
      </c>
      <c r="R36" s="4">
        <v>2</v>
      </c>
      <c r="S36" s="4">
        <v>2</v>
      </c>
      <c r="T36" s="4">
        <v>2</v>
      </c>
      <c r="U36" s="4">
        <v>4</v>
      </c>
      <c r="V36" s="3" t="s">
        <v>31</v>
      </c>
      <c r="W36" s="4">
        <v>2</v>
      </c>
      <c r="X36" s="4">
        <v>8</v>
      </c>
      <c r="Y36" s="4">
        <v>35</v>
      </c>
      <c r="Z36" s="4">
        <v>8</v>
      </c>
    </row>
    <row r="37" spans="1:26" ht="30" x14ac:dyDescent="0.25">
      <c r="A37" s="2">
        <v>1391</v>
      </c>
      <c r="B37" s="3" t="s">
        <v>26</v>
      </c>
      <c r="C37" s="3" t="s">
        <v>33</v>
      </c>
      <c r="D37" s="3" t="s">
        <v>113</v>
      </c>
      <c r="E37" s="3" t="s">
        <v>96</v>
      </c>
      <c r="F37" s="4">
        <v>85</v>
      </c>
      <c r="G37" s="4">
        <v>10</v>
      </c>
      <c r="H37" s="3" t="s">
        <v>91</v>
      </c>
      <c r="I37" s="4">
        <v>78438837</v>
      </c>
      <c r="J37" s="4">
        <v>3.375</v>
      </c>
      <c r="K37" s="4">
        <v>0.5625</v>
      </c>
      <c r="L37" s="4">
        <v>1</v>
      </c>
      <c r="M37" s="4">
        <v>7</v>
      </c>
      <c r="N37" s="4">
        <v>2</v>
      </c>
      <c r="O37" s="4">
        <v>4</v>
      </c>
      <c r="P37" s="4">
        <v>4</v>
      </c>
      <c r="Q37" s="4">
        <v>1</v>
      </c>
      <c r="R37" s="4">
        <v>4</v>
      </c>
      <c r="S37" s="4">
        <v>1</v>
      </c>
      <c r="T37" s="4">
        <v>1</v>
      </c>
      <c r="U37" s="4">
        <v>2</v>
      </c>
      <c r="V37" s="3" t="s">
        <v>31</v>
      </c>
      <c r="X37" s="4">
        <v>3</v>
      </c>
      <c r="Y37" s="4">
        <v>30</v>
      </c>
      <c r="Z37" s="4">
        <v>3</v>
      </c>
    </row>
    <row r="38" spans="1:26" ht="30" x14ac:dyDescent="0.25">
      <c r="A38" s="2">
        <v>1409</v>
      </c>
      <c r="B38" s="3" t="s">
        <v>26</v>
      </c>
      <c r="C38" s="3" t="s">
        <v>33</v>
      </c>
      <c r="D38" s="3" t="s">
        <v>113</v>
      </c>
      <c r="E38" s="3" t="s">
        <v>96</v>
      </c>
      <c r="F38" s="4">
        <v>85</v>
      </c>
      <c r="G38" s="4">
        <v>10</v>
      </c>
      <c r="H38" s="3" t="s">
        <v>93</v>
      </c>
      <c r="I38" s="4">
        <v>1781121798</v>
      </c>
      <c r="J38" s="4">
        <v>3</v>
      </c>
      <c r="K38" s="4">
        <v>0.5</v>
      </c>
      <c r="L38" s="4">
        <v>1</v>
      </c>
      <c r="M38" s="4">
        <v>4</v>
      </c>
      <c r="N38" s="4">
        <v>1</v>
      </c>
      <c r="O38" s="4">
        <v>3</v>
      </c>
      <c r="P38" s="4">
        <v>2</v>
      </c>
      <c r="Q38" s="4">
        <v>1</v>
      </c>
      <c r="R38" s="4">
        <v>2</v>
      </c>
      <c r="S38" s="4">
        <v>1</v>
      </c>
      <c r="T38" s="4">
        <v>1</v>
      </c>
      <c r="U38" s="4">
        <v>1.5</v>
      </c>
      <c r="V38" s="3" t="s">
        <v>31</v>
      </c>
      <c r="W38" s="4">
        <v>0.5</v>
      </c>
      <c r="X38" s="4">
        <v>3</v>
      </c>
      <c r="Y38" s="4">
        <v>21</v>
      </c>
      <c r="Z38" s="4">
        <v>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Z37"/>
  <sheetViews>
    <sheetView workbookViewId="0">
      <selection activeCell="A2" sqref="A2:Z37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71</v>
      </c>
      <c r="B2" s="3" t="s">
        <v>26</v>
      </c>
      <c r="C2" s="3" t="s">
        <v>33</v>
      </c>
      <c r="D2" s="3" t="s">
        <v>97</v>
      </c>
      <c r="E2" s="3" t="s">
        <v>98</v>
      </c>
      <c r="F2" s="4">
        <v>54</v>
      </c>
      <c r="G2" s="4">
        <v>150</v>
      </c>
      <c r="H2" s="3" t="s">
        <v>34</v>
      </c>
      <c r="I2" s="4">
        <v>828216235</v>
      </c>
      <c r="J2" s="4">
        <v>1.7222222222222201</v>
      </c>
      <c r="K2" s="4">
        <v>0.86111111111111105</v>
      </c>
      <c r="L2" s="4">
        <v>6</v>
      </c>
      <c r="M2" s="4">
        <v>14</v>
      </c>
      <c r="N2" s="4">
        <v>6</v>
      </c>
      <c r="O2" s="4">
        <v>16</v>
      </c>
      <c r="P2" s="4">
        <v>16</v>
      </c>
      <c r="Q2" s="4">
        <v>1</v>
      </c>
      <c r="R2" s="4">
        <v>16</v>
      </c>
      <c r="S2" s="4">
        <v>1</v>
      </c>
      <c r="T2" s="4">
        <v>3</v>
      </c>
      <c r="U2" s="4">
        <v>3.5</v>
      </c>
      <c r="V2" s="3" t="s">
        <v>31</v>
      </c>
      <c r="W2" s="4">
        <v>1.5</v>
      </c>
      <c r="X2" s="4">
        <v>8</v>
      </c>
      <c r="Y2" s="4">
        <v>92</v>
      </c>
      <c r="Z2" s="4">
        <v>8</v>
      </c>
    </row>
    <row r="3" spans="1:26" ht="30" x14ac:dyDescent="0.25">
      <c r="A3" s="2">
        <v>87</v>
      </c>
      <c r="B3" s="3" t="s">
        <v>26</v>
      </c>
      <c r="C3" s="3" t="s">
        <v>27</v>
      </c>
      <c r="D3" s="3" t="s">
        <v>97</v>
      </c>
      <c r="E3" s="3" t="s">
        <v>98</v>
      </c>
      <c r="F3" s="4">
        <v>54</v>
      </c>
      <c r="G3" s="4">
        <v>150</v>
      </c>
      <c r="H3" s="3" t="s">
        <v>36</v>
      </c>
      <c r="I3" s="4">
        <v>17888854</v>
      </c>
      <c r="J3" s="4">
        <v>1.6470588235294099</v>
      </c>
      <c r="K3" s="4">
        <v>0.82352941176470595</v>
      </c>
      <c r="L3" s="4">
        <v>1</v>
      </c>
      <c r="M3" s="4">
        <v>11</v>
      </c>
      <c r="N3" s="4">
        <v>6</v>
      </c>
      <c r="O3" s="4">
        <v>9</v>
      </c>
      <c r="P3" s="4">
        <v>8</v>
      </c>
      <c r="Q3" s="4">
        <v>1</v>
      </c>
      <c r="R3" s="4">
        <v>8</v>
      </c>
      <c r="S3" s="4">
        <v>1</v>
      </c>
      <c r="U3" s="4">
        <v>4</v>
      </c>
      <c r="V3" s="3" t="s">
        <v>31</v>
      </c>
      <c r="X3" s="4">
        <v>4</v>
      </c>
      <c r="Y3" s="4">
        <v>53</v>
      </c>
      <c r="Z3" s="4">
        <v>4</v>
      </c>
    </row>
    <row r="4" spans="1:26" ht="30" x14ac:dyDescent="0.25">
      <c r="A4" s="2">
        <v>105</v>
      </c>
      <c r="B4" s="3" t="s">
        <v>26</v>
      </c>
      <c r="C4" s="3" t="s">
        <v>27</v>
      </c>
      <c r="D4" s="3" t="s">
        <v>97</v>
      </c>
      <c r="E4" s="3" t="s">
        <v>98</v>
      </c>
      <c r="F4" s="4">
        <v>54</v>
      </c>
      <c r="G4" s="4">
        <v>150</v>
      </c>
      <c r="H4" s="3" t="s">
        <v>37</v>
      </c>
      <c r="I4" s="4">
        <v>91211494</v>
      </c>
      <c r="J4" s="4">
        <v>1.6470588235294099</v>
      </c>
      <c r="K4" s="4">
        <v>0.82352941176470595</v>
      </c>
      <c r="L4" s="4">
        <v>6</v>
      </c>
      <c r="M4" s="4">
        <v>17</v>
      </c>
      <c r="N4" s="4">
        <v>6</v>
      </c>
      <c r="O4" s="4">
        <v>11</v>
      </c>
      <c r="P4" s="4">
        <v>10</v>
      </c>
      <c r="Q4" s="4">
        <v>1</v>
      </c>
      <c r="R4" s="4">
        <v>10</v>
      </c>
      <c r="S4" s="4">
        <v>1</v>
      </c>
      <c r="T4" s="4">
        <v>2</v>
      </c>
      <c r="U4" s="4">
        <v>3</v>
      </c>
      <c r="V4" s="3" t="s">
        <v>31</v>
      </c>
      <c r="W4" s="4">
        <v>2</v>
      </c>
      <c r="X4" s="4">
        <v>7</v>
      </c>
      <c r="Y4" s="4">
        <v>76</v>
      </c>
      <c r="Z4" s="4">
        <v>7</v>
      </c>
    </row>
    <row r="5" spans="1:26" ht="30" x14ac:dyDescent="0.25">
      <c r="A5" s="2">
        <v>149</v>
      </c>
      <c r="B5" s="3" t="s">
        <v>26</v>
      </c>
      <c r="C5" s="3" t="s">
        <v>27</v>
      </c>
      <c r="D5" s="3" t="s">
        <v>97</v>
      </c>
      <c r="E5" s="3" t="s">
        <v>98</v>
      </c>
      <c r="F5" s="4">
        <v>54</v>
      </c>
      <c r="G5" s="4">
        <v>150</v>
      </c>
      <c r="H5" s="3" t="s">
        <v>41</v>
      </c>
      <c r="I5" s="4">
        <v>10238104111</v>
      </c>
      <c r="J5" s="4">
        <v>1.6470588235294099</v>
      </c>
      <c r="K5" s="4">
        <v>0.82352941176470595</v>
      </c>
      <c r="V5" s="3" t="s">
        <v>31</v>
      </c>
    </row>
    <row r="6" spans="1:26" ht="30" x14ac:dyDescent="0.25">
      <c r="A6" s="2">
        <v>180</v>
      </c>
      <c r="B6" s="3" t="s">
        <v>26</v>
      </c>
      <c r="C6" s="3" t="s">
        <v>27</v>
      </c>
      <c r="D6" s="3" t="s">
        <v>97</v>
      </c>
      <c r="E6" s="3" t="s">
        <v>98</v>
      </c>
      <c r="F6" s="4">
        <v>54</v>
      </c>
      <c r="G6" s="4">
        <v>150</v>
      </c>
      <c r="H6" s="3" t="s">
        <v>43</v>
      </c>
      <c r="I6" s="4">
        <v>92227213164</v>
      </c>
      <c r="J6" s="4">
        <v>1.6470588235294099</v>
      </c>
      <c r="K6" s="4">
        <v>0.82352941176470595</v>
      </c>
      <c r="L6" s="4">
        <v>3</v>
      </c>
      <c r="M6" s="4">
        <v>12</v>
      </c>
      <c r="N6" s="4">
        <v>5</v>
      </c>
      <c r="O6" s="4">
        <v>19</v>
      </c>
      <c r="P6" s="4">
        <v>18</v>
      </c>
      <c r="Q6" s="4">
        <v>1</v>
      </c>
      <c r="R6" s="4">
        <v>18</v>
      </c>
      <c r="S6" s="4">
        <v>1</v>
      </c>
      <c r="T6" s="4">
        <v>2</v>
      </c>
      <c r="U6" s="4">
        <v>6</v>
      </c>
      <c r="V6" s="3" t="s">
        <v>31</v>
      </c>
      <c r="X6" s="4">
        <v>8</v>
      </c>
      <c r="Y6" s="4">
        <v>93</v>
      </c>
      <c r="Z6" s="4">
        <v>8</v>
      </c>
    </row>
    <row r="7" spans="1:26" ht="30" x14ac:dyDescent="0.25">
      <c r="A7" s="2">
        <v>189</v>
      </c>
      <c r="B7" s="3" t="s">
        <v>26</v>
      </c>
      <c r="C7" s="3" t="s">
        <v>27</v>
      </c>
      <c r="D7" s="3" t="s">
        <v>97</v>
      </c>
      <c r="E7" s="3" t="s">
        <v>98</v>
      </c>
      <c r="F7" s="4">
        <v>54</v>
      </c>
      <c r="G7" s="4">
        <v>150</v>
      </c>
      <c r="H7" s="3" t="s">
        <v>44</v>
      </c>
      <c r="I7" s="4">
        <v>94219231211</v>
      </c>
      <c r="J7" s="4">
        <v>1.6470588235294099</v>
      </c>
      <c r="K7" s="4">
        <v>0.82352941176470595</v>
      </c>
      <c r="L7" s="4">
        <v>25</v>
      </c>
      <c r="M7" s="4">
        <v>10</v>
      </c>
      <c r="N7" s="4">
        <v>5</v>
      </c>
      <c r="O7" s="4">
        <v>11</v>
      </c>
      <c r="P7" s="4">
        <v>11</v>
      </c>
      <c r="Q7" s="4">
        <v>1</v>
      </c>
      <c r="R7" s="4">
        <v>11</v>
      </c>
      <c r="S7" s="4">
        <v>1</v>
      </c>
      <c r="T7" s="4">
        <v>5</v>
      </c>
      <c r="U7" s="4">
        <v>9</v>
      </c>
      <c r="V7" s="3" t="s">
        <v>31</v>
      </c>
      <c r="W7" s="4">
        <v>3</v>
      </c>
      <c r="X7" s="4">
        <v>17</v>
      </c>
      <c r="Y7" s="4">
        <v>109</v>
      </c>
      <c r="Z7" s="4">
        <v>17</v>
      </c>
    </row>
    <row r="8" spans="1:26" ht="30" x14ac:dyDescent="0.25">
      <c r="A8" s="2">
        <v>227</v>
      </c>
      <c r="B8" s="3" t="s">
        <v>26</v>
      </c>
      <c r="C8" s="3" t="s">
        <v>33</v>
      </c>
      <c r="D8" s="3" t="s">
        <v>97</v>
      </c>
      <c r="E8" s="3" t="s">
        <v>98</v>
      </c>
      <c r="F8" s="4">
        <v>54</v>
      </c>
      <c r="G8" s="4">
        <v>150</v>
      </c>
      <c r="H8" s="3" t="s">
        <v>48</v>
      </c>
      <c r="I8" s="4">
        <v>9591231205</v>
      </c>
      <c r="J8" s="4">
        <v>1.7222222222222201</v>
      </c>
      <c r="K8" s="4">
        <v>0.86111111111111105</v>
      </c>
      <c r="L8" s="4">
        <v>15</v>
      </c>
      <c r="M8" s="4">
        <v>9</v>
      </c>
      <c r="N8" s="4">
        <v>3</v>
      </c>
      <c r="O8" s="4">
        <v>16</v>
      </c>
      <c r="P8" s="4">
        <v>13</v>
      </c>
      <c r="Q8" s="4">
        <v>1</v>
      </c>
      <c r="R8" s="4">
        <v>13</v>
      </c>
      <c r="S8" s="4">
        <v>1</v>
      </c>
      <c r="T8" s="4">
        <v>4</v>
      </c>
      <c r="U8" s="4">
        <v>9</v>
      </c>
      <c r="V8" s="3" t="s">
        <v>31</v>
      </c>
      <c r="W8" s="4">
        <v>2</v>
      </c>
      <c r="X8" s="4">
        <v>15</v>
      </c>
      <c r="Y8" s="4">
        <v>101</v>
      </c>
      <c r="Z8" s="4">
        <v>15</v>
      </c>
    </row>
    <row r="9" spans="1:26" ht="30" x14ac:dyDescent="0.25">
      <c r="A9" s="2">
        <v>247</v>
      </c>
      <c r="B9" s="3" t="s">
        <v>26</v>
      </c>
      <c r="C9" s="3" t="s">
        <v>27</v>
      </c>
      <c r="D9" s="3" t="s">
        <v>97</v>
      </c>
      <c r="E9" s="3" t="s">
        <v>98</v>
      </c>
      <c r="F9" s="4">
        <v>54</v>
      </c>
      <c r="G9" s="4">
        <v>150</v>
      </c>
      <c r="H9" s="3" t="s">
        <v>50</v>
      </c>
      <c r="I9" s="4">
        <v>188103161118</v>
      </c>
      <c r="J9" s="4">
        <v>1.6470588235294099</v>
      </c>
      <c r="K9" s="4">
        <v>0.82352941176470595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268</v>
      </c>
      <c r="B10" s="3" t="s">
        <v>26</v>
      </c>
      <c r="C10" s="3" t="s">
        <v>27</v>
      </c>
      <c r="D10" s="3" t="s">
        <v>97</v>
      </c>
      <c r="E10" s="3" t="s">
        <v>98</v>
      </c>
      <c r="F10" s="4">
        <v>54</v>
      </c>
      <c r="G10" s="4">
        <v>150</v>
      </c>
      <c r="H10" s="3" t="s">
        <v>52</v>
      </c>
      <c r="I10" s="4">
        <v>139114828</v>
      </c>
      <c r="J10" s="4">
        <v>1.6470588235294099</v>
      </c>
      <c r="K10" s="4">
        <v>0.82352941176470595</v>
      </c>
      <c r="L10" s="4">
        <v>16</v>
      </c>
      <c r="M10" s="4">
        <v>16</v>
      </c>
      <c r="N10" s="4">
        <v>1</v>
      </c>
      <c r="O10" s="4">
        <v>41</v>
      </c>
      <c r="P10" s="4">
        <v>40</v>
      </c>
      <c r="Q10" s="4">
        <v>1</v>
      </c>
      <c r="R10" s="4">
        <v>40</v>
      </c>
      <c r="S10" s="4">
        <v>1</v>
      </c>
      <c r="T10" s="4">
        <v>5</v>
      </c>
      <c r="U10" s="4">
        <v>7</v>
      </c>
      <c r="V10" s="3" t="s">
        <v>31</v>
      </c>
      <c r="W10" s="4">
        <v>2</v>
      </c>
      <c r="X10" s="4">
        <v>14</v>
      </c>
      <c r="Y10" s="4">
        <v>184</v>
      </c>
      <c r="Z10" s="4">
        <v>14</v>
      </c>
    </row>
    <row r="11" spans="1:26" ht="30" x14ac:dyDescent="0.25">
      <c r="A11" s="2">
        <v>288</v>
      </c>
      <c r="B11" s="3" t="s">
        <v>26</v>
      </c>
      <c r="C11" s="3" t="s">
        <v>27</v>
      </c>
      <c r="D11" s="3" t="s">
        <v>97</v>
      </c>
      <c r="E11" s="3" t="s">
        <v>98</v>
      </c>
      <c r="F11" s="4">
        <v>54</v>
      </c>
      <c r="G11" s="4">
        <v>150</v>
      </c>
      <c r="H11" s="3" t="s">
        <v>53</v>
      </c>
      <c r="I11" s="4">
        <v>8871171213</v>
      </c>
      <c r="J11" s="4">
        <v>1.6470588235294099</v>
      </c>
      <c r="K11" s="4">
        <v>0.82352941176470595</v>
      </c>
      <c r="L11" s="4">
        <v>1</v>
      </c>
      <c r="M11" s="4">
        <v>14</v>
      </c>
      <c r="N11" s="4">
        <v>7</v>
      </c>
      <c r="O11" s="4">
        <v>14</v>
      </c>
      <c r="P11" s="4">
        <v>14</v>
      </c>
      <c r="Q11" s="4">
        <v>1</v>
      </c>
      <c r="R11" s="4">
        <v>14</v>
      </c>
      <c r="S11" s="4">
        <v>1</v>
      </c>
      <c r="U11" s="4">
        <v>3</v>
      </c>
      <c r="V11" s="3" t="s">
        <v>31</v>
      </c>
      <c r="X11" s="4">
        <v>3</v>
      </c>
      <c r="Y11" s="4">
        <v>72</v>
      </c>
      <c r="Z11" s="4">
        <v>3</v>
      </c>
    </row>
    <row r="12" spans="1:26" ht="30" x14ac:dyDescent="0.25">
      <c r="A12" s="2">
        <v>306</v>
      </c>
      <c r="B12" s="3" t="s">
        <v>26</v>
      </c>
      <c r="C12" s="3" t="s">
        <v>27</v>
      </c>
      <c r="D12" s="3" t="s">
        <v>97</v>
      </c>
      <c r="E12" s="3" t="s">
        <v>98</v>
      </c>
      <c r="F12" s="4">
        <v>54</v>
      </c>
      <c r="G12" s="4">
        <v>150</v>
      </c>
      <c r="H12" s="3" t="s">
        <v>54</v>
      </c>
      <c r="I12" s="4">
        <v>9511616744</v>
      </c>
      <c r="J12" s="4">
        <v>1.6470588235294099</v>
      </c>
      <c r="K12" s="4">
        <v>0.82352941176470595</v>
      </c>
      <c r="L12" s="4">
        <v>5</v>
      </c>
      <c r="M12" s="4">
        <v>14</v>
      </c>
      <c r="N12" s="4">
        <v>3</v>
      </c>
      <c r="O12" s="4">
        <v>14</v>
      </c>
      <c r="P12" s="4">
        <v>14</v>
      </c>
      <c r="Q12" s="4">
        <v>1</v>
      </c>
      <c r="R12" s="4">
        <v>14</v>
      </c>
      <c r="S12" s="4">
        <v>1</v>
      </c>
      <c r="T12" s="4">
        <v>1</v>
      </c>
      <c r="U12" s="4">
        <v>4</v>
      </c>
      <c r="V12" s="3" t="s">
        <v>31</v>
      </c>
      <c r="W12" s="4">
        <v>1</v>
      </c>
      <c r="X12" s="4">
        <v>6</v>
      </c>
      <c r="Y12" s="4">
        <v>78</v>
      </c>
      <c r="Z12" s="4">
        <v>6</v>
      </c>
    </row>
    <row r="13" spans="1:26" ht="30" x14ac:dyDescent="0.25">
      <c r="A13" s="2">
        <v>402</v>
      </c>
      <c r="B13" s="3" t="s">
        <v>26</v>
      </c>
      <c r="C13" s="3" t="s">
        <v>33</v>
      </c>
      <c r="D13" s="3" t="s">
        <v>97</v>
      </c>
      <c r="E13" s="3" t="s">
        <v>98</v>
      </c>
      <c r="F13" s="4">
        <v>54</v>
      </c>
      <c r="G13" s="4">
        <v>150</v>
      </c>
      <c r="H13" s="3" t="s">
        <v>60</v>
      </c>
      <c r="I13" s="4">
        <v>10238106221</v>
      </c>
      <c r="J13" s="4">
        <v>1.6666666666666701</v>
      </c>
      <c r="K13" s="4">
        <v>0.83333333333333304</v>
      </c>
      <c r="L13" s="4">
        <v>2</v>
      </c>
      <c r="M13" s="4">
        <v>13</v>
      </c>
      <c r="N13" s="4">
        <v>4</v>
      </c>
      <c r="O13" s="4">
        <v>14</v>
      </c>
      <c r="P13" s="4">
        <v>14</v>
      </c>
      <c r="Q13" s="4">
        <v>1</v>
      </c>
      <c r="R13" s="4">
        <v>14</v>
      </c>
      <c r="S13" s="4">
        <v>1</v>
      </c>
      <c r="T13" s="4">
        <v>2</v>
      </c>
      <c r="U13" s="4">
        <v>0.5</v>
      </c>
      <c r="V13" s="3" t="s">
        <v>31</v>
      </c>
      <c r="W13" s="4">
        <v>0.5</v>
      </c>
      <c r="X13" s="4">
        <v>3</v>
      </c>
      <c r="Y13" s="4">
        <v>69</v>
      </c>
      <c r="Z13" s="4">
        <v>3</v>
      </c>
    </row>
    <row r="14" spans="1:26" ht="30" x14ac:dyDescent="0.25">
      <c r="A14" s="2">
        <v>418</v>
      </c>
      <c r="B14" s="3" t="s">
        <v>26</v>
      </c>
      <c r="C14" s="3" t="s">
        <v>33</v>
      </c>
      <c r="D14" s="3" t="s">
        <v>97</v>
      </c>
      <c r="E14" s="3" t="s">
        <v>98</v>
      </c>
      <c r="F14" s="4">
        <v>54</v>
      </c>
      <c r="G14" s="4">
        <v>150</v>
      </c>
      <c r="H14" s="3" t="s">
        <v>59</v>
      </c>
      <c r="I14" s="4">
        <v>9591249155</v>
      </c>
      <c r="J14" s="4">
        <v>1.6666666666666701</v>
      </c>
      <c r="K14" s="4">
        <v>0.83333333333333304</v>
      </c>
      <c r="L14" s="4">
        <v>9</v>
      </c>
      <c r="M14" s="4">
        <v>13</v>
      </c>
      <c r="N14" s="4">
        <v>4</v>
      </c>
      <c r="O14" s="4">
        <v>16</v>
      </c>
      <c r="P14" s="4">
        <v>16</v>
      </c>
      <c r="Q14" s="4">
        <v>1</v>
      </c>
      <c r="R14" s="4">
        <v>16</v>
      </c>
      <c r="S14" s="4">
        <v>1</v>
      </c>
      <c r="T14" s="4">
        <v>2</v>
      </c>
      <c r="U14" s="4">
        <v>5.5</v>
      </c>
      <c r="V14" s="3" t="s">
        <v>31</v>
      </c>
      <c r="W14" s="4">
        <v>2.5</v>
      </c>
      <c r="X14" s="4">
        <v>10</v>
      </c>
      <c r="Y14" s="4">
        <v>96</v>
      </c>
      <c r="Z14" s="4">
        <v>10</v>
      </c>
    </row>
    <row r="15" spans="1:26" ht="30" x14ac:dyDescent="0.25">
      <c r="A15" s="2">
        <v>437</v>
      </c>
      <c r="B15" s="3" t="s">
        <v>26</v>
      </c>
      <c r="C15" s="3" t="s">
        <v>27</v>
      </c>
      <c r="D15" s="3" t="s">
        <v>97</v>
      </c>
      <c r="E15" s="3" t="s">
        <v>98</v>
      </c>
      <c r="F15" s="4">
        <v>54</v>
      </c>
      <c r="G15" s="4">
        <v>150</v>
      </c>
      <c r="H15" s="3" t="s">
        <v>61</v>
      </c>
      <c r="I15" s="4">
        <v>1023810664</v>
      </c>
      <c r="J15" s="4">
        <v>1.6470588235294099</v>
      </c>
      <c r="K15" s="4">
        <v>0.82352941176470595</v>
      </c>
      <c r="L15" s="4">
        <v>20</v>
      </c>
      <c r="M15" s="4">
        <v>10</v>
      </c>
      <c r="N15" s="4">
        <v>6</v>
      </c>
      <c r="O15" s="4">
        <v>8</v>
      </c>
      <c r="P15" s="4">
        <v>8</v>
      </c>
      <c r="Q15" s="4">
        <v>1</v>
      </c>
      <c r="R15" s="4">
        <v>8</v>
      </c>
      <c r="S15" s="4">
        <v>1</v>
      </c>
      <c r="T15" s="4">
        <v>8</v>
      </c>
      <c r="U15" s="4">
        <v>5.5</v>
      </c>
      <c r="V15" s="3" t="s">
        <v>31</v>
      </c>
      <c r="W15" s="4">
        <v>0.5</v>
      </c>
      <c r="X15" s="4">
        <v>14</v>
      </c>
      <c r="Y15" s="4">
        <v>90</v>
      </c>
      <c r="Z15" s="4">
        <v>14</v>
      </c>
    </row>
    <row r="16" spans="1:26" ht="30" x14ac:dyDescent="0.25">
      <c r="A16" s="2">
        <v>457</v>
      </c>
      <c r="B16" s="3" t="s">
        <v>26</v>
      </c>
      <c r="C16" s="3" t="s">
        <v>33</v>
      </c>
      <c r="D16" s="3" t="s">
        <v>97</v>
      </c>
      <c r="E16" s="3" t="s">
        <v>98</v>
      </c>
      <c r="F16" s="4">
        <v>54</v>
      </c>
      <c r="G16" s="4">
        <v>150</v>
      </c>
      <c r="H16" s="3" t="s">
        <v>64</v>
      </c>
      <c r="I16" s="4">
        <v>1094739</v>
      </c>
      <c r="J16" s="4">
        <v>1.6666666666666701</v>
      </c>
      <c r="K16" s="4">
        <v>0.83333333333333304</v>
      </c>
      <c r="L16" s="4">
        <v>18</v>
      </c>
      <c r="M16" s="4">
        <v>1</v>
      </c>
      <c r="O16" s="4">
        <v>2</v>
      </c>
      <c r="P16" s="4">
        <v>2</v>
      </c>
      <c r="Q16" s="4">
        <v>1</v>
      </c>
      <c r="R16" s="4">
        <v>2</v>
      </c>
      <c r="S16" s="4">
        <v>1</v>
      </c>
      <c r="T16" s="4">
        <v>1</v>
      </c>
      <c r="V16" s="3" t="s">
        <v>31</v>
      </c>
      <c r="X16" s="4">
        <v>1</v>
      </c>
      <c r="Y16" s="4">
        <v>29</v>
      </c>
      <c r="Z16" s="4">
        <v>1</v>
      </c>
    </row>
    <row r="17" spans="1:26" ht="30" x14ac:dyDescent="0.25">
      <c r="A17" s="2">
        <v>492</v>
      </c>
      <c r="B17" s="3" t="s">
        <v>26</v>
      </c>
      <c r="C17" s="3" t="s">
        <v>33</v>
      </c>
      <c r="D17" s="3" t="s">
        <v>97</v>
      </c>
      <c r="E17" s="3" t="s">
        <v>98</v>
      </c>
      <c r="F17" s="4">
        <v>54</v>
      </c>
      <c r="G17" s="4">
        <v>150</v>
      </c>
      <c r="H17" s="3" t="s">
        <v>65</v>
      </c>
      <c r="I17" s="4">
        <v>139111442</v>
      </c>
      <c r="J17" s="4">
        <v>1.7222222222222201</v>
      </c>
      <c r="K17" s="4">
        <v>0.86111111111111105</v>
      </c>
      <c r="L17" s="4">
        <v>14</v>
      </c>
      <c r="M17" s="4">
        <v>12</v>
      </c>
      <c r="N17" s="4">
        <v>1</v>
      </c>
      <c r="O17" s="4">
        <v>19</v>
      </c>
      <c r="P17" s="4">
        <v>18</v>
      </c>
      <c r="Q17" s="4">
        <v>1</v>
      </c>
      <c r="R17" s="4">
        <v>18</v>
      </c>
      <c r="S17" s="4">
        <v>1</v>
      </c>
      <c r="T17" s="4">
        <v>4</v>
      </c>
      <c r="U17" s="4">
        <v>10.5</v>
      </c>
      <c r="V17" s="3" t="s">
        <v>31</v>
      </c>
      <c r="W17" s="4">
        <v>0.5</v>
      </c>
      <c r="X17" s="4">
        <v>15</v>
      </c>
      <c r="Y17" s="4">
        <v>114</v>
      </c>
      <c r="Z17" s="4">
        <v>15</v>
      </c>
    </row>
    <row r="18" spans="1:26" ht="30" x14ac:dyDescent="0.25">
      <c r="A18" s="2">
        <v>575</v>
      </c>
      <c r="B18" s="3" t="s">
        <v>26</v>
      </c>
      <c r="C18" s="3" t="s">
        <v>27</v>
      </c>
      <c r="D18" s="3" t="s">
        <v>97</v>
      </c>
      <c r="E18" s="3" t="s">
        <v>98</v>
      </c>
      <c r="F18" s="4">
        <v>54</v>
      </c>
      <c r="G18" s="4">
        <v>150</v>
      </c>
      <c r="H18" s="3" t="s">
        <v>66</v>
      </c>
      <c r="I18" s="4">
        <v>7921198218</v>
      </c>
      <c r="J18" s="4">
        <v>1.6470588235294099</v>
      </c>
      <c r="K18" s="4">
        <v>0.82352941176470595</v>
      </c>
      <c r="L18" s="4">
        <v>8</v>
      </c>
      <c r="M18" s="4">
        <v>13</v>
      </c>
      <c r="N18" s="4">
        <v>4</v>
      </c>
      <c r="O18" s="4">
        <v>21</v>
      </c>
      <c r="P18" s="4">
        <v>20</v>
      </c>
      <c r="Q18" s="4">
        <v>1</v>
      </c>
      <c r="R18" s="4">
        <v>20</v>
      </c>
      <c r="S18" s="4">
        <v>1</v>
      </c>
      <c r="T18" s="4">
        <v>5</v>
      </c>
      <c r="U18" s="4">
        <v>3</v>
      </c>
      <c r="V18" s="3" t="s">
        <v>31</v>
      </c>
      <c r="W18" s="4">
        <v>2</v>
      </c>
      <c r="X18" s="4">
        <v>10</v>
      </c>
      <c r="Y18" s="4">
        <v>108</v>
      </c>
      <c r="Z18" s="4">
        <v>10</v>
      </c>
    </row>
    <row r="19" spans="1:26" ht="30" x14ac:dyDescent="0.25">
      <c r="A19" s="2">
        <v>637</v>
      </c>
      <c r="B19" s="3" t="s">
        <v>26</v>
      </c>
      <c r="C19" s="3" t="s">
        <v>33</v>
      </c>
      <c r="D19" s="3" t="s">
        <v>97</v>
      </c>
      <c r="E19" s="3" t="s">
        <v>98</v>
      </c>
      <c r="F19" s="4">
        <v>54</v>
      </c>
      <c r="G19" s="4">
        <v>150</v>
      </c>
      <c r="H19" s="3" t="s">
        <v>69</v>
      </c>
      <c r="I19" s="4">
        <v>13476634</v>
      </c>
      <c r="J19" s="4">
        <v>1.7222222222222201</v>
      </c>
      <c r="K19" s="4">
        <v>0.86111111111111105</v>
      </c>
      <c r="L19" s="4">
        <v>13</v>
      </c>
      <c r="M19" s="4">
        <v>14</v>
      </c>
      <c r="N19" s="4">
        <v>5</v>
      </c>
      <c r="O19" s="4">
        <v>12</v>
      </c>
      <c r="P19" s="4">
        <v>11</v>
      </c>
      <c r="Q19" s="4">
        <v>1</v>
      </c>
      <c r="R19" s="4">
        <v>11</v>
      </c>
      <c r="S19" s="4">
        <v>1</v>
      </c>
      <c r="T19" s="4">
        <v>6</v>
      </c>
      <c r="U19" s="4">
        <v>1</v>
      </c>
      <c r="V19" s="3" t="s">
        <v>31</v>
      </c>
      <c r="W19" s="4">
        <v>1</v>
      </c>
      <c r="X19" s="4">
        <v>8</v>
      </c>
      <c r="Y19" s="4">
        <v>84</v>
      </c>
      <c r="Z19" s="4">
        <v>8</v>
      </c>
    </row>
    <row r="20" spans="1:26" ht="30" x14ac:dyDescent="0.25">
      <c r="A20" s="2">
        <v>664</v>
      </c>
      <c r="B20" s="3" t="s">
        <v>26</v>
      </c>
      <c r="C20" s="3" t="s">
        <v>33</v>
      </c>
      <c r="D20" s="3" t="s">
        <v>97</v>
      </c>
      <c r="E20" s="3" t="s">
        <v>98</v>
      </c>
      <c r="F20" s="4">
        <v>54</v>
      </c>
      <c r="G20" s="4">
        <v>150</v>
      </c>
      <c r="H20" s="3" t="s">
        <v>70</v>
      </c>
      <c r="I20" s="4">
        <v>79239725</v>
      </c>
      <c r="J20" s="4">
        <v>0</v>
      </c>
      <c r="K20" s="4">
        <v>0</v>
      </c>
      <c r="L20" s="4">
        <v>20</v>
      </c>
      <c r="M20" s="4">
        <v>11</v>
      </c>
      <c r="N20" s="4">
        <v>5</v>
      </c>
      <c r="O20" s="4">
        <v>10</v>
      </c>
      <c r="P20" s="4">
        <v>9</v>
      </c>
      <c r="R20" s="4">
        <v>9</v>
      </c>
      <c r="S20" s="4">
        <v>1</v>
      </c>
      <c r="T20" s="4">
        <v>1</v>
      </c>
      <c r="U20" s="4">
        <v>4</v>
      </c>
      <c r="V20" s="3" t="s">
        <v>31</v>
      </c>
      <c r="W20" s="4">
        <v>2</v>
      </c>
      <c r="X20" s="4">
        <v>7</v>
      </c>
      <c r="Y20" s="4">
        <v>79</v>
      </c>
      <c r="Z20" s="4">
        <v>7</v>
      </c>
    </row>
    <row r="21" spans="1:26" ht="30" x14ac:dyDescent="0.25">
      <c r="A21" s="2">
        <v>697</v>
      </c>
      <c r="B21" s="3" t="s">
        <v>26</v>
      </c>
      <c r="C21" s="3" t="s">
        <v>27</v>
      </c>
      <c r="D21" s="3" t="s">
        <v>97</v>
      </c>
      <c r="E21" s="3" t="s">
        <v>98</v>
      </c>
      <c r="F21" s="4">
        <v>54</v>
      </c>
      <c r="G21" s="4">
        <v>150</v>
      </c>
      <c r="H21" s="3" t="s">
        <v>71</v>
      </c>
      <c r="I21" s="4">
        <v>139114849</v>
      </c>
      <c r="J21" s="4">
        <v>0.35294117647058798</v>
      </c>
      <c r="K21" s="4">
        <v>0.17647058823529399</v>
      </c>
      <c r="L21" s="4">
        <v>5</v>
      </c>
      <c r="M21" s="4">
        <v>10</v>
      </c>
      <c r="N21" s="4">
        <v>3</v>
      </c>
      <c r="O21" s="4">
        <v>15</v>
      </c>
      <c r="P21" s="4">
        <v>14</v>
      </c>
      <c r="Q21" s="4">
        <v>1</v>
      </c>
      <c r="R21" s="4">
        <v>14</v>
      </c>
      <c r="S21" s="4">
        <v>1</v>
      </c>
      <c r="T21" s="4">
        <v>2</v>
      </c>
      <c r="U21" s="4">
        <v>5</v>
      </c>
      <c r="V21" s="3" t="s">
        <v>31</v>
      </c>
      <c r="W21" s="4">
        <v>2</v>
      </c>
      <c r="X21" s="4">
        <v>9</v>
      </c>
      <c r="Y21" s="4">
        <v>81</v>
      </c>
      <c r="Z21" s="4">
        <v>9</v>
      </c>
    </row>
    <row r="22" spans="1:26" ht="30" x14ac:dyDescent="0.25">
      <c r="A22" s="2">
        <v>745</v>
      </c>
      <c r="B22" s="3" t="s">
        <v>26</v>
      </c>
      <c r="C22" s="3" t="s">
        <v>33</v>
      </c>
      <c r="D22" s="3" t="s">
        <v>97</v>
      </c>
      <c r="E22" s="3" t="s">
        <v>98</v>
      </c>
      <c r="F22" s="4">
        <v>54</v>
      </c>
      <c r="G22" s="4">
        <v>150</v>
      </c>
      <c r="H22" s="3" t="s">
        <v>72</v>
      </c>
      <c r="I22" s="4">
        <v>1412399215</v>
      </c>
      <c r="J22" s="4">
        <v>1.7222222222222201</v>
      </c>
      <c r="K22" s="4">
        <v>0.86111111111111105</v>
      </c>
      <c r="L22" s="4">
        <v>7</v>
      </c>
      <c r="M22" s="4">
        <v>4</v>
      </c>
      <c r="N22" s="4">
        <v>2</v>
      </c>
      <c r="O22" s="4">
        <v>3</v>
      </c>
      <c r="P22" s="4">
        <v>3</v>
      </c>
      <c r="Q22" s="4">
        <v>1</v>
      </c>
      <c r="R22" s="4">
        <v>3</v>
      </c>
      <c r="S22" s="4">
        <v>1</v>
      </c>
      <c r="U22" s="4">
        <v>1</v>
      </c>
      <c r="V22" s="3" t="s">
        <v>31</v>
      </c>
      <c r="W22" s="4">
        <v>1</v>
      </c>
      <c r="X22" s="4">
        <v>2</v>
      </c>
      <c r="Y22" s="4">
        <v>28</v>
      </c>
      <c r="Z22" s="4">
        <v>2</v>
      </c>
    </row>
    <row r="23" spans="1:26" ht="30" x14ac:dyDescent="0.25">
      <c r="A23" s="2">
        <v>777</v>
      </c>
      <c r="B23" s="3" t="s">
        <v>26</v>
      </c>
      <c r="C23" s="3" t="s">
        <v>33</v>
      </c>
      <c r="D23" s="3" t="s">
        <v>97</v>
      </c>
      <c r="E23" s="3" t="s">
        <v>98</v>
      </c>
      <c r="F23" s="4">
        <v>54</v>
      </c>
      <c r="G23" s="4">
        <v>150</v>
      </c>
      <c r="H23" s="3" t="s">
        <v>73</v>
      </c>
      <c r="I23" s="4">
        <v>10238110168</v>
      </c>
      <c r="J23" s="4">
        <v>1.6666666666666701</v>
      </c>
      <c r="K23" s="4">
        <v>0.83333333333333304</v>
      </c>
      <c r="L23" s="4">
        <v>3</v>
      </c>
      <c r="Q23" s="4">
        <v>1</v>
      </c>
      <c r="S23" s="4">
        <v>1</v>
      </c>
      <c r="V23" s="3" t="s">
        <v>31</v>
      </c>
      <c r="Y23" s="4">
        <v>5</v>
      </c>
      <c r="Z23" s="4">
        <v>0</v>
      </c>
    </row>
    <row r="24" spans="1:26" ht="30" x14ac:dyDescent="0.25">
      <c r="A24" s="2">
        <v>811</v>
      </c>
      <c r="B24" s="3" t="s">
        <v>26</v>
      </c>
      <c r="C24" s="3" t="s">
        <v>27</v>
      </c>
      <c r="D24" s="3" t="s">
        <v>97</v>
      </c>
      <c r="E24" s="3" t="s">
        <v>98</v>
      </c>
      <c r="F24" s="4">
        <v>54</v>
      </c>
      <c r="G24" s="4">
        <v>150</v>
      </c>
      <c r="H24" s="3" t="s">
        <v>74</v>
      </c>
      <c r="I24" s="4">
        <v>87170242144</v>
      </c>
      <c r="J24" s="4">
        <v>0.35294117647058798</v>
      </c>
      <c r="K24" s="4">
        <v>0.17647058823529399</v>
      </c>
      <c r="L24" s="4">
        <v>1</v>
      </c>
      <c r="M24" s="4">
        <v>13</v>
      </c>
      <c r="N24" s="4">
        <v>2</v>
      </c>
      <c r="O24" s="4">
        <v>10</v>
      </c>
      <c r="P24" s="4">
        <v>7</v>
      </c>
      <c r="Q24" s="4">
        <v>1</v>
      </c>
      <c r="R24" s="4">
        <v>7</v>
      </c>
      <c r="S24" s="4">
        <v>1</v>
      </c>
      <c r="U24" s="4">
        <v>4</v>
      </c>
      <c r="V24" s="3" t="s">
        <v>31</v>
      </c>
      <c r="X24" s="4">
        <v>4</v>
      </c>
      <c r="Y24" s="4">
        <v>50</v>
      </c>
      <c r="Z24" s="4">
        <v>4</v>
      </c>
    </row>
    <row r="25" spans="1:26" ht="30" x14ac:dyDescent="0.25">
      <c r="A25" s="2">
        <v>828</v>
      </c>
      <c r="B25" s="3" t="s">
        <v>26</v>
      </c>
      <c r="C25" s="3" t="s">
        <v>33</v>
      </c>
      <c r="D25" s="3" t="s">
        <v>97</v>
      </c>
      <c r="E25" s="3" t="s">
        <v>98</v>
      </c>
      <c r="F25" s="4">
        <v>54</v>
      </c>
      <c r="G25" s="4">
        <v>150</v>
      </c>
      <c r="H25" s="3" t="s">
        <v>75</v>
      </c>
      <c r="I25" s="4">
        <v>1391114439</v>
      </c>
      <c r="J25" s="4">
        <v>1.6666666666666701</v>
      </c>
      <c r="K25" s="4">
        <v>0.83333333333333304</v>
      </c>
      <c r="L25" s="4">
        <v>9</v>
      </c>
      <c r="M25" s="4">
        <v>13</v>
      </c>
      <c r="N25" s="4">
        <v>4</v>
      </c>
      <c r="O25" s="4">
        <v>10</v>
      </c>
      <c r="P25" s="4">
        <v>10</v>
      </c>
      <c r="Q25" s="4">
        <v>1</v>
      </c>
      <c r="R25" s="4">
        <v>10</v>
      </c>
      <c r="S25" s="4">
        <v>1</v>
      </c>
      <c r="T25" s="4">
        <v>4</v>
      </c>
      <c r="U25" s="4">
        <v>6</v>
      </c>
      <c r="V25" s="3" t="s">
        <v>31</v>
      </c>
      <c r="W25" s="4">
        <v>2</v>
      </c>
      <c r="X25" s="4">
        <v>12</v>
      </c>
      <c r="Y25" s="4">
        <v>82</v>
      </c>
      <c r="Z25" s="4">
        <v>12</v>
      </c>
    </row>
    <row r="26" spans="1:26" ht="30" x14ac:dyDescent="0.25">
      <c r="A26" s="2">
        <v>919</v>
      </c>
      <c r="B26" s="3" t="s">
        <v>26</v>
      </c>
      <c r="C26" s="3" t="s">
        <v>27</v>
      </c>
      <c r="D26" s="3" t="s">
        <v>97</v>
      </c>
      <c r="E26" s="3" t="s">
        <v>98</v>
      </c>
      <c r="F26" s="4">
        <v>54</v>
      </c>
      <c r="G26" s="4">
        <v>150</v>
      </c>
      <c r="H26" s="3" t="s">
        <v>78</v>
      </c>
      <c r="I26" s="4">
        <v>220115832</v>
      </c>
      <c r="J26" s="4">
        <v>0.35294117647058798</v>
      </c>
      <c r="K26" s="4">
        <v>0.17647058823529399</v>
      </c>
      <c r="L26" s="4">
        <v>5</v>
      </c>
      <c r="M26" s="4">
        <v>12</v>
      </c>
      <c r="N26" s="4">
        <v>3</v>
      </c>
      <c r="O26" s="4">
        <v>14</v>
      </c>
      <c r="P26" s="4">
        <v>13</v>
      </c>
      <c r="Q26" s="4">
        <v>1</v>
      </c>
      <c r="R26" s="4">
        <v>13</v>
      </c>
      <c r="S26" s="4">
        <v>1</v>
      </c>
      <c r="T26" s="4">
        <v>1</v>
      </c>
      <c r="U26" s="4">
        <v>5</v>
      </c>
      <c r="V26" s="3" t="s">
        <v>31</v>
      </c>
      <c r="W26" s="4">
        <v>2</v>
      </c>
      <c r="X26" s="4">
        <v>8</v>
      </c>
      <c r="Y26" s="4">
        <v>78</v>
      </c>
      <c r="Z26" s="4">
        <v>8</v>
      </c>
    </row>
    <row r="27" spans="1:26" ht="30" x14ac:dyDescent="0.25">
      <c r="A27" s="2">
        <v>976</v>
      </c>
      <c r="B27" s="3" t="s">
        <v>26</v>
      </c>
      <c r="C27" s="3" t="s">
        <v>33</v>
      </c>
      <c r="D27" s="3" t="s">
        <v>97</v>
      </c>
      <c r="E27" s="3" t="s">
        <v>98</v>
      </c>
      <c r="F27" s="4">
        <v>54</v>
      </c>
      <c r="G27" s="4">
        <v>150</v>
      </c>
      <c r="H27" s="3" t="s">
        <v>80</v>
      </c>
      <c r="I27" s="4">
        <v>10238110253</v>
      </c>
      <c r="J27" s="4">
        <v>1.7222222222222201</v>
      </c>
      <c r="K27" s="4">
        <v>0.86111111111111105</v>
      </c>
      <c r="V27" s="3" t="s">
        <v>31</v>
      </c>
    </row>
    <row r="28" spans="1:26" ht="30" x14ac:dyDescent="0.25">
      <c r="A28" s="2">
        <v>992</v>
      </c>
      <c r="B28" s="3" t="s">
        <v>26</v>
      </c>
      <c r="C28" s="3" t="s">
        <v>33</v>
      </c>
      <c r="D28" s="3" t="s">
        <v>97</v>
      </c>
      <c r="E28" s="3" t="s">
        <v>98</v>
      </c>
      <c r="F28" s="4">
        <v>54</v>
      </c>
      <c r="G28" s="4">
        <v>150</v>
      </c>
      <c r="H28" s="3" t="s">
        <v>81</v>
      </c>
      <c r="I28" s="4">
        <v>224613216</v>
      </c>
      <c r="J28" s="4">
        <v>1.7222222222222201</v>
      </c>
      <c r="K28" s="4">
        <v>0.86111111111111105</v>
      </c>
      <c r="L28" s="4">
        <v>5</v>
      </c>
      <c r="M28" s="4">
        <v>10</v>
      </c>
      <c r="N28" s="4">
        <v>2</v>
      </c>
      <c r="O28" s="4">
        <v>7</v>
      </c>
      <c r="P28" s="4">
        <v>7</v>
      </c>
      <c r="Q28" s="4">
        <v>1</v>
      </c>
      <c r="R28" s="4">
        <v>7</v>
      </c>
      <c r="S28" s="4">
        <v>1</v>
      </c>
      <c r="T28" s="4">
        <v>3</v>
      </c>
      <c r="U28" s="4">
        <v>3.5</v>
      </c>
      <c r="V28" s="3" t="s">
        <v>31</v>
      </c>
      <c r="W28" s="4">
        <v>2.5</v>
      </c>
      <c r="X28" s="4">
        <v>9</v>
      </c>
      <c r="Y28" s="4">
        <v>58</v>
      </c>
      <c r="Z28" s="4">
        <v>9</v>
      </c>
    </row>
    <row r="29" spans="1:26" ht="30" x14ac:dyDescent="0.25">
      <c r="A29" s="2">
        <v>1042</v>
      </c>
      <c r="B29" s="3" t="s">
        <v>26</v>
      </c>
      <c r="C29" s="3" t="s">
        <v>27</v>
      </c>
      <c r="D29" s="3" t="s">
        <v>97</v>
      </c>
      <c r="E29" s="3" t="s">
        <v>98</v>
      </c>
      <c r="F29" s="4">
        <v>54</v>
      </c>
      <c r="G29" s="4">
        <v>150</v>
      </c>
      <c r="H29" s="3" t="s">
        <v>83</v>
      </c>
      <c r="I29" s="4">
        <v>13724816345</v>
      </c>
      <c r="J29" s="4">
        <v>0.35294117647058798</v>
      </c>
      <c r="K29" s="4">
        <v>0.17647058823529399</v>
      </c>
      <c r="L29" s="4">
        <v>9</v>
      </c>
      <c r="M29" s="4">
        <v>14</v>
      </c>
      <c r="N29" s="4">
        <v>3</v>
      </c>
      <c r="O29" s="4">
        <v>13</v>
      </c>
      <c r="P29" s="4">
        <v>13</v>
      </c>
      <c r="Q29" s="4">
        <v>1</v>
      </c>
      <c r="R29" s="4">
        <v>13</v>
      </c>
      <c r="S29" s="4">
        <v>1</v>
      </c>
      <c r="T29" s="4">
        <v>2</v>
      </c>
      <c r="U29" s="4">
        <v>6.5</v>
      </c>
      <c r="V29" s="3" t="s">
        <v>31</v>
      </c>
      <c r="W29" s="4">
        <v>2.5</v>
      </c>
      <c r="X29" s="4">
        <v>11</v>
      </c>
      <c r="Y29" s="4">
        <v>89</v>
      </c>
      <c r="Z29" s="4">
        <v>11</v>
      </c>
    </row>
    <row r="30" spans="1:26" ht="30" x14ac:dyDescent="0.25">
      <c r="A30" s="2">
        <v>1106</v>
      </c>
      <c r="B30" s="3" t="s">
        <v>26</v>
      </c>
      <c r="C30" s="3" t="s">
        <v>27</v>
      </c>
      <c r="D30" s="3" t="s">
        <v>97</v>
      </c>
      <c r="E30" s="3" t="s">
        <v>98</v>
      </c>
      <c r="F30" s="4">
        <v>54</v>
      </c>
      <c r="G30" s="4">
        <v>150</v>
      </c>
      <c r="H30" s="3" t="s">
        <v>84</v>
      </c>
      <c r="I30" s="4">
        <v>3724150214</v>
      </c>
      <c r="J30" s="4">
        <v>1.6470588235294099</v>
      </c>
      <c r="K30" s="4">
        <v>0.82352941176470595</v>
      </c>
      <c r="L30" s="4">
        <v>13</v>
      </c>
      <c r="M30" s="4">
        <v>8</v>
      </c>
      <c r="N30" s="4">
        <v>2</v>
      </c>
      <c r="O30" s="4">
        <v>7</v>
      </c>
      <c r="P30" s="4">
        <v>7</v>
      </c>
      <c r="Q30" s="4">
        <v>1</v>
      </c>
      <c r="R30" s="4">
        <v>7</v>
      </c>
      <c r="S30" s="4">
        <v>1</v>
      </c>
      <c r="T30" s="4">
        <v>4</v>
      </c>
      <c r="U30" s="4">
        <v>2</v>
      </c>
      <c r="V30" s="3" t="s">
        <v>31</v>
      </c>
      <c r="W30" s="4">
        <v>1</v>
      </c>
      <c r="X30" s="4">
        <v>7</v>
      </c>
      <c r="Y30" s="4">
        <v>60</v>
      </c>
      <c r="Z30" s="4">
        <v>7</v>
      </c>
    </row>
    <row r="31" spans="1:26" ht="30" x14ac:dyDescent="0.25">
      <c r="A31" s="2">
        <v>1141</v>
      </c>
      <c r="B31" s="3" t="s">
        <v>26</v>
      </c>
      <c r="C31" s="3" t="s">
        <v>33</v>
      </c>
      <c r="D31" s="3" t="s">
        <v>97</v>
      </c>
      <c r="E31" s="3" t="s">
        <v>98</v>
      </c>
      <c r="F31" s="4">
        <v>54</v>
      </c>
      <c r="G31" s="4">
        <v>150</v>
      </c>
      <c r="H31" s="3" t="s">
        <v>85</v>
      </c>
      <c r="I31" s="4">
        <v>10238110227</v>
      </c>
      <c r="J31" s="4">
        <v>1.7222222222222201</v>
      </c>
      <c r="K31" s="4">
        <v>0.86111111111111105</v>
      </c>
      <c r="L31" s="4">
        <v>3</v>
      </c>
      <c r="M31" s="4">
        <v>17</v>
      </c>
      <c r="N31" s="4">
        <v>12</v>
      </c>
      <c r="O31" s="4">
        <v>15</v>
      </c>
      <c r="P31" s="4">
        <v>14</v>
      </c>
      <c r="Q31" s="4">
        <v>1</v>
      </c>
      <c r="R31" s="4">
        <v>14</v>
      </c>
      <c r="S31" s="4">
        <v>1</v>
      </c>
      <c r="T31" s="4">
        <v>5</v>
      </c>
      <c r="U31" s="4">
        <v>3</v>
      </c>
      <c r="V31" s="3" t="s">
        <v>31</v>
      </c>
      <c r="X31" s="4">
        <v>8</v>
      </c>
      <c r="Y31" s="4">
        <v>93</v>
      </c>
      <c r="Z31" s="4">
        <v>8</v>
      </c>
    </row>
    <row r="32" spans="1:26" ht="30" x14ac:dyDescent="0.25">
      <c r="A32" s="2">
        <v>1158</v>
      </c>
      <c r="B32" s="3" t="s">
        <v>26</v>
      </c>
      <c r="C32" s="3" t="s">
        <v>33</v>
      </c>
      <c r="D32" s="3" t="s">
        <v>97</v>
      </c>
      <c r="E32" s="3" t="s">
        <v>98</v>
      </c>
      <c r="F32" s="4">
        <v>54</v>
      </c>
      <c r="G32" s="4">
        <v>150</v>
      </c>
      <c r="H32" s="3" t="s">
        <v>86</v>
      </c>
      <c r="I32" s="4">
        <v>771873592</v>
      </c>
      <c r="J32" s="4">
        <v>1.7222222222222201</v>
      </c>
      <c r="K32" s="4">
        <v>0.86111111111111105</v>
      </c>
      <c r="L32" s="4">
        <v>16</v>
      </c>
      <c r="M32" s="4">
        <v>12</v>
      </c>
      <c r="N32" s="4">
        <v>5</v>
      </c>
      <c r="O32" s="4">
        <v>14</v>
      </c>
      <c r="P32" s="4">
        <v>13</v>
      </c>
      <c r="Q32" s="4">
        <v>1</v>
      </c>
      <c r="R32" s="4">
        <v>13</v>
      </c>
      <c r="S32" s="4">
        <v>1</v>
      </c>
      <c r="T32" s="4">
        <v>7</v>
      </c>
      <c r="U32" s="4">
        <v>5</v>
      </c>
      <c r="V32" s="3" t="s">
        <v>31</v>
      </c>
      <c r="W32" s="4">
        <v>2</v>
      </c>
      <c r="X32" s="4">
        <v>14</v>
      </c>
      <c r="Y32" s="4">
        <v>103</v>
      </c>
      <c r="Z32" s="4">
        <v>14</v>
      </c>
    </row>
    <row r="33" spans="1:26" ht="30" x14ac:dyDescent="0.25">
      <c r="A33" s="2">
        <v>1175</v>
      </c>
      <c r="B33" s="3" t="s">
        <v>26</v>
      </c>
      <c r="C33" s="3" t="s">
        <v>27</v>
      </c>
      <c r="D33" s="3" t="s">
        <v>97</v>
      </c>
      <c r="E33" s="3" t="s">
        <v>98</v>
      </c>
      <c r="F33" s="4">
        <v>54</v>
      </c>
      <c r="G33" s="4">
        <v>150</v>
      </c>
      <c r="H33" s="3" t="s">
        <v>87</v>
      </c>
      <c r="I33" s="4">
        <v>915634178</v>
      </c>
      <c r="J33" s="4">
        <v>1.6470588235294099</v>
      </c>
      <c r="K33" s="4">
        <v>0.82352941176470595</v>
      </c>
      <c r="L33" s="4">
        <v>7</v>
      </c>
      <c r="M33" s="4">
        <v>13</v>
      </c>
      <c r="N33" s="4">
        <v>4</v>
      </c>
      <c r="O33" s="4">
        <v>15</v>
      </c>
      <c r="P33" s="4">
        <v>14</v>
      </c>
      <c r="Q33" s="4">
        <v>1</v>
      </c>
      <c r="R33" s="4">
        <v>14</v>
      </c>
      <c r="S33" s="4">
        <v>1</v>
      </c>
      <c r="U33" s="4">
        <v>5.5</v>
      </c>
      <c r="V33" s="3" t="s">
        <v>31</v>
      </c>
      <c r="W33" s="4">
        <v>0.5</v>
      </c>
      <c r="X33" s="4">
        <v>6</v>
      </c>
      <c r="Y33" s="4">
        <v>81</v>
      </c>
      <c r="Z33" s="4">
        <v>6</v>
      </c>
    </row>
    <row r="34" spans="1:26" ht="30" x14ac:dyDescent="0.25">
      <c r="A34" s="2">
        <v>1244</v>
      </c>
      <c r="B34" s="3" t="s">
        <v>26</v>
      </c>
      <c r="C34" s="3" t="s">
        <v>33</v>
      </c>
      <c r="D34" s="3" t="s">
        <v>97</v>
      </c>
      <c r="E34" s="3" t="s">
        <v>98</v>
      </c>
      <c r="F34" s="4">
        <v>54</v>
      </c>
      <c r="G34" s="4">
        <v>150</v>
      </c>
      <c r="H34" s="3" t="s">
        <v>88</v>
      </c>
      <c r="I34" s="4">
        <v>8714969130</v>
      </c>
      <c r="J34" s="4">
        <v>1.7222222222222201</v>
      </c>
      <c r="K34" s="4">
        <v>0.86111111111111105</v>
      </c>
      <c r="L34" s="4">
        <v>9</v>
      </c>
      <c r="M34" s="4">
        <v>11</v>
      </c>
      <c r="N34" s="4">
        <v>5</v>
      </c>
      <c r="O34" s="4">
        <v>13</v>
      </c>
      <c r="P34" s="4">
        <v>9</v>
      </c>
      <c r="Q34" s="4">
        <v>1</v>
      </c>
      <c r="R34" s="4">
        <v>9</v>
      </c>
      <c r="S34" s="4">
        <v>1</v>
      </c>
      <c r="T34" s="4">
        <v>3</v>
      </c>
      <c r="U34" s="4">
        <v>3</v>
      </c>
      <c r="V34" s="3" t="s">
        <v>31</v>
      </c>
      <c r="X34" s="4">
        <v>6</v>
      </c>
      <c r="Y34" s="4">
        <v>70</v>
      </c>
      <c r="Z34" s="4">
        <v>6</v>
      </c>
    </row>
    <row r="35" spans="1:26" ht="30" x14ac:dyDescent="0.25">
      <c r="A35" s="2">
        <v>1284</v>
      </c>
      <c r="B35" s="3" t="s">
        <v>26</v>
      </c>
      <c r="C35" s="3" t="s">
        <v>27</v>
      </c>
      <c r="D35" s="3" t="s">
        <v>97</v>
      </c>
      <c r="E35" s="3" t="s">
        <v>98</v>
      </c>
      <c r="F35" s="4">
        <v>54</v>
      </c>
      <c r="G35" s="4">
        <v>150</v>
      </c>
      <c r="H35" s="3" t="s">
        <v>90</v>
      </c>
      <c r="I35" s="4">
        <v>10198102</v>
      </c>
      <c r="J35" s="4">
        <v>1.6470588235294099</v>
      </c>
      <c r="K35" s="4">
        <v>0.82352941176470595</v>
      </c>
      <c r="L35" s="4">
        <v>16</v>
      </c>
      <c r="M35" s="4">
        <v>17</v>
      </c>
      <c r="N35" s="4">
        <v>9</v>
      </c>
      <c r="O35" s="4">
        <v>18</v>
      </c>
      <c r="P35" s="4">
        <v>17</v>
      </c>
      <c r="Q35" s="4">
        <v>1</v>
      </c>
      <c r="R35" s="4">
        <v>17</v>
      </c>
      <c r="S35" s="4">
        <v>1</v>
      </c>
      <c r="T35" s="4">
        <v>4</v>
      </c>
      <c r="U35" s="4">
        <v>14.5</v>
      </c>
      <c r="V35" s="3" t="s">
        <v>31</v>
      </c>
      <c r="W35" s="4">
        <v>3.5</v>
      </c>
      <c r="X35" s="4">
        <v>22</v>
      </c>
      <c r="Y35" s="4">
        <v>140</v>
      </c>
      <c r="Z35" s="4">
        <v>22</v>
      </c>
    </row>
    <row r="36" spans="1:26" ht="30" x14ac:dyDescent="0.25">
      <c r="A36" s="2">
        <v>1392</v>
      </c>
      <c r="B36" s="3" t="s">
        <v>26</v>
      </c>
      <c r="C36" s="3" t="s">
        <v>33</v>
      </c>
      <c r="D36" s="3" t="s">
        <v>97</v>
      </c>
      <c r="E36" s="3" t="s">
        <v>98</v>
      </c>
      <c r="F36" s="4">
        <v>54</v>
      </c>
      <c r="G36" s="4">
        <v>150</v>
      </c>
      <c r="H36" s="3" t="s">
        <v>91</v>
      </c>
      <c r="I36" s="4">
        <v>78438837</v>
      </c>
      <c r="J36" s="4">
        <v>1.6666666666666701</v>
      </c>
      <c r="K36" s="4">
        <v>0.83333333333333304</v>
      </c>
      <c r="L36" s="4">
        <v>2</v>
      </c>
      <c r="M36" s="4">
        <v>13</v>
      </c>
      <c r="N36" s="4">
        <v>4</v>
      </c>
      <c r="O36" s="4">
        <v>11</v>
      </c>
      <c r="P36" s="4">
        <v>11</v>
      </c>
      <c r="Q36" s="4">
        <v>1</v>
      </c>
      <c r="R36" s="4">
        <v>11</v>
      </c>
      <c r="S36" s="4">
        <v>1</v>
      </c>
      <c r="T36" s="4">
        <v>1</v>
      </c>
      <c r="U36" s="4">
        <v>2</v>
      </c>
      <c r="V36" s="3" t="s">
        <v>31</v>
      </c>
      <c r="W36" s="4">
        <v>1</v>
      </c>
      <c r="X36" s="4">
        <v>4</v>
      </c>
      <c r="Y36" s="4">
        <v>62</v>
      </c>
      <c r="Z36" s="4">
        <v>4</v>
      </c>
    </row>
    <row r="37" spans="1:26" ht="30" x14ac:dyDescent="0.25">
      <c r="A37" s="2">
        <v>1410</v>
      </c>
      <c r="B37" s="3" t="s">
        <v>26</v>
      </c>
      <c r="C37" s="3" t="s">
        <v>33</v>
      </c>
      <c r="D37" s="3" t="s">
        <v>97</v>
      </c>
      <c r="E37" s="3" t="s">
        <v>98</v>
      </c>
      <c r="F37" s="4">
        <v>54</v>
      </c>
      <c r="G37" s="4">
        <v>150</v>
      </c>
      <c r="H37" s="3" t="s">
        <v>93</v>
      </c>
      <c r="I37" s="4">
        <v>1781121798</v>
      </c>
      <c r="J37" s="4">
        <v>1.7222222222222201</v>
      </c>
      <c r="K37" s="4">
        <v>0.86111111111111105</v>
      </c>
      <c r="L37" s="4">
        <v>6</v>
      </c>
      <c r="M37" s="4">
        <v>8</v>
      </c>
      <c r="O37" s="4">
        <v>14</v>
      </c>
      <c r="P37" s="4">
        <v>11</v>
      </c>
      <c r="Q37" s="4">
        <v>1</v>
      </c>
      <c r="R37" s="4">
        <v>11</v>
      </c>
      <c r="S37" s="4">
        <v>1</v>
      </c>
      <c r="T37" s="4">
        <v>5</v>
      </c>
      <c r="U37" s="4">
        <v>6</v>
      </c>
      <c r="V37" s="3" t="s">
        <v>31</v>
      </c>
      <c r="W37" s="4">
        <v>2</v>
      </c>
      <c r="X37" s="4">
        <v>13</v>
      </c>
      <c r="Y37" s="4">
        <v>78</v>
      </c>
      <c r="Z37" s="4">
        <v>13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Z36"/>
  <sheetViews>
    <sheetView workbookViewId="0">
      <selection activeCell="A2" sqref="A2:Z3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88</v>
      </c>
      <c r="B2" s="3" t="s">
        <v>26</v>
      </c>
      <c r="C2" s="3" t="s">
        <v>27</v>
      </c>
      <c r="D2" s="3" t="s">
        <v>104</v>
      </c>
      <c r="E2" s="3" t="s">
        <v>98</v>
      </c>
      <c r="F2" s="4">
        <v>53</v>
      </c>
      <c r="G2" s="4">
        <v>54</v>
      </c>
      <c r="H2" s="3" t="s">
        <v>36</v>
      </c>
      <c r="I2" s="4">
        <v>17888854</v>
      </c>
      <c r="J2" s="4">
        <v>1.8125</v>
      </c>
      <c r="K2" s="4">
        <v>0.90625</v>
      </c>
      <c r="L2" s="4">
        <v>2</v>
      </c>
      <c r="M2" s="4">
        <v>16</v>
      </c>
      <c r="N2" s="4">
        <v>5</v>
      </c>
      <c r="O2" s="4">
        <v>15</v>
      </c>
      <c r="P2" s="4">
        <v>15</v>
      </c>
      <c r="Q2" s="4">
        <v>1</v>
      </c>
      <c r="R2" s="4">
        <v>15</v>
      </c>
      <c r="S2" s="4">
        <v>1</v>
      </c>
      <c r="T2" s="4">
        <v>1</v>
      </c>
      <c r="U2" s="4">
        <v>4.5</v>
      </c>
      <c r="V2" s="3" t="s">
        <v>31</v>
      </c>
      <c r="W2" s="4">
        <v>0.5</v>
      </c>
      <c r="X2" s="4">
        <v>6</v>
      </c>
      <c r="Y2" s="4">
        <v>82</v>
      </c>
      <c r="Z2" s="4">
        <v>6</v>
      </c>
    </row>
    <row r="3" spans="1:26" ht="30" x14ac:dyDescent="0.25">
      <c r="A3" s="2">
        <v>106</v>
      </c>
      <c r="B3" s="3" t="s">
        <v>26</v>
      </c>
      <c r="C3" s="3" t="s">
        <v>27</v>
      </c>
      <c r="D3" s="3" t="s">
        <v>104</v>
      </c>
      <c r="E3" s="3" t="s">
        <v>98</v>
      </c>
      <c r="F3" s="4">
        <v>53</v>
      </c>
      <c r="G3" s="4">
        <v>54</v>
      </c>
      <c r="H3" s="3" t="s">
        <v>37</v>
      </c>
      <c r="I3" s="4">
        <v>91211494</v>
      </c>
      <c r="J3" s="4">
        <v>0</v>
      </c>
      <c r="K3" s="4">
        <v>0</v>
      </c>
      <c r="V3" s="3" t="s">
        <v>31</v>
      </c>
    </row>
    <row r="4" spans="1:26" ht="30" x14ac:dyDescent="0.25">
      <c r="A4" s="2">
        <v>150</v>
      </c>
      <c r="B4" s="3" t="s">
        <v>26</v>
      </c>
      <c r="C4" s="3" t="s">
        <v>27</v>
      </c>
      <c r="D4" s="3" t="s">
        <v>104</v>
      </c>
      <c r="E4" s="3" t="s">
        <v>98</v>
      </c>
      <c r="F4" s="4">
        <v>53</v>
      </c>
      <c r="G4" s="4">
        <v>54</v>
      </c>
      <c r="H4" s="3" t="s">
        <v>41</v>
      </c>
      <c r="I4" s="4">
        <v>10238104111</v>
      </c>
      <c r="J4" s="4">
        <v>1.8125</v>
      </c>
      <c r="K4" s="4">
        <v>0.90625</v>
      </c>
      <c r="V4" s="3" t="s">
        <v>31</v>
      </c>
    </row>
    <row r="5" spans="1:26" ht="30" x14ac:dyDescent="0.25">
      <c r="A5" s="2">
        <v>183</v>
      </c>
      <c r="B5" s="3" t="s">
        <v>26</v>
      </c>
      <c r="C5" s="3" t="s">
        <v>27</v>
      </c>
      <c r="D5" s="3" t="s">
        <v>104</v>
      </c>
      <c r="E5" s="3" t="s">
        <v>98</v>
      </c>
      <c r="F5" s="4">
        <v>53</v>
      </c>
      <c r="G5" s="4">
        <v>54</v>
      </c>
      <c r="H5" s="3" t="s">
        <v>43</v>
      </c>
      <c r="I5" s="4">
        <v>92227213164</v>
      </c>
      <c r="J5" s="4">
        <v>1.8125</v>
      </c>
      <c r="K5" s="4">
        <v>0.90625</v>
      </c>
      <c r="L5" s="4">
        <v>3</v>
      </c>
      <c r="M5" s="4">
        <v>7</v>
      </c>
      <c r="N5" s="4">
        <v>2</v>
      </c>
      <c r="O5" s="4">
        <v>9</v>
      </c>
      <c r="P5" s="4">
        <v>9</v>
      </c>
      <c r="Q5" s="4">
        <v>1</v>
      </c>
      <c r="R5" s="4">
        <v>9</v>
      </c>
      <c r="S5" s="4">
        <v>1</v>
      </c>
      <c r="U5" s="4">
        <v>5</v>
      </c>
      <c r="V5" s="3" t="s">
        <v>31</v>
      </c>
      <c r="X5" s="4">
        <v>5</v>
      </c>
      <c r="Y5" s="4">
        <v>51</v>
      </c>
      <c r="Z5" s="4">
        <v>5</v>
      </c>
    </row>
    <row r="6" spans="1:26" ht="30" x14ac:dyDescent="0.25">
      <c r="A6" s="2">
        <v>192</v>
      </c>
      <c r="B6" s="3" t="s">
        <v>26</v>
      </c>
      <c r="C6" s="3" t="s">
        <v>27</v>
      </c>
      <c r="D6" s="3" t="s">
        <v>104</v>
      </c>
      <c r="E6" s="3" t="s">
        <v>98</v>
      </c>
      <c r="F6" s="4">
        <v>53</v>
      </c>
      <c r="G6" s="4">
        <v>54</v>
      </c>
      <c r="H6" s="3" t="s">
        <v>44</v>
      </c>
      <c r="I6" s="4">
        <v>94219231211</v>
      </c>
      <c r="J6" s="4">
        <v>0.3125</v>
      </c>
      <c r="K6" s="4">
        <v>0.15625</v>
      </c>
      <c r="L6" s="4">
        <v>15</v>
      </c>
      <c r="M6" s="4">
        <v>8</v>
      </c>
      <c r="N6" s="4">
        <v>1</v>
      </c>
      <c r="O6" s="4">
        <v>9</v>
      </c>
      <c r="P6" s="4">
        <v>7</v>
      </c>
      <c r="Q6" s="4">
        <v>1</v>
      </c>
      <c r="R6" s="4">
        <v>7</v>
      </c>
      <c r="S6" s="4">
        <v>1</v>
      </c>
      <c r="T6" s="4">
        <v>5</v>
      </c>
      <c r="U6" s="4">
        <v>2</v>
      </c>
      <c r="V6" s="3" t="s">
        <v>31</v>
      </c>
      <c r="W6" s="4">
        <v>2</v>
      </c>
      <c r="X6" s="4">
        <v>9</v>
      </c>
      <c r="Y6" s="4">
        <v>67</v>
      </c>
      <c r="Z6" s="4">
        <v>9</v>
      </c>
    </row>
    <row r="7" spans="1:26" ht="30" x14ac:dyDescent="0.25">
      <c r="A7" s="2">
        <v>228</v>
      </c>
      <c r="B7" s="3" t="s">
        <v>26</v>
      </c>
      <c r="C7" s="3" t="s">
        <v>33</v>
      </c>
      <c r="D7" s="3" t="s">
        <v>104</v>
      </c>
      <c r="E7" s="3" t="s">
        <v>98</v>
      </c>
      <c r="F7" s="4">
        <v>53</v>
      </c>
      <c r="G7" s="4">
        <v>54</v>
      </c>
      <c r="H7" s="3" t="s">
        <v>48</v>
      </c>
      <c r="I7" s="4">
        <v>9591231205</v>
      </c>
      <c r="J7" s="4">
        <v>0</v>
      </c>
      <c r="K7" s="4">
        <v>0</v>
      </c>
      <c r="L7" s="4">
        <v>2</v>
      </c>
      <c r="M7" s="4">
        <v>3</v>
      </c>
      <c r="N7" s="4">
        <v>1</v>
      </c>
      <c r="O7" s="4">
        <v>3</v>
      </c>
      <c r="P7" s="4">
        <v>3</v>
      </c>
      <c r="R7" s="4">
        <v>3</v>
      </c>
      <c r="S7" s="4">
        <v>1</v>
      </c>
      <c r="U7" s="4">
        <v>1.5</v>
      </c>
      <c r="V7" s="3" t="s">
        <v>63</v>
      </c>
      <c r="W7" s="4">
        <v>0.5</v>
      </c>
      <c r="X7" s="4">
        <v>3</v>
      </c>
      <c r="Y7" s="4">
        <v>22</v>
      </c>
      <c r="Z7" s="4">
        <v>3</v>
      </c>
    </row>
    <row r="8" spans="1:26" ht="30" x14ac:dyDescent="0.25">
      <c r="A8" s="2">
        <v>248</v>
      </c>
      <c r="B8" s="3" t="s">
        <v>26</v>
      </c>
      <c r="C8" s="3" t="s">
        <v>27</v>
      </c>
      <c r="D8" s="3" t="s">
        <v>104</v>
      </c>
      <c r="E8" s="3" t="s">
        <v>98</v>
      </c>
      <c r="F8" s="4">
        <v>53</v>
      </c>
      <c r="G8" s="4">
        <v>54</v>
      </c>
      <c r="H8" s="3" t="s">
        <v>50</v>
      </c>
      <c r="I8" s="4">
        <v>188103161118</v>
      </c>
      <c r="J8" s="4">
        <v>1.6875</v>
      </c>
      <c r="K8" s="4">
        <v>0.84375</v>
      </c>
      <c r="L8" s="4">
        <v>1</v>
      </c>
      <c r="Q8" s="4">
        <v>1</v>
      </c>
      <c r="S8" s="4">
        <v>1</v>
      </c>
      <c r="V8" s="3" t="s">
        <v>31</v>
      </c>
      <c r="Y8" s="4">
        <v>3</v>
      </c>
      <c r="Z8" s="4">
        <v>0</v>
      </c>
    </row>
    <row r="9" spans="1:26" ht="30" x14ac:dyDescent="0.25">
      <c r="A9" s="2">
        <v>269</v>
      </c>
      <c r="B9" s="3" t="s">
        <v>26</v>
      </c>
      <c r="C9" s="3" t="s">
        <v>27</v>
      </c>
      <c r="D9" s="3" t="s">
        <v>104</v>
      </c>
      <c r="E9" s="3" t="s">
        <v>98</v>
      </c>
      <c r="F9" s="4">
        <v>53</v>
      </c>
      <c r="G9" s="4">
        <v>54</v>
      </c>
      <c r="H9" s="3" t="s">
        <v>52</v>
      </c>
      <c r="I9" s="4">
        <v>139114828</v>
      </c>
      <c r="J9" s="4">
        <v>1.8125</v>
      </c>
      <c r="K9" s="4">
        <v>0.90625</v>
      </c>
      <c r="L9" s="4">
        <v>5</v>
      </c>
      <c r="M9" s="4">
        <v>13</v>
      </c>
      <c r="N9" s="4">
        <v>4</v>
      </c>
      <c r="O9" s="4">
        <v>20</v>
      </c>
      <c r="P9" s="4">
        <v>17</v>
      </c>
      <c r="Q9" s="4">
        <v>1</v>
      </c>
      <c r="R9" s="4">
        <v>17</v>
      </c>
      <c r="S9" s="4">
        <v>1</v>
      </c>
      <c r="T9" s="4">
        <v>4</v>
      </c>
      <c r="U9" s="4">
        <v>3</v>
      </c>
      <c r="V9" s="3" t="s">
        <v>31</v>
      </c>
      <c r="X9" s="4">
        <v>7</v>
      </c>
      <c r="Y9" s="4">
        <v>92</v>
      </c>
      <c r="Z9" s="4">
        <v>7</v>
      </c>
    </row>
    <row r="10" spans="1:26" ht="30" x14ac:dyDescent="0.25">
      <c r="A10" s="2">
        <v>289</v>
      </c>
      <c r="B10" s="3" t="s">
        <v>26</v>
      </c>
      <c r="C10" s="3" t="s">
        <v>27</v>
      </c>
      <c r="D10" s="3" t="s">
        <v>104</v>
      </c>
      <c r="E10" s="3" t="s">
        <v>98</v>
      </c>
      <c r="F10" s="4">
        <v>53</v>
      </c>
      <c r="G10" s="4">
        <v>54</v>
      </c>
      <c r="H10" s="3" t="s">
        <v>53</v>
      </c>
      <c r="I10" s="4">
        <v>8871171213</v>
      </c>
      <c r="J10" s="4">
        <v>1.8125</v>
      </c>
      <c r="K10" s="4">
        <v>0.90625</v>
      </c>
      <c r="L10" s="4">
        <v>1</v>
      </c>
      <c r="M10" s="4">
        <v>6</v>
      </c>
      <c r="N10" s="4">
        <v>3</v>
      </c>
      <c r="O10" s="4">
        <v>5</v>
      </c>
      <c r="P10" s="4">
        <v>5</v>
      </c>
      <c r="Q10" s="4">
        <v>1</v>
      </c>
      <c r="R10" s="4">
        <v>5</v>
      </c>
      <c r="S10" s="4">
        <v>1</v>
      </c>
      <c r="T10" s="4">
        <v>1</v>
      </c>
      <c r="U10" s="4">
        <v>1.5</v>
      </c>
      <c r="V10" s="3" t="s">
        <v>31</v>
      </c>
      <c r="W10" s="4">
        <v>0.5</v>
      </c>
      <c r="X10" s="4">
        <v>3</v>
      </c>
      <c r="Y10" s="4">
        <v>33</v>
      </c>
      <c r="Z10" s="4">
        <v>3</v>
      </c>
    </row>
    <row r="11" spans="1:26" ht="30" x14ac:dyDescent="0.25">
      <c r="A11" s="2">
        <v>307</v>
      </c>
      <c r="B11" s="3" t="s">
        <v>26</v>
      </c>
      <c r="C11" s="3" t="s">
        <v>27</v>
      </c>
      <c r="D11" s="3" t="s">
        <v>104</v>
      </c>
      <c r="E11" s="3" t="s">
        <v>98</v>
      </c>
      <c r="F11" s="4">
        <v>53</v>
      </c>
      <c r="G11" s="4">
        <v>54</v>
      </c>
      <c r="H11" s="3" t="s">
        <v>54</v>
      </c>
      <c r="I11" s="4">
        <v>9511616744</v>
      </c>
      <c r="J11" s="4">
        <v>1.6875</v>
      </c>
      <c r="K11" s="4">
        <v>0.84375</v>
      </c>
      <c r="L11" s="4">
        <v>6</v>
      </c>
      <c r="M11" s="4">
        <v>8</v>
      </c>
      <c r="N11" s="4">
        <v>3</v>
      </c>
      <c r="O11" s="4">
        <v>9</v>
      </c>
      <c r="P11" s="4">
        <v>8</v>
      </c>
      <c r="Q11" s="4">
        <v>1</v>
      </c>
      <c r="R11" s="4">
        <v>8</v>
      </c>
      <c r="S11" s="4">
        <v>1</v>
      </c>
      <c r="U11" s="4">
        <v>4</v>
      </c>
      <c r="V11" s="3" t="s">
        <v>31</v>
      </c>
      <c r="W11" s="4">
        <v>1</v>
      </c>
      <c r="X11" s="4">
        <v>5</v>
      </c>
      <c r="Y11" s="4">
        <v>54</v>
      </c>
      <c r="Z11" s="4">
        <v>5</v>
      </c>
    </row>
    <row r="12" spans="1:26" ht="30" x14ac:dyDescent="0.25">
      <c r="A12" s="2">
        <v>403</v>
      </c>
      <c r="B12" s="3" t="s">
        <v>26</v>
      </c>
      <c r="C12" s="3" t="s">
        <v>33</v>
      </c>
      <c r="D12" s="3" t="s">
        <v>104</v>
      </c>
      <c r="E12" s="3" t="s">
        <v>98</v>
      </c>
      <c r="F12" s="4">
        <v>53</v>
      </c>
      <c r="G12" s="4">
        <v>54</v>
      </c>
      <c r="H12" s="3" t="s">
        <v>60</v>
      </c>
      <c r="I12" s="4">
        <v>10238106221</v>
      </c>
      <c r="J12" s="4">
        <v>1.76470588235294</v>
      </c>
      <c r="K12" s="4">
        <v>0.88235294117647101</v>
      </c>
      <c r="L12" s="4">
        <v>1</v>
      </c>
      <c r="M12" s="4">
        <v>13</v>
      </c>
      <c r="N12" s="4">
        <v>4</v>
      </c>
      <c r="O12" s="4">
        <v>15</v>
      </c>
      <c r="P12" s="4">
        <v>14</v>
      </c>
      <c r="Q12" s="4">
        <v>1</v>
      </c>
      <c r="R12" s="4">
        <v>14</v>
      </c>
      <c r="S12" s="4">
        <v>1</v>
      </c>
      <c r="T12" s="4">
        <v>1</v>
      </c>
      <c r="U12" s="4">
        <v>2</v>
      </c>
      <c r="V12" s="3" t="s">
        <v>31</v>
      </c>
      <c r="W12" s="4">
        <v>1</v>
      </c>
      <c r="X12" s="4">
        <v>4</v>
      </c>
      <c r="Y12" s="4">
        <v>71</v>
      </c>
      <c r="Z12" s="4">
        <v>4</v>
      </c>
    </row>
    <row r="13" spans="1:26" ht="30" x14ac:dyDescent="0.25">
      <c r="A13" s="2">
        <v>419</v>
      </c>
      <c r="B13" s="3" t="s">
        <v>26</v>
      </c>
      <c r="C13" s="3" t="s">
        <v>33</v>
      </c>
      <c r="D13" s="3" t="s">
        <v>104</v>
      </c>
      <c r="E13" s="3" t="s">
        <v>98</v>
      </c>
      <c r="F13" s="4">
        <v>53</v>
      </c>
      <c r="G13" s="4">
        <v>54</v>
      </c>
      <c r="H13" s="3" t="s">
        <v>59</v>
      </c>
      <c r="I13" s="4">
        <v>9591249155</v>
      </c>
      <c r="J13" s="4">
        <v>1.76470588235294</v>
      </c>
      <c r="K13" s="4">
        <v>0.88235294117647101</v>
      </c>
      <c r="L13" s="4">
        <v>4</v>
      </c>
      <c r="M13" s="4">
        <v>7</v>
      </c>
      <c r="N13" s="4">
        <v>5</v>
      </c>
      <c r="O13" s="4">
        <v>3</v>
      </c>
      <c r="P13" s="4">
        <v>3</v>
      </c>
      <c r="Q13" s="4">
        <v>1</v>
      </c>
      <c r="R13" s="4">
        <v>3</v>
      </c>
      <c r="S13" s="4">
        <v>1</v>
      </c>
      <c r="T13" s="4">
        <v>1</v>
      </c>
      <c r="U13" s="4">
        <v>7.5</v>
      </c>
      <c r="V13" s="3" t="s">
        <v>31</v>
      </c>
      <c r="W13" s="4">
        <v>0.5</v>
      </c>
      <c r="X13" s="4">
        <v>9</v>
      </c>
      <c r="Y13" s="4">
        <v>45</v>
      </c>
      <c r="Z13" s="4">
        <v>9</v>
      </c>
    </row>
    <row r="14" spans="1:26" ht="30" x14ac:dyDescent="0.25">
      <c r="A14" s="2">
        <v>438</v>
      </c>
      <c r="B14" s="3" t="s">
        <v>26</v>
      </c>
      <c r="C14" s="3" t="s">
        <v>27</v>
      </c>
      <c r="D14" s="3" t="s">
        <v>104</v>
      </c>
      <c r="E14" s="3" t="s">
        <v>98</v>
      </c>
      <c r="F14" s="4">
        <v>53</v>
      </c>
      <c r="G14" s="4">
        <v>54</v>
      </c>
      <c r="H14" s="3" t="s">
        <v>61</v>
      </c>
      <c r="I14" s="4">
        <v>1023810664</v>
      </c>
      <c r="J14" s="4">
        <v>1.6875</v>
      </c>
      <c r="K14" s="4">
        <v>0.84375</v>
      </c>
      <c r="L14" s="4">
        <v>20</v>
      </c>
      <c r="M14" s="4">
        <v>10</v>
      </c>
      <c r="N14" s="4">
        <v>7</v>
      </c>
      <c r="O14" s="4">
        <v>7</v>
      </c>
      <c r="P14" s="4">
        <v>7</v>
      </c>
      <c r="Q14" s="4">
        <v>1</v>
      </c>
      <c r="R14" s="4">
        <v>7</v>
      </c>
      <c r="S14" s="4">
        <v>1</v>
      </c>
      <c r="T14" s="4">
        <v>7</v>
      </c>
      <c r="U14" s="4">
        <v>3.5</v>
      </c>
      <c r="V14" s="3" t="s">
        <v>31</v>
      </c>
      <c r="W14" s="4">
        <v>1.5</v>
      </c>
      <c r="X14" s="4">
        <v>12</v>
      </c>
      <c r="Y14" s="4">
        <v>84</v>
      </c>
      <c r="Z14" s="4">
        <v>12</v>
      </c>
    </row>
    <row r="15" spans="1:26" ht="30" x14ac:dyDescent="0.25">
      <c r="A15" s="2">
        <v>458</v>
      </c>
      <c r="B15" s="3" t="s">
        <v>26</v>
      </c>
      <c r="C15" s="3" t="s">
        <v>33</v>
      </c>
      <c r="D15" s="3" t="s">
        <v>104</v>
      </c>
      <c r="E15" s="3" t="s">
        <v>98</v>
      </c>
      <c r="F15" s="4">
        <v>53</v>
      </c>
      <c r="G15" s="4">
        <v>54</v>
      </c>
      <c r="H15" s="3" t="s">
        <v>64</v>
      </c>
      <c r="I15" s="4">
        <v>1094739</v>
      </c>
      <c r="J15" s="4">
        <v>1.70588235294118</v>
      </c>
      <c r="K15" s="4">
        <v>0.85294117647058798</v>
      </c>
      <c r="L15" s="4">
        <v>10</v>
      </c>
      <c r="Q15" s="4">
        <v>1</v>
      </c>
      <c r="S15" s="4">
        <v>1</v>
      </c>
      <c r="V15" s="3" t="s">
        <v>31</v>
      </c>
      <c r="Y15" s="4">
        <v>12</v>
      </c>
      <c r="Z15" s="4">
        <v>0</v>
      </c>
    </row>
    <row r="16" spans="1:26" ht="30" x14ac:dyDescent="0.25">
      <c r="A16" s="2">
        <v>493</v>
      </c>
      <c r="B16" s="3" t="s">
        <v>26</v>
      </c>
      <c r="C16" s="3" t="s">
        <v>33</v>
      </c>
      <c r="D16" s="3" t="s">
        <v>104</v>
      </c>
      <c r="E16" s="3" t="s">
        <v>98</v>
      </c>
      <c r="F16" s="4">
        <v>53</v>
      </c>
      <c r="G16" s="4">
        <v>54</v>
      </c>
      <c r="H16" s="3" t="s">
        <v>65</v>
      </c>
      <c r="I16" s="4">
        <v>139111442</v>
      </c>
      <c r="J16" s="4">
        <v>1.76470588235294</v>
      </c>
      <c r="K16" s="4">
        <v>0.88235294117647101</v>
      </c>
      <c r="L16" s="4">
        <v>12</v>
      </c>
      <c r="M16" s="4">
        <v>6</v>
      </c>
      <c r="N16" s="4">
        <v>2</v>
      </c>
      <c r="O16" s="4">
        <v>8</v>
      </c>
      <c r="P16" s="4">
        <v>8</v>
      </c>
      <c r="Q16" s="4">
        <v>1</v>
      </c>
      <c r="R16" s="4">
        <v>8</v>
      </c>
      <c r="S16" s="4">
        <v>1</v>
      </c>
      <c r="T16" s="4">
        <v>1</v>
      </c>
      <c r="U16" s="4">
        <v>3</v>
      </c>
      <c r="V16" s="3" t="s">
        <v>31</v>
      </c>
      <c r="X16" s="4">
        <v>4</v>
      </c>
      <c r="Y16" s="4">
        <v>54</v>
      </c>
      <c r="Z16" s="4">
        <v>4</v>
      </c>
    </row>
    <row r="17" spans="1:26" ht="30" x14ac:dyDescent="0.25">
      <c r="A17" s="2">
        <v>576</v>
      </c>
      <c r="B17" s="3" t="s">
        <v>26</v>
      </c>
      <c r="C17" s="3" t="s">
        <v>27</v>
      </c>
      <c r="D17" s="3" t="s">
        <v>104</v>
      </c>
      <c r="E17" s="3" t="s">
        <v>98</v>
      </c>
      <c r="F17" s="4">
        <v>53</v>
      </c>
      <c r="G17" s="4">
        <v>54</v>
      </c>
      <c r="H17" s="3" t="s">
        <v>66</v>
      </c>
      <c r="I17" s="4">
        <v>7921198218</v>
      </c>
      <c r="J17" s="4">
        <v>1.8125</v>
      </c>
      <c r="K17" s="4">
        <v>0.90625</v>
      </c>
      <c r="L17" s="4">
        <v>3</v>
      </c>
      <c r="M17" s="4">
        <v>13</v>
      </c>
      <c r="N17" s="4">
        <v>5</v>
      </c>
      <c r="O17" s="4">
        <v>16</v>
      </c>
      <c r="P17" s="4">
        <v>16</v>
      </c>
      <c r="Q17" s="4">
        <v>1</v>
      </c>
      <c r="R17" s="4">
        <v>16</v>
      </c>
      <c r="S17" s="4">
        <v>1</v>
      </c>
      <c r="T17" s="4">
        <v>5</v>
      </c>
      <c r="U17" s="4">
        <v>2.5</v>
      </c>
      <c r="V17" s="3" t="s">
        <v>31</v>
      </c>
      <c r="W17" s="4">
        <v>0.5</v>
      </c>
      <c r="X17" s="4">
        <v>8</v>
      </c>
      <c r="Y17" s="4">
        <v>87</v>
      </c>
      <c r="Z17" s="4">
        <v>8</v>
      </c>
    </row>
    <row r="18" spans="1:26" ht="30" x14ac:dyDescent="0.25">
      <c r="A18" s="2">
        <v>638</v>
      </c>
      <c r="B18" s="3" t="s">
        <v>26</v>
      </c>
      <c r="C18" s="3" t="s">
        <v>33</v>
      </c>
      <c r="D18" s="3" t="s">
        <v>104</v>
      </c>
      <c r="E18" s="3" t="s">
        <v>98</v>
      </c>
      <c r="F18" s="4">
        <v>53</v>
      </c>
      <c r="G18" s="4">
        <v>54</v>
      </c>
      <c r="H18" s="3" t="s">
        <v>69</v>
      </c>
      <c r="I18" s="4">
        <v>13476634</v>
      </c>
      <c r="J18" s="4">
        <v>1.76470588235294</v>
      </c>
      <c r="K18" s="4">
        <v>0.88235294117647101</v>
      </c>
      <c r="L18" s="4">
        <v>12</v>
      </c>
      <c r="M18" s="4">
        <v>13</v>
      </c>
      <c r="N18" s="4">
        <v>3</v>
      </c>
      <c r="O18" s="4">
        <v>12</v>
      </c>
      <c r="P18" s="4">
        <v>12</v>
      </c>
      <c r="Q18" s="4">
        <v>1</v>
      </c>
      <c r="R18" s="4">
        <v>12</v>
      </c>
      <c r="S18" s="4">
        <v>1</v>
      </c>
      <c r="T18" s="4">
        <v>6</v>
      </c>
      <c r="U18" s="4">
        <v>4.5</v>
      </c>
      <c r="V18" s="3" t="s">
        <v>31</v>
      </c>
      <c r="W18" s="4">
        <v>0.5</v>
      </c>
      <c r="X18" s="4">
        <v>11</v>
      </c>
      <c r="Y18" s="4">
        <v>88</v>
      </c>
      <c r="Z18" s="4">
        <v>11</v>
      </c>
    </row>
    <row r="19" spans="1:26" ht="30" x14ac:dyDescent="0.25">
      <c r="A19" s="2">
        <v>665</v>
      </c>
      <c r="B19" s="3" t="s">
        <v>26</v>
      </c>
      <c r="C19" s="3" t="s">
        <v>33</v>
      </c>
      <c r="D19" s="3" t="s">
        <v>104</v>
      </c>
      <c r="E19" s="3" t="s">
        <v>98</v>
      </c>
      <c r="F19" s="4">
        <v>53</v>
      </c>
      <c r="G19" s="4">
        <v>54</v>
      </c>
      <c r="H19" s="3" t="s">
        <v>70</v>
      </c>
      <c r="I19" s="4">
        <v>79239725</v>
      </c>
      <c r="J19" s="4">
        <v>0.41176470588235298</v>
      </c>
      <c r="K19" s="4">
        <v>0.20588235294117599</v>
      </c>
      <c r="L19" s="4">
        <v>5</v>
      </c>
      <c r="Q19" s="4">
        <v>2</v>
      </c>
      <c r="S19" s="4">
        <v>1</v>
      </c>
      <c r="V19" s="3" t="s">
        <v>31</v>
      </c>
      <c r="Y19" s="4">
        <v>8</v>
      </c>
      <c r="Z19" s="4">
        <v>0</v>
      </c>
    </row>
    <row r="20" spans="1:26" ht="30" x14ac:dyDescent="0.25">
      <c r="A20" s="2">
        <v>698</v>
      </c>
      <c r="B20" s="3" t="s">
        <v>26</v>
      </c>
      <c r="C20" s="3" t="s">
        <v>27</v>
      </c>
      <c r="D20" s="3" t="s">
        <v>104</v>
      </c>
      <c r="E20" s="3" t="s">
        <v>98</v>
      </c>
      <c r="F20" s="4">
        <v>53</v>
      </c>
      <c r="G20" s="4">
        <v>54</v>
      </c>
      <c r="H20" s="3" t="s">
        <v>71</v>
      </c>
      <c r="I20" s="4">
        <v>139114849</v>
      </c>
      <c r="J20" s="4">
        <v>0.375</v>
      </c>
      <c r="K20" s="4">
        <v>0.1875</v>
      </c>
      <c r="L20" s="4">
        <v>2</v>
      </c>
      <c r="M20" s="4">
        <v>13</v>
      </c>
      <c r="N20" s="4">
        <v>3</v>
      </c>
      <c r="O20" s="4">
        <v>17</v>
      </c>
      <c r="P20" s="4">
        <v>16</v>
      </c>
      <c r="Q20" s="4">
        <v>1</v>
      </c>
      <c r="R20" s="4">
        <v>16</v>
      </c>
      <c r="S20" s="4">
        <v>1</v>
      </c>
      <c r="U20" s="4">
        <v>3</v>
      </c>
      <c r="V20" s="3" t="s">
        <v>31</v>
      </c>
      <c r="W20" s="4">
        <v>1</v>
      </c>
      <c r="X20" s="4">
        <v>4</v>
      </c>
      <c r="Y20" s="4">
        <v>77</v>
      </c>
      <c r="Z20" s="4">
        <v>4</v>
      </c>
    </row>
    <row r="21" spans="1:26" ht="30" x14ac:dyDescent="0.25">
      <c r="A21" s="2">
        <v>746</v>
      </c>
      <c r="B21" s="3" t="s">
        <v>26</v>
      </c>
      <c r="C21" s="3" t="s">
        <v>33</v>
      </c>
      <c r="D21" s="3" t="s">
        <v>104</v>
      </c>
      <c r="E21" s="3" t="s">
        <v>98</v>
      </c>
      <c r="F21" s="4">
        <v>53</v>
      </c>
      <c r="G21" s="4">
        <v>54</v>
      </c>
      <c r="H21" s="3" t="s">
        <v>72</v>
      </c>
      <c r="I21" s="4">
        <v>1412399215</v>
      </c>
      <c r="J21" s="4">
        <v>0.5</v>
      </c>
      <c r="K21" s="4">
        <v>0.25</v>
      </c>
      <c r="L21" s="4">
        <v>8</v>
      </c>
      <c r="M21" s="4">
        <v>4</v>
      </c>
      <c r="N21" s="4">
        <v>2</v>
      </c>
      <c r="O21" s="4">
        <v>2</v>
      </c>
      <c r="P21" s="4">
        <v>2</v>
      </c>
      <c r="Q21" s="4">
        <v>1</v>
      </c>
      <c r="R21" s="4">
        <v>2</v>
      </c>
      <c r="S21" s="4">
        <v>1</v>
      </c>
      <c r="U21" s="4">
        <v>1.5</v>
      </c>
      <c r="V21" s="3" t="s">
        <v>31</v>
      </c>
      <c r="W21" s="4">
        <v>1.5</v>
      </c>
      <c r="X21" s="4">
        <v>3</v>
      </c>
      <c r="Y21" s="4">
        <v>28</v>
      </c>
      <c r="Z21" s="4">
        <v>3</v>
      </c>
    </row>
    <row r="22" spans="1:26" ht="30" x14ac:dyDescent="0.25">
      <c r="A22" s="2">
        <v>778</v>
      </c>
      <c r="B22" s="3" t="s">
        <v>26</v>
      </c>
      <c r="C22" s="3" t="s">
        <v>33</v>
      </c>
      <c r="D22" s="3" t="s">
        <v>104</v>
      </c>
      <c r="E22" s="3" t="s">
        <v>98</v>
      </c>
      <c r="F22" s="4">
        <v>53</v>
      </c>
      <c r="G22" s="4">
        <v>54</v>
      </c>
      <c r="H22" s="3" t="s">
        <v>73</v>
      </c>
      <c r="I22" s="4">
        <v>10238110168</v>
      </c>
      <c r="J22" s="4">
        <v>1.70588235294118</v>
      </c>
      <c r="K22" s="4">
        <v>0.85294117647058798</v>
      </c>
      <c r="L22" s="4">
        <v>8</v>
      </c>
      <c r="M22" s="4">
        <v>4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V22" s="3" t="s">
        <v>31</v>
      </c>
      <c r="Y22" s="4">
        <v>18</v>
      </c>
      <c r="Z22" s="4">
        <v>0</v>
      </c>
    </row>
    <row r="23" spans="1:26" ht="30" x14ac:dyDescent="0.25">
      <c r="A23" s="2">
        <v>812</v>
      </c>
      <c r="B23" s="3" t="s">
        <v>26</v>
      </c>
      <c r="C23" s="3" t="s">
        <v>27</v>
      </c>
      <c r="D23" s="3" t="s">
        <v>104</v>
      </c>
      <c r="E23" s="3" t="s">
        <v>98</v>
      </c>
      <c r="F23" s="4">
        <v>53</v>
      </c>
      <c r="G23" s="4">
        <v>54</v>
      </c>
      <c r="H23" s="3" t="s">
        <v>74</v>
      </c>
      <c r="I23" s="4">
        <v>87170242144</v>
      </c>
      <c r="J23" s="4">
        <v>1.8125</v>
      </c>
      <c r="K23" s="4">
        <v>0.90625</v>
      </c>
      <c r="L23" s="4">
        <v>1</v>
      </c>
      <c r="M23" s="4">
        <v>13</v>
      </c>
      <c r="N23" s="4">
        <v>1</v>
      </c>
      <c r="O23" s="4">
        <v>11</v>
      </c>
      <c r="P23" s="4">
        <v>11</v>
      </c>
      <c r="Q23" s="4">
        <v>1</v>
      </c>
      <c r="R23" s="4">
        <v>11</v>
      </c>
      <c r="S23" s="4">
        <v>1</v>
      </c>
      <c r="T23" s="4">
        <v>2</v>
      </c>
      <c r="U23" s="4">
        <v>0.5</v>
      </c>
      <c r="V23" s="3" t="s">
        <v>31</v>
      </c>
      <c r="W23" s="4">
        <v>0.5</v>
      </c>
      <c r="X23" s="4">
        <v>3</v>
      </c>
      <c r="Y23" s="4">
        <v>56</v>
      </c>
      <c r="Z23" s="4">
        <v>3</v>
      </c>
    </row>
    <row r="24" spans="1:26" ht="30" x14ac:dyDescent="0.25">
      <c r="A24" s="2">
        <v>829</v>
      </c>
      <c r="B24" s="3" t="s">
        <v>26</v>
      </c>
      <c r="C24" s="3" t="s">
        <v>33</v>
      </c>
      <c r="D24" s="3" t="s">
        <v>104</v>
      </c>
      <c r="E24" s="3" t="s">
        <v>98</v>
      </c>
      <c r="F24" s="4">
        <v>53</v>
      </c>
      <c r="G24" s="4">
        <v>54</v>
      </c>
      <c r="H24" s="3" t="s">
        <v>75</v>
      </c>
      <c r="I24" s="4">
        <v>1391114439</v>
      </c>
      <c r="J24" s="4">
        <v>1.70588235294118</v>
      </c>
      <c r="K24" s="4">
        <v>0.85294117647058798</v>
      </c>
      <c r="L24" s="4">
        <v>9</v>
      </c>
      <c r="M24" s="4">
        <v>7</v>
      </c>
      <c r="N24" s="4">
        <v>2</v>
      </c>
      <c r="O24" s="4">
        <v>6</v>
      </c>
      <c r="P24" s="4">
        <v>6</v>
      </c>
      <c r="Q24" s="4">
        <v>1</v>
      </c>
      <c r="R24" s="4">
        <v>6</v>
      </c>
      <c r="S24" s="4">
        <v>1</v>
      </c>
      <c r="T24" s="4">
        <v>3</v>
      </c>
      <c r="U24" s="4">
        <v>2.5</v>
      </c>
      <c r="V24" s="3" t="s">
        <v>31</v>
      </c>
      <c r="W24" s="4">
        <v>1.5</v>
      </c>
      <c r="X24" s="4">
        <v>7</v>
      </c>
      <c r="Y24" s="4">
        <v>52</v>
      </c>
      <c r="Z24" s="4">
        <v>7</v>
      </c>
    </row>
    <row r="25" spans="1:26" ht="30" x14ac:dyDescent="0.25">
      <c r="A25" s="2">
        <v>920</v>
      </c>
      <c r="B25" s="3" t="s">
        <v>26</v>
      </c>
      <c r="C25" s="3" t="s">
        <v>27</v>
      </c>
      <c r="D25" s="3" t="s">
        <v>104</v>
      </c>
      <c r="E25" s="3" t="s">
        <v>98</v>
      </c>
      <c r="F25" s="4">
        <v>53</v>
      </c>
      <c r="G25" s="4">
        <v>54</v>
      </c>
      <c r="H25" s="3" t="s">
        <v>78</v>
      </c>
      <c r="I25" s="4">
        <v>220115832</v>
      </c>
      <c r="J25" s="4">
        <v>0.375</v>
      </c>
      <c r="K25" s="4">
        <v>0.1875</v>
      </c>
      <c r="L25" s="4">
        <v>2</v>
      </c>
      <c r="M25" s="4">
        <v>13</v>
      </c>
      <c r="N25" s="4">
        <v>2</v>
      </c>
      <c r="O25" s="4">
        <v>14</v>
      </c>
      <c r="P25" s="4">
        <v>12</v>
      </c>
      <c r="Q25" s="4">
        <v>1</v>
      </c>
      <c r="R25" s="4">
        <v>12</v>
      </c>
      <c r="S25" s="4">
        <v>1</v>
      </c>
      <c r="T25" s="4">
        <v>1</v>
      </c>
      <c r="U25" s="4">
        <v>4.5</v>
      </c>
      <c r="V25" s="3" t="s">
        <v>31</v>
      </c>
      <c r="W25" s="4">
        <v>0.5</v>
      </c>
      <c r="X25" s="4">
        <v>6</v>
      </c>
      <c r="Y25" s="4">
        <v>69</v>
      </c>
      <c r="Z25" s="4">
        <v>6</v>
      </c>
    </row>
    <row r="26" spans="1:26" ht="30" x14ac:dyDescent="0.25">
      <c r="A26" s="2">
        <v>977</v>
      </c>
      <c r="B26" s="3" t="s">
        <v>26</v>
      </c>
      <c r="C26" s="3" t="s">
        <v>33</v>
      </c>
      <c r="D26" s="3" t="s">
        <v>104</v>
      </c>
      <c r="E26" s="3" t="s">
        <v>98</v>
      </c>
      <c r="F26" s="4">
        <v>53</v>
      </c>
      <c r="G26" s="4">
        <v>54</v>
      </c>
      <c r="H26" s="3" t="s">
        <v>80</v>
      </c>
      <c r="I26" s="4">
        <v>10238110253</v>
      </c>
      <c r="J26" s="4">
        <v>0.41176470588235298</v>
      </c>
      <c r="K26" s="4">
        <v>0.20588235294117599</v>
      </c>
      <c r="V26" s="3" t="s">
        <v>31</v>
      </c>
    </row>
    <row r="27" spans="1:26" ht="30" x14ac:dyDescent="0.25">
      <c r="A27" s="2">
        <v>993</v>
      </c>
      <c r="B27" s="3" t="s">
        <v>26</v>
      </c>
      <c r="C27" s="3" t="s">
        <v>33</v>
      </c>
      <c r="D27" s="3" t="s">
        <v>104</v>
      </c>
      <c r="E27" s="3" t="s">
        <v>98</v>
      </c>
      <c r="F27" s="4">
        <v>53</v>
      </c>
      <c r="G27" s="4">
        <v>54</v>
      </c>
      <c r="H27" s="3" t="s">
        <v>81</v>
      </c>
      <c r="I27" s="4">
        <v>224613216</v>
      </c>
      <c r="J27" s="4">
        <v>1.76470588235294</v>
      </c>
      <c r="K27" s="4">
        <v>0.88235294117647101</v>
      </c>
      <c r="L27" s="4">
        <v>3</v>
      </c>
      <c r="M27" s="4">
        <v>7</v>
      </c>
      <c r="N27" s="4">
        <v>2</v>
      </c>
      <c r="O27" s="4">
        <v>6</v>
      </c>
      <c r="P27" s="4">
        <v>6</v>
      </c>
      <c r="Q27" s="4">
        <v>1</v>
      </c>
      <c r="R27" s="4">
        <v>6</v>
      </c>
      <c r="S27" s="4">
        <v>1</v>
      </c>
      <c r="U27" s="4">
        <v>2</v>
      </c>
      <c r="V27" s="3" t="s">
        <v>31</v>
      </c>
      <c r="W27" s="4">
        <v>1</v>
      </c>
      <c r="X27" s="4">
        <v>3</v>
      </c>
      <c r="Y27" s="4">
        <v>38</v>
      </c>
      <c r="Z27" s="4">
        <v>3</v>
      </c>
    </row>
    <row r="28" spans="1:26" ht="30" x14ac:dyDescent="0.25">
      <c r="A28" s="2">
        <v>1043</v>
      </c>
      <c r="B28" s="3" t="s">
        <v>26</v>
      </c>
      <c r="C28" s="3" t="s">
        <v>27</v>
      </c>
      <c r="D28" s="3" t="s">
        <v>104</v>
      </c>
      <c r="E28" s="3" t="s">
        <v>98</v>
      </c>
      <c r="F28" s="4">
        <v>53</v>
      </c>
      <c r="G28" s="4">
        <v>54</v>
      </c>
      <c r="H28" s="3" t="s">
        <v>83</v>
      </c>
      <c r="I28" s="4">
        <v>13724816345</v>
      </c>
      <c r="J28" s="4">
        <v>0.375</v>
      </c>
      <c r="K28" s="4">
        <v>0.1875</v>
      </c>
      <c r="L28" s="4">
        <v>5</v>
      </c>
      <c r="M28" s="4">
        <v>7</v>
      </c>
      <c r="N28" s="4">
        <v>2</v>
      </c>
      <c r="O28" s="4">
        <v>5</v>
      </c>
      <c r="P28" s="4">
        <v>5</v>
      </c>
      <c r="Q28" s="4">
        <v>1</v>
      </c>
      <c r="R28" s="4">
        <v>5</v>
      </c>
      <c r="S28" s="4">
        <v>1</v>
      </c>
      <c r="T28" s="4">
        <v>1</v>
      </c>
      <c r="U28" s="4">
        <v>5</v>
      </c>
      <c r="V28" s="3" t="s">
        <v>31</v>
      </c>
      <c r="X28" s="4">
        <v>6</v>
      </c>
      <c r="Y28" s="4">
        <v>43</v>
      </c>
      <c r="Z28" s="4">
        <v>6</v>
      </c>
    </row>
    <row r="29" spans="1:26" ht="30" x14ac:dyDescent="0.25">
      <c r="A29" s="2">
        <v>1107</v>
      </c>
      <c r="B29" s="3" t="s">
        <v>26</v>
      </c>
      <c r="C29" s="3" t="s">
        <v>27</v>
      </c>
      <c r="D29" s="3" t="s">
        <v>104</v>
      </c>
      <c r="E29" s="3" t="s">
        <v>98</v>
      </c>
      <c r="F29" s="4">
        <v>53</v>
      </c>
      <c r="G29" s="4">
        <v>54</v>
      </c>
      <c r="H29" s="3" t="s">
        <v>84</v>
      </c>
      <c r="I29" s="4">
        <v>3724150214</v>
      </c>
      <c r="J29" s="4">
        <v>1.8125</v>
      </c>
      <c r="K29" s="4">
        <v>0.90625</v>
      </c>
      <c r="L29" s="4">
        <v>19</v>
      </c>
      <c r="M29" s="4">
        <v>15</v>
      </c>
      <c r="N29" s="4">
        <v>4</v>
      </c>
      <c r="O29" s="4">
        <v>13</v>
      </c>
      <c r="P29" s="4">
        <v>13</v>
      </c>
      <c r="Q29" s="4">
        <v>1</v>
      </c>
      <c r="R29" s="4">
        <v>13</v>
      </c>
      <c r="S29" s="4">
        <v>1</v>
      </c>
      <c r="T29" s="4">
        <v>7</v>
      </c>
      <c r="U29" s="4">
        <v>3</v>
      </c>
      <c r="V29" s="3" t="s">
        <v>31</v>
      </c>
      <c r="X29" s="4">
        <v>10</v>
      </c>
      <c r="Y29" s="4">
        <v>99</v>
      </c>
      <c r="Z29" s="4">
        <v>10</v>
      </c>
    </row>
    <row r="30" spans="1:26" ht="30" x14ac:dyDescent="0.25">
      <c r="A30" s="2">
        <v>1142</v>
      </c>
      <c r="B30" s="3" t="s">
        <v>26</v>
      </c>
      <c r="C30" s="3" t="s">
        <v>33</v>
      </c>
      <c r="D30" s="3" t="s">
        <v>104</v>
      </c>
      <c r="E30" s="3" t="s">
        <v>98</v>
      </c>
      <c r="F30" s="4">
        <v>53</v>
      </c>
      <c r="G30" s="4">
        <v>54</v>
      </c>
      <c r="H30" s="3" t="s">
        <v>85</v>
      </c>
      <c r="I30" s="4">
        <v>10238110227</v>
      </c>
      <c r="J30" s="4">
        <v>1.76470588235294</v>
      </c>
      <c r="K30" s="4">
        <v>0.88235294117647101</v>
      </c>
      <c r="L30" s="4">
        <v>3</v>
      </c>
      <c r="M30" s="4">
        <v>18</v>
      </c>
      <c r="N30" s="4">
        <v>12</v>
      </c>
      <c r="O30" s="4">
        <v>15</v>
      </c>
      <c r="P30" s="4">
        <v>11</v>
      </c>
      <c r="Q30" s="4">
        <v>1</v>
      </c>
      <c r="R30" s="4">
        <v>11</v>
      </c>
      <c r="S30" s="4">
        <v>1</v>
      </c>
      <c r="U30" s="4">
        <v>3</v>
      </c>
      <c r="V30" s="3" t="s">
        <v>63</v>
      </c>
      <c r="X30" s="4">
        <v>4</v>
      </c>
      <c r="Y30" s="4">
        <v>80</v>
      </c>
      <c r="Z30" s="4">
        <v>4</v>
      </c>
    </row>
    <row r="31" spans="1:26" ht="30" x14ac:dyDescent="0.25">
      <c r="A31" s="2">
        <v>1159</v>
      </c>
      <c r="B31" s="3" t="s">
        <v>26</v>
      </c>
      <c r="C31" s="3" t="s">
        <v>33</v>
      </c>
      <c r="D31" s="3" t="s">
        <v>104</v>
      </c>
      <c r="E31" s="3" t="s">
        <v>98</v>
      </c>
      <c r="F31" s="4">
        <v>53</v>
      </c>
      <c r="G31" s="4">
        <v>54</v>
      </c>
      <c r="H31" s="3" t="s">
        <v>86</v>
      </c>
      <c r="I31" s="4">
        <v>771873592</v>
      </c>
      <c r="J31" s="4">
        <v>0.5</v>
      </c>
      <c r="K31" s="4">
        <v>0.25</v>
      </c>
      <c r="L31" s="4">
        <v>12</v>
      </c>
      <c r="Q31" s="4">
        <v>1</v>
      </c>
      <c r="S31" s="4">
        <v>1</v>
      </c>
      <c r="V31" s="3" t="s">
        <v>31</v>
      </c>
      <c r="Y31" s="4">
        <v>14</v>
      </c>
      <c r="Z31" s="4">
        <v>0</v>
      </c>
    </row>
    <row r="32" spans="1:26" ht="30" x14ac:dyDescent="0.25">
      <c r="A32" s="2">
        <v>1176</v>
      </c>
      <c r="B32" s="3" t="s">
        <v>26</v>
      </c>
      <c r="C32" s="3" t="s">
        <v>27</v>
      </c>
      <c r="D32" s="3" t="s">
        <v>104</v>
      </c>
      <c r="E32" s="3" t="s">
        <v>98</v>
      </c>
      <c r="F32" s="4">
        <v>53</v>
      </c>
      <c r="G32" s="4">
        <v>54</v>
      </c>
      <c r="H32" s="3" t="s">
        <v>87</v>
      </c>
      <c r="I32" s="4">
        <v>915634178</v>
      </c>
      <c r="J32" s="4">
        <v>1.8125</v>
      </c>
      <c r="K32" s="4">
        <v>0.90625</v>
      </c>
      <c r="L32" s="4">
        <v>6</v>
      </c>
      <c r="M32" s="4">
        <v>16</v>
      </c>
      <c r="N32" s="4">
        <v>1</v>
      </c>
      <c r="O32" s="4">
        <v>16</v>
      </c>
      <c r="P32" s="4">
        <v>16</v>
      </c>
      <c r="Q32" s="4">
        <v>1</v>
      </c>
      <c r="R32" s="4">
        <v>16</v>
      </c>
      <c r="S32" s="4">
        <v>1</v>
      </c>
      <c r="T32" s="4">
        <v>2</v>
      </c>
      <c r="U32" s="4">
        <v>4</v>
      </c>
      <c r="V32" s="3" t="s">
        <v>31</v>
      </c>
      <c r="W32" s="4">
        <v>1</v>
      </c>
      <c r="X32" s="4">
        <v>7</v>
      </c>
      <c r="Y32" s="4">
        <v>87</v>
      </c>
      <c r="Z32" s="4">
        <v>7</v>
      </c>
    </row>
    <row r="33" spans="1:26" ht="30" x14ac:dyDescent="0.25">
      <c r="A33" s="2">
        <v>1245</v>
      </c>
      <c r="B33" s="3" t="s">
        <v>26</v>
      </c>
      <c r="C33" s="3" t="s">
        <v>33</v>
      </c>
      <c r="D33" s="3" t="s">
        <v>104</v>
      </c>
      <c r="E33" s="3" t="s">
        <v>98</v>
      </c>
      <c r="F33" s="4">
        <v>53</v>
      </c>
      <c r="G33" s="4">
        <v>54</v>
      </c>
      <c r="H33" s="3" t="s">
        <v>88</v>
      </c>
      <c r="I33" s="4">
        <v>8714969130</v>
      </c>
      <c r="J33" s="4">
        <v>1.76470588235294</v>
      </c>
      <c r="K33" s="4">
        <v>0.88235294117647101</v>
      </c>
      <c r="L33" s="4">
        <v>10</v>
      </c>
      <c r="M33" s="4">
        <v>12</v>
      </c>
      <c r="N33" s="4">
        <v>4</v>
      </c>
      <c r="O33" s="4">
        <v>12</v>
      </c>
      <c r="P33" s="4">
        <v>12</v>
      </c>
      <c r="Q33" s="4">
        <v>1</v>
      </c>
      <c r="R33" s="4">
        <v>12</v>
      </c>
      <c r="S33" s="4">
        <v>1</v>
      </c>
      <c r="T33" s="4">
        <v>6</v>
      </c>
      <c r="U33" s="4">
        <v>8</v>
      </c>
      <c r="V33" s="3" t="s">
        <v>31</v>
      </c>
      <c r="W33" s="4">
        <v>1</v>
      </c>
      <c r="X33" s="4">
        <v>15</v>
      </c>
      <c r="Y33" s="4">
        <v>94</v>
      </c>
      <c r="Z33" s="4">
        <v>15</v>
      </c>
    </row>
    <row r="34" spans="1:26" ht="30" x14ac:dyDescent="0.25">
      <c r="A34" s="2">
        <v>1285</v>
      </c>
      <c r="B34" s="3" t="s">
        <v>26</v>
      </c>
      <c r="C34" s="3" t="s">
        <v>27</v>
      </c>
      <c r="D34" s="3" t="s">
        <v>104</v>
      </c>
      <c r="E34" s="3" t="s">
        <v>98</v>
      </c>
      <c r="F34" s="4">
        <v>53</v>
      </c>
      <c r="G34" s="4">
        <v>54</v>
      </c>
      <c r="H34" s="3" t="s">
        <v>90</v>
      </c>
      <c r="I34" s="4">
        <v>10198102</v>
      </c>
      <c r="J34" s="4">
        <v>1.6875</v>
      </c>
      <c r="K34" s="4">
        <v>0.84375</v>
      </c>
      <c r="L34" s="4">
        <v>14</v>
      </c>
      <c r="M34" s="4">
        <v>12</v>
      </c>
      <c r="N34" s="4">
        <v>5</v>
      </c>
      <c r="O34" s="4">
        <v>14</v>
      </c>
      <c r="P34" s="4">
        <v>12</v>
      </c>
      <c r="Q34" s="4">
        <v>1</v>
      </c>
      <c r="R34" s="4">
        <v>12</v>
      </c>
      <c r="S34" s="4">
        <v>1</v>
      </c>
      <c r="T34" s="4">
        <v>2</v>
      </c>
      <c r="U34" s="4">
        <v>12</v>
      </c>
      <c r="V34" s="3" t="s">
        <v>31</v>
      </c>
      <c r="W34" s="4">
        <v>1</v>
      </c>
      <c r="X34" s="4">
        <v>15</v>
      </c>
      <c r="Y34" s="4">
        <v>101</v>
      </c>
      <c r="Z34" s="4">
        <v>15</v>
      </c>
    </row>
    <row r="35" spans="1:26" ht="30" x14ac:dyDescent="0.25">
      <c r="A35" s="2">
        <v>1393</v>
      </c>
      <c r="B35" s="3" t="s">
        <v>26</v>
      </c>
      <c r="C35" s="3" t="s">
        <v>33</v>
      </c>
      <c r="D35" s="3" t="s">
        <v>104</v>
      </c>
      <c r="E35" s="3" t="s">
        <v>98</v>
      </c>
      <c r="F35" s="4">
        <v>53</v>
      </c>
      <c r="G35" s="4">
        <v>54</v>
      </c>
      <c r="H35" s="3" t="s">
        <v>91</v>
      </c>
      <c r="I35" s="4">
        <v>78438837</v>
      </c>
      <c r="J35" s="4">
        <v>1.76470588235294</v>
      </c>
      <c r="K35" s="4">
        <v>0.88235294117647101</v>
      </c>
      <c r="L35" s="4">
        <v>1</v>
      </c>
      <c r="M35" s="4">
        <v>11</v>
      </c>
      <c r="N35" s="4">
        <v>2</v>
      </c>
      <c r="O35" s="4">
        <v>10</v>
      </c>
      <c r="P35" s="4">
        <v>10</v>
      </c>
      <c r="Q35" s="4">
        <v>1</v>
      </c>
      <c r="R35" s="4">
        <v>10</v>
      </c>
      <c r="S35" s="4">
        <v>1</v>
      </c>
      <c r="T35" s="4">
        <v>1</v>
      </c>
      <c r="U35" s="4">
        <v>2</v>
      </c>
      <c r="V35" s="3" t="s">
        <v>31</v>
      </c>
      <c r="X35" s="4">
        <v>3</v>
      </c>
      <c r="Y35" s="4">
        <v>52</v>
      </c>
      <c r="Z35" s="4">
        <v>3</v>
      </c>
    </row>
    <row r="36" spans="1:26" ht="30" x14ac:dyDescent="0.25">
      <c r="A36" s="2">
        <v>1411</v>
      </c>
      <c r="B36" s="3" t="s">
        <v>26</v>
      </c>
      <c r="C36" s="3" t="s">
        <v>33</v>
      </c>
      <c r="D36" s="3" t="s">
        <v>104</v>
      </c>
      <c r="E36" s="3" t="s">
        <v>98</v>
      </c>
      <c r="F36" s="4">
        <v>53</v>
      </c>
      <c r="G36" s="4">
        <v>54</v>
      </c>
      <c r="H36" s="3" t="s">
        <v>93</v>
      </c>
      <c r="I36" s="4">
        <v>1781121798</v>
      </c>
      <c r="J36" s="4">
        <v>1.76470588235294</v>
      </c>
      <c r="K36" s="4">
        <v>0.88235294117647101</v>
      </c>
      <c r="L36" s="4">
        <v>3</v>
      </c>
      <c r="M36" s="4">
        <v>14</v>
      </c>
      <c r="N36" s="4">
        <v>5</v>
      </c>
      <c r="O36" s="4">
        <v>14</v>
      </c>
      <c r="P36" s="4">
        <v>14</v>
      </c>
      <c r="Q36" s="4">
        <v>1</v>
      </c>
      <c r="R36" s="4">
        <v>14</v>
      </c>
      <c r="S36" s="4">
        <v>1</v>
      </c>
      <c r="T36" s="4">
        <v>3</v>
      </c>
      <c r="U36" s="4">
        <v>2</v>
      </c>
      <c r="V36" s="3" t="s">
        <v>31</v>
      </c>
      <c r="X36" s="4">
        <v>5</v>
      </c>
      <c r="Y36" s="4">
        <v>76</v>
      </c>
      <c r="Z36" s="4">
        <v>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Z36"/>
  <sheetViews>
    <sheetView workbookViewId="0">
      <selection activeCell="A2" sqref="A2:Z3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89</v>
      </c>
      <c r="B2" s="3" t="s">
        <v>26</v>
      </c>
      <c r="C2" s="3" t="s">
        <v>27</v>
      </c>
      <c r="D2" s="3" t="s">
        <v>109</v>
      </c>
      <c r="E2" s="3" t="s">
        <v>98</v>
      </c>
      <c r="F2" s="4">
        <v>93</v>
      </c>
      <c r="G2" s="4">
        <v>22</v>
      </c>
      <c r="H2" s="3" t="s">
        <v>36</v>
      </c>
      <c r="I2" s="4">
        <v>17888854</v>
      </c>
      <c r="J2" s="4">
        <v>1.75</v>
      </c>
      <c r="K2" s="4">
        <v>0.875</v>
      </c>
      <c r="L2" s="4">
        <v>1</v>
      </c>
      <c r="M2" s="4">
        <v>12</v>
      </c>
      <c r="N2" s="4">
        <v>4</v>
      </c>
      <c r="O2" s="4">
        <v>11</v>
      </c>
      <c r="P2" s="4">
        <v>10</v>
      </c>
      <c r="Q2" s="4">
        <v>1</v>
      </c>
      <c r="R2" s="4">
        <v>10</v>
      </c>
      <c r="S2" s="4">
        <v>1</v>
      </c>
      <c r="U2" s="4">
        <v>2.5</v>
      </c>
      <c r="V2" s="3" t="s">
        <v>31</v>
      </c>
      <c r="W2" s="4">
        <v>0.5</v>
      </c>
      <c r="X2" s="4">
        <v>3</v>
      </c>
      <c r="Y2" s="4">
        <v>56</v>
      </c>
      <c r="Z2" s="4">
        <v>3</v>
      </c>
    </row>
    <row r="3" spans="1:26" ht="30" x14ac:dyDescent="0.25">
      <c r="A3" s="2">
        <v>108</v>
      </c>
      <c r="B3" s="3" t="s">
        <v>26</v>
      </c>
      <c r="C3" s="3" t="s">
        <v>27</v>
      </c>
      <c r="D3" s="3" t="s">
        <v>109</v>
      </c>
      <c r="E3" s="3" t="s">
        <v>98</v>
      </c>
      <c r="F3" s="4">
        <v>93</v>
      </c>
      <c r="G3" s="4">
        <v>22</v>
      </c>
      <c r="H3" s="3" t="s">
        <v>37</v>
      </c>
      <c r="I3" s="4">
        <v>91211494</v>
      </c>
      <c r="J3" s="4">
        <v>1.75</v>
      </c>
      <c r="K3" s="4">
        <v>0.875</v>
      </c>
      <c r="L3" s="4">
        <v>6</v>
      </c>
      <c r="M3" s="4">
        <v>13</v>
      </c>
      <c r="N3" s="4">
        <v>2</v>
      </c>
      <c r="O3" s="4">
        <v>10</v>
      </c>
      <c r="P3" s="4">
        <v>10</v>
      </c>
      <c r="Q3" s="4">
        <v>1</v>
      </c>
      <c r="R3" s="4">
        <v>10</v>
      </c>
      <c r="S3" s="4">
        <v>1</v>
      </c>
      <c r="T3" s="4">
        <v>1</v>
      </c>
      <c r="U3" s="4">
        <v>2.5</v>
      </c>
      <c r="V3" s="3" t="s">
        <v>31</v>
      </c>
      <c r="W3" s="4">
        <v>2.5</v>
      </c>
      <c r="X3" s="4">
        <v>6</v>
      </c>
      <c r="Y3" s="4">
        <v>65</v>
      </c>
      <c r="Z3" s="4">
        <v>6</v>
      </c>
    </row>
    <row r="4" spans="1:26" ht="30" x14ac:dyDescent="0.25">
      <c r="A4" s="2">
        <v>151</v>
      </c>
      <c r="B4" s="3" t="s">
        <v>26</v>
      </c>
      <c r="C4" s="3" t="s">
        <v>27</v>
      </c>
      <c r="D4" s="3" t="s">
        <v>109</v>
      </c>
      <c r="E4" s="3" t="s">
        <v>98</v>
      </c>
      <c r="F4" s="4">
        <v>93</v>
      </c>
      <c r="G4" s="4">
        <v>22</v>
      </c>
      <c r="H4" s="3" t="s">
        <v>41</v>
      </c>
      <c r="I4" s="4">
        <v>10238104111</v>
      </c>
      <c r="J4" s="4">
        <v>0.4375</v>
      </c>
      <c r="K4" s="4">
        <v>0.21875</v>
      </c>
      <c r="V4" s="3" t="s">
        <v>31</v>
      </c>
    </row>
    <row r="5" spans="1:26" ht="30" x14ac:dyDescent="0.25">
      <c r="A5" s="2">
        <v>185</v>
      </c>
      <c r="B5" s="3" t="s">
        <v>26</v>
      </c>
      <c r="C5" s="3" t="s">
        <v>27</v>
      </c>
      <c r="D5" s="3" t="s">
        <v>109</v>
      </c>
      <c r="E5" s="3" t="s">
        <v>98</v>
      </c>
      <c r="F5" s="4">
        <v>93</v>
      </c>
      <c r="G5" s="4">
        <v>22</v>
      </c>
      <c r="H5" s="3" t="s">
        <v>43</v>
      </c>
      <c r="I5" s="4">
        <v>92227213164</v>
      </c>
      <c r="J5" s="4">
        <v>0</v>
      </c>
      <c r="K5" s="4">
        <v>0</v>
      </c>
      <c r="L5" s="4">
        <v>1</v>
      </c>
      <c r="M5" s="4">
        <v>12</v>
      </c>
      <c r="N5" s="4">
        <v>5</v>
      </c>
      <c r="O5" s="4">
        <v>17</v>
      </c>
      <c r="P5" s="4">
        <v>16</v>
      </c>
      <c r="R5" s="4">
        <v>16</v>
      </c>
      <c r="S5" s="4">
        <v>2</v>
      </c>
      <c r="T5" s="4">
        <v>2</v>
      </c>
      <c r="U5" s="4">
        <v>1</v>
      </c>
      <c r="V5" s="3" t="s">
        <v>31</v>
      </c>
      <c r="X5" s="4">
        <v>3</v>
      </c>
      <c r="Y5" s="4">
        <v>75</v>
      </c>
      <c r="Z5" s="4">
        <v>3</v>
      </c>
    </row>
    <row r="6" spans="1:26" ht="30" x14ac:dyDescent="0.25">
      <c r="A6" s="2">
        <v>195</v>
      </c>
      <c r="B6" s="3" t="s">
        <v>26</v>
      </c>
      <c r="C6" s="3" t="s">
        <v>27</v>
      </c>
      <c r="D6" s="3" t="s">
        <v>109</v>
      </c>
      <c r="E6" s="3" t="s">
        <v>98</v>
      </c>
      <c r="F6" s="4">
        <v>93</v>
      </c>
      <c r="G6" s="4">
        <v>22</v>
      </c>
      <c r="H6" s="3" t="s">
        <v>44</v>
      </c>
      <c r="I6" s="4">
        <v>94219231211</v>
      </c>
      <c r="J6" s="4">
        <v>1.75</v>
      </c>
      <c r="K6" s="4">
        <v>0.875</v>
      </c>
      <c r="L6" s="4">
        <v>11</v>
      </c>
      <c r="M6" s="4">
        <v>8</v>
      </c>
      <c r="N6" s="4">
        <v>3</v>
      </c>
      <c r="O6" s="4">
        <v>5</v>
      </c>
      <c r="P6" s="4">
        <v>5</v>
      </c>
      <c r="Q6" s="4">
        <v>1</v>
      </c>
      <c r="R6" s="4">
        <v>5</v>
      </c>
      <c r="S6" s="4">
        <v>1</v>
      </c>
      <c r="T6" s="4">
        <v>1</v>
      </c>
      <c r="U6" s="4">
        <v>2.5</v>
      </c>
      <c r="V6" s="3" t="s">
        <v>31</v>
      </c>
      <c r="W6" s="4">
        <v>2.5</v>
      </c>
      <c r="X6" s="4">
        <v>6</v>
      </c>
      <c r="Y6" s="4">
        <v>51</v>
      </c>
      <c r="Z6" s="4">
        <v>6</v>
      </c>
    </row>
    <row r="7" spans="1:26" ht="30" x14ac:dyDescent="0.25">
      <c r="A7" s="2">
        <v>230</v>
      </c>
      <c r="B7" s="3" t="s">
        <v>26</v>
      </c>
      <c r="C7" s="3" t="s">
        <v>33</v>
      </c>
      <c r="D7" s="3" t="s">
        <v>109</v>
      </c>
      <c r="E7" s="3" t="s">
        <v>98</v>
      </c>
      <c r="F7" s="4">
        <v>93</v>
      </c>
      <c r="G7" s="4">
        <v>22</v>
      </c>
      <c r="H7" s="3" t="s">
        <v>48</v>
      </c>
      <c r="I7" s="4">
        <v>9591231205</v>
      </c>
      <c r="J7" s="4">
        <v>1.93333333333333</v>
      </c>
      <c r="K7" s="4">
        <v>0.96666666666666701</v>
      </c>
      <c r="L7" s="4">
        <v>3</v>
      </c>
      <c r="M7" s="4">
        <v>4</v>
      </c>
      <c r="N7" s="4">
        <v>1</v>
      </c>
      <c r="O7" s="4">
        <v>2</v>
      </c>
      <c r="P7" s="4">
        <v>2</v>
      </c>
      <c r="Q7" s="4">
        <v>1</v>
      </c>
      <c r="R7" s="4">
        <v>2</v>
      </c>
      <c r="S7" s="4">
        <v>1</v>
      </c>
      <c r="T7" s="4">
        <v>1</v>
      </c>
      <c r="U7" s="4">
        <v>1.5</v>
      </c>
      <c r="V7" s="3" t="s">
        <v>31</v>
      </c>
      <c r="W7" s="4">
        <v>0.5</v>
      </c>
      <c r="X7" s="4">
        <v>3</v>
      </c>
      <c r="Y7" s="4">
        <v>22</v>
      </c>
      <c r="Z7" s="4">
        <v>3</v>
      </c>
    </row>
    <row r="8" spans="1:26" ht="30" x14ac:dyDescent="0.25">
      <c r="A8" s="2">
        <v>249</v>
      </c>
      <c r="B8" s="3" t="s">
        <v>26</v>
      </c>
      <c r="C8" s="3" t="s">
        <v>27</v>
      </c>
      <c r="D8" s="3" t="s">
        <v>109</v>
      </c>
      <c r="E8" s="3" t="s">
        <v>98</v>
      </c>
      <c r="F8" s="4">
        <v>93</v>
      </c>
      <c r="G8" s="4">
        <v>22</v>
      </c>
      <c r="H8" s="3" t="s">
        <v>50</v>
      </c>
      <c r="I8" s="4">
        <v>188103161118</v>
      </c>
      <c r="J8" s="4">
        <v>0.4375</v>
      </c>
      <c r="K8" s="4">
        <v>0.21875</v>
      </c>
      <c r="L8" s="4">
        <v>1</v>
      </c>
      <c r="Q8" s="4">
        <v>1</v>
      </c>
      <c r="S8" s="4">
        <v>1</v>
      </c>
      <c r="V8" s="3" t="s">
        <v>31</v>
      </c>
      <c r="Y8" s="4">
        <v>3</v>
      </c>
      <c r="Z8" s="4">
        <v>0</v>
      </c>
    </row>
    <row r="9" spans="1:26" ht="30" x14ac:dyDescent="0.25">
      <c r="A9" s="2">
        <v>270</v>
      </c>
      <c r="B9" s="3" t="s">
        <v>26</v>
      </c>
      <c r="C9" s="3" t="s">
        <v>27</v>
      </c>
      <c r="D9" s="3" t="s">
        <v>109</v>
      </c>
      <c r="E9" s="3" t="s">
        <v>98</v>
      </c>
      <c r="F9" s="4">
        <v>93</v>
      </c>
      <c r="G9" s="4">
        <v>22</v>
      </c>
      <c r="H9" s="3" t="s">
        <v>52</v>
      </c>
      <c r="I9" s="4">
        <v>139114828</v>
      </c>
      <c r="J9" s="4">
        <v>0</v>
      </c>
      <c r="K9" s="4">
        <v>0</v>
      </c>
      <c r="L9" s="4">
        <v>2</v>
      </c>
      <c r="M9" s="4">
        <v>7</v>
      </c>
      <c r="N9" s="4">
        <v>2</v>
      </c>
      <c r="O9" s="4">
        <v>7</v>
      </c>
      <c r="P9" s="4">
        <v>7</v>
      </c>
      <c r="R9" s="4">
        <v>7</v>
      </c>
      <c r="S9" s="4">
        <v>1</v>
      </c>
      <c r="T9" s="4">
        <v>1</v>
      </c>
      <c r="U9" s="4">
        <v>4</v>
      </c>
      <c r="V9" s="3" t="s">
        <v>31</v>
      </c>
      <c r="X9" s="4">
        <v>5</v>
      </c>
      <c r="Y9" s="4">
        <v>43</v>
      </c>
      <c r="Z9" s="4">
        <v>5</v>
      </c>
    </row>
    <row r="10" spans="1:26" ht="30" x14ac:dyDescent="0.25">
      <c r="A10" s="2">
        <v>290</v>
      </c>
      <c r="B10" s="3" t="s">
        <v>26</v>
      </c>
      <c r="C10" s="3" t="s">
        <v>27</v>
      </c>
      <c r="D10" s="3" t="s">
        <v>109</v>
      </c>
      <c r="E10" s="3" t="s">
        <v>98</v>
      </c>
      <c r="F10" s="4">
        <v>93</v>
      </c>
      <c r="G10" s="4">
        <v>22</v>
      </c>
      <c r="H10" s="3" t="s">
        <v>53</v>
      </c>
      <c r="I10" s="4">
        <v>8871171213</v>
      </c>
      <c r="J10" s="4">
        <v>0.4375</v>
      </c>
      <c r="K10" s="4">
        <v>0.21875</v>
      </c>
      <c r="L10" s="4">
        <v>2</v>
      </c>
      <c r="M10" s="4">
        <v>7</v>
      </c>
      <c r="N10" s="4">
        <v>2</v>
      </c>
      <c r="O10" s="4">
        <v>6</v>
      </c>
      <c r="P10" s="4">
        <v>6</v>
      </c>
      <c r="Q10" s="4">
        <v>1</v>
      </c>
      <c r="R10" s="4">
        <v>6</v>
      </c>
      <c r="S10" s="4">
        <v>1</v>
      </c>
      <c r="T10" s="4">
        <v>1</v>
      </c>
      <c r="U10" s="4">
        <v>3</v>
      </c>
      <c r="V10" s="3" t="s">
        <v>31</v>
      </c>
      <c r="W10" s="4">
        <v>1</v>
      </c>
      <c r="X10" s="4">
        <v>5</v>
      </c>
      <c r="Y10" s="4">
        <v>41</v>
      </c>
      <c r="Z10" s="4">
        <v>5</v>
      </c>
    </row>
    <row r="11" spans="1:26" ht="30" x14ac:dyDescent="0.25">
      <c r="A11" s="2">
        <v>308</v>
      </c>
      <c r="B11" s="3" t="s">
        <v>26</v>
      </c>
      <c r="C11" s="3" t="s">
        <v>27</v>
      </c>
      <c r="D11" s="3" t="s">
        <v>109</v>
      </c>
      <c r="E11" s="3" t="s">
        <v>98</v>
      </c>
      <c r="F11" s="4">
        <v>93</v>
      </c>
      <c r="G11" s="4">
        <v>22</v>
      </c>
      <c r="H11" s="3" t="s">
        <v>54</v>
      </c>
      <c r="I11" s="4">
        <v>9511616744</v>
      </c>
      <c r="J11" s="4">
        <v>1.75</v>
      </c>
      <c r="K11" s="4">
        <v>0.875</v>
      </c>
      <c r="L11" s="4">
        <v>5</v>
      </c>
      <c r="M11" s="4">
        <v>14</v>
      </c>
      <c r="N11" s="4">
        <v>3</v>
      </c>
      <c r="O11" s="4">
        <v>11</v>
      </c>
      <c r="P11" s="4">
        <v>11</v>
      </c>
      <c r="Q11" s="4">
        <v>1</v>
      </c>
      <c r="R11" s="4">
        <v>11</v>
      </c>
      <c r="S11" s="4">
        <v>1</v>
      </c>
      <c r="T11" s="4">
        <v>1</v>
      </c>
      <c r="U11" s="4">
        <v>4</v>
      </c>
      <c r="V11" s="3" t="s">
        <v>31</v>
      </c>
      <c r="W11" s="4">
        <v>2</v>
      </c>
      <c r="X11" s="4">
        <v>7</v>
      </c>
      <c r="Y11" s="4">
        <v>71</v>
      </c>
      <c r="Z11" s="4">
        <v>7</v>
      </c>
    </row>
    <row r="12" spans="1:26" ht="30" x14ac:dyDescent="0.25">
      <c r="A12" s="2">
        <v>404</v>
      </c>
      <c r="B12" s="3" t="s">
        <v>26</v>
      </c>
      <c r="C12" s="3" t="s">
        <v>33</v>
      </c>
      <c r="D12" s="3" t="s">
        <v>109</v>
      </c>
      <c r="E12" s="3" t="s">
        <v>98</v>
      </c>
      <c r="F12" s="4">
        <v>93</v>
      </c>
      <c r="G12" s="4">
        <v>22</v>
      </c>
      <c r="H12" s="3" t="s">
        <v>60</v>
      </c>
      <c r="I12" s="4">
        <v>10238106221</v>
      </c>
      <c r="J12" s="4">
        <v>0.56666666666666698</v>
      </c>
      <c r="K12" s="4">
        <v>0.28333333333333299</v>
      </c>
      <c r="L12" s="4">
        <v>1</v>
      </c>
      <c r="M12" s="4">
        <v>13</v>
      </c>
      <c r="N12" s="4">
        <v>2</v>
      </c>
      <c r="O12" s="4">
        <v>12</v>
      </c>
      <c r="P12" s="4">
        <v>9</v>
      </c>
      <c r="Q12" s="4">
        <v>1</v>
      </c>
      <c r="R12" s="4">
        <v>9</v>
      </c>
      <c r="S12" s="4">
        <v>1</v>
      </c>
      <c r="T12" s="4">
        <v>1</v>
      </c>
      <c r="U12" s="4">
        <v>2</v>
      </c>
      <c r="V12" s="3" t="s">
        <v>31</v>
      </c>
      <c r="W12" s="4">
        <v>1</v>
      </c>
      <c r="X12" s="4">
        <v>4</v>
      </c>
      <c r="Y12" s="4">
        <v>56</v>
      </c>
      <c r="Z12" s="4">
        <v>4</v>
      </c>
    </row>
    <row r="13" spans="1:26" ht="30" x14ac:dyDescent="0.25">
      <c r="A13" s="2">
        <v>420</v>
      </c>
      <c r="B13" s="3" t="s">
        <v>26</v>
      </c>
      <c r="C13" s="3" t="s">
        <v>33</v>
      </c>
      <c r="D13" s="3" t="s">
        <v>109</v>
      </c>
      <c r="E13" s="3" t="s">
        <v>98</v>
      </c>
      <c r="F13" s="4">
        <v>93</v>
      </c>
      <c r="G13" s="4">
        <v>22</v>
      </c>
      <c r="H13" s="3" t="s">
        <v>59</v>
      </c>
      <c r="I13" s="4">
        <v>9591249155</v>
      </c>
      <c r="J13" s="4">
        <v>1.8</v>
      </c>
      <c r="K13" s="4">
        <v>0.9</v>
      </c>
      <c r="L13" s="4">
        <v>3</v>
      </c>
      <c r="M13" s="4">
        <v>7</v>
      </c>
      <c r="N13" s="4">
        <v>2</v>
      </c>
      <c r="O13" s="4">
        <v>6</v>
      </c>
      <c r="P13" s="4">
        <v>6</v>
      </c>
      <c r="Q13" s="4">
        <v>1</v>
      </c>
      <c r="R13" s="4">
        <v>6</v>
      </c>
      <c r="S13" s="4">
        <v>2</v>
      </c>
      <c r="T13" s="4">
        <v>1</v>
      </c>
      <c r="U13" s="4">
        <v>4</v>
      </c>
      <c r="V13" s="3" t="s">
        <v>31</v>
      </c>
      <c r="W13" s="4">
        <v>1</v>
      </c>
      <c r="X13" s="4">
        <v>6</v>
      </c>
      <c r="Y13" s="4">
        <v>45</v>
      </c>
      <c r="Z13" s="4">
        <v>6</v>
      </c>
    </row>
    <row r="14" spans="1:26" ht="30" x14ac:dyDescent="0.25">
      <c r="A14" s="2">
        <v>439</v>
      </c>
      <c r="B14" s="3" t="s">
        <v>26</v>
      </c>
      <c r="C14" s="3" t="s">
        <v>27</v>
      </c>
      <c r="D14" s="3" t="s">
        <v>109</v>
      </c>
      <c r="E14" s="3" t="s">
        <v>98</v>
      </c>
      <c r="F14" s="4">
        <v>93</v>
      </c>
      <c r="G14" s="4">
        <v>22</v>
      </c>
      <c r="H14" s="3" t="s">
        <v>61</v>
      </c>
      <c r="I14" s="4">
        <v>1023810664</v>
      </c>
      <c r="J14" s="4">
        <v>1.75</v>
      </c>
      <c r="K14" s="4">
        <v>0.875</v>
      </c>
      <c r="L14" s="4">
        <v>5</v>
      </c>
      <c r="M14" s="4">
        <v>22</v>
      </c>
      <c r="N14" s="4">
        <v>11</v>
      </c>
      <c r="O14" s="4">
        <v>17</v>
      </c>
      <c r="P14" s="4">
        <v>17</v>
      </c>
      <c r="Q14" s="4">
        <v>1</v>
      </c>
      <c r="R14" s="4">
        <v>17</v>
      </c>
      <c r="S14" s="4">
        <v>1</v>
      </c>
      <c r="T14" s="4">
        <v>2</v>
      </c>
      <c r="U14" s="4">
        <v>6</v>
      </c>
      <c r="V14" s="3" t="s">
        <v>31</v>
      </c>
      <c r="W14" s="4">
        <v>1</v>
      </c>
      <c r="X14" s="4">
        <v>9</v>
      </c>
      <c r="Y14" s="4">
        <v>109</v>
      </c>
      <c r="Z14" s="4">
        <v>9</v>
      </c>
    </row>
    <row r="15" spans="1:26" ht="30" x14ac:dyDescent="0.25">
      <c r="A15" s="2">
        <v>460</v>
      </c>
      <c r="B15" s="3" t="s">
        <v>26</v>
      </c>
      <c r="C15" s="3" t="s">
        <v>33</v>
      </c>
      <c r="D15" s="3" t="s">
        <v>109</v>
      </c>
      <c r="E15" s="3" t="s">
        <v>98</v>
      </c>
      <c r="F15" s="4">
        <v>93</v>
      </c>
      <c r="G15" s="4">
        <v>22</v>
      </c>
      <c r="H15" s="3" t="s">
        <v>64</v>
      </c>
      <c r="I15" s="4">
        <v>1094739</v>
      </c>
      <c r="J15" s="4">
        <v>0</v>
      </c>
      <c r="K15" s="4">
        <v>0</v>
      </c>
      <c r="L15" s="4">
        <v>12</v>
      </c>
      <c r="M15" s="4">
        <v>1</v>
      </c>
      <c r="O15" s="4">
        <v>2</v>
      </c>
      <c r="P15" s="4">
        <v>2</v>
      </c>
      <c r="R15" s="4">
        <v>2</v>
      </c>
      <c r="S15" s="4">
        <v>1</v>
      </c>
      <c r="T15" s="4">
        <v>1</v>
      </c>
      <c r="V15" s="3" t="s">
        <v>31</v>
      </c>
      <c r="X15" s="4">
        <v>1</v>
      </c>
      <c r="Y15" s="4">
        <v>22</v>
      </c>
      <c r="Z15" s="4">
        <v>1</v>
      </c>
    </row>
    <row r="16" spans="1:26" ht="30" x14ac:dyDescent="0.25">
      <c r="A16" s="2">
        <v>494</v>
      </c>
      <c r="B16" s="3" t="s">
        <v>26</v>
      </c>
      <c r="C16" s="3" t="s">
        <v>33</v>
      </c>
      <c r="D16" s="3" t="s">
        <v>109</v>
      </c>
      <c r="E16" s="3" t="s">
        <v>98</v>
      </c>
      <c r="F16" s="4">
        <v>93</v>
      </c>
      <c r="G16" s="4">
        <v>22</v>
      </c>
      <c r="H16" s="3" t="s">
        <v>65</v>
      </c>
      <c r="I16" s="4">
        <v>139111442</v>
      </c>
      <c r="J16" s="4">
        <v>1.93333333333333</v>
      </c>
      <c r="K16" s="4">
        <v>0.96666666666666701</v>
      </c>
      <c r="L16" s="4">
        <v>6</v>
      </c>
      <c r="M16" s="4">
        <v>7</v>
      </c>
      <c r="N16" s="4">
        <v>2</v>
      </c>
      <c r="O16" s="4">
        <v>15</v>
      </c>
      <c r="P16" s="4">
        <v>15</v>
      </c>
      <c r="Q16" s="4">
        <v>1</v>
      </c>
      <c r="R16" s="4">
        <v>15</v>
      </c>
      <c r="S16" s="4">
        <v>1</v>
      </c>
      <c r="T16" s="4">
        <v>3</v>
      </c>
      <c r="U16" s="4">
        <v>4.5</v>
      </c>
      <c r="V16" s="3" t="s">
        <v>31</v>
      </c>
      <c r="W16" s="4">
        <v>1.5</v>
      </c>
      <c r="X16" s="4">
        <v>9</v>
      </c>
      <c r="Y16" s="4">
        <v>80</v>
      </c>
      <c r="Z16" s="4">
        <v>9</v>
      </c>
    </row>
    <row r="17" spans="1:26" ht="30" x14ac:dyDescent="0.25">
      <c r="A17" s="2">
        <v>577</v>
      </c>
      <c r="B17" s="3" t="s">
        <v>26</v>
      </c>
      <c r="C17" s="3" t="s">
        <v>27</v>
      </c>
      <c r="D17" s="3" t="s">
        <v>109</v>
      </c>
      <c r="E17" s="3" t="s">
        <v>98</v>
      </c>
      <c r="F17" s="4">
        <v>93</v>
      </c>
      <c r="G17" s="4">
        <v>22</v>
      </c>
      <c r="H17" s="3" t="s">
        <v>66</v>
      </c>
      <c r="I17" s="4">
        <v>7921198218</v>
      </c>
      <c r="J17" s="4">
        <v>0.4375</v>
      </c>
      <c r="K17" s="4">
        <v>0.21875</v>
      </c>
      <c r="L17" s="4">
        <v>3</v>
      </c>
      <c r="M17" s="4">
        <v>14</v>
      </c>
      <c r="N17" s="4">
        <v>6</v>
      </c>
      <c r="O17" s="4">
        <v>11</v>
      </c>
      <c r="P17" s="4">
        <v>11</v>
      </c>
      <c r="Q17" s="4">
        <v>1</v>
      </c>
      <c r="R17" s="4">
        <v>11</v>
      </c>
      <c r="S17" s="4">
        <v>1</v>
      </c>
      <c r="T17" s="4">
        <v>4</v>
      </c>
      <c r="U17" s="4">
        <v>1</v>
      </c>
      <c r="V17" s="3" t="s">
        <v>31</v>
      </c>
      <c r="X17" s="4">
        <v>5</v>
      </c>
      <c r="Y17" s="4">
        <v>68</v>
      </c>
      <c r="Z17" s="4">
        <v>5</v>
      </c>
    </row>
    <row r="18" spans="1:26" ht="30" x14ac:dyDescent="0.25">
      <c r="A18" s="2">
        <v>639</v>
      </c>
      <c r="B18" s="3" t="s">
        <v>26</v>
      </c>
      <c r="C18" s="3" t="s">
        <v>33</v>
      </c>
      <c r="D18" s="3" t="s">
        <v>109</v>
      </c>
      <c r="E18" s="3" t="s">
        <v>98</v>
      </c>
      <c r="F18" s="4">
        <v>93</v>
      </c>
      <c r="G18" s="4">
        <v>22</v>
      </c>
      <c r="H18" s="3" t="s">
        <v>69</v>
      </c>
      <c r="I18" s="4">
        <v>13476634</v>
      </c>
      <c r="J18" s="4">
        <v>1.93333333333333</v>
      </c>
      <c r="K18" s="4">
        <v>0.96666666666666701</v>
      </c>
      <c r="L18" s="4">
        <v>7</v>
      </c>
      <c r="M18" s="4">
        <v>12</v>
      </c>
      <c r="N18" s="4">
        <v>5</v>
      </c>
      <c r="O18" s="4">
        <v>8</v>
      </c>
      <c r="P18" s="4">
        <v>8</v>
      </c>
      <c r="Q18" s="4">
        <v>1</v>
      </c>
      <c r="R18" s="4">
        <v>8</v>
      </c>
      <c r="S18" s="4">
        <v>1</v>
      </c>
      <c r="T18" s="4">
        <v>4</v>
      </c>
      <c r="U18" s="4">
        <v>4.5</v>
      </c>
      <c r="V18" s="3" t="s">
        <v>31</v>
      </c>
      <c r="W18" s="4">
        <v>1.5</v>
      </c>
      <c r="X18" s="4">
        <v>10</v>
      </c>
      <c r="Y18" s="4">
        <v>70</v>
      </c>
      <c r="Z18" s="4">
        <v>10</v>
      </c>
    </row>
    <row r="19" spans="1:26" ht="30" x14ac:dyDescent="0.25">
      <c r="A19" s="2">
        <v>666</v>
      </c>
      <c r="B19" s="3" t="s">
        <v>26</v>
      </c>
      <c r="C19" s="3" t="s">
        <v>33</v>
      </c>
      <c r="D19" s="3" t="s">
        <v>109</v>
      </c>
      <c r="E19" s="3" t="s">
        <v>98</v>
      </c>
      <c r="F19" s="4">
        <v>93</v>
      </c>
      <c r="G19" s="4">
        <v>22</v>
      </c>
      <c r="H19" s="3" t="s">
        <v>70</v>
      </c>
      <c r="I19" s="4">
        <v>79239725</v>
      </c>
      <c r="J19" s="4">
        <v>1.93333333333333</v>
      </c>
      <c r="K19" s="4">
        <v>0.96666666666666701</v>
      </c>
      <c r="L19" s="4">
        <v>19</v>
      </c>
      <c r="M19" s="4">
        <v>13</v>
      </c>
      <c r="N19" s="4">
        <v>3</v>
      </c>
      <c r="O19" s="4">
        <v>12</v>
      </c>
      <c r="P19" s="4">
        <v>10</v>
      </c>
      <c r="Q19" s="4">
        <v>1</v>
      </c>
      <c r="R19" s="4">
        <v>10</v>
      </c>
      <c r="S19" s="4">
        <v>1</v>
      </c>
      <c r="T19" s="4">
        <v>4</v>
      </c>
      <c r="U19" s="4">
        <v>5</v>
      </c>
      <c r="V19" s="3" t="s">
        <v>31</v>
      </c>
      <c r="W19" s="4">
        <v>2</v>
      </c>
      <c r="X19" s="4">
        <v>11</v>
      </c>
      <c r="Y19" s="4">
        <v>91</v>
      </c>
      <c r="Z19" s="4">
        <v>11</v>
      </c>
    </row>
    <row r="20" spans="1:26" ht="30" x14ac:dyDescent="0.25">
      <c r="A20" s="2">
        <v>699</v>
      </c>
      <c r="B20" s="3" t="s">
        <v>26</v>
      </c>
      <c r="C20" s="3" t="s">
        <v>27</v>
      </c>
      <c r="D20" s="3" t="s">
        <v>109</v>
      </c>
      <c r="E20" s="3" t="s">
        <v>98</v>
      </c>
      <c r="F20" s="4">
        <v>93</v>
      </c>
      <c r="G20" s="4">
        <v>22</v>
      </c>
      <c r="H20" s="3" t="s">
        <v>71</v>
      </c>
      <c r="I20" s="4">
        <v>139114849</v>
      </c>
      <c r="J20" s="4">
        <v>0.4375</v>
      </c>
      <c r="K20" s="4">
        <v>0.21875</v>
      </c>
      <c r="L20" s="4">
        <v>3</v>
      </c>
      <c r="M20" s="4">
        <v>13</v>
      </c>
      <c r="N20" s="4">
        <v>4</v>
      </c>
      <c r="O20" s="4">
        <v>13</v>
      </c>
      <c r="P20" s="4">
        <v>13</v>
      </c>
      <c r="Q20" s="4">
        <v>1</v>
      </c>
      <c r="R20" s="4">
        <v>13</v>
      </c>
      <c r="S20" s="4">
        <v>3</v>
      </c>
      <c r="U20" s="4">
        <v>4</v>
      </c>
      <c r="V20" s="3" t="s">
        <v>31</v>
      </c>
      <c r="X20" s="4">
        <v>4</v>
      </c>
      <c r="Y20" s="4">
        <v>71</v>
      </c>
      <c r="Z20" s="4">
        <v>4</v>
      </c>
    </row>
    <row r="21" spans="1:26" ht="30" x14ac:dyDescent="0.25">
      <c r="A21" s="2">
        <v>747</v>
      </c>
      <c r="B21" s="3" t="s">
        <v>26</v>
      </c>
      <c r="C21" s="3" t="s">
        <v>33</v>
      </c>
      <c r="D21" s="3" t="s">
        <v>109</v>
      </c>
      <c r="E21" s="3" t="s">
        <v>98</v>
      </c>
      <c r="F21" s="4">
        <v>93</v>
      </c>
      <c r="G21" s="4">
        <v>22</v>
      </c>
      <c r="H21" s="3" t="s">
        <v>72</v>
      </c>
      <c r="I21" s="4">
        <v>1412399215</v>
      </c>
      <c r="J21" s="4">
        <v>1.93333333333333</v>
      </c>
      <c r="K21" s="4">
        <v>0.96666666666666701</v>
      </c>
      <c r="L21" s="4">
        <v>4</v>
      </c>
      <c r="M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U21" s="4">
        <v>0.5</v>
      </c>
      <c r="V21" s="3" t="s">
        <v>31</v>
      </c>
      <c r="W21" s="4">
        <v>0.5</v>
      </c>
      <c r="X21" s="4">
        <v>1</v>
      </c>
      <c r="Y21" s="4">
        <v>12</v>
      </c>
      <c r="Z21" s="4">
        <v>1</v>
      </c>
    </row>
    <row r="22" spans="1:26" ht="30" x14ac:dyDescent="0.25">
      <c r="A22" s="2">
        <v>779</v>
      </c>
      <c r="B22" s="3" t="s">
        <v>26</v>
      </c>
      <c r="C22" s="3" t="s">
        <v>33</v>
      </c>
      <c r="D22" s="3" t="s">
        <v>109</v>
      </c>
      <c r="E22" s="3" t="s">
        <v>98</v>
      </c>
      <c r="F22" s="4">
        <v>93</v>
      </c>
      <c r="G22" s="4">
        <v>22</v>
      </c>
      <c r="H22" s="3" t="s">
        <v>73</v>
      </c>
      <c r="I22" s="4">
        <v>10238110168</v>
      </c>
      <c r="J22" s="4">
        <v>1.8</v>
      </c>
      <c r="K22" s="4">
        <v>0.9</v>
      </c>
      <c r="L22" s="4">
        <v>7</v>
      </c>
      <c r="M22" s="4">
        <v>2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3" t="s">
        <v>31</v>
      </c>
      <c r="X22" s="4">
        <v>2</v>
      </c>
      <c r="Y22" s="4">
        <v>18</v>
      </c>
      <c r="Z22" s="4">
        <v>2</v>
      </c>
    </row>
    <row r="23" spans="1:26" ht="30" x14ac:dyDescent="0.25">
      <c r="A23" s="2">
        <v>813</v>
      </c>
      <c r="B23" s="3" t="s">
        <v>26</v>
      </c>
      <c r="C23" s="3" t="s">
        <v>27</v>
      </c>
      <c r="D23" s="3" t="s">
        <v>109</v>
      </c>
      <c r="E23" s="3" t="s">
        <v>98</v>
      </c>
      <c r="F23" s="4">
        <v>93</v>
      </c>
      <c r="G23" s="4">
        <v>22</v>
      </c>
      <c r="H23" s="3" t="s">
        <v>74</v>
      </c>
      <c r="I23" s="4">
        <v>87170242144</v>
      </c>
      <c r="J23" s="4">
        <v>1.75</v>
      </c>
      <c r="K23" s="4">
        <v>0.875</v>
      </c>
      <c r="L23" s="4">
        <v>2</v>
      </c>
      <c r="M23" s="4">
        <v>17</v>
      </c>
      <c r="N23" s="4">
        <v>4</v>
      </c>
      <c r="O23" s="4">
        <v>12</v>
      </c>
      <c r="P23" s="4">
        <v>12</v>
      </c>
      <c r="Q23" s="4">
        <v>1</v>
      </c>
      <c r="R23" s="4">
        <v>12</v>
      </c>
      <c r="S23" s="4">
        <v>1</v>
      </c>
      <c r="T23" s="4">
        <v>1</v>
      </c>
      <c r="U23" s="4">
        <v>2.5</v>
      </c>
      <c r="V23" s="3" t="s">
        <v>31</v>
      </c>
      <c r="W23" s="4">
        <v>0.5</v>
      </c>
      <c r="X23" s="4">
        <v>4</v>
      </c>
      <c r="Y23" s="4">
        <v>69</v>
      </c>
      <c r="Z23" s="4">
        <v>4</v>
      </c>
    </row>
    <row r="24" spans="1:26" ht="30" x14ac:dyDescent="0.25">
      <c r="A24" s="2">
        <v>830</v>
      </c>
      <c r="B24" s="3" t="s">
        <v>26</v>
      </c>
      <c r="C24" s="3" t="s">
        <v>33</v>
      </c>
      <c r="D24" s="3" t="s">
        <v>109</v>
      </c>
      <c r="E24" s="3" t="s">
        <v>98</v>
      </c>
      <c r="F24" s="4">
        <v>93</v>
      </c>
      <c r="G24" s="4">
        <v>22</v>
      </c>
      <c r="H24" s="3" t="s">
        <v>75</v>
      </c>
      <c r="I24" s="4">
        <v>1391114439</v>
      </c>
      <c r="J24" s="4">
        <v>1.8</v>
      </c>
      <c r="K24" s="4">
        <v>0.9</v>
      </c>
      <c r="L24" s="4">
        <v>8</v>
      </c>
      <c r="M24" s="4">
        <v>8</v>
      </c>
      <c r="N24" s="4">
        <v>3</v>
      </c>
      <c r="O24" s="4">
        <v>8</v>
      </c>
      <c r="P24" s="4">
        <v>7</v>
      </c>
      <c r="Q24" s="4">
        <v>1</v>
      </c>
      <c r="R24" s="4">
        <v>7</v>
      </c>
      <c r="S24" s="4">
        <v>1</v>
      </c>
      <c r="T24" s="4">
        <v>3</v>
      </c>
      <c r="U24" s="4">
        <v>3.5</v>
      </c>
      <c r="V24" s="3" t="s">
        <v>31</v>
      </c>
      <c r="W24" s="4">
        <v>2.5</v>
      </c>
      <c r="X24" s="4">
        <v>9</v>
      </c>
      <c r="Y24" s="4">
        <v>61</v>
      </c>
      <c r="Z24" s="4">
        <v>9</v>
      </c>
    </row>
    <row r="25" spans="1:26" ht="30" x14ac:dyDescent="0.25">
      <c r="A25" s="2">
        <v>921</v>
      </c>
      <c r="B25" s="3" t="s">
        <v>26</v>
      </c>
      <c r="C25" s="3" t="s">
        <v>27</v>
      </c>
      <c r="D25" s="3" t="s">
        <v>109</v>
      </c>
      <c r="E25" s="3" t="s">
        <v>98</v>
      </c>
      <c r="F25" s="4">
        <v>93</v>
      </c>
      <c r="G25" s="4">
        <v>22</v>
      </c>
      <c r="H25" s="3" t="s">
        <v>78</v>
      </c>
      <c r="I25" s="4">
        <v>220115832</v>
      </c>
      <c r="J25" s="4">
        <v>0.375</v>
      </c>
      <c r="K25" s="4">
        <v>0.1875</v>
      </c>
      <c r="L25" s="4">
        <v>2</v>
      </c>
      <c r="M25" s="4">
        <v>13</v>
      </c>
      <c r="N25" s="4">
        <v>4</v>
      </c>
      <c r="O25" s="4">
        <v>13</v>
      </c>
      <c r="P25" s="4">
        <v>11</v>
      </c>
      <c r="Q25" s="4">
        <v>1</v>
      </c>
      <c r="R25" s="4">
        <v>11</v>
      </c>
      <c r="S25" s="4">
        <v>1</v>
      </c>
      <c r="U25" s="4">
        <v>3.5</v>
      </c>
      <c r="V25" s="3" t="s">
        <v>31</v>
      </c>
      <c r="W25" s="4">
        <v>0.5</v>
      </c>
      <c r="X25" s="4">
        <v>4</v>
      </c>
      <c r="Y25" s="4">
        <v>64</v>
      </c>
      <c r="Z25" s="4">
        <v>4</v>
      </c>
    </row>
    <row r="26" spans="1:26" ht="30" x14ac:dyDescent="0.25">
      <c r="A26" s="2">
        <v>978</v>
      </c>
      <c r="B26" s="3" t="s">
        <v>26</v>
      </c>
      <c r="C26" s="3" t="s">
        <v>33</v>
      </c>
      <c r="D26" s="3" t="s">
        <v>109</v>
      </c>
      <c r="E26" s="3" t="s">
        <v>98</v>
      </c>
      <c r="F26" s="4">
        <v>93</v>
      </c>
      <c r="G26" s="4">
        <v>22</v>
      </c>
      <c r="H26" s="3" t="s">
        <v>80</v>
      </c>
      <c r="I26" s="4">
        <v>10238110253</v>
      </c>
      <c r="J26" s="4">
        <v>1.93333333333333</v>
      </c>
      <c r="K26" s="4">
        <v>0.96666666666666701</v>
      </c>
      <c r="L26" s="4">
        <v>2</v>
      </c>
      <c r="M26" s="4">
        <v>13</v>
      </c>
      <c r="N26" s="4">
        <v>2</v>
      </c>
      <c r="O26" s="4">
        <v>12</v>
      </c>
      <c r="P26" s="4">
        <v>11</v>
      </c>
      <c r="Q26" s="4">
        <v>1</v>
      </c>
      <c r="R26" s="4">
        <v>11</v>
      </c>
      <c r="S26" s="4">
        <v>1</v>
      </c>
      <c r="T26" s="4">
        <v>1</v>
      </c>
      <c r="U26" s="4">
        <v>4</v>
      </c>
      <c r="V26" s="3" t="s">
        <v>31</v>
      </c>
      <c r="W26" s="4">
        <v>2</v>
      </c>
      <c r="X26" s="4">
        <v>7</v>
      </c>
      <c r="Y26" s="4">
        <v>67</v>
      </c>
      <c r="Z26" s="4">
        <v>7</v>
      </c>
    </row>
    <row r="27" spans="1:26" ht="30" x14ac:dyDescent="0.25">
      <c r="A27" s="2">
        <v>994</v>
      </c>
      <c r="B27" s="3" t="s">
        <v>26</v>
      </c>
      <c r="C27" s="3" t="s">
        <v>33</v>
      </c>
      <c r="D27" s="3" t="s">
        <v>109</v>
      </c>
      <c r="E27" s="3" t="s">
        <v>98</v>
      </c>
      <c r="F27" s="4">
        <v>93</v>
      </c>
      <c r="G27" s="4">
        <v>22</v>
      </c>
      <c r="H27" s="3" t="s">
        <v>81</v>
      </c>
      <c r="I27" s="4">
        <v>224613216</v>
      </c>
      <c r="J27" s="4">
        <v>1.93333333333333</v>
      </c>
      <c r="K27" s="4">
        <v>0.96666666666666701</v>
      </c>
      <c r="L27" s="4">
        <v>1</v>
      </c>
      <c r="M27" s="4">
        <v>2</v>
      </c>
      <c r="N27" s="4">
        <v>2</v>
      </c>
      <c r="O27" s="4">
        <v>2</v>
      </c>
      <c r="P27" s="4">
        <v>2</v>
      </c>
      <c r="Q27" s="4">
        <v>1</v>
      </c>
      <c r="R27" s="4">
        <v>2</v>
      </c>
      <c r="S27" s="4">
        <v>1</v>
      </c>
      <c r="T27" s="4">
        <v>1</v>
      </c>
      <c r="U27" s="4">
        <v>0.5</v>
      </c>
      <c r="V27" s="3" t="s">
        <v>31</v>
      </c>
      <c r="W27" s="4">
        <v>0.5</v>
      </c>
      <c r="X27" s="4">
        <v>2</v>
      </c>
      <c r="Y27" s="4">
        <v>17</v>
      </c>
      <c r="Z27" s="4">
        <v>2</v>
      </c>
    </row>
    <row r="28" spans="1:26" ht="30" x14ac:dyDescent="0.25">
      <c r="A28" s="2">
        <v>1044</v>
      </c>
      <c r="B28" s="3" t="s">
        <v>26</v>
      </c>
      <c r="C28" s="3" t="s">
        <v>27</v>
      </c>
      <c r="D28" s="3" t="s">
        <v>109</v>
      </c>
      <c r="E28" s="3" t="s">
        <v>98</v>
      </c>
      <c r="F28" s="4">
        <v>93</v>
      </c>
      <c r="G28" s="4">
        <v>22</v>
      </c>
      <c r="H28" s="3" t="s">
        <v>83</v>
      </c>
      <c r="I28" s="4">
        <v>13724816345</v>
      </c>
      <c r="J28" s="4">
        <v>0.375</v>
      </c>
      <c r="K28" s="4">
        <v>0.1875</v>
      </c>
      <c r="L28" s="4">
        <v>5</v>
      </c>
      <c r="M28" s="4">
        <v>13</v>
      </c>
      <c r="N28" s="4">
        <v>5</v>
      </c>
      <c r="O28" s="4">
        <v>12</v>
      </c>
      <c r="P28" s="4">
        <v>12</v>
      </c>
      <c r="Q28" s="4">
        <v>1</v>
      </c>
      <c r="R28" s="4">
        <v>12</v>
      </c>
      <c r="S28" s="4">
        <v>1</v>
      </c>
      <c r="T28" s="4">
        <v>1</v>
      </c>
      <c r="U28" s="4">
        <v>4.5</v>
      </c>
      <c r="V28" s="3" t="s">
        <v>31</v>
      </c>
      <c r="W28" s="4">
        <v>1.5</v>
      </c>
      <c r="X28" s="4">
        <v>7</v>
      </c>
      <c r="Y28" s="4">
        <v>75</v>
      </c>
      <c r="Z28" s="4">
        <v>7</v>
      </c>
    </row>
    <row r="29" spans="1:26" ht="30" x14ac:dyDescent="0.25">
      <c r="A29" s="2">
        <v>1108</v>
      </c>
      <c r="B29" s="3" t="s">
        <v>26</v>
      </c>
      <c r="C29" s="3" t="s">
        <v>27</v>
      </c>
      <c r="D29" s="3" t="s">
        <v>109</v>
      </c>
      <c r="E29" s="3" t="s">
        <v>98</v>
      </c>
      <c r="F29" s="4">
        <v>93</v>
      </c>
      <c r="G29" s="4">
        <v>22</v>
      </c>
      <c r="H29" s="3" t="s">
        <v>84</v>
      </c>
      <c r="I29" s="4">
        <v>3724150214</v>
      </c>
      <c r="J29" s="4">
        <v>0</v>
      </c>
      <c r="K29" s="4">
        <v>0</v>
      </c>
      <c r="L29" s="4">
        <v>10</v>
      </c>
      <c r="M29" s="4">
        <v>12</v>
      </c>
      <c r="N29" s="4">
        <v>3</v>
      </c>
      <c r="O29" s="4">
        <v>10</v>
      </c>
      <c r="P29" s="4">
        <v>10</v>
      </c>
      <c r="R29" s="4">
        <v>10</v>
      </c>
      <c r="S29" s="4">
        <v>1</v>
      </c>
      <c r="T29" s="4">
        <v>4</v>
      </c>
      <c r="U29" s="4">
        <v>3</v>
      </c>
      <c r="V29" s="3" t="s">
        <v>31</v>
      </c>
      <c r="W29" s="4">
        <v>1</v>
      </c>
      <c r="X29" s="4">
        <v>8</v>
      </c>
      <c r="Y29" s="4">
        <v>72</v>
      </c>
      <c r="Z29" s="4">
        <v>8</v>
      </c>
    </row>
    <row r="30" spans="1:26" ht="30" x14ac:dyDescent="0.25">
      <c r="A30" s="2">
        <v>1143</v>
      </c>
      <c r="B30" s="3" t="s">
        <v>26</v>
      </c>
      <c r="C30" s="3" t="s">
        <v>33</v>
      </c>
      <c r="D30" s="3" t="s">
        <v>109</v>
      </c>
      <c r="E30" s="3" t="s">
        <v>98</v>
      </c>
      <c r="F30" s="4">
        <v>93</v>
      </c>
      <c r="G30" s="4">
        <v>22</v>
      </c>
      <c r="H30" s="3" t="s">
        <v>85</v>
      </c>
      <c r="I30" s="4">
        <v>10238110227</v>
      </c>
      <c r="J30" s="4">
        <v>1.8</v>
      </c>
      <c r="K30" s="4">
        <v>0.9</v>
      </c>
      <c r="L30" s="4">
        <v>2</v>
      </c>
      <c r="M30" s="4">
        <v>10</v>
      </c>
      <c r="N30" s="4">
        <v>6</v>
      </c>
      <c r="O30" s="4">
        <v>9</v>
      </c>
      <c r="P30" s="4">
        <v>8</v>
      </c>
      <c r="Q30" s="4">
        <v>1</v>
      </c>
      <c r="R30" s="4">
        <v>8</v>
      </c>
      <c r="S30" s="4">
        <v>1</v>
      </c>
      <c r="T30" s="4">
        <v>2</v>
      </c>
      <c r="U30" s="4">
        <v>2</v>
      </c>
      <c r="V30" s="3" t="s">
        <v>31</v>
      </c>
      <c r="W30" s="4">
        <v>1</v>
      </c>
      <c r="X30" s="4">
        <v>5</v>
      </c>
      <c r="Y30" s="4">
        <v>55</v>
      </c>
      <c r="Z30" s="4">
        <v>5</v>
      </c>
    </row>
    <row r="31" spans="1:26" ht="30" x14ac:dyDescent="0.25">
      <c r="A31" s="2">
        <v>1160</v>
      </c>
      <c r="B31" s="3" t="s">
        <v>26</v>
      </c>
      <c r="C31" s="3" t="s">
        <v>33</v>
      </c>
      <c r="D31" s="3" t="s">
        <v>109</v>
      </c>
      <c r="E31" s="3" t="s">
        <v>98</v>
      </c>
      <c r="F31" s="4">
        <v>93</v>
      </c>
      <c r="G31" s="4">
        <v>22</v>
      </c>
      <c r="H31" s="3" t="s">
        <v>86</v>
      </c>
      <c r="I31" s="4">
        <v>771873592</v>
      </c>
      <c r="J31" s="4">
        <v>1.93333333333333</v>
      </c>
      <c r="K31" s="4">
        <v>0.96666666666666701</v>
      </c>
      <c r="L31" s="4">
        <v>8</v>
      </c>
      <c r="M31" s="4">
        <v>8</v>
      </c>
      <c r="N31" s="4">
        <v>2</v>
      </c>
      <c r="O31" s="4">
        <v>9</v>
      </c>
      <c r="P31" s="4">
        <v>7</v>
      </c>
      <c r="Q31" s="4">
        <v>1</v>
      </c>
      <c r="R31" s="4">
        <v>7</v>
      </c>
      <c r="S31" s="4">
        <v>1</v>
      </c>
      <c r="T31" s="4">
        <v>3</v>
      </c>
      <c r="U31" s="4">
        <v>2.5</v>
      </c>
      <c r="V31" s="3" t="s">
        <v>31</v>
      </c>
      <c r="W31" s="4">
        <v>1.5</v>
      </c>
      <c r="X31" s="4">
        <v>7</v>
      </c>
      <c r="Y31" s="4">
        <v>57</v>
      </c>
      <c r="Z31" s="4">
        <v>7</v>
      </c>
    </row>
    <row r="32" spans="1:26" ht="30" x14ac:dyDescent="0.25">
      <c r="A32" s="2">
        <v>1177</v>
      </c>
      <c r="B32" s="3" t="s">
        <v>26</v>
      </c>
      <c r="C32" s="3" t="s">
        <v>27</v>
      </c>
      <c r="D32" s="3" t="s">
        <v>109</v>
      </c>
      <c r="E32" s="3" t="s">
        <v>98</v>
      </c>
      <c r="F32" s="4">
        <v>93</v>
      </c>
      <c r="G32" s="4">
        <v>22</v>
      </c>
      <c r="H32" s="3" t="s">
        <v>87</v>
      </c>
      <c r="I32" s="4">
        <v>915634178</v>
      </c>
      <c r="J32" s="4">
        <v>1.75</v>
      </c>
      <c r="K32" s="4">
        <v>0.875</v>
      </c>
      <c r="L32" s="4">
        <v>4</v>
      </c>
      <c r="M32" s="4">
        <v>9</v>
      </c>
      <c r="N32" s="4">
        <v>1</v>
      </c>
      <c r="O32" s="4">
        <v>10</v>
      </c>
      <c r="P32" s="4">
        <v>10</v>
      </c>
      <c r="Q32" s="4">
        <v>1</v>
      </c>
      <c r="R32" s="4">
        <v>10</v>
      </c>
      <c r="S32" s="4">
        <v>3</v>
      </c>
      <c r="U32" s="4">
        <v>2.5</v>
      </c>
      <c r="V32" s="3" t="s">
        <v>31</v>
      </c>
      <c r="W32" s="4">
        <v>0.5</v>
      </c>
      <c r="X32" s="4">
        <v>3</v>
      </c>
      <c r="Y32" s="4">
        <v>54</v>
      </c>
      <c r="Z32" s="4">
        <v>3</v>
      </c>
    </row>
    <row r="33" spans="1:26" ht="30" x14ac:dyDescent="0.25">
      <c r="A33" s="2">
        <v>1246</v>
      </c>
      <c r="B33" s="3" t="s">
        <v>26</v>
      </c>
      <c r="C33" s="3" t="s">
        <v>33</v>
      </c>
      <c r="D33" s="3" t="s">
        <v>109</v>
      </c>
      <c r="E33" s="3" t="s">
        <v>98</v>
      </c>
      <c r="F33" s="4">
        <v>93</v>
      </c>
      <c r="G33" s="4">
        <v>22</v>
      </c>
      <c r="H33" s="3" t="s">
        <v>88</v>
      </c>
      <c r="I33" s="4">
        <v>8714969130</v>
      </c>
      <c r="J33" s="4">
        <v>1.93333333333333</v>
      </c>
      <c r="K33" s="4">
        <v>0.96666666666666701</v>
      </c>
      <c r="L33" s="4">
        <v>8</v>
      </c>
      <c r="M33" s="4">
        <v>7</v>
      </c>
      <c r="N33" s="4">
        <v>3</v>
      </c>
      <c r="O33" s="4">
        <v>9</v>
      </c>
      <c r="P33" s="4">
        <v>9</v>
      </c>
      <c r="Q33" s="4">
        <v>1</v>
      </c>
      <c r="R33" s="4">
        <v>9</v>
      </c>
      <c r="S33" s="4">
        <v>1</v>
      </c>
      <c r="T33" s="4">
        <v>6</v>
      </c>
      <c r="U33" s="4">
        <v>3</v>
      </c>
      <c r="V33" s="3" t="s">
        <v>31</v>
      </c>
      <c r="X33" s="4">
        <v>9</v>
      </c>
      <c r="Y33" s="4">
        <v>65</v>
      </c>
      <c r="Z33" s="4">
        <v>9</v>
      </c>
    </row>
    <row r="34" spans="1:26" ht="30" x14ac:dyDescent="0.25">
      <c r="A34" s="2">
        <v>1286</v>
      </c>
      <c r="B34" s="3" t="s">
        <v>26</v>
      </c>
      <c r="C34" s="3" t="s">
        <v>27</v>
      </c>
      <c r="D34" s="3" t="s">
        <v>109</v>
      </c>
      <c r="E34" s="3" t="s">
        <v>98</v>
      </c>
      <c r="F34" s="4">
        <v>93</v>
      </c>
      <c r="G34" s="4">
        <v>22</v>
      </c>
      <c r="H34" s="3" t="s">
        <v>90</v>
      </c>
      <c r="I34" s="4">
        <v>10198102</v>
      </c>
      <c r="J34" s="4">
        <v>1.75</v>
      </c>
      <c r="K34" s="4">
        <v>0.875</v>
      </c>
      <c r="L34" s="4">
        <v>2</v>
      </c>
      <c r="M34" s="4">
        <v>10</v>
      </c>
      <c r="N34" s="4">
        <v>4</v>
      </c>
      <c r="O34" s="4">
        <v>9</v>
      </c>
      <c r="P34" s="4">
        <v>8</v>
      </c>
      <c r="Q34" s="4">
        <v>1</v>
      </c>
      <c r="R34" s="4">
        <v>8</v>
      </c>
      <c r="S34" s="4">
        <v>1</v>
      </c>
      <c r="T34" s="4">
        <v>3</v>
      </c>
      <c r="U34" s="4">
        <v>1.5</v>
      </c>
      <c r="V34" s="3" t="s">
        <v>31</v>
      </c>
      <c r="W34" s="4">
        <v>0.5</v>
      </c>
      <c r="X34" s="4">
        <v>5</v>
      </c>
      <c r="Y34" s="4">
        <v>53</v>
      </c>
      <c r="Z34" s="4">
        <v>5</v>
      </c>
    </row>
    <row r="35" spans="1:26" ht="30" x14ac:dyDescent="0.25">
      <c r="A35" s="2">
        <v>1394</v>
      </c>
      <c r="B35" s="3" t="s">
        <v>26</v>
      </c>
      <c r="C35" s="3" t="s">
        <v>33</v>
      </c>
      <c r="D35" s="3" t="s">
        <v>109</v>
      </c>
      <c r="E35" s="3" t="s">
        <v>98</v>
      </c>
      <c r="F35" s="4">
        <v>93</v>
      </c>
      <c r="G35" s="4">
        <v>22</v>
      </c>
      <c r="H35" s="3" t="s">
        <v>91</v>
      </c>
      <c r="I35" s="4">
        <v>78438837</v>
      </c>
      <c r="J35" s="4">
        <v>0.56666666666666698</v>
      </c>
      <c r="K35" s="4">
        <v>0.28333333333333299</v>
      </c>
      <c r="L35" s="4">
        <v>1</v>
      </c>
      <c r="M35" s="4">
        <v>1</v>
      </c>
      <c r="Q35" s="4">
        <v>1</v>
      </c>
      <c r="S35" s="4">
        <v>1</v>
      </c>
      <c r="T35" s="4">
        <v>1</v>
      </c>
      <c r="V35" s="3" t="s">
        <v>31</v>
      </c>
      <c r="X35" s="4">
        <v>1</v>
      </c>
      <c r="Y35" s="4">
        <v>6</v>
      </c>
      <c r="Z35" s="4">
        <v>1</v>
      </c>
    </row>
    <row r="36" spans="1:26" ht="30" x14ac:dyDescent="0.25">
      <c r="A36" s="2">
        <v>1412</v>
      </c>
      <c r="B36" s="3" t="s">
        <v>26</v>
      </c>
      <c r="C36" s="3" t="s">
        <v>33</v>
      </c>
      <c r="D36" s="3" t="s">
        <v>109</v>
      </c>
      <c r="E36" s="3" t="s">
        <v>98</v>
      </c>
      <c r="F36" s="4">
        <v>93</v>
      </c>
      <c r="G36" s="4">
        <v>22</v>
      </c>
      <c r="H36" s="3" t="s">
        <v>93</v>
      </c>
      <c r="I36" s="4">
        <v>1781121798</v>
      </c>
      <c r="J36" s="4">
        <v>1.93333333333333</v>
      </c>
      <c r="K36" s="4">
        <v>0.96666666666666701</v>
      </c>
      <c r="L36" s="4">
        <v>2</v>
      </c>
      <c r="M36" s="4">
        <v>14</v>
      </c>
      <c r="N36" s="4">
        <v>1</v>
      </c>
      <c r="O36" s="4">
        <v>15</v>
      </c>
      <c r="P36" s="4">
        <v>13</v>
      </c>
      <c r="Q36" s="4">
        <v>1</v>
      </c>
      <c r="R36" s="4">
        <v>13</v>
      </c>
      <c r="S36" s="4">
        <v>2</v>
      </c>
      <c r="U36" s="4">
        <v>3</v>
      </c>
      <c r="V36" s="3" t="s">
        <v>31</v>
      </c>
      <c r="X36" s="4">
        <v>3</v>
      </c>
      <c r="Y36" s="4">
        <v>67</v>
      </c>
      <c r="Z36" s="4">
        <v>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Z36"/>
  <sheetViews>
    <sheetView workbookViewId="0">
      <selection activeCell="A2" sqref="A2:Z3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90</v>
      </c>
      <c r="B2" s="3" t="s">
        <v>26</v>
      </c>
      <c r="C2" s="3" t="s">
        <v>27</v>
      </c>
      <c r="D2" s="3" t="s">
        <v>114</v>
      </c>
      <c r="E2" s="3" t="s">
        <v>98</v>
      </c>
      <c r="F2" s="4">
        <v>78</v>
      </c>
      <c r="G2" s="4">
        <v>12</v>
      </c>
      <c r="H2" s="3" t="s">
        <v>36</v>
      </c>
      <c r="I2" s="4">
        <v>17888854</v>
      </c>
      <c r="J2" s="4">
        <v>1.5714285714285701</v>
      </c>
      <c r="K2" s="4">
        <v>0.78571428571428603</v>
      </c>
      <c r="L2" s="4">
        <v>1</v>
      </c>
      <c r="M2" s="4">
        <v>13</v>
      </c>
      <c r="N2" s="4">
        <v>2</v>
      </c>
      <c r="O2" s="4">
        <v>13</v>
      </c>
      <c r="P2" s="4">
        <v>13</v>
      </c>
      <c r="Q2" s="4">
        <v>1</v>
      </c>
      <c r="R2" s="4">
        <v>13</v>
      </c>
      <c r="S2" s="4">
        <v>1</v>
      </c>
      <c r="T2" s="4">
        <v>1</v>
      </c>
      <c r="U2" s="4">
        <v>1</v>
      </c>
      <c r="V2" s="3" t="s">
        <v>31</v>
      </c>
      <c r="W2" s="4">
        <v>1</v>
      </c>
      <c r="X2" s="4">
        <v>3</v>
      </c>
      <c r="Y2" s="4">
        <v>63</v>
      </c>
      <c r="Z2" s="4">
        <v>3</v>
      </c>
    </row>
    <row r="3" spans="1:26" ht="30" x14ac:dyDescent="0.25">
      <c r="A3" s="2">
        <v>109</v>
      </c>
      <c r="B3" s="3" t="s">
        <v>26</v>
      </c>
      <c r="C3" s="3" t="s">
        <v>27</v>
      </c>
      <c r="D3" s="3" t="s">
        <v>114</v>
      </c>
      <c r="E3" s="3" t="s">
        <v>98</v>
      </c>
      <c r="F3" s="4">
        <v>78</v>
      </c>
      <c r="G3" s="4">
        <v>12</v>
      </c>
      <c r="H3" s="3" t="s">
        <v>37</v>
      </c>
      <c r="I3" s="4">
        <v>91211494</v>
      </c>
      <c r="J3" s="4">
        <v>1.5714285714285701</v>
      </c>
      <c r="K3" s="4">
        <v>0.78571428571428603</v>
      </c>
      <c r="L3" s="4">
        <v>1</v>
      </c>
      <c r="M3" s="4">
        <v>6</v>
      </c>
      <c r="N3" s="4">
        <v>1</v>
      </c>
      <c r="O3" s="4">
        <v>5</v>
      </c>
      <c r="P3" s="4">
        <v>5</v>
      </c>
      <c r="Q3" s="4">
        <v>1</v>
      </c>
      <c r="R3" s="4">
        <v>5</v>
      </c>
      <c r="S3" s="4">
        <v>1</v>
      </c>
      <c r="U3" s="4">
        <v>1</v>
      </c>
      <c r="V3" s="3" t="s">
        <v>31</v>
      </c>
      <c r="W3" s="4">
        <v>1</v>
      </c>
      <c r="X3" s="4">
        <v>2</v>
      </c>
      <c r="Y3" s="4">
        <v>29</v>
      </c>
      <c r="Z3" s="4">
        <v>2</v>
      </c>
    </row>
    <row r="4" spans="1:26" ht="30" x14ac:dyDescent="0.25">
      <c r="A4" s="2">
        <v>152</v>
      </c>
      <c r="B4" s="3" t="s">
        <v>26</v>
      </c>
      <c r="C4" s="3" t="s">
        <v>27</v>
      </c>
      <c r="D4" s="3" t="s">
        <v>114</v>
      </c>
      <c r="E4" s="3" t="s">
        <v>98</v>
      </c>
      <c r="F4" s="4">
        <v>78</v>
      </c>
      <c r="G4" s="4">
        <v>12</v>
      </c>
      <c r="H4" s="3" t="s">
        <v>41</v>
      </c>
      <c r="I4" s="4">
        <v>10238104111</v>
      </c>
      <c r="J4" s="4">
        <v>1.4285714285714299</v>
      </c>
      <c r="K4" s="4">
        <v>0.71428571428571397</v>
      </c>
      <c r="V4" s="3" t="s">
        <v>31</v>
      </c>
    </row>
    <row r="5" spans="1:26" ht="30" x14ac:dyDescent="0.25">
      <c r="A5" s="2">
        <v>187</v>
      </c>
      <c r="B5" s="3" t="s">
        <v>26</v>
      </c>
      <c r="C5" s="3" t="s">
        <v>27</v>
      </c>
      <c r="D5" s="3" t="s">
        <v>114</v>
      </c>
      <c r="E5" s="3" t="s">
        <v>98</v>
      </c>
      <c r="F5" s="4">
        <v>78</v>
      </c>
      <c r="G5" s="4">
        <v>12</v>
      </c>
      <c r="H5" s="3" t="s">
        <v>43</v>
      </c>
      <c r="I5" s="4">
        <v>92227213164</v>
      </c>
      <c r="J5" s="4">
        <v>1.5714285714285701</v>
      </c>
      <c r="K5" s="4">
        <v>0.78571428571428603</v>
      </c>
      <c r="L5" s="4">
        <v>3</v>
      </c>
      <c r="M5" s="4">
        <v>7</v>
      </c>
      <c r="N5" s="4">
        <v>5</v>
      </c>
      <c r="O5" s="4">
        <v>5</v>
      </c>
      <c r="P5" s="4">
        <v>4</v>
      </c>
      <c r="Q5" s="4">
        <v>1</v>
      </c>
      <c r="R5" s="4">
        <v>4</v>
      </c>
      <c r="S5" s="4">
        <v>2</v>
      </c>
      <c r="T5" s="4">
        <v>3</v>
      </c>
      <c r="U5" s="4">
        <v>3.5</v>
      </c>
      <c r="V5" s="3" t="s">
        <v>31</v>
      </c>
      <c r="W5" s="4">
        <v>0.5</v>
      </c>
      <c r="X5" s="4">
        <v>7</v>
      </c>
      <c r="Y5" s="4">
        <v>45</v>
      </c>
      <c r="Z5" s="4">
        <v>7</v>
      </c>
    </row>
    <row r="6" spans="1:26" ht="30" x14ac:dyDescent="0.25">
      <c r="A6" s="2">
        <v>199</v>
      </c>
      <c r="B6" s="3" t="s">
        <v>26</v>
      </c>
      <c r="C6" s="3" t="s">
        <v>27</v>
      </c>
      <c r="D6" s="3" t="s">
        <v>114</v>
      </c>
      <c r="E6" s="3" t="s">
        <v>98</v>
      </c>
      <c r="F6" s="4">
        <v>78</v>
      </c>
      <c r="G6" s="4">
        <v>12</v>
      </c>
      <c r="H6" s="3" t="s">
        <v>44</v>
      </c>
      <c r="I6" s="4">
        <v>94219231211</v>
      </c>
      <c r="J6" s="4">
        <v>1.4285714285714299</v>
      </c>
      <c r="K6" s="4">
        <v>0.71428571428571397</v>
      </c>
      <c r="L6" s="4">
        <v>7</v>
      </c>
      <c r="M6" s="4">
        <v>7</v>
      </c>
      <c r="N6" s="4">
        <v>2</v>
      </c>
      <c r="O6" s="4">
        <v>7</v>
      </c>
      <c r="P6" s="4">
        <v>7</v>
      </c>
      <c r="Q6" s="4">
        <v>2</v>
      </c>
      <c r="R6" s="4">
        <v>7</v>
      </c>
      <c r="S6" s="4">
        <v>1</v>
      </c>
      <c r="T6" s="4">
        <v>1</v>
      </c>
      <c r="U6" s="4">
        <v>4.5</v>
      </c>
      <c r="V6" s="3" t="s">
        <v>31</v>
      </c>
      <c r="W6" s="4">
        <v>0.5</v>
      </c>
      <c r="X6" s="4">
        <v>6</v>
      </c>
      <c r="Y6" s="4">
        <v>52</v>
      </c>
      <c r="Z6" s="4">
        <v>6</v>
      </c>
    </row>
    <row r="7" spans="1:26" ht="30" x14ac:dyDescent="0.25">
      <c r="A7" s="2">
        <v>232</v>
      </c>
      <c r="B7" s="3" t="s">
        <v>26</v>
      </c>
      <c r="C7" s="3" t="s">
        <v>33</v>
      </c>
      <c r="D7" s="3" t="s">
        <v>114</v>
      </c>
      <c r="E7" s="3" t="s">
        <v>98</v>
      </c>
      <c r="F7" s="4">
        <v>78</v>
      </c>
      <c r="G7" s="4">
        <v>12</v>
      </c>
      <c r="H7" s="3" t="s">
        <v>48</v>
      </c>
      <c r="I7" s="4">
        <v>9591231205</v>
      </c>
      <c r="J7" s="4">
        <v>1.6875</v>
      </c>
      <c r="K7" s="4">
        <v>0.84375</v>
      </c>
      <c r="L7" s="4">
        <v>3</v>
      </c>
      <c r="M7" s="4">
        <v>4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2</v>
      </c>
      <c r="U7" s="4">
        <v>2</v>
      </c>
      <c r="V7" s="3" t="s">
        <v>31</v>
      </c>
      <c r="W7" s="4">
        <v>1</v>
      </c>
      <c r="X7" s="4">
        <v>3</v>
      </c>
      <c r="Y7" s="4">
        <v>20</v>
      </c>
      <c r="Z7" s="4">
        <v>3</v>
      </c>
    </row>
    <row r="8" spans="1:26" ht="30" x14ac:dyDescent="0.25">
      <c r="A8" s="2">
        <v>250</v>
      </c>
      <c r="B8" s="3" t="s">
        <v>26</v>
      </c>
      <c r="C8" s="3" t="s">
        <v>27</v>
      </c>
      <c r="D8" s="3" t="s">
        <v>114</v>
      </c>
      <c r="E8" s="3" t="s">
        <v>98</v>
      </c>
      <c r="F8" s="4">
        <v>78</v>
      </c>
      <c r="G8" s="4">
        <v>12</v>
      </c>
      <c r="H8" s="3" t="s">
        <v>50</v>
      </c>
      <c r="I8" s="4">
        <v>188103161118</v>
      </c>
      <c r="J8" s="4">
        <v>1.4285714285714299</v>
      </c>
      <c r="K8" s="4">
        <v>0.71428571428571397</v>
      </c>
      <c r="L8" s="4">
        <v>1</v>
      </c>
      <c r="Q8" s="4">
        <v>1</v>
      </c>
      <c r="S8" s="4">
        <v>1</v>
      </c>
      <c r="V8" s="3" t="s">
        <v>31</v>
      </c>
      <c r="Y8" s="4">
        <v>3</v>
      </c>
      <c r="Z8" s="4">
        <v>0</v>
      </c>
    </row>
    <row r="9" spans="1:26" ht="30" x14ac:dyDescent="0.25">
      <c r="A9" s="2">
        <v>271</v>
      </c>
      <c r="B9" s="3" t="s">
        <v>26</v>
      </c>
      <c r="C9" s="3" t="s">
        <v>27</v>
      </c>
      <c r="D9" s="3" t="s">
        <v>114</v>
      </c>
      <c r="E9" s="3" t="s">
        <v>98</v>
      </c>
      <c r="F9" s="4">
        <v>78</v>
      </c>
      <c r="G9" s="4">
        <v>12</v>
      </c>
      <c r="H9" s="3" t="s">
        <v>52</v>
      </c>
      <c r="I9" s="4">
        <v>139114828</v>
      </c>
      <c r="J9" s="4">
        <v>1.4285714285714299</v>
      </c>
      <c r="K9" s="4">
        <v>0.71428571428571397</v>
      </c>
      <c r="V9" s="3" t="s">
        <v>31</v>
      </c>
    </row>
    <row r="10" spans="1:26" ht="30" x14ac:dyDescent="0.25">
      <c r="A10" s="2">
        <v>291</v>
      </c>
      <c r="B10" s="3" t="s">
        <v>26</v>
      </c>
      <c r="C10" s="3" t="s">
        <v>27</v>
      </c>
      <c r="D10" s="3" t="s">
        <v>114</v>
      </c>
      <c r="E10" s="3" t="s">
        <v>98</v>
      </c>
      <c r="F10" s="4">
        <v>78</v>
      </c>
      <c r="G10" s="4">
        <v>12</v>
      </c>
      <c r="H10" s="3" t="s">
        <v>53</v>
      </c>
      <c r="I10" s="4">
        <v>8871171213</v>
      </c>
      <c r="J10" s="4">
        <v>1.5714285714285701</v>
      </c>
      <c r="K10" s="4">
        <v>0.78571428571428603</v>
      </c>
      <c r="L10" s="4">
        <v>2</v>
      </c>
      <c r="M10" s="4">
        <v>7</v>
      </c>
      <c r="N10" s="4">
        <v>2</v>
      </c>
      <c r="O10" s="4">
        <v>7</v>
      </c>
      <c r="P10" s="4">
        <v>7</v>
      </c>
      <c r="Q10" s="4">
        <v>1</v>
      </c>
      <c r="R10" s="4">
        <v>7</v>
      </c>
      <c r="S10" s="4">
        <v>1</v>
      </c>
      <c r="T10" s="4">
        <v>1</v>
      </c>
      <c r="U10" s="4">
        <v>2</v>
      </c>
      <c r="V10" s="3" t="s">
        <v>31</v>
      </c>
      <c r="X10" s="4">
        <v>3</v>
      </c>
      <c r="Y10" s="4">
        <v>40</v>
      </c>
      <c r="Z10" s="4">
        <v>3</v>
      </c>
    </row>
    <row r="11" spans="1:26" ht="30" x14ac:dyDescent="0.25">
      <c r="A11" s="2">
        <v>309</v>
      </c>
      <c r="B11" s="3" t="s">
        <v>26</v>
      </c>
      <c r="C11" s="3" t="s">
        <v>27</v>
      </c>
      <c r="D11" s="3" t="s">
        <v>114</v>
      </c>
      <c r="E11" s="3" t="s">
        <v>98</v>
      </c>
      <c r="F11" s="4">
        <v>78</v>
      </c>
      <c r="G11" s="4">
        <v>12</v>
      </c>
      <c r="H11" s="3" t="s">
        <v>54</v>
      </c>
      <c r="I11" s="4">
        <v>9511616744</v>
      </c>
      <c r="J11" s="4">
        <v>1.4285714285714299</v>
      </c>
      <c r="K11" s="4">
        <v>0.71428571428571397</v>
      </c>
      <c r="L11" s="4">
        <v>4</v>
      </c>
      <c r="M11" s="4">
        <v>5</v>
      </c>
      <c r="N11" s="4">
        <v>2</v>
      </c>
      <c r="O11" s="4">
        <v>4</v>
      </c>
      <c r="P11" s="4">
        <v>4</v>
      </c>
      <c r="Q11" s="4">
        <v>1</v>
      </c>
      <c r="R11" s="4">
        <v>4</v>
      </c>
      <c r="S11" s="4">
        <v>1</v>
      </c>
      <c r="T11" s="4">
        <v>3</v>
      </c>
      <c r="U11" s="4">
        <v>1.5</v>
      </c>
      <c r="V11" s="3" t="s">
        <v>63</v>
      </c>
      <c r="W11" s="4">
        <v>0.5</v>
      </c>
      <c r="X11" s="4">
        <v>6</v>
      </c>
      <c r="Y11" s="4">
        <v>37</v>
      </c>
      <c r="Z11" s="4">
        <v>6</v>
      </c>
    </row>
    <row r="12" spans="1:26" ht="30" x14ac:dyDescent="0.25">
      <c r="A12" s="2">
        <v>405</v>
      </c>
      <c r="B12" s="3" t="s">
        <v>26</v>
      </c>
      <c r="C12" s="3" t="s">
        <v>33</v>
      </c>
      <c r="D12" s="3" t="s">
        <v>114</v>
      </c>
      <c r="E12" s="3" t="s">
        <v>98</v>
      </c>
      <c r="F12" s="4">
        <v>78</v>
      </c>
      <c r="G12" s="4">
        <v>12</v>
      </c>
      <c r="H12" s="3" t="s">
        <v>60</v>
      </c>
      <c r="I12" s="4">
        <v>10238106221</v>
      </c>
      <c r="J12" s="4">
        <v>0.40625</v>
      </c>
      <c r="K12" s="4">
        <v>0.203125</v>
      </c>
      <c r="L12" s="4">
        <v>3</v>
      </c>
      <c r="M12" s="4">
        <v>12</v>
      </c>
      <c r="N12" s="4">
        <v>4</v>
      </c>
      <c r="O12" s="4">
        <v>12</v>
      </c>
      <c r="P12" s="4">
        <v>11</v>
      </c>
      <c r="Q12" s="4">
        <v>1</v>
      </c>
      <c r="R12" s="4">
        <v>11</v>
      </c>
      <c r="S12" s="4">
        <v>1</v>
      </c>
      <c r="T12" s="4">
        <v>2</v>
      </c>
      <c r="U12" s="4">
        <v>1.5</v>
      </c>
      <c r="V12" s="3" t="s">
        <v>31</v>
      </c>
      <c r="W12" s="4">
        <v>0.5</v>
      </c>
      <c r="X12" s="4">
        <v>4</v>
      </c>
      <c r="Y12" s="4">
        <v>63</v>
      </c>
      <c r="Z12" s="4">
        <v>4</v>
      </c>
    </row>
    <row r="13" spans="1:26" ht="30" x14ac:dyDescent="0.25">
      <c r="A13" s="2">
        <v>421</v>
      </c>
      <c r="B13" s="3" t="s">
        <v>26</v>
      </c>
      <c r="C13" s="3" t="s">
        <v>33</v>
      </c>
      <c r="D13" s="3" t="s">
        <v>114</v>
      </c>
      <c r="E13" s="3" t="s">
        <v>98</v>
      </c>
      <c r="F13" s="4">
        <v>78</v>
      </c>
      <c r="G13" s="4">
        <v>12</v>
      </c>
      <c r="H13" s="3" t="s">
        <v>59</v>
      </c>
      <c r="I13" s="4">
        <v>9591249155</v>
      </c>
      <c r="J13" s="4">
        <v>1.625</v>
      </c>
      <c r="K13" s="4">
        <v>0.8125</v>
      </c>
      <c r="L13" s="4">
        <v>6</v>
      </c>
      <c r="M13" s="4">
        <v>7</v>
      </c>
      <c r="N13" s="4">
        <v>3</v>
      </c>
      <c r="O13" s="4">
        <v>8</v>
      </c>
      <c r="P13" s="4">
        <v>8</v>
      </c>
      <c r="Q13" s="4">
        <v>1</v>
      </c>
      <c r="R13" s="4">
        <v>8</v>
      </c>
      <c r="S13" s="4">
        <v>2</v>
      </c>
      <c r="T13" s="4">
        <v>2</v>
      </c>
      <c r="U13" s="4">
        <v>2.5</v>
      </c>
      <c r="V13" s="3" t="s">
        <v>31</v>
      </c>
      <c r="W13" s="4">
        <v>0.5</v>
      </c>
      <c r="X13" s="4">
        <v>5</v>
      </c>
      <c r="Y13" s="4">
        <v>53</v>
      </c>
      <c r="Z13" s="4">
        <v>5</v>
      </c>
    </row>
    <row r="14" spans="1:26" ht="30" x14ac:dyDescent="0.25">
      <c r="A14" s="2">
        <v>440</v>
      </c>
      <c r="B14" s="3" t="s">
        <v>26</v>
      </c>
      <c r="C14" s="3" t="s">
        <v>27</v>
      </c>
      <c r="D14" s="3" t="s">
        <v>114</v>
      </c>
      <c r="E14" s="3" t="s">
        <v>98</v>
      </c>
      <c r="F14" s="4">
        <v>78</v>
      </c>
      <c r="G14" s="4">
        <v>12</v>
      </c>
      <c r="H14" s="3" t="s">
        <v>61</v>
      </c>
      <c r="I14" s="4">
        <v>1023810664</v>
      </c>
      <c r="J14" s="4">
        <v>0</v>
      </c>
      <c r="K14" s="4">
        <v>0</v>
      </c>
      <c r="L14" s="4">
        <v>3</v>
      </c>
      <c r="M14" s="4">
        <v>6</v>
      </c>
      <c r="N14" s="4">
        <v>3</v>
      </c>
      <c r="O14" s="4">
        <v>3</v>
      </c>
      <c r="P14" s="4">
        <v>3</v>
      </c>
      <c r="R14" s="4">
        <v>3</v>
      </c>
      <c r="S14" s="4">
        <v>1</v>
      </c>
      <c r="T14" s="4">
        <v>3</v>
      </c>
      <c r="U14" s="4">
        <v>1</v>
      </c>
      <c r="V14" s="3" t="s">
        <v>31</v>
      </c>
      <c r="X14" s="4">
        <v>4</v>
      </c>
      <c r="Y14" s="4">
        <v>30</v>
      </c>
      <c r="Z14" s="4">
        <v>4</v>
      </c>
    </row>
    <row r="15" spans="1:26" ht="30" x14ac:dyDescent="0.25">
      <c r="A15" s="2">
        <v>462</v>
      </c>
      <c r="B15" s="3" t="s">
        <v>26</v>
      </c>
      <c r="C15" s="3" t="s">
        <v>33</v>
      </c>
      <c r="D15" s="3" t="s">
        <v>114</v>
      </c>
      <c r="E15" s="3" t="s">
        <v>98</v>
      </c>
      <c r="F15" s="4">
        <v>78</v>
      </c>
      <c r="G15" s="4">
        <v>12</v>
      </c>
      <c r="H15" s="3" t="s">
        <v>64</v>
      </c>
      <c r="I15" s="4">
        <v>1094739</v>
      </c>
      <c r="J15" s="4">
        <v>1.625</v>
      </c>
      <c r="K15" s="4">
        <v>0.8125</v>
      </c>
      <c r="L15" s="4">
        <v>3</v>
      </c>
      <c r="M15" s="4">
        <v>1</v>
      </c>
      <c r="O15" s="4">
        <v>2</v>
      </c>
      <c r="P15" s="4">
        <v>2</v>
      </c>
      <c r="Q15" s="4">
        <v>1</v>
      </c>
      <c r="R15" s="4">
        <v>2</v>
      </c>
      <c r="S15" s="4">
        <v>1</v>
      </c>
      <c r="V15" s="3" t="s">
        <v>31</v>
      </c>
      <c r="Y15" s="4">
        <v>12</v>
      </c>
      <c r="Z15" s="4">
        <v>0</v>
      </c>
    </row>
    <row r="16" spans="1:26" ht="30" x14ac:dyDescent="0.25">
      <c r="A16" s="2">
        <v>495</v>
      </c>
      <c r="B16" s="3" t="s">
        <v>26</v>
      </c>
      <c r="C16" s="3" t="s">
        <v>33</v>
      </c>
      <c r="D16" s="3" t="s">
        <v>114</v>
      </c>
      <c r="E16" s="3" t="s">
        <v>98</v>
      </c>
      <c r="F16" s="4">
        <v>78</v>
      </c>
      <c r="G16" s="4">
        <v>12</v>
      </c>
      <c r="H16" s="3" t="s">
        <v>65</v>
      </c>
      <c r="I16" s="4">
        <v>139111442</v>
      </c>
      <c r="J16" s="4">
        <v>1.625</v>
      </c>
      <c r="K16" s="4">
        <v>0.8125</v>
      </c>
      <c r="L16" s="4">
        <v>4</v>
      </c>
      <c r="M16" s="4">
        <v>6</v>
      </c>
      <c r="N16" s="4">
        <v>3</v>
      </c>
      <c r="O16" s="4">
        <v>6</v>
      </c>
      <c r="P16" s="4">
        <v>6</v>
      </c>
      <c r="Q16" s="4">
        <v>1</v>
      </c>
      <c r="R16" s="4">
        <v>6</v>
      </c>
      <c r="S16" s="4">
        <v>2</v>
      </c>
      <c r="T16" s="4">
        <v>3</v>
      </c>
      <c r="U16" s="4">
        <v>3.5</v>
      </c>
      <c r="V16" s="3" t="s">
        <v>31</v>
      </c>
      <c r="W16" s="4">
        <v>0.5</v>
      </c>
      <c r="X16" s="4">
        <v>7</v>
      </c>
      <c r="Y16" s="4">
        <v>48</v>
      </c>
      <c r="Z16" s="4">
        <v>7</v>
      </c>
    </row>
    <row r="17" spans="1:26" ht="30" x14ac:dyDescent="0.25">
      <c r="A17" s="2">
        <v>578</v>
      </c>
      <c r="B17" s="3" t="s">
        <v>26</v>
      </c>
      <c r="C17" s="3" t="s">
        <v>27</v>
      </c>
      <c r="D17" s="3" t="s">
        <v>114</v>
      </c>
      <c r="E17" s="3" t="s">
        <v>98</v>
      </c>
      <c r="F17" s="4">
        <v>78</v>
      </c>
      <c r="G17" s="4">
        <v>12</v>
      </c>
      <c r="H17" s="3" t="s">
        <v>66</v>
      </c>
      <c r="I17" s="4">
        <v>7921198218</v>
      </c>
      <c r="J17" s="4">
        <v>1.5714285714285701</v>
      </c>
      <c r="K17" s="4">
        <v>0.78571428571428603</v>
      </c>
      <c r="L17" s="4">
        <v>4</v>
      </c>
      <c r="M17" s="4">
        <v>5</v>
      </c>
      <c r="N17" s="4">
        <v>1</v>
      </c>
      <c r="O17" s="4">
        <v>5</v>
      </c>
      <c r="P17" s="4">
        <v>4</v>
      </c>
      <c r="Q17" s="4">
        <v>1</v>
      </c>
      <c r="R17" s="4">
        <v>4</v>
      </c>
      <c r="S17" s="4">
        <v>1</v>
      </c>
      <c r="T17" s="4">
        <v>1</v>
      </c>
      <c r="U17" s="4">
        <v>1</v>
      </c>
      <c r="V17" s="3" t="s">
        <v>31</v>
      </c>
      <c r="W17" s="4">
        <v>1</v>
      </c>
      <c r="X17" s="4">
        <v>3</v>
      </c>
      <c r="Y17" s="4">
        <v>31</v>
      </c>
      <c r="Z17" s="4">
        <v>3</v>
      </c>
    </row>
    <row r="18" spans="1:26" ht="30" x14ac:dyDescent="0.25">
      <c r="A18" s="2">
        <v>640</v>
      </c>
      <c r="B18" s="3" t="s">
        <v>26</v>
      </c>
      <c r="C18" s="3" t="s">
        <v>33</v>
      </c>
      <c r="D18" s="3" t="s">
        <v>114</v>
      </c>
      <c r="E18" s="3" t="s">
        <v>98</v>
      </c>
      <c r="F18" s="4">
        <v>78</v>
      </c>
      <c r="G18" s="4">
        <v>12</v>
      </c>
      <c r="H18" s="3" t="s">
        <v>69</v>
      </c>
      <c r="I18" s="4">
        <v>13476634</v>
      </c>
      <c r="J18" s="4">
        <v>0</v>
      </c>
      <c r="K18" s="4">
        <v>0</v>
      </c>
      <c r="L18" s="4">
        <v>5</v>
      </c>
      <c r="M18" s="4">
        <v>6</v>
      </c>
      <c r="N18" s="4">
        <v>3</v>
      </c>
      <c r="O18" s="4">
        <v>6</v>
      </c>
      <c r="P18" s="4">
        <v>5</v>
      </c>
      <c r="R18" s="4">
        <v>5</v>
      </c>
      <c r="S18" s="4">
        <v>1</v>
      </c>
      <c r="U18" s="4">
        <v>5</v>
      </c>
      <c r="V18" s="3" t="s">
        <v>31</v>
      </c>
      <c r="X18" s="4">
        <v>5</v>
      </c>
      <c r="Y18" s="4">
        <v>41</v>
      </c>
      <c r="Z18" s="4">
        <v>5</v>
      </c>
    </row>
    <row r="19" spans="1:26" ht="30" x14ac:dyDescent="0.25">
      <c r="A19" s="2">
        <v>667</v>
      </c>
      <c r="B19" s="3" t="s">
        <v>26</v>
      </c>
      <c r="C19" s="3" t="s">
        <v>33</v>
      </c>
      <c r="D19" s="3" t="s">
        <v>114</v>
      </c>
      <c r="E19" s="3" t="s">
        <v>98</v>
      </c>
      <c r="F19" s="4">
        <v>78</v>
      </c>
      <c r="G19" s="4">
        <v>12</v>
      </c>
      <c r="H19" s="3" t="s">
        <v>70</v>
      </c>
      <c r="I19" s="4">
        <v>79239725</v>
      </c>
      <c r="J19" s="4">
        <v>0</v>
      </c>
      <c r="K19" s="4">
        <v>0</v>
      </c>
      <c r="L19" s="4">
        <v>13</v>
      </c>
      <c r="M19" s="4">
        <v>2</v>
      </c>
      <c r="O19" s="4">
        <v>3</v>
      </c>
      <c r="P19" s="4">
        <v>3</v>
      </c>
      <c r="R19" s="4">
        <v>3</v>
      </c>
      <c r="S19" s="4">
        <v>1</v>
      </c>
      <c r="U19" s="4">
        <v>1.5</v>
      </c>
      <c r="V19" s="3" t="s">
        <v>31</v>
      </c>
      <c r="W19" s="4">
        <v>0.5</v>
      </c>
      <c r="X19" s="4">
        <v>2</v>
      </c>
      <c r="Y19" s="4">
        <v>29</v>
      </c>
      <c r="Z19" s="4">
        <v>2</v>
      </c>
    </row>
    <row r="20" spans="1:26" ht="30" x14ac:dyDescent="0.25">
      <c r="A20" s="2">
        <v>700</v>
      </c>
      <c r="B20" s="3" t="s">
        <v>26</v>
      </c>
      <c r="C20" s="3" t="s">
        <v>27</v>
      </c>
      <c r="D20" s="3" t="s">
        <v>114</v>
      </c>
      <c r="E20" s="3" t="s">
        <v>98</v>
      </c>
      <c r="F20" s="4">
        <v>78</v>
      </c>
      <c r="G20" s="4">
        <v>12</v>
      </c>
      <c r="H20" s="3" t="s">
        <v>71</v>
      </c>
      <c r="I20" s="4">
        <v>139114849</v>
      </c>
      <c r="J20" s="4">
        <v>0.64285714285714302</v>
      </c>
      <c r="K20" s="4">
        <v>0.32142857142857101</v>
      </c>
      <c r="L20" s="4">
        <v>3</v>
      </c>
      <c r="M20" s="4">
        <v>7</v>
      </c>
      <c r="N20" s="4">
        <v>1</v>
      </c>
      <c r="O20" s="4">
        <v>6</v>
      </c>
      <c r="P20" s="4">
        <v>6</v>
      </c>
      <c r="Q20" s="4">
        <v>1</v>
      </c>
      <c r="R20" s="4">
        <v>6</v>
      </c>
      <c r="S20" s="4">
        <v>1</v>
      </c>
      <c r="T20" s="4">
        <v>1</v>
      </c>
      <c r="U20" s="4">
        <v>4.5</v>
      </c>
      <c r="V20" s="3" t="s">
        <v>31</v>
      </c>
      <c r="W20" s="4">
        <v>0.5</v>
      </c>
      <c r="X20" s="4">
        <v>6</v>
      </c>
      <c r="Y20" s="4">
        <v>43</v>
      </c>
      <c r="Z20" s="4">
        <v>6</v>
      </c>
    </row>
    <row r="21" spans="1:26" ht="30" x14ac:dyDescent="0.25">
      <c r="A21" s="2">
        <v>748</v>
      </c>
      <c r="B21" s="3" t="s">
        <v>26</v>
      </c>
      <c r="C21" s="3" t="s">
        <v>33</v>
      </c>
      <c r="D21" s="3" t="s">
        <v>114</v>
      </c>
      <c r="E21" s="3" t="s">
        <v>98</v>
      </c>
      <c r="F21" s="4">
        <v>78</v>
      </c>
      <c r="G21" s="4">
        <v>12</v>
      </c>
      <c r="H21" s="3" t="s">
        <v>72</v>
      </c>
      <c r="I21" s="4">
        <v>1412399215</v>
      </c>
      <c r="J21" s="4">
        <v>1.6875</v>
      </c>
      <c r="K21" s="4">
        <v>0.84375</v>
      </c>
      <c r="L21" s="4">
        <v>2</v>
      </c>
      <c r="M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U21" s="4">
        <v>3</v>
      </c>
      <c r="V21" s="3" t="s">
        <v>31</v>
      </c>
      <c r="X21" s="4">
        <v>3</v>
      </c>
      <c r="Y21" s="4">
        <v>14</v>
      </c>
      <c r="Z21" s="4">
        <v>3</v>
      </c>
    </row>
    <row r="22" spans="1:26" ht="30" x14ac:dyDescent="0.25">
      <c r="A22" s="2">
        <v>780</v>
      </c>
      <c r="B22" s="3" t="s">
        <v>26</v>
      </c>
      <c r="C22" s="3" t="s">
        <v>33</v>
      </c>
      <c r="D22" s="3" t="s">
        <v>114</v>
      </c>
      <c r="E22" s="3" t="s">
        <v>98</v>
      </c>
      <c r="F22" s="4">
        <v>78</v>
      </c>
      <c r="G22" s="4">
        <v>12</v>
      </c>
      <c r="H22" s="3" t="s">
        <v>73</v>
      </c>
      <c r="I22" s="4">
        <v>10238110168</v>
      </c>
      <c r="J22" s="4">
        <v>1.625</v>
      </c>
      <c r="K22" s="4">
        <v>0.8125</v>
      </c>
      <c r="L22" s="4">
        <v>6</v>
      </c>
      <c r="M22" s="4">
        <v>2</v>
      </c>
      <c r="N22" s="4">
        <v>2</v>
      </c>
      <c r="Q22" s="4">
        <v>1</v>
      </c>
      <c r="S22" s="4">
        <v>5</v>
      </c>
      <c r="V22" s="3" t="s">
        <v>31</v>
      </c>
      <c r="Y22" s="4">
        <v>16</v>
      </c>
      <c r="Z22" s="4">
        <v>0</v>
      </c>
    </row>
    <row r="23" spans="1:26" ht="30" x14ac:dyDescent="0.25">
      <c r="A23" s="2">
        <v>814</v>
      </c>
      <c r="B23" s="3" t="s">
        <v>26</v>
      </c>
      <c r="C23" s="3" t="s">
        <v>27</v>
      </c>
      <c r="D23" s="3" t="s">
        <v>114</v>
      </c>
      <c r="E23" s="3" t="s">
        <v>98</v>
      </c>
      <c r="F23" s="4">
        <v>78</v>
      </c>
      <c r="G23" s="4">
        <v>12</v>
      </c>
      <c r="H23" s="3" t="s">
        <v>74</v>
      </c>
      <c r="I23" s="4">
        <v>87170242144</v>
      </c>
      <c r="J23" s="4">
        <v>1.5714285714285701</v>
      </c>
      <c r="K23" s="4">
        <v>0.78571428571428603</v>
      </c>
      <c r="L23" s="4">
        <v>2</v>
      </c>
      <c r="M23" s="4">
        <v>11</v>
      </c>
      <c r="N23" s="4">
        <v>3</v>
      </c>
      <c r="O23" s="4">
        <v>10</v>
      </c>
      <c r="P23" s="4">
        <v>9</v>
      </c>
      <c r="Q23" s="4">
        <v>1</v>
      </c>
      <c r="R23" s="4">
        <v>9</v>
      </c>
      <c r="S23" s="4">
        <v>1</v>
      </c>
      <c r="U23" s="4">
        <v>3</v>
      </c>
      <c r="V23" s="3" t="s">
        <v>31</v>
      </c>
      <c r="X23" s="4">
        <v>3</v>
      </c>
      <c r="Y23" s="4">
        <v>52</v>
      </c>
      <c r="Z23" s="4">
        <v>3</v>
      </c>
    </row>
    <row r="24" spans="1:26" ht="30" x14ac:dyDescent="0.25">
      <c r="A24" s="2">
        <v>831</v>
      </c>
      <c r="B24" s="3" t="s">
        <v>26</v>
      </c>
      <c r="C24" s="3" t="s">
        <v>33</v>
      </c>
      <c r="D24" s="3" t="s">
        <v>114</v>
      </c>
      <c r="E24" s="3" t="s">
        <v>98</v>
      </c>
      <c r="F24" s="4">
        <v>78</v>
      </c>
      <c r="G24" s="4">
        <v>12</v>
      </c>
      <c r="H24" s="3" t="s">
        <v>75</v>
      </c>
      <c r="I24" s="4">
        <v>1391114439</v>
      </c>
      <c r="J24" s="4">
        <v>1.625</v>
      </c>
      <c r="K24" s="4">
        <v>0.8125</v>
      </c>
      <c r="L24" s="4">
        <v>3</v>
      </c>
      <c r="M24" s="4">
        <v>7</v>
      </c>
      <c r="N24" s="4">
        <v>1</v>
      </c>
      <c r="O24" s="4">
        <v>7</v>
      </c>
      <c r="P24" s="4">
        <v>7</v>
      </c>
      <c r="Q24" s="4">
        <v>1</v>
      </c>
      <c r="R24" s="4">
        <v>7</v>
      </c>
      <c r="S24" s="4">
        <v>1</v>
      </c>
      <c r="T24" s="4">
        <v>3</v>
      </c>
      <c r="U24" s="4">
        <v>3</v>
      </c>
      <c r="V24" s="3" t="s">
        <v>31</v>
      </c>
      <c r="W24" s="4">
        <v>1</v>
      </c>
      <c r="X24" s="4">
        <v>7</v>
      </c>
      <c r="Y24" s="4">
        <v>48</v>
      </c>
      <c r="Z24" s="4">
        <v>7</v>
      </c>
    </row>
    <row r="25" spans="1:26" ht="30" x14ac:dyDescent="0.25">
      <c r="A25" s="2">
        <v>922</v>
      </c>
      <c r="B25" s="3" t="s">
        <v>26</v>
      </c>
      <c r="C25" s="3" t="s">
        <v>27</v>
      </c>
      <c r="D25" s="3" t="s">
        <v>114</v>
      </c>
      <c r="E25" s="3" t="s">
        <v>98</v>
      </c>
      <c r="F25" s="4">
        <v>78</v>
      </c>
      <c r="G25" s="4">
        <v>12</v>
      </c>
      <c r="H25" s="3" t="s">
        <v>78</v>
      </c>
      <c r="I25" s="4">
        <v>220115832</v>
      </c>
      <c r="J25" s="4">
        <v>1.5714285714285701</v>
      </c>
      <c r="K25" s="4">
        <v>0.78571428571428603</v>
      </c>
      <c r="L25" s="4">
        <v>2</v>
      </c>
      <c r="M25" s="4">
        <v>5</v>
      </c>
      <c r="N25" s="4">
        <v>3</v>
      </c>
      <c r="O25" s="4">
        <v>5</v>
      </c>
      <c r="P25" s="4">
        <v>4</v>
      </c>
      <c r="Q25" s="4">
        <v>1</v>
      </c>
      <c r="R25" s="4">
        <v>4</v>
      </c>
      <c r="S25" s="4">
        <v>1</v>
      </c>
      <c r="T25" s="4">
        <v>1</v>
      </c>
      <c r="U25" s="4">
        <v>3</v>
      </c>
      <c r="V25" s="3" t="s">
        <v>31</v>
      </c>
      <c r="W25" s="4">
        <v>1</v>
      </c>
      <c r="X25" s="4">
        <v>5</v>
      </c>
      <c r="Y25" s="4">
        <v>35</v>
      </c>
      <c r="Z25" s="4">
        <v>5</v>
      </c>
    </row>
    <row r="26" spans="1:26" ht="30" x14ac:dyDescent="0.25">
      <c r="A26" s="2">
        <v>979</v>
      </c>
      <c r="B26" s="3" t="s">
        <v>26</v>
      </c>
      <c r="C26" s="3" t="s">
        <v>33</v>
      </c>
      <c r="D26" s="3" t="s">
        <v>114</v>
      </c>
      <c r="E26" s="3" t="s">
        <v>98</v>
      </c>
      <c r="F26" s="4">
        <v>78</v>
      </c>
      <c r="G26" s="4">
        <v>12</v>
      </c>
      <c r="H26" s="3" t="s">
        <v>80</v>
      </c>
      <c r="I26" s="4">
        <v>10238110253</v>
      </c>
      <c r="J26" s="4">
        <v>0.375</v>
      </c>
      <c r="K26" s="4">
        <v>0.1875</v>
      </c>
      <c r="L26" s="4">
        <v>1</v>
      </c>
      <c r="M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V26" s="3" t="s">
        <v>31</v>
      </c>
      <c r="Y26" s="4">
        <v>7</v>
      </c>
      <c r="Z26" s="4">
        <v>0</v>
      </c>
    </row>
    <row r="27" spans="1:26" ht="30" x14ac:dyDescent="0.25">
      <c r="A27" s="2">
        <v>995</v>
      </c>
      <c r="B27" s="3" t="s">
        <v>26</v>
      </c>
      <c r="C27" s="3" t="s">
        <v>33</v>
      </c>
      <c r="D27" s="3" t="s">
        <v>114</v>
      </c>
      <c r="E27" s="3" t="s">
        <v>98</v>
      </c>
      <c r="F27" s="4">
        <v>78</v>
      </c>
      <c r="G27" s="4">
        <v>12</v>
      </c>
      <c r="H27" s="3" t="s">
        <v>81</v>
      </c>
      <c r="I27" s="4">
        <v>224613216</v>
      </c>
      <c r="J27" s="4">
        <v>1.6875</v>
      </c>
      <c r="K27" s="4">
        <v>0.84375</v>
      </c>
      <c r="L27" s="4">
        <v>3</v>
      </c>
      <c r="M27" s="4">
        <v>4</v>
      </c>
      <c r="N27" s="4">
        <v>1</v>
      </c>
      <c r="O27" s="4">
        <v>2</v>
      </c>
      <c r="P27" s="4">
        <v>2</v>
      </c>
      <c r="Q27" s="4">
        <v>1</v>
      </c>
      <c r="R27" s="4">
        <v>2</v>
      </c>
      <c r="S27" s="4">
        <v>1</v>
      </c>
      <c r="T27" s="4">
        <v>1</v>
      </c>
      <c r="U27" s="4">
        <v>2.5</v>
      </c>
      <c r="V27" s="3" t="s">
        <v>31</v>
      </c>
      <c r="W27" s="4">
        <v>0.5</v>
      </c>
      <c r="X27" s="4">
        <v>4</v>
      </c>
      <c r="Y27" s="4">
        <v>24</v>
      </c>
      <c r="Z27" s="4">
        <v>4</v>
      </c>
    </row>
    <row r="28" spans="1:26" ht="30" x14ac:dyDescent="0.25">
      <c r="A28" s="2">
        <v>1045</v>
      </c>
      <c r="B28" s="3" t="s">
        <v>26</v>
      </c>
      <c r="C28" s="3" t="s">
        <v>27</v>
      </c>
      <c r="D28" s="3" t="s">
        <v>114</v>
      </c>
      <c r="E28" s="3" t="s">
        <v>98</v>
      </c>
      <c r="F28" s="4">
        <v>78</v>
      </c>
      <c r="G28" s="4">
        <v>12</v>
      </c>
      <c r="H28" s="3" t="s">
        <v>83</v>
      </c>
      <c r="I28" s="4">
        <v>13724816345</v>
      </c>
      <c r="J28" s="4">
        <v>0</v>
      </c>
      <c r="K28" s="4">
        <v>0</v>
      </c>
      <c r="L28" s="4">
        <v>4</v>
      </c>
      <c r="M28" s="4">
        <v>11</v>
      </c>
      <c r="N28" s="4">
        <v>4</v>
      </c>
      <c r="O28" s="4">
        <v>12</v>
      </c>
      <c r="P28" s="4">
        <v>11</v>
      </c>
      <c r="R28" s="4">
        <v>11</v>
      </c>
      <c r="S28" s="4">
        <v>2</v>
      </c>
      <c r="T28" s="4">
        <v>3</v>
      </c>
      <c r="U28" s="4">
        <v>5.5</v>
      </c>
      <c r="V28" s="3" t="s">
        <v>31</v>
      </c>
      <c r="W28" s="4">
        <v>1.5</v>
      </c>
      <c r="X28" s="4">
        <v>10</v>
      </c>
      <c r="Y28" s="4">
        <v>75</v>
      </c>
      <c r="Z28" s="4">
        <v>10</v>
      </c>
    </row>
    <row r="29" spans="1:26" ht="30" x14ac:dyDescent="0.25">
      <c r="A29" s="2">
        <v>1109</v>
      </c>
      <c r="B29" s="3" t="s">
        <v>26</v>
      </c>
      <c r="C29" s="3" t="s">
        <v>27</v>
      </c>
      <c r="D29" s="3" t="s">
        <v>114</v>
      </c>
      <c r="E29" s="3" t="s">
        <v>98</v>
      </c>
      <c r="F29" s="4">
        <v>78</v>
      </c>
      <c r="G29" s="4">
        <v>12</v>
      </c>
      <c r="H29" s="3" t="s">
        <v>84</v>
      </c>
      <c r="I29" s="4">
        <v>3724150214</v>
      </c>
      <c r="J29" s="4">
        <v>1.5714285714285701</v>
      </c>
      <c r="K29" s="4">
        <v>0.78571428571428603</v>
      </c>
      <c r="L29" s="4">
        <v>7</v>
      </c>
      <c r="M29" s="4">
        <v>2</v>
      </c>
      <c r="N29" s="4">
        <v>1</v>
      </c>
      <c r="O29" s="4">
        <v>3</v>
      </c>
      <c r="P29" s="4">
        <v>2</v>
      </c>
      <c r="Q29" s="4">
        <v>1</v>
      </c>
      <c r="R29" s="4">
        <v>2</v>
      </c>
      <c r="S29" s="4">
        <v>1</v>
      </c>
      <c r="U29" s="4">
        <v>1</v>
      </c>
      <c r="V29" s="3" t="s">
        <v>31</v>
      </c>
      <c r="W29" s="4">
        <v>1</v>
      </c>
      <c r="X29" s="4">
        <v>2</v>
      </c>
      <c r="Y29" s="4">
        <v>23</v>
      </c>
      <c r="Z29" s="4">
        <v>2</v>
      </c>
    </row>
    <row r="30" spans="1:26" ht="30" x14ac:dyDescent="0.25">
      <c r="A30" s="2">
        <v>1144</v>
      </c>
      <c r="B30" s="3" t="s">
        <v>26</v>
      </c>
      <c r="C30" s="3" t="s">
        <v>33</v>
      </c>
      <c r="D30" s="3" t="s">
        <v>114</v>
      </c>
      <c r="E30" s="3" t="s">
        <v>98</v>
      </c>
      <c r="F30" s="4">
        <v>78</v>
      </c>
      <c r="G30" s="4">
        <v>12</v>
      </c>
      <c r="H30" s="3" t="s">
        <v>85</v>
      </c>
      <c r="I30" s="4">
        <v>10238110227</v>
      </c>
      <c r="J30" s="4">
        <v>0.40625</v>
      </c>
      <c r="K30" s="4">
        <v>0.203125</v>
      </c>
      <c r="L30" s="4">
        <v>1</v>
      </c>
      <c r="M30" s="4">
        <v>17</v>
      </c>
      <c r="N30" s="4">
        <v>13</v>
      </c>
      <c r="O30" s="4">
        <v>7</v>
      </c>
      <c r="P30" s="4">
        <v>5</v>
      </c>
      <c r="Q30" s="4">
        <v>2</v>
      </c>
      <c r="R30" s="4">
        <v>5</v>
      </c>
      <c r="S30" s="4">
        <v>1</v>
      </c>
      <c r="U30" s="4">
        <v>3</v>
      </c>
      <c r="V30" s="3" t="s">
        <v>31</v>
      </c>
      <c r="X30" s="4">
        <v>3</v>
      </c>
      <c r="Y30" s="4">
        <v>57</v>
      </c>
      <c r="Z30" s="4">
        <v>3</v>
      </c>
    </row>
    <row r="31" spans="1:26" ht="30" x14ac:dyDescent="0.25">
      <c r="A31" s="2">
        <v>1161</v>
      </c>
      <c r="B31" s="3" t="s">
        <v>26</v>
      </c>
      <c r="C31" s="3" t="s">
        <v>33</v>
      </c>
      <c r="D31" s="3" t="s">
        <v>114</v>
      </c>
      <c r="E31" s="3" t="s">
        <v>98</v>
      </c>
      <c r="F31" s="4">
        <v>78</v>
      </c>
      <c r="G31" s="4">
        <v>12</v>
      </c>
      <c r="H31" s="3" t="s">
        <v>86</v>
      </c>
      <c r="I31" s="4">
        <v>771873592</v>
      </c>
      <c r="J31" s="4">
        <v>0.375</v>
      </c>
      <c r="K31" s="4">
        <v>0.1875</v>
      </c>
      <c r="L31" s="4">
        <v>5</v>
      </c>
      <c r="M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V31" s="3" t="s">
        <v>31</v>
      </c>
      <c r="X31" s="4">
        <v>1</v>
      </c>
      <c r="Y31" s="4">
        <v>13</v>
      </c>
      <c r="Z31" s="4">
        <v>1</v>
      </c>
    </row>
    <row r="32" spans="1:26" ht="30" x14ac:dyDescent="0.25">
      <c r="A32" s="2">
        <v>1178</v>
      </c>
      <c r="B32" s="3" t="s">
        <v>26</v>
      </c>
      <c r="C32" s="3" t="s">
        <v>27</v>
      </c>
      <c r="D32" s="3" t="s">
        <v>114</v>
      </c>
      <c r="E32" s="3" t="s">
        <v>98</v>
      </c>
      <c r="F32" s="4">
        <v>78</v>
      </c>
      <c r="G32" s="4">
        <v>12</v>
      </c>
      <c r="H32" s="3" t="s">
        <v>87</v>
      </c>
      <c r="I32" s="4">
        <v>915634178</v>
      </c>
      <c r="J32" s="4">
        <v>1.5714285714285701</v>
      </c>
      <c r="K32" s="4">
        <v>0.78571428571428603</v>
      </c>
      <c r="L32" s="4">
        <v>10</v>
      </c>
      <c r="M32" s="4">
        <v>8</v>
      </c>
      <c r="N32" s="4">
        <v>2</v>
      </c>
      <c r="O32" s="4">
        <v>9</v>
      </c>
      <c r="P32" s="4">
        <v>9</v>
      </c>
      <c r="Q32" s="4">
        <v>1</v>
      </c>
      <c r="R32" s="4">
        <v>9</v>
      </c>
      <c r="S32" s="4">
        <v>1</v>
      </c>
      <c r="T32" s="4">
        <v>3</v>
      </c>
      <c r="U32" s="4">
        <v>1.5</v>
      </c>
      <c r="V32" s="3" t="s">
        <v>31</v>
      </c>
      <c r="W32" s="4">
        <v>0.5</v>
      </c>
      <c r="X32" s="4">
        <v>5</v>
      </c>
      <c r="Y32" s="4">
        <v>59</v>
      </c>
      <c r="Z32" s="4">
        <v>5</v>
      </c>
    </row>
    <row r="33" spans="1:26" ht="30" x14ac:dyDescent="0.25">
      <c r="A33" s="2">
        <v>1247</v>
      </c>
      <c r="B33" s="3" t="s">
        <v>26</v>
      </c>
      <c r="C33" s="3" t="s">
        <v>33</v>
      </c>
      <c r="D33" s="3" t="s">
        <v>114</v>
      </c>
      <c r="E33" s="3" t="s">
        <v>98</v>
      </c>
      <c r="F33" s="4">
        <v>78</v>
      </c>
      <c r="G33" s="4">
        <v>12</v>
      </c>
      <c r="H33" s="3" t="s">
        <v>88</v>
      </c>
      <c r="I33" s="4">
        <v>8714969130</v>
      </c>
      <c r="J33" s="4">
        <v>1.6875</v>
      </c>
      <c r="K33" s="4">
        <v>0.84375</v>
      </c>
      <c r="L33" s="4">
        <v>5</v>
      </c>
      <c r="M33" s="4">
        <v>8</v>
      </c>
      <c r="N33" s="4">
        <v>4</v>
      </c>
      <c r="O33" s="4">
        <v>5</v>
      </c>
      <c r="P33" s="4">
        <v>4</v>
      </c>
      <c r="Q33" s="4">
        <v>1</v>
      </c>
      <c r="R33" s="4">
        <v>4</v>
      </c>
      <c r="S33" s="4">
        <v>1</v>
      </c>
      <c r="T33" s="4">
        <v>3</v>
      </c>
      <c r="U33" s="4">
        <v>2</v>
      </c>
      <c r="V33" s="3" t="s">
        <v>31</v>
      </c>
      <c r="X33" s="4">
        <v>5</v>
      </c>
      <c r="Y33" s="4">
        <v>42</v>
      </c>
      <c r="Z33" s="4">
        <v>5</v>
      </c>
    </row>
    <row r="34" spans="1:26" ht="30" x14ac:dyDescent="0.25">
      <c r="A34" s="2">
        <v>1287</v>
      </c>
      <c r="B34" s="3" t="s">
        <v>26</v>
      </c>
      <c r="C34" s="3" t="s">
        <v>27</v>
      </c>
      <c r="D34" s="3" t="s">
        <v>114</v>
      </c>
      <c r="E34" s="3" t="s">
        <v>98</v>
      </c>
      <c r="F34" s="4">
        <v>78</v>
      </c>
      <c r="G34" s="4">
        <v>12</v>
      </c>
      <c r="H34" s="3" t="s">
        <v>90</v>
      </c>
      <c r="I34" s="4">
        <v>10198102</v>
      </c>
      <c r="J34" s="4">
        <v>0.57142857142857095</v>
      </c>
      <c r="K34" s="4">
        <v>0.28571428571428598</v>
      </c>
      <c r="L34" s="4">
        <v>5</v>
      </c>
      <c r="M34" s="4">
        <v>9</v>
      </c>
      <c r="N34" s="4">
        <v>2</v>
      </c>
      <c r="O34" s="4">
        <v>7</v>
      </c>
      <c r="P34" s="4">
        <v>7</v>
      </c>
      <c r="Q34" s="4">
        <v>1</v>
      </c>
      <c r="R34" s="4">
        <v>7</v>
      </c>
      <c r="S34" s="4">
        <v>1</v>
      </c>
      <c r="T34" s="4">
        <v>1</v>
      </c>
      <c r="U34" s="4">
        <v>1.5</v>
      </c>
      <c r="V34" s="3" t="s">
        <v>31</v>
      </c>
      <c r="W34" s="4">
        <v>0.5</v>
      </c>
      <c r="X34" s="4">
        <v>3</v>
      </c>
      <c r="Y34" s="4">
        <v>45</v>
      </c>
      <c r="Z34" s="4">
        <v>3</v>
      </c>
    </row>
    <row r="35" spans="1:26" ht="30" x14ac:dyDescent="0.25">
      <c r="A35" s="2">
        <v>1395</v>
      </c>
      <c r="B35" s="3" t="s">
        <v>26</v>
      </c>
      <c r="C35" s="3" t="s">
        <v>33</v>
      </c>
      <c r="D35" s="3" t="s">
        <v>114</v>
      </c>
      <c r="E35" s="3" t="s">
        <v>98</v>
      </c>
      <c r="F35" s="4">
        <v>78</v>
      </c>
      <c r="G35" s="4">
        <v>12</v>
      </c>
      <c r="H35" s="3" t="s">
        <v>91</v>
      </c>
      <c r="I35" s="4">
        <v>78438837</v>
      </c>
      <c r="J35" s="4">
        <v>1.625</v>
      </c>
      <c r="K35" s="4">
        <v>0.8125</v>
      </c>
      <c r="L35" s="4">
        <v>1</v>
      </c>
      <c r="M35" s="4">
        <v>8</v>
      </c>
      <c r="O35" s="4">
        <v>8</v>
      </c>
      <c r="P35" s="4">
        <v>8</v>
      </c>
      <c r="Q35" s="4">
        <v>1</v>
      </c>
      <c r="R35" s="4">
        <v>8</v>
      </c>
      <c r="S35" s="4">
        <v>1</v>
      </c>
      <c r="U35" s="4">
        <v>2.5</v>
      </c>
      <c r="V35" s="3" t="s">
        <v>31</v>
      </c>
      <c r="W35" s="4">
        <v>0.5</v>
      </c>
      <c r="X35" s="4">
        <v>3</v>
      </c>
      <c r="Y35" s="4">
        <v>41</v>
      </c>
      <c r="Z35" s="4">
        <v>3</v>
      </c>
    </row>
    <row r="36" spans="1:26" ht="30" x14ac:dyDescent="0.25">
      <c r="A36" s="2">
        <v>1413</v>
      </c>
      <c r="B36" s="3" t="s">
        <v>26</v>
      </c>
      <c r="C36" s="3" t="s">
        <v>33</v>
      </c>
      <c r="D36" s="3" t="s">
        <v>114</v>
      </c>
      <c r="E36" s="3" t="s">
        <v>98</v>
      </c>
      <c r="F36" s="4">
        <v>78</v>
      </c>
      <c r="G36" s="4">
        <v>12</v>
      </c>
      <c r="H36" s="3" t="s">
        <v>93</v>
      </c>
      <c r="I36" s="4">
        <v>1781121798</v>
      </c>
      <c r="J36" s="4">
        <v>0</v>
      </c>
      <c r="K36" s="4">
        <v>0</v>
      </c>
      <c r="L36" s="4">
        <v>4</v>
      </c>
      <c r="M36" s="4">
        <v>9</v>
      </c>
      <c r="N36" s="4">
        <v>3</v>
      </c>
      <c r="O36" s="4">
        <v>9</v>
      </c>
      <c r="P36" s="4">
        <v>5</v>
      </c>
      <c r="R36" s="4">
        <v>5</v>
      </c>
      <c r="S36" s="4">
        <v>2</v>
      </c>
      <c r="T36" s="4">
        <v>3</v>
      </c>
      <c r="U36" s="4">
        <v>1</v>
      </c>
      <c r="V36" s="3" t="s">
        <v>31</v>
      </c>
      <c r="X36" s="4">
        <v>4</v>
      </c>
      <c r="Y36" s="4">
        <v>45</v>
      </c>
      <c r="Z36" s="4">
        <v>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Z36"/>
  <sheetViews>
    <sheetView workbookViewId="0">
      <selection activeCell="L4" sqref="L4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92</v>
      </c>
      <c r="B2" s="3" t="s">
        <v>26</v>
      </c>
      <c r="C2" s="3" t="s">
        <v>27</v>
      </c>
      <c r="D2" s="3" t="s">
        <v>99</v>
      </c>
      <c r="E2" s="3" t="s">
        <v>100</v>
      </c>
      <c r="F2" s="4">
        <v>89</v>
      </c>
      <c r="G2" s="4">
        <v>200</v>
      </c>
      <c r="H2" s="3" t="s">
        <v>36</v>
      </c>
      <c r="I2" s="4">
        <v>17888854</v>
      </c>
      <c r="J2" s="4">
        <v>0</v>
      </c>
      <c r="K2" s="4">
        <v>0</v>
      </c>
      <c r="L2" s="4">
        <v>1</v>
      </c>
      <c r="M2" s="4">
        <v>19</v>
      </c>
      <c r="N2" s="4">
        <v>5</v>
      </c>
      <c r="O2" s="4">
        <v>18</v>
      </c>
      <c r="P2" s="4">
        <v>17</v>
      </c>
      <c r="R2" s="4">
        <v>17</v>
      </c>
      <c r="U2" s="4">
        <v>3</v>
      </c>
      <c r="V2" s="3" t="s">
        <v>31</v>
      </c>
      <c r="X2" s="4">
        <v>3</v>
      </c>
      <c r="Y2" s="4">
        <v>83</v>
      </c>
      <c r="Z2" s="4">
        <v>3</v>
      </c>
    </row>
    <row r="3" spans="1:26" ht="30" x14ac:dyDescent="0.25">
      <c r="A3" s="2">
        <v>110</v>
      </c>
      <c r="B3" s="3" t="s">
        <v>26</v>
      </c>
      <c r="C3" s="3" t="s">
        <v>27</v>
      </c>
      <c r="D3" s="3" t="s">
        <v>99</v>
      </c>
      <c r="E3" s="3" t="s">
        <v>100</v>
      </c>
      <c r="F3" s="4">
        <v>89</v>
      </c>
      <c r="G3" s="4">
        <v>200</v>
      </c>
      <c r="H3" s="3" t="s">
        <v>37</v>
      </c>
      <c r="I3" s="4">
        <v>91211494</v>
      </c>
      <c r="J3" s="4">
        <v>-3.7941176470588198</v>
      </c>
      <c r="K3" s="4">
        <v>0.36764705882352899</v>
      </c>
      <c r="L3" s="4">
        <v>8</v>
      </c>
      <c r="M3" s="4">
        <v>18</v>
      </c>
      <c r="N3" s="4">
        <v>6</v>
      </c>
      <c r="O3" s="4">
        <v>22</v>
      </c>
      <c r="P3" s="4">
        <v>19</v>
      </c>
      <c r="Q3" s="4">
        <v>1</v>
      </c>
      <c r="R3" s="4">
        <v>19</v>
      </c>
      <c r="S3" s="4">
        <v>1</v>
      </c>
      <c r="T3" s="4">
        <v>4</v>
      </c>
      <c r="U3" s="4">
        <v>4.5</v>
      </c>
      <c r="V3" s="3" t="s">
        <v>31</v>
      </c>
      <c r="W3" s="4">
        <v>2.5</v>
      </c>
      <c r="X3" s="4">
        <v>11</v>
      </c>
      <c r="Y3" s="4">
        <v>116</v>
      </c>
      <c r="Z3" s="4">
        <v>11</v>
      </c>
    </row>
    <row r="4" spans="1:26" ht="30" x14ac:dyDescent="0.25">
      <c r="A4" s="2">
        <v>153</v>
      </c>
      <c r="B4" s="3" t="s">
        <v>26</v>
      </c>
      <c r="C4" s="3" t="s">
        <v>27</v>
      </c>
      <c r="D4" s="3" t="s">
        <v>99</v>
      </c>
      <c r="E4" s="3" t="s">
        <v>100</v>
      </c>
      <c r="F4" s="4">
        <v>89</v>
      </c>
      <c r="G4" s="4">
        <v>200</v>
      </c>
      <c r="H4" s="3" t="s">
        <v>41</v>
      </c>
      <c r="I4" s="4">
        <v>10238104111</v>
      </c>
      <c r="J4" s="4">
        <v>-3.7647058823529398</v>
      </c>
      <c r="K4" s="4">
        <v>0.37254901960784298</v>
      </c>
      <c r="V4" s="3" t="s">
        <v>31</v>
      </c>
    </row>
    <row r="5" spans="1:26" ht="30" x14ac:dyDescent="0.25">
      <c r="A5" s="2">
        <v>190</v>
      </c>
      <c r="B5" s="3" t="s">
        <v>26</v>
      </c>
      <c r="C5" s="3" t="s">
        <v>27</v>
      </c>
      <c r="D5" s="3" t="s">
        <v>99</v>
      </c>
      <c r="E5" s="3" t="s">
        <v>100</v>
      </c>
      <c r="F5" s="4">
        <v>89</v>
      </c>
      <c r="G5" s="4">
        <v>200</v>
      </c>
      <c r="H5" s="3" t="s">
        <v>43</v>
      </c>
      <c r="I5" s="4">
        <v>92227213164</v>
      </c>
      <c r="J5" s="4">
        <v>-3.7941176470588198</v>
      </c>
      <c r="K5" s="4">
        <v>0.36764705882352899</v>
      </c>
      <c r="L5" s="4">
        <v>2</v>
      </c>
      <c r="M5" s="4">
        <v>13</v>
      </c>
      <c r="N5" s="4">
        <v>3</v>
      </c>
      <c r="O5" s="4">
        <v>18</v>
      </c>
      <c r="P5" s="4">
        <v>18</v>
      </c>
      <c r="Q5" s="4">
        <v>1</v>
      </c>
      <c r="R5" s="4">
        <v>18</v>
      </c>
      <c r="S5" s="4">
        <v>1</v>
      </c>
      <c r="T5" s="4">
        <v>5</v>
      </c>
      <c r="U5" s="4">
        <v>2</v>
      </c>
      <c r="V5" s="3" t="s">
        <v>31</v>
      </c>
      <c r="X5" s="4">
        <v>7</v>
      </c>
      <c r="Y5" s="4">
        <v>88</v>
      </c>
      <c r="Z5" s="4">
        <v>7</v>
      </c>
    </row>
    <row r="6" spans="1:26" ht="30" x14ac:dyDescent="0.25">
      <c r="A6" s="2">
        <v>211</v>
      </c>
      <c r="B6" s="3" t="s">
        <v>26</v>
      </c>
      <c r="C6" s="3" t="s">
        <v>27</v>
      </c>
      <c r="D6" s="3" t="s">
        <v>99</v>
      </c>
      <c r="E6" s="3" t="s">
        <v>100</v>
      </c>
      <c r="F6" s="4">
        <v>89</v>
      </c>
      <c r="G6" s="4">
        <v>200</v>
      </c>
      <c r="H6" s="3" t="s">
        <v>44</v>
      </c>
      <c r="I6" s="4">
        <v>94219231211</v>
      </c>
      <c r="J6" s="4">
        <v>-3.8382352941176499</v>
      </c>
      <c r="K6" s="4">
        <v>0.36029411764705899</v>
      </c>
      <c r="L6" s="4">
        <v>23</v>
      </c>
      <c r="M6" s="4">
        <v>19</v>
      </c>
      <c r="N6" s="4">
        <v>8</v>
      </c>
      <c r="O6" s="4">
        <v>19</v>
      </c>
      <c r="P6" s="4">
        <v>19</v>
      </c>
      <c r="Q6" s="4">
        <v>1</v>
      </c>
      <c r="R6" s="4">
        <v>19</v>
      </c>
      <c r="S6" s="4">
        <v>1</v>
      </c>
      <c r="T6" s="4">
        <v>7</v>
      </c>
      <c r="U6" s="4">
        <v>9</v>
      </c>
      <c r="V6" s="3" t="s">
        <v>31</v>
      </c>
      <c r="W6" s="4">
        <v>3</v>
      </c>
      <c r="X6" s="4">
        <v>19</v>
      </c>
      <c r="Y6" s="4">
        <v>147</v>
      </c>
      <c r="Z6" s="4">
        <v>19</v>
      </c>
    </row>
    <row r="7" spans="1:26" ht="30" x14ac:dyDescent="0.25">
      <c r="A7" s="2">
        <v>234</v>
      </c>
      <c r="B7" s="3" t="s">
        <v>26</v>
      </c>
      <c r="C7" s="3" t="s">
        <v>33</v>
      </c>
      <c r="D7" s="3" t="s">
        <v>99</v>
      </c>
      <c r="E7" s="3" t="s">
        <v>100</v>
      </c>
      <c r="F7" s="4">
        <v>89</v>
      </c>
      <c r="G7" s="4">
        <v>200</v>
      </c>
      <c r="H7" s="3" t="s">
        <v>48</v>
      </c>
      <c r="I7" s="4">
        <v>9591231205</v>
      </c>
      <c r="J7" s="4">
        <v>-3.5588235294117601</v>
      </c>
      <c r="K7" s="4">
        <v>0.40686274509803899</v>
      </c>
      <c r="L7" s="4">
        <v>10</v>
      </c>
      <c r="M7" s="4">
        <v>22</v>
      </c>
      <c r="N7" s="4">
        <v>4</v>
      </c>
      <c r="O7" s="4">
        <v>28</v>
      </c>
      <c r="P7" s="4">
        <v>25</v>
      </c>
      <c r="Q7" s="4">
        <v>1</v>
      </c>
      <c r="R7" s="4">
        <v>25</v>
      </c>
      <c r="S7" s="4">
        <v>1</v>
      </c>
      <c r="T7" s="4">
        <v>4</v>
      </c>
      <c r="U7" s="4">
        <v>4</v>
      </c>
      <c r="V7" s="3" t="s">
        <v>31</v>
      </c>
      <c r="W7" s="4">
        <v>2</v>
      </c>
      <c r="X7" s="4">
        <v>10</v>
      </c>
      <c r="Y7" s="4">
        <v>136</v>
      </c>
      <c r="Z7" s="4">
        <v>10</v>
      </c>
    </row>
    <row r="8" spans="1:26" ht="30" x14ac:dyDescent="0.25">
      <c r="A8" s="2">
        <v>251</v>
      </c>
      <c r="B8" s="3" t="s">
        <v>26</v>
      </c>
      <c r="C8" s="3" t="s">
        <v>27</v>
      </c>
      <c r="D8" s="3" t="s">
        <v>99</v>
      </c>
      <c r="E8" s="3" t="s">
        <v>100</v>
      </c>
      <c r="F8" s="4">
        <v>89</v>
      </c>
      <c r="G8" s="4">
        <v>200</v>
      </c>
      <c r="H8" s="3" t="s">
        <v>50</v>
      </c>
      <c r="I8" s="4">
        <v>188103161118</v>
      </c>
      <c r="J8" s="4">
        <v>-3.7941176470588198</v>
      </c>
      <c r="K8" s="4">
        <v>0.36764705882352899</v>
      </c>
      <c r="L8" s="4">
        <v>1</v>
      </c>
      <c r="Q8" s="4">
        <v>1</v>
      </c>
      <c r="S8" s="4">
        <v>1</v>
      </c>
      <c r="V8" s="3" t="s">
        <v>31</v>
      </c>
      <c r="Y8" s="4">
        <v>3</v>
      </c>
      <c r="Z8" s="4">
        <v>0</v>
      </c>
    </row>
    <row r="9" spans="1:26" ht="30" x14ac:dyDescent="0.25">
      <c r="A9" s="2">
        <v>272</v>
      </c>
      <c r="B9" s="3" t="s">
        <v>26</v>
      </c>
      <c r="C9" s="3" t="s">
        <v>27</v>
      </c>
      <c r="D9" s="3" t="s">
        <v>99</v>
      </c>
      <c r="E9" s="3" t="s">
        <v>100</v>
      </c>
      <c r="F9" s="4">
        <v>89</v>
      </c>
      <c r="G9" s="4">
        <v>200</v>
      </c>
      <c r="H9" s="3" t="s">
        <v>52</v>
      </c>
      <c r="I9" s="4">
        <v>139114828</v>
      </c>
      <c r="J9" s="4">
        <v>-3.7941176470588198</v>
      </c>
      <c r="K9" s="4">
        <v>0.36764705882352899</v>
      </c>
      <c r="L9" s="4">
        <v>7</v>
      </c>
      <c r="M9" s="4">
        <v>18</v>
      </c>
      <c r="N9" s="4">
        <v>5</v>
      </c>
      <c r="O9" s="4">
        <v>21</v>
      </c>
      <c r="P9" s="4">
        <v>21</v>
      </c>
      <c r="Q9" s="4">
        <v>1</v>
      </c>
      <c r="R9" s="4">
        <v>21</v>
      </c>
      <c r="S9" s="4">
        <v>1</v>
      </c>
      <c r="T9" s="4">
        <v>1</v>
      </c>
      <c r="U9" s="4">
        <v>15</v>
      </c>
      <c r="V9" s="3" t="s">
        <v>63</v>
      </c>
      <c r="W9" s="4">
        <v>1</v>
      </c>
      <c r="X9" s="4">
        <v>18</v>
      </c>
      <c r="Y9" s="4">
        <v>131</v>
      </c>
      <c r="Z9" s="4">
        <v>18</v>
      </c>
    </row>
    <row r="10" spans="1:26" ht="30" x14ac:dyDescent="0.25">
      <c r="A10" s="2">
        <v>292</v>
      </c>
      <c r="B10" s="3" t="s">
        <v>26</v>
      </c>
      <c r="C10" s="3" t="s">
        <v>27</v>
      </c>
      <c r="D10" s="3" t="s">
        <v>99</v>
      </c>
      <c r="E10" s="3" t="s">
        <v>100</v>
      </c>
      <c r="F10" s="4">
        <v>89</v>
      </c>
      <c r="G10" s="4">
        <v>200</v>
      </c>
      <c r="H10" s="3" t="s">
        <v>53</v>
      </c>
      <c r="I10" s="4">
        <v>8871171213</v>
      </c>
      <c r="J10" s="4">
        <v>-3.8382352941176499</v>
      </c>
      <c r="K10" s="4">
        <v>0.36029411764705899</v>
      </c>
      <c r="L10" s="4">
        <v>2</v>
      </c>
      <c r="M10" s="4">
        <v>11</v>
      </c>
      <c r="N10" s="4">
        <v>5</v>
      </c>
      <c r="O10" s="4">
        <v>9</v>
      </c>
      <c r="P10" s="4">
        <v>8</v>
      </c>
      <c r="Q10" s="4">
        <v>1</v>
      </c>
      <c r="R10" s="4">
        <v>8</v>
      </c>
      <c r="S10" s="4">
        <v>1</v>
      </c>
      <c r="U10" s="4">
        <v>1</v>
      </c>
      <c r="V10" s="3" t="s">
        <v>31</v>
      </c>
      <c r="W10" s="4">
        <v>1</v>
      </c>
      <c r="X10" s="4">
        <v>2</v>
      </c>
      <c r="Y10" s="4">
        <v>49</v>
      </c>
      <c r="Z10" s="4">
        <v>2</v>
      </c>
    </row>
    <row r="11" spans="1:26" ht="30" x14ac:dyDescent="0.25">
      <c r="A11" s="2">
        <v>311</v>
      </c>
      <c r="B11" s="3" t="s">
        <v>26</v>
      </c>
      <c r="C11" s="3" t="s">
        <v>27</v>
      </c>
      <c r="D11" s="3" t="s">
        <v>99</v>
      </c>
      <c r="E11" s="3" t="s">
        <v>100</v>
      </c>
      <c r="F11" s="4">
        <v>89</v>
      </c>
      <c r="G11" s="4">
        <v>200</v>
      </c>
      <c r="H11" s="3" t="s">
        <v>54</v>
      </c>
      <c r="I11" s="4">
        <v>9511616744</v>
      </c>
      <c r="J11" s="4">
        <v>-3.7941176470588198</v>
      </c>
      <c r="K11" s="4">
        <v>0.36764705882352899</v>
      </c>
      <c r="L11" s="4">
        <v>6</v>
      </c>
      <c r="M11" s="4">
        <v>22</v>
      </c>
      <c r="N11" s="4">
        <v>4</v>
      </c>
      <c r="O11" s="4">
        <v>27</v>
      </c>
      <c r="P11" s="4">
        <v>25</v>
      </c>
      <c r="Q11" s="4">
        <v>1</v>
      </c>
      <c r="R11" s="4">
        <v>25</v>
      </c>
      <c r="S11" s="4">
        <v>1</v>
      </c>
      <c r="T11" s="4">
        <v>1</v>
      </c>
      <c r="U11" s="4">
        <v>2.5</v>
      </c>
      <c r="V11" s="3" t="s">
        <v>31</v>
      </c>
      <c r="W11" s="4">
        <v>0.5</v>
      </c>
      <c r="X11" s="4">
        <v>4</v>
      </c>
      <c r="Y11" s="4">
        <v>119</v>
      </c>
      <c r="Z11" s="4">
        <v>4</v>
      </c>
    </row>
    <row r="12" spans="1:26" ht="30" x14ac:dyDescent="0.25">
      <c r="A12" s="2">
        <v>406</v>
      </c>
      <c r="B12" s="3" t="s">
        <v>26</v>
      </c>
      <c r="C12" s="3" t="s">
        <v>33</v>
      </c>
      <c r="D12" s="3" t="s">
        <v>99</v>
      </c>
      <c r="E12" s="3" t="s">
        <v>100</v>
      </c>
      <c r="F12" s="4">
        <v>89</v>
      </c>
      <c r="G12" s="4">
        <v>200</v>
      </c>
      <c r="H12" s="3" t="s">
        <v>60</v>
      </c>
      <c r="I12" s="4">
        <v>10238106221</v>
      </c>
      <c r="J12" s="4">
        <v>-3.5588235294117601</v>
      </c>
      <c r="K12" s="4">
        <v>0.40686274509803899</v>
      </c>
      <c r="L12" s="4">
        <v>2</v>
      </c>
      <c r="M12" s="4">
        <v>19</v>
      </c>
      <c r="N12" s="4">
        <v>8</v>
      </c>
      <c r="O12" s="4">
        <v>18</v>
      </c>
      <c r="P12" s="4">
        <v>18</v>
      </c>
      <c r="Q12" s="4">
        <v>1</v>
      </c>
      <c r="R12" s="4">
        <v>18</v>
      </c>
      <c r="S12" s="4">
        <v>1</v>
      </c>
      <c r="U12" s="4">
        <v>6.5</v>
      </c>
      <c r="V12" s="3" t="s">
        <v>31</v>
      </c>
      <c r="W12" s="4">
        <v>0.5</v>
      </c>
      <c r="X12" s="4">
        <v>7</v>
      </c>
      <c r="Y12" s="4">
        <v>99</v>
      </c>
      <c r="Z12" s="4">
        <v>7</v>
      </c>
    </row>
    <row r="13" spans="1:26" ht="30" x14ac:dyDescent="0.25">
      <c r="A13" s="2">
        <v>422</v>
      </c>
      <c r="B13" s="3" t="s">
        <v>26</v>
      </c>
      <c r="C13" s="3" t="s">
        <v>33</v>
      </c>
      <c r="D13" s="3" t="s">
        <v>99</v>
      </c>
      <c r="E13" s="3" t="s">
        <v>100</v>
      </c>
      <c r="F13" s="4">
        <v>89</v>
      </c>
      <c r="G13" s="4">
        <v>200</v>
      </c>
      <c r="H13" s="3" t="s">
        <v>59</v>
      </c>
      <c r="I13" s="4">
        <v>9591249155</v>
      </c>
      <c r="J13" s="4">
        <v>-3.6323529411764701</v>
      </c>
      <c r="K13" s="4">
        <v>0.394607843137255</v>
      </c>
      <c r="L13" s="4">
        <v>19</v>
      </c>
      <c r="M13" s="4">
        <v>20</v>
      </c>
      <c r="N13" s="4">
        <v>4</v>
      </c>
      <c r="O13" s="4">
        <v>30</v>
      </c>
      <c r="P13" s="4">
        <v>30</v>
      </c>
      <c r="Q13" s="4">
        <v>1</v>
      </c>
      <c r="R13" s="4">
        <v>30</v>
      </c>
      <c r="S13" s="4">
        <v>1</v>
      </c>
      <c r="T13" s="4">
        <v>8</v>
      </c>
      <c r="U13" s="4">
        <v>11.5</v>
      </c>
      <c r="V13" s="3" t="s">
        <v>31</v>
      </c>
      <c r="W13" s="4">
        <v>1.5</v>
      </c>
      <c r="X13" s="4">
        <v>21</v>
      </c>
      <c r="Y13" s="4">
        <v>177</v>
      </c>
      <c r="Z13" s="4">
        <v>21</v>
      </c>
    </row>
    <row r="14" spans="1:26" ht="30" x14ac:dyDescent="0.25">
      <c r="A14" s="2">
        <v>441</v>
      </c>
      <c r="B14" s="3" t="s">
        <v>26</v>
      </c>
      <c r="C14" s="3" t="s">
        <v>27</v>
      </c>
      <c r="D14" s="3" t="s">
        <v>99</v>
      </c>
      <c r="E14" s="3" t="s">
        <v>100</v>
      </c>
      <c r="F14" s="4">
        <v>89</v>
      </c>
      <c r="G14" s="4">
        <v>200</v>
      </c>
      <c r="H14" s="3" t="s">
        <v>61</v>
      </c>
      <c r="I14" s="4">
        <v>1023810664</v>
      </c>
      <c r="J14" s="4">
        <v>-3.7941176470588198</v>
      </c>
      <c r="K14" s="4">
        <v>0.36764705882352899</v>
      </c>
      <c r="L14" s="4">
        <v>13</v>
      </c>
      <c r="M14" s="4">
        <v>31</v>
      </c>
      <c r="N14" s="4">
        <v>21</v>
      </c>
      <c r="O14" s="4">
        <v>28</v>
      </c>
      <c r="P14" s="4">
        <v>25</v>
      </c>
      <c r="Q14" s="4">
        <v>1</v>
      </c>
      <c r="R14" s="4">
        <v>25</v>
      </c>
      <c r="S14" s="4">
        <v>1</v>
      </c>
      <c r="T14" s="4">
        <v>11</v>
      </c>
      <c r="U14" s="4">
        <v>6.5</v>
      </c>
      <c r="V14" s="3" t="s">
        <v>31</v>
      </c>
      <c r="W14" s="4">
        <v>1.5</v>
      </c>
      <c r="X14" s="4">
        <v>19</v>
      </c>
      <c r="Y14" s="4">
        <v>183</v>
      </c>
      <c r="Z14" s="4">
        <v>19</v>
      </c>
    </row>
    <row r="15" spans="1:26" ht="30" x14ac:dyDescent="0.25">
      <c r="A15" s="2">
        <v>463</v>
      </c>
      <c r="B15" s="3" t="s">
        <v>26</v>
      </c>
      <c r="C15" s="3" t="s">
        <v>33</v>
      </c>
      <c r="D15" s="3" t="s">
        <v>99</v>
      </c>
      <c r="E15" s="3" t="s">
        <v>100</v>
      </c>
      <c r="F15" s="4">
        <v>89</v>
      </c>
      <c r="G15" s="4">
        <v>200</v>
      </c>
      <c r="H15" s="3" t="s">
        <v>64</v>
      </c>
      <c r="I15" s="4">
        <v>1094739</v>
      </c>
      <c r="J15" s="4">
        <v>-3.5588235294117601</v>
      </c>
      <c r="K15" s="4">
        <v>0.40686274509803899</v>
      </c>
      <c r="L15" s="4">
        <v>31</v>
      </c>
      <c r="M15" s="4">
        <v>4</v>
      </c>
      <c r="N15" s="4">
        <v>1</v>
      </c>
      <c r="O15" s="4">
        <v>7</v>
      </c>
      <c r="P15" s="4">
        <v>7</v>
      </c>
      <c r="Q15" s="4">
        <v>1</v>
      </c>
      <c r="R15" s="4">
        <v>7</v>
      </c>
      <c r="S15" s="4">
        <v>1</v>
      </c>
      <c r="T15" s="4">
        <v>1</v>
      </c>
      <c r="U15" s="4">
        <v>1</v>
      </c>
      <c r="V15" s="3" t="s">
        <v>31</v>
      </c>
      <c r="X15" s="4">
        <v>2</v>
      </c>
      <c r="Y15" s="4">
        <v>63</v>
      </c>
      <c r="Z15" s="4">
        <v>2</v>
      </c>
    </row>
    <row r="16" spans="1:26" ht="30" x14ac:dyDescent="0.25">
      <c r="A16" s="2">
        <v>496</v>
      </c>
      <c r="B16" s="3" t="s">
        <v>26</v>
      </c>
      <c r="C16" s="3" t="s">
        <v>33</v>
      </c>
      <c r="D16" s="3" t="s">
        <v>99</v>
      </c>
      <c r="E16" s="3" t="s">
        <v>100</v>
      </c>
      <c r="F16" s="4">
        <v>89</v>
      </c>
      <c r="G16" s="4">
        <v>200</v>
      </c>
      <c r="H16" s="3" t="s">
        <v>65</v>
      </c>
      <c r="I16" s="4">
        <v>139111442</v>
      </c>
      <c r="J16" s="4">
        <v>-3.5588235294117601</v>
      </c>
      <c r="K16" s="4">
        <v>0.40686274509803899</v>
      </c>
      <c r="L16" s="4">
        <v>4</v>
      </c>
      <c r="M16" s="4">
        <v>12</v>
      </c>
      <c r="N16" s="4">
        <v>2</v>
      </c>
      <c r="O16" s="4">
        <v>10</v>
      </c>
      <c r="P16" s="4">
        <v>10</v>
      </c>
      <c r="Q16" s="4">
        <v>1</v>
      </c>
      <c r="R16" s="4">
        <v>10</v>
      </c>
      <c r="S16" s="4">
        <v>1</v>
      </c>
      <c r="T16" s="4">
        <v>1</v>
      </c>
      <c r="U16" s="4">
        <v>5</v>
      </c>
      <c r="V16" s="3" t="s">
        <v>31</v>
      </c>
      <c r="X16" s="4">
        <v>6</v>
      </c>
      <c r="Y16" s="4">
        <v>62</v>
      </c>
      <c r="Z16" s="4">
        <v>6</v>
      </c>
    </row>
    <row r="17" spans="1:26" ht="30" x14ac:dyDescent="0.25">
      <c r="A17" s="2">
        <v>579</v>
      </c>
      <c r="B17" s="3" t="s">
        <v>26</v>
      </c>
      <c r="C17" s="3" t="s">
        <v>27</v>
      </c>
      <c r="D17" s="3" t="s">
        <v>99</v>
      </c>
      <c r="E17" s="3" t="s">
        <v>100</v>
      </c>
      <c r="F17" s="4">
        <v>89</v>
      </c>
      <c r="G17" s="4">
        <v>200</v>
      </c>
      <c r="H17" s="3" t="s">
        <v>66</v>
      </c>
      <c r="I17" s="4">
        <v>7921198218</v>
      </c>
      <c r="J17" s="4">
        <v>-3.7941176470588198</v>
      </c>
      <c r="K17" s="4">
        <v>0.36764705882352899</v>
      </c>
      <c r="L17" s="4">
        <v>5</v>
      </c>
      <c r="M17" s="4">
        <v>22</v>
      </c>
      <c r="N17" s="4">
        <v>4</v>
      </c>
      <c r="O17" s="4">
        <v>22</v>
      </c>
      <c r="P17" s="4">
        <v>22</v>
      </c>
      <c r="Q17" s="4">
        <v>1</v>
      </c>
      <c r="R17" s="4">
        <v>22</v>
      </c>
      <c r="S17" s="4">
        <v>1</v>
      </c>
      <c r="T17" s="4">
        <v>3</v>
      </c>
      <c r="U17" s="4">
        <v>5.5</v>
      </c>
      <c r="V17" s="3" t="s">
        <v>31</v>
      </c>
      <c r="W17" s="4">
        <v>2.5</v>
      </c>
      <c r="X17" s="4">
        <v>11</v>
      </c>
      <c r="Y17" s="4">
        <v>121</v>
      </c>
      <c r="Z17" s="4">
        <v>11</v>
      </c>
    </row>
    <row r="18" spans="1:26" ht="30" x14ac:dyDescent="0.25">
      <c r="A18" s="2">
        <v>641</v>
      </c>
      <c r="B18" s="3" t="s">
        <v>26</v>
      </c>
      <c r="C18" s="3" t="s">
        <v>33</v>
      </c>
      <c r="D18" s="3" t="s">
        <v>99</v>
      </c>
      <c r="E18" s="3" t="s">
        <v>100</v>
      </c>
      <c r="F18" s="4">
        <v>89</v>
      </c>
      <c r="G18" s="4">
        <v>200</v>
      </c>
      <c r="H18" s="3" t="s">
        <v>69</v>
      </c>
      <c r="I18" s="4">
        <v>13476634</v>
      </c>
      <c r="J18" s="4">
        <v>-3.5588235294117601</v>
      </c>
      <c r="K18" s="4">
        <v>0.40686274509803899</v>
      </c>
      <c r="L18" s="4">
        <v>15</v>
      </c>
      <c r="M18" s="4">
        <v>20</v>
      </c>
      <c r="N18" s="4">
        <v>8</v>
      </c>
      <c r="O18" s="4">
        <v>19</v>
      </c>
      <c r="P18" s="4">
        <v>17</v>
      </c>
      <c r="Q18" s="4">
        <v>1</v>
      </c>
      <c r="R18" s="4">
        <v>17</v>
      </c>
      <c r="S18" s="4">
        <v>1</v>
      </c>
      <c r="T18" s="4">
        <v>4</v>
      </c>
      <c r="U18" s="4">
        <v>6.5</v>
      </c>
      <c r="V18" s="3" t="s">
        <v>31</v>
      </c>
      <c r="W18" s="4">
        <v>2.5</v>
      </c>
      <c r="X18" s="4">
        <v>13</v>
      </c>
      <c r="Y18" s="4">
        <v>124</v>
      </c>
      <c r="Z18" s="4">
        <v>13</v>
      </c>
    </row>
    <row r="19" spans="1:26" ht="30" x14ac:dyDescent="0.25">
      <c r="A19" s="2">
        <v>668</v>
      </c>
      <c r="B19" s="3" t="s">
        <v>26</v>
      </c>
      <c r="C19" s="3" t="s">
        <v>33</v>
      </c>
      <c r="D19" s="3" t="s">
        <v>99</v>
      </c>
      <c r="E19" s="3" t="s">
        <v>100</v>
      </c>
      <c r="F19" s="4">
        <v>89</v>
      </c>
      <c r="G19" s="4">
        <v>200</v>
      </c>
      <c r="H19" s="3" t="s">
        <v>70</v>
      </c>
      <c r="I19" s="4">
        <v>79239725</v>
      </c>
      <c r="J19" s="4">
        <v>-3.5588235294117601</v>
      </c>
      <c r="K19" s="4">
        <v>0.40686274509803899</v>
      </c>
      <c r="L19" s="4">
        <v>22</v>
      </c>
      <c r="M19" s="4">
        <v>15</v>
      </c>
      <c r="N19" s="4">
        <v>4</v>
      </c>
      <c r="O19" s="4">
        <v>13</v>
      </c>
      <c r="P19" s="4">
        <v>13</v>
      </c>
      <c r="Q19" s="4">
        <v>1</v>
      </c>
      <c r="R19" s="4">
        <v>13</v>
      </c>
      <c r="S19" s="4">
        <v>1</v>
      </c>
      <c r="T19" s="4">
        <v>1</v>
      </c>
      <c r="U19" s="4">
        <v>5.5</v>
      </c>
      <c r="V19" s="3" t="s">
        <v>31</v>
      </c>
      <c r="W19" s="4">
        <v>2.5</v>
      </c>
      <c r="X19" s="4">
        <v>9</v>
      </c>
      <c r="Y19" s="4">
        <v>100</v>
      </c>
      <c r="Z19" s="4">
        <v>9</v>
      </c>
    </row>
    <row r="20" spans="1:26" ht="30" x14ac:dyDescent="0.25">
      <c r="A20" s="2">
        <v>701</v>
      </c>
      <c r="B20" s="3" t="s">
        <v>26</v>
      </c>
      <c r="C20" s="3" t="s">
        <v>27</v>
      </c>
      <c r="D20" s="3" t="s">
        <v>99</v>
      </c>
      <c r="E20" s="3" t="s">
        <v>100</v>
      </c>
      <c r="F20" s="4">
        <v>89</v>
      </c>
      <c r="G20" s="4">
        <v>200</v>
      </c>
      <c r="H20" s="3" t="s">
        <v>71</v>
      </c>
      <c r="I20" s="4">
        <v>139114849</v>
      </c>
      <c r="J20" s="4">
        <v>-3.7941176470588198</v>
      </c>
      <c r="K20" s="4">
        <v>0.36764705882352899</v>
      </c>
      <c r="L20" s="4">
        <v>3</v>
      </c>
      <c r="M20" s="4">
        <v>21</v>
      </c>
      <c r="N20" s="4">
        <v>7</v>
      </c>
      <c r="O20" s="4">
        <v>22</v>
      </c>
      <c r="P20" s="4">
        <v>21</v>
      </c>
      <c r="Q20" s="4">
        <v>1</v>
      </c>
      <c r="R20" s="4">
        <v>21</v>
      </c>
      <c r="S20" s="4">
        <v>1</v>
      </c>
      <c r="U20" s="4">
        <v>4.5</v>
      </c>
      <c r="V20" s="3" t="s">
        <v>31</v>
      </c>
      <c r="W20" s="4">
        <v>0.5</v>
      </c>
      <c r="X20" s="4">
        <v>5</v>
      </c>
      <c r="Y20" s="4">
        <v>107</v>
      </c>
      <c r="Z20" s="4">
        <v>5</v>
      </c>
    </row>
    <row r="21" spans="1:26" ht="30" x14ac:dyDescent="0.25">
      <c r="A21" s="2">
        <v>749</v>
      </c>
      <c r="B21" s="3" t="s">
        <v>26</v>
      </c>
      <c r="C21" s="3" t="s">
        <v>33</v>
      </c>
      <c r="D21" s="3" t="s">
        <v>99</v>
      </c>
      <c r="E21" s="3" t="s">
        <v>100</v>
      </c>
      <c r="F21" s="4">
        <v>89</v>
      </c>
      <c r="G21" s="4">
        <v>200</v>
      </c>
      <c r="H21" s="3" t="s">
        <v>72</v>
      </c>
      <c r="I21" s="4">
        <v>1412399215</v>
      </c>
      <c r="J21" s="4">
        <v>-3.5588235294117601</v>
      </c>
      <c r="K21" s="4">
        <v>0.40686274509803899</v>
      </c>
      <c r="L21" s="4">
        <v>1</v>
      </c>
      <c r="M21" s="4">
        <v>1</v>
      </c>
      <c r="Q21" s="4">
        <v>1</v>
      </c>
      <c r="S21" s="4">
        <v>1</v>
      </c>
      <c r="V21" s="3" t="s">
        <v>31</v>
      </c>
      <c r="Y21" s="4">
        <v>4</v>
      </c>
      <c r="Z21" s="4">
        <v>0</v>
      </c>
    </row>
    <row r="22" spans="1:26" ht="30" x14ac:dyDescent="0.25">
      <c r="A22" s="2">
        <v>781</v>
      </c>
      <c r="B22" s="3" t="s">
        <v>26</v>
      </c>
      <c r="C22" s="3" t="s">
        <v>33</v>
      </c>
      <c r="D22" s="3" t="s">
        <v>99</v>
      </c>
      <c r="E22" s="3" t="s">
        <v>100</v>
      </c>
      <c r="F22" s="4">
        <v>89</v>
      </c>
      <c r="G22" s="4">
        <v>200</v>
      </c>
      <c r="H22" s="3" t="s">
        <v>73</v>
      </c>
      <c r="I22" s="4">
        <v>10238110168</v>
      </c>
      <c r="J22" s="4">
        <v>-3.5588235294117601</v>
      </c>
      <c r="K22" s="4">
        <v>0.40686274509803899</v>
      </c>
      <c r="L22" s="4">
        <v>10</v>
      </c>
      <c r="M22" s="4">
        <v>6</v>
      </c>
      <c r="N22" s="4">
        <v>3</v>
      </c>
      <c r="O22" s="4">
        <v>2</v>
      </c>
      <c r="P22" s="4">
        <v>2</v>
      </c>
      <c r="Q22" s="4">
        <v>1</v>
      </c>
      <c r="R22" s="4">
        <v>2</v>
      </c>
      <c r="S22" s="4">
        <v>1</v>
      </c>
      <c r="U22" s="4">
        <v>1</v>
      </c>
      <c r="V22" s="3" t="s">
        <v>31</v>
      </c>
      <c r="W22" s="4">
        <v>1</v>
      </c>
      <c r="X22" s="4">
        <v>2</v>
      </c>
      <c r="Y22" s="4">
        <v>31</v>
      </c>
      <c r="Z22" s="4">
        <v>2</v>
      </c>
    </row>
    <row r="23" spans="1:26" ht="30" x14ac:dyDescent="0.25">
      <c r="A23" s="2">
        <v>815</v>
      </c>
      <c r="B23" s="3" t="s">
        <v>26</v>
      </c>
      <c r="C23" s="3" t="s">
        <v>27</v>
      </c>
      <c r="D23" s="3" t="s">
        <v>99</v>
      </c>
      <c r="E23" s="3" t="s">
        <v>100</v>
      </c>
      <c r="F23" s="4">
        <v>89</v>
      </c>
      <c r="G23" s="4">
        <v>200</v>
      </c>
      <c r="H23" s="3" t="s">
        <v>74</v>
      </c>
      <c r="I23" s="4">
        <v>87170242144</v>
      </c>
      <c r="J23" s="4">
        <v>-3.7941176470588198</v>
      </c>
      <c r="K23" s="4">
        <v>0.36764705882352899</v>
      </c>
      <c r="L23" s="4">
        <v>1</v>
      </c>
      <c r="M23" s="4">
        <v>21</v>
      </c>
      <c r="N23" s="4">
        <v>6</v>
      </c>
      <c r="O23" s="4">
        <v>19</v>
      </c>
      <c r="P23" s="4">
        <v>19</v>
      </c>
      <c r="Q23" s="4">
        <v>2</v>
      </c>
      <c r="R23" s="4">
        <v>19</v>
      </c>
      <c r="S23" s="4">
        <v>1</v>
      </c>
      <c r="U23" s="4">
        <v>4</v>
      </c>
      <c r="V23" s="3" t="s">
        <v>31</v>
      </c>
      <c r="X23" s="4">
        <v>4</v>
      </c>
      <c r="Y23" s="4">
        <v>96</v>
      </c>
      <c r="Z23" s="4">
        <v>4</v>
      </c>
    </row>
    <row r="24" spans="1:26" ht="30" x14ac:dyDescent="0.25">
      <c r="A24" s="2">
        <v>832</v>
      </c>
      <c r="B24" s="3" t="s">
        <v>26</v>
      </c>
      <c r="C24" s="3" t="s">
        <v>33</v>
      </c>
      <c r="D24" s="3" t="s">
        <v>99</v>
      </c>
      <c r="E24" s="3" t="s">
        <v>100</v>
      </c>
      <c r="F24" s="4">
        <v>89</v>
      </c>
      <c r="G24" s="4">
        <v>200</v>
      </c>
      <c r="H24" s="3" t="s">
        <v>75</v>
      </c>
      <c r="I24" s="4">
        <v>1391114439</v>
      </c>
      <c r="J24" s="4">
        <v>-3.5588235294117601</v>
      </c>
      <c r="K24" s="4">
        <v>0.40686274509803899</v>
      </c>
      <c r="L24" s="4">
        <v>16</v>
      </c>
      <c r="M24" s="4">
        <v>19</v>
      </c>
      <c r="N24" s="4">
        <v>6</v>
      </c>
      <c r="O24" s="4">
        <v>17</v>
      </c>
      <c r="P24" s="4">
        <v>16</v>
      </c>
      <c r="Q24" s="4">
        <v>1</v>
      </c>
      <c r="R24" s="4">
        <v>16</v>
      </c>
      <c r="S24" s="4">
        <v>1</v>
      </c>
      <c r="T24" s="4">
        <v>1</v>
      </c>
      <c r="U24" s="4">
        <v>10.5</v>
      </c>
      <c r="V24" s="3" t="s">
        <v>31</v>
      </c>
      <c r="W24" s="4">
        <v>1.5</v>
      </c>
      <c r="X24" s="4">
        <v>13</v>
      </c>
      <c r="Y24" s="4">
        <v>118</v>
      </c>
      <c r="Z24" s="4">
        <v>13</v>
      </c>
    </row>
    <row r="25" spans="1:26" ht="30" x14ac:dyDescent="0.25">
      <c r="A25" s="2">
        <v>923</v>
      </c>
      <c r="B25" s="3" t="s">
        <v>26</v>
      </c>
      <c r="C25" s="3" t="s">
        <v>27</v>
      </c>
      <c r="D25" s="3" t="s">
        <v>99</v>
      </c>
      <c r="E25" s="3" t="s">
        <v>100</v>
      </c>
      <c r="F25" s="4">
        <v>89</v>
      </c>
      <c r="G25" s="4">
        <v>200</v>
      </c>
      <c r="H25" s="3" t="s">
        <v>78</v>
      </c>
      <c r="I25" s="4">
        <v>220115832</v>
      </c>
      <c r="J25" s="4">
        <v>-3.8235294117647101</v>
      </c>
      <c r="K25" s="4">
        <v>0.36274509803921601</v>
      </c>
      <c r="L25" s="4">
        <v>11</v>
      </c>
      <c r="M25" s="4">
        <v>14</v>
      </c>
      <c r="N25" s="4">
        <v>4</v>
      </c>
      <c r="O25" s="4">
        <v>16</v>
      </c>
      <c r="P25" s="4">
        <v>15</v>
      </c>
      <c r="Q25" s="4">
        <v>1</v>
      </c>
      <c r="R25" s="4">
        <v>15</v>
      </c>
      <c r="S25" s="4">
        <v>1</v>
      </c>
      <c r="T25" s="4">
        <v>3</v>
      </c>
      <c r="U25" s="4">
        <v>4.5</v>
      </c>
      <c r="V25" s="3" t="s">
        <v>31</v>
      </c>
      <c r="W25" s="4">
        <v>0.5</v>
      </c>
      <c r="X25" s="4">
        <v>8</v>
      </c>
      <c r="Y25" s="4">
        <v>93</v>
      </c>
      <c r="Z25" s="4">
        <v>8</v>
      </c>
    </row>
    <row r="26" spans="1:26" ht="30" x14ac:dyDescent="0.25">
      <c r="A26" s="2">
        <v>980</v>
      </c>
      <c r="B26" s="3" t="s">
        <v>26</v>
      </c>
      <c r="C26" s="3" t="s">
        <v>33</v>
      </c>
      <c r="D26" s="3" t="s">
        <v>99</v>
      </c>
      <c r="E26" s="3" t="s">
        <v>100</v>
      </c>
      <c r="F26" s="4">
        <v>89</v>
      </c>
      <c r="G26" s="4">
        <v>200</v>
      </c>
      <c r="H26" s="3" t="s">
        <v>80</v>
      </c>
      <c r="I26" s="4">
        <v>10238110253</v>
      </c>
      <c r="J26" s="4">
        <v>-4.0588235294117601</v>
      </c>
      <c r="K26" s="4">
        <v>0.32352941176470601</v>
      </c>
      <c r="L26" s="4">
        <v>4</v>
      </c>
      <c r="M26" s="4">
        <v>19</v>
      </c>
      <c r="N26" s="4">
        <v>4</v>
      </c>
      <c r="O26" s="4">
        <v>20</v>
      </c>
      <c r="P26" s="4">
        <v>18</v>
      </c>
      <c r="Q26" s="4">
        <v>1</v>
      </c>
      <c r="R26" s="4">
        <v>18</v>
      </c>
      <c r="S26" s="4">
        <v>1</v>
      </c>
      <c r="T26" s="4">
        <v>2</v>
      </c>
      <c r="U26" s="4">
        <v>3.5</v>
      </c>
      <c r="V26" s="3" t="s">
        <v>31</v>
      </c>
      <c r="W26" s="4">
        <v>2.5</v>
      </c>
      <c r="X26" s="4">
        <v>8</v>
      </c>
      <c r="Y26" s="4">
        <v>101</v>
      </c>
      <c r="Z26" s="4">
        <v>8</v>
      </c>
    </row>
    <row r="27" spans="1:26" ht="30" x14ac:dyDescent="0.25">
      <c r="A27" s="2">
        <v>996</v>
      </c>
      <c r="B27" s="3" t="s">
        <v>26</v>
      </c>
      <c r="C27" s="3" t="s">
        <v>33</v>
      </c>
      <c r="D27" s="3" t="s">
        <v>99</v>
      </c>
      <c r="E27" s="3" t="s">
        <v>100</v>
      </c>
      <c r="F27" s="4">
        <v>89</v>
      </c>
      <c r="G27" s="4">
        <v>200</v>
      </c>
      <c r="H27" s="3" t="s">
        <v>81</v>
      </c>
      <c r="I27" s="4">
        <v>224613216</v>
      </c>
      <c r="J27" s="4">
        <v>-3.5588235294117601</v>
      </c>
      <c r="K27" s="4">
        <v>0.40686274509803899</v>
      </c>
      <c r="L27" s="4">
        <v>7</v>
      </c>
      <c r="M27" s="4">
        <v>20</v>
      </c>
      <c r="N27" s="4">
        <v>7</v>
      </c>
      <c r="O27" s="4">
        <v>19</v>
      </c>
      <c r="P27" s="4">
        <v>18</v>
      </c>
      <c r="Q27" s="4">
        <v>1</v>
      </c>
      <c r="R27" s="4">
        <v>18</v>
      </c>
      <c r="S27" s="4">
        <v>1</v>
      </c>
      <c r="T27" s="4">
        <v>3</v>
      </c>
      <c r="U27" s="4">
        <v>5.5</v>
      </c>
      <c r="V27" s="3" t="s">
        <v>31</v>
      </c>
      <c r="W27" s="4">
        <v>0.5</v>
      </c>
      <c r="X27" s="4">
        <v>9</v>
      </c>
      <c r="Y27" s="4">
        <v>109</v>
      </c>
      <c r="Z27" s="4">
        <v>9</v>
      </c>
    </row>
    <row r="28" spans="1:26" ht="30" x14ac:dyDescent="0.25">
      <c r="A28" s="2">
        <v>1046</v>
      </c>
      <c r="B28" s="3" t="s">
        <v>26</v>
      </c>
      <c r="C28" s="3" t="s">
        <v>27</v>
      </c>
      <c r="D28" s="3" t="s">
        <v>99</v>
      </c>
      <c r="E28" s="3" t="s">
        <v>100</v>
      </c>
      <c r="F28" s="4">
        <v>89</v>
      </c>
      <c r="G28" s="4">
        <v>200</v>
      </c>
      <c r="H28" s="3" t="s">
        <v>83</v>
      </c>
      <c r="I28" s="4">
        <v>13724816345</v>
      </c>
      <c r="J28" s="4">
        <v>-3.7941176470588198</v>
      </c>
      <c r="K28" s="4">
        <v>0.36764705882352899</v>
      </c>
      <c r="L28" s="4">
        <v>3</v>
      </c>
      <c r="M28" s="4">
        <v>19</v>
      </c>
      <c r="N28" s="4">
        <v>5</v>
      </c>
      <c r="O28" s="4">
        <v>17</v>
      </c>
      <c r="P28" s="4">
        <v>15</v>
      </c>
      <c r="Q28" s="4">
        <v>1</v>
      </c>
      <c r="R28" s="4">
        <v>15</v>
      </c>
      <c r="S28" s="4">
        <v>1</v>
      </c>
      <c r="U28" s="4">
        <v>4.5</v>
      </c>
      <c r="V28" s="3" t="s">
        <v>31</v>
      </c>
      <c r="W28" s="4">
        <v>0.5</v>
      </c>
      <c r="X28" s="4">
        <v>5</v>
      </c>
      <c r="Y28" s="4">
        <v>86</v>
      </c>
      <c r="Z28" s="4">
        <v>5</v>
      </c>
    </row>
    <row r="29" spans="1:26" ht="30" x14ac:dyDescent="0.25">
      <c r="A29" s="2">
        <v>1110</v>
      </c>
      <c r="B29" s="3" t="s">
        <v>26</v>
      </c>
      <c r="C29" s="3" t="s">
        <v>27</v>
      </c>
      <c r="D29" s="3" t="s">
        <v>99</v>
      </c>
      <c r="E29" s="3" t="s">
        <v>100</v>
      </c>
      <c r="F29" s="4">
        <v>89</v>
      </c>
      <c r="G29" s="4">
        <v>200</v>
      </c>
      <c r="H29" s="3" t="s">
        <v>84</v>
      </c>
      <c r="I29" s="4">
        <v>3724150214</v>
      </c>
      <c r="J29" s="4">
        <v>-3.7941176470588198</v>
      </c>
      <c r="K29" s="4">
        <v>0.36764705882352899</v>
      </c>
      <c r="L29" s="4">
        <v>31</v>
      </c>
      <c r="M29" s="4">
        <v>17</v>
      </c>
      <c r="N29" s="4">
        <v>2</v>
      </c>
      <c r="O29" s="4">
        <v>18</v>
      </c>
      <c r="P29" s="4">
        <v>18</v>
      </c>
      <c r="Q29" s="4">
        <v>1</v>
      </c>
      <c r="R29" s="4">
        <v>18</v>
      </c>
      <c r="S29" s="4">
        <v>1</v>
      </c>
      <c r="T29" s="4">
        <v>1</v>
      </c>
      <c r="U29" s="4">
        <v>9.5</v>
      </c>
      <c r="V29" s="3" t="s">
        <v>31</v>
      </c>
      <c r="W29" s="4">
        <v>3.5</v>
      </c>
      <c r="X29" s="4">
        <v>14</v>
      </c>
      <c r="Y29" s="4">
        <v>134</v>
      </c>
      <c r="Z29" s="4">
        <v>14</v>
      </c>
    </row>
    <row r="30" spans="1:26" ht="30" x14ac:dyDescent="0.25">
      <c r="A30" s="2">
        <v>1145</v>
      </c>
      <c r="B30" s="3" t="s">
        <v>26</v>
      </c>
      <c r="C30" s="3" t="s">
        <v>33</v>
      </c>
      <c r="D30" s="3" t="s">
        <v>99</v>
      </c>
      <c r="E30" s="3" t="s">
        <v>100</v>
      </c>
      <c r="F30" s="4">
        <v>89</v>
      </c>
      <c r="G30" s="4">
        <v>200</v>
      </c>
      <c r="H30" s="3" t="s">
        <v>85</v>
      </c>
      <c r="I30" s="4">
        <v>10238110227</v>
      </c>
      <c r="J30" s="4">
        <v>-3.5588235294117601</v>
      </c>
      <c r="K30" s="4">
        <v>0.40686274509803899</v>
      </c>
      <c r="L30" s="4">
        <v>7</v>
      </c>
      <c r="M30" s="4">
        <v>20</v>
      </c>
      <c r="N30" s="4">
        <v>9</v>
      </c>
      <c r="O30" s="4">
        <v>12</v>
      </c>
      <c r="P30" s="4">
        <v>11</v>
      </c>
      <c r="Q30" s="4">
        <v>1</v>
      </c>
      <c r="R30" s="4">
        <v>11</v>
      </c>
      <c r="S30" s="4">
        <v>1</v>
      </c>
      <c r="T30" s="4">
        <v>2</v>
      </c>
      <c r="U30" s="4">
        <v>11</v>
      </c>
      <c r="V30" s="3" t="s">
        <v>31</v>
      </c>
      <c r="W30" s="4">
        <v>1</v>
      </c>
      <c r="X30" s="4">
        <v>14</v>
      </c>
      <c r="Y30" s="4">
        <v>100</v>
      </c>
      <c r="Z30" s="4">
        <v>14</v>
      </c>
    </row>
    <row r="31" spans="1:26" ht="30" x14ac:dyDescent="0.25">
      <c r="A31" s="2">
        <v>1162</v>
      </c>
      <c r="B31" s="3" t="s">
        <v>26</v>
      </c>
      <c r="C31" s="3" t="s">
        <v>33</v>
      </c>
      <c r="D31" s="3" t="s">
        <v>99</v>
      </c>
      <c r="E31" s="3" t="s">
        <v>100</v>
      </c>
      <c r="F31" s="4">
        <v>89</v>
      </c>
      <c r="G31" s="4">
        <v>200</v>
      </c>
      <c r="H31" s="3" t="s">
        <v>86</v>
      </c>
      <c r="I31" s="4">
        <v>771873592</v>
      </c>
      <c r="J31" s="4">
        <v>-3.6323529411764701</v>
      </c>
      <c r="K31" s="4">
        <v>0.394607843137255</v>
      </c>
      <c r="L31" s="4">
        <v>10</v>
      </c>
      <c r="M31" s="4">
        <v>4</v>
      </c>
      <c r="N31" s="4">
        <v>2</v>
      </c>
      <c r="O31" s="4">
        <v>7</v>
      </c>
      <c r="P31" s="4">
        <v>7</v>
      </c>
      <c r="Q31" s="4">
        <v>1</v>
      </c>
      <c r="R31" s="4">
        <v>7</v>
      </c>
      <c r="S31" s="4">
        <v>1</v>
      </c>
      <c r="U31" s="4">
        <v>3</v>
      </c>
      <c r="V31" s="3" t="s">
        <v>31</v>
      </c>
      <c r="W31" s="4">
        <v>1</v>
      </c>
      <c r="X31" s="4">
        <v>4</v>
      </c>
      <c r="Y31" s="4">
        <v>47</v>
      </c>
      <c r="Z31" s="4">
        <v>4</v>
      </c>
    </row>
    <row r="32" spans="1:26" ht="30" x14ac:dyDescent="0.25">
      <c r="A32" s="2">
        <v>1179</v>
      </c>
      <c r="B32" s="3" t="s">
        <v>26</v>
      </c>
      <c r="C32" s="3" t="s">
        <v>27</v>
      </c>
      <c r="D32" s="3" t="s">
        <v>99</v>
      </c>
      <c r="E32" s="3" t="s">
        <v>100</v>
      </c>
      <c r="F32" s="4">
        <v>89</v>
      </c>
      <c r="G32" s="4">
        <v>200</v>
      </c>
      <c r="H32" s="3" t="s">
        <v>87</v>
      </c>
      <c r="I32" s="4">
        <v>915634178</v>
      </c>
      <c r="J32" s="4">
        <v>-3.7941176470588198</v>
      </c>
      <c r="K32" s="4">
        <v>0.36764705882352899</v>
      </c>
      <c r="L32" s="4">
        <v>9</v>
      </c>
      <c r="M32" s="4">
        <v>20</v>
      </c>
      <c r="N32" s="4">
        <v>6</v>
      </c>
      <c r="O32" s="4">
        <v>22</v>
      </c>
      <c r="P32" s="4">
        <v>22</v>
      </c>
      <c r="Q32" s="4">
        <v>1</v>
      </c>
      <c r="R32" s="4">
        <v>22</v>
      </c>
      <c r="S32" s="4">
        <v>1</v>
      </c>
      <c r="U32" s="4">
        <v>7</v>
      </c>
      <c r="V32" s="3" t="s">
        <v>31</v>
      </c>
      <c r="W32" s="4">
        <v>1</v>
      </c>
      <c r="X32" s="4">
        <v>8</v>
      </c>
      <c r="Y32" s="4">
        <v>119</v>
      </c>
      <c r="Z32" s="4">
        <v>8</v>
      </c>
    </row>
    <row r="33" spans="1:26" ht="30" x14ac:dyDescent="0.25">
      <c r="A33" s="2">
        <v>1251</v>
      </c>
      <c r="B33" s="3" t="s">
        <v>26</v>
      </c>
      <c r="C33" s="3" t="s">
        <v>33</v>
      </c>
      <c r="D33" s="3" t="s">
        <v>99</v>
      </c>
      <c r="E33" s="3" t="s">
        <v>100</v>
      </c>
      <c r="F33" s="4">
        <v>89</v>
      </c>
      <c r="G33" s="4">
        <v>200</v>
      </c>
      <c r="H33" s="3" t="s">
        <v>88</v>
      </c>
      <c r="I33" s="4">
        <v>8714969130</v>
      </c>
      <c r="J33" s="4">
        <v>-3.5588235294117601</v>
      </c>
      <c r="K33" s="4">
        <v>0.40686274509803899</v>
      </c>
      <c r="L33" s="4">
        <v>6</v>
      </c>
      <c r="M33" s="4">
        <v>21</v>
      </c>
      <c r="N33" s="4">
        <v>15</v>
      </c>
      <c r="O33" s="4">
        <v>14</v>
      </c>
      <c r="P33" s="4">
        <v>14</v>
      </c>
      <c r="Q33" s="4">
        <v>1</v>
      </c>
      <c r="R33" s="4">
        <v>14</v>
      </c>
      <c r="S33" s="4">
        <v>1</v>
      </c>
      <c r="T33" s="4">
        <v>7</v>
      </c>
      <c r="U33" s="4">
        <v>4</v>
      </c>
      <c r="V33" s="3" t="s">
        <v>31</v>
      </c>
      <c r="X33" s="4">
        <v>11</v>
      </c>
      <c r="Y33" s="4">
        <v>108</v>
      </c>
      <c r="Z33" s="4">
        <v>11</v>
      </c>
    </row>
    <row r="34" spans="1:26" ht="30" x14ac:dyDescent="0.25">
      <c r="A34" s="2">
        <v>1288</v>
      </c>
      <c r="B34" s="3" t="s">
        <v>26</v>
      </c>
      <c r="C34" s="3" t="s">
        <v>27</v>
      </c>
      <c r="D34" s="3" t="s">
        <v>99</v>
      </c>
      <c r="E34" s="3" t="s">
        <v>100</v>
      </c>
      <c r="F34" s="4">
        <v>89</v>
      </c>
      <c r="G34" s="4">
        <v>200</v>
      </c>
      <c r="H34" s="3" t="s">
        <v>90</v>
      </c>
      <c r="I34" s="4">
        <v>10198102</v>
      </c>
      <c r="J34" s="4">
        <v>-3.7647058823529398</v>
      </c>
      <c r="K34" s="4">
        <v>0.37254901960784298</v>
      </c>
      <c r="L34" s="4">
        <v>21</v>
      </c>
      <c r="M34" s="4">
        <v>17</v>
      </c>
      <c r="N34" s="4">
        <v>8</v>
      </c>
      <c r="O34" s="4">
        <v>17</v>
      </c>
      <c r="P34" s="4">
        <v>17</v>
      </c>
      <c r="Q34" s="4">
        <v>1</v>
      </c>
      <c r="R34" s="4">
        <v>17</v>
      </c>
      <c r="S34" s="4">
        <v>1</v>
      </c>
      <c r="T34" s="4">
        <v>8</v>
      </c>
      <c r="U34" s="4">
        <v>9</v>
      </c>
      <c r="V34" s="3" t="s">
        <v>31</v>
      </c>
      <c r="W34" s="4">
        <v>2</v>
      </c>
      <c r="X34" s="4">
        <v>19</v>
      </c>
      <c r="Y34" s="4">
        <v>137</v>
      </c>
      <c r="Z34" s="4">
        <v>19</v>
      </c>
    </row>
    <row r="35" spans="1:26" ht="30" x14ac:dyDescent="0.25">
      <c r="A35" s="2">
        <v>1396</v>
      </c>
      <c r="B35" s="3" t="s">
        <v>26</v>
      </c>
      <c r="C35" s="3" t="s">
        <v>33</v>
      </c>
      <c r="D35" s="3" t="s">
        <v>99</v>
      </c>
      <c r="E35" s="3" t="s">
        <v>100</v>
      </c>
      <c r="F35" s="4">
        <v>89</v>
      </c>
      <c r="G35" s="4">
        <v>200</v>
      </c>
      <c r="H35" s="3" t="s">
        <v>91</v>
      </c>
      <c r="I35" s="4">
        <v>78438837</v>
      </c>
      <c r="J35" s="4">
        <v>-3.5588235294117601</v>
      </c>
      <c r="K35" s="4">
        <v>0.40686274509803899</v>
      </c>
      <c r="L35" s="4">
        <v>4</v>
      </c>
      <c r="M35" s="4">
        <v>21</v>
      </c>
      <c r="N35" s="4">
        <v>5</v>
      </c>
      <c r="O35" s="4">
        <v>18</v>
      </c>
      <c r="P35" s="4">
        <v>17</v>
      </c>
      <c r="Q35" s="4">
        <v>1</v>
      </c>
      <c r="R35" s="4">
        <v>17</v>
      </c>
      <c r="S35" s="4">
        <v>1</v>
      </c>
      <c r="T35" s="4">
        <v>2</v>
      </c>
      <c r="U35" s="4">
        <v>3.5</v>
      </c>
      <c r="V35" s="3" t="s">
        <v>31</v>
      </c>
      <c r="W35" s="4">
        <v>1.5</v>
      </c>
      <c r="X35" s="4">
        <v>7</v>
      </c>
      <c r="Y35" s="4">
        <v>98</v>
      </c>
      <c r="Z35" s="4">
        <v>7</v>
      </c>
    </row>
    <row r="36" spans="1:26" ht="30" x14ac:dyDescent="0.25">
      <c r="A36" s="2">
        <v>1414</v>
      </c>
      <c r="B36" s="3" t="s">
        <v>26</v>
      </c>
      <c r="C36" s="3" t="s">
        <v>33</v>
      </c>
      <c r="D36" s="3" t="s">
        <v>99</v>
      </c>
      <c r="E36" s="3" t="s">
        <v>100</v>
      </c>
      <c r="F36" s="4">
        <v>89</v>
      </c>
      <c r="G36" s="4">
        <v>200</v>
      </c>
      <c r="H36" s="3" t="s">
        <v>93</v>
      </c>
      <c r="I36" s="4">
        <v>1781121798</v>
      </c>
      <c r="J36" s="4">
        <v>-3.5588235294117601</v>
      </c>
      <c r="K36" s="4">
        <v>0.40686274509803899</v>
      </c>
      <c r="L36" s="4">
        <v>13</v>
      </c>
      <c r="M36" s="4">
        <v>7</v>
      </c>
      <c r="N36" s="4">
        <v>2</v>
      </c>
      <c r="O36" s="4">
        <v>7</v>
      </c>
      <c r="P36" s="4">
        <v>7</v>
      </c>
      <c r="Q36" s="4">
        <v>1</v>
      </c>
      <c r="R36" s="4">
        <v>7</v>
      </c>
      <c r="S36" s="4">
        <v>1</v>
      </c>
      <c r="T36" s="4">
        <v>5</v>
      </c>
      <c r="U36" s="4">
        <v>3.5</v>
      </c>
      <c r="V36" s="3" t="s">
        <v>31</v>
      </c>
      <c r="W36" s="4">
        <v>0.5</v>
      </c>
      <c r="X36" s="4">
        <v>9</v>
      </c>
      <c r="Y36" s="4">
        <v>63</v>
      </c>
      <c r="Z36" s="4">
        <v>9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Z36"/>
  <sheetViews>
    <sheetView workbookViewId="0">
      <selection activeCell="A2" sqref="A2:Z3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94</v>
      </c>
      <c r="B2" s="3" t="s">
        <v>26</v>
      </c>
      <c r="C2" s="3" t="s">
        <v>27</v>
      </c>
      <c r="D2" s="3" t="s">
        <v>105</v>
      </c>
      <c r="E2" s="3" t="s">
        <v>100</v>
      </c>
      <c r="F2" s="4">
        <v>62</v>
      </c>
      <c r="G2" s="4">
        <v>53</v>
      </c>
      <c r="H2" s="3" t="s">
        <v>36</v>
      </c>
      <c r="I2" s="4">
        <v>17888854</v>
      </c>
      <c r="J2" s="4">
        <v>0</v>
      </c>
      <c r="K2" s="4">
        <v>0</v>
      </c>
      <c r="L2" s="4">
        <v>3</v>
      </c>
      <c r="M2" s="4">
        <v>14</v>
      </c>
      <c r="N2" s="4">
        <v>4</v>
      </c>
      <c r="O2" s="4">
        <v>13</v>
      </c>
      <c r="P2" s="4">
        <v>13</v>
      </c>
      <c r="R2" s="4">
        <v>13</v>
      </c>
      <c r="T2" s="4">
        <v>2</v>
      </c>
      <c r="U2" s="4">
        <v>3</v>
      </c>
      <c r="V2" s="3" t="s">
        <v>31</v>
      </c>
      <c r="W2" s="4">
        <v>1</v>
      </c>
      <c r="X2" s="4">
        <v>6</v>
      </c>
      <c r="Y2" s="4">
        <v>72</v>
      </c>
      <c r="Z2" s="4">
        <v>6</v>
      </c>
    </row>
    <row r="3" spans="1:26" ht="30" x14ac:dyDescent="0.25">
      <c r="A3" s="2">
        <v>111</v>
      </c>
      <c r="B3" s="3" t="s">
        <v>26</v>
      </c>
      <c r="C3" s="3" t="s">
        <v>27</v>
      </c>
      <c r="D3" s="3" t="s">
        <v>105</v>
      </c>
      <c r="E3" s="3" t="s">
        <v>100</v>
      </c>
      <c r="F3" s="4">
        <v>62</v>
      </c>
      <c r="G3" s="4">
        <v>53</v>
      </c>
      <c r="H3" s="3" t="s">
        <v>37</v>
      </c>
      <c r="I3" s="4">
        <v>91211494</v>
      </c>
      <c r="J3" s="4">
        <v>-3.8529411764705901</v>
      </c>
      <c r="K3" s="4">
        <v>0.35784313725490202</v>
      </c>
      <c r="L3" s="4">
        <v>3</v>
      </c>
      <c r="M3" s="4">
        <v>15</v>
      </c>
      <c r="N3" s="4">
        <v>3</v>
      </c>
      <c r="O3" s="4">
        <v>16</v>
      </c>
      <c r="P3" s="4">
        <v>14</v>
      </c>
      <c r="Q3" s="4">
        <v>1</v>
      </c>
      <c r="R3" s="4">
        <v>14</v>
      </c>
      <c r="S3" s="4">
        <v>1</v>
      </c>
      <c r="T3" s="4">
        <v>2</v>
      </c>
      <c r="U3" s="4">
        <v>2.5</v>
      </c>
      <c r="V3" s="3" t="s">
        <v>31</v>
      </c>
      <c r="W3" s="4">
        <v>2.5</v>
      </c>
      <c r="X3" s="4">
        <v>7</v>
      </c>
      <c r="Y3" s="4">
        <v>81</v>
      </c>
      <c r="Z3" s="4">
        <v>7</v>
      </c>
    </row>
    <row r="4" spans="1:26" ht="30" x14ac:dyDescent="0.25">
      <c r="A4" s="2">
        <v>154</v>
      </c>
      <c r="B4" s="3" t="s">
        <v>26</v>
      </c>
      <c r="C4" s="3" t="s">
        <v>27</v>
      </c>
      <c r="D4" s="3" t="s">
        <v>105</v>
      </c>
      <c r="E4" s="3" t="s">
        <v>100</v>
      </c>
      <c r="F4" s="4">
        <v>62</v>
      </c>
      <c r="G4" s="4">
        <v>53</v>
      </c>
      <c r="H4" s="3" t="s">
        <v>41</v>
      </c>
      <c r="I4" s="4">
        <v>10238104111</v>
      </c>
      <c r="J4" s="4">
        <v>-3.7647058823529398</v>
      </c>
      <c r="K4" s="4">
        <v>0.37254901960784298</v>
      </c>
      <c r="V4" s="3" t="s">
        <v>31</v>
      </c>
    </row>
    <row r="5" spans="1:26" ht="30" x14ac:dyDescent="0.25">
      <c r="A5" s="2">
        <v>193</v>
      </c>
      <c r="B5" s="3" t="s">
        <v>26</v>
      </c>
      <c r="C5" s="3" t="s">
        <v>27</v>
      </c>
      <c r="D5" s="3" t="s">
        <v>105</v>
      </c>
      <c r="E5" s="3" t="s">
        <v>100</v>
      </c>
      <c r="F5" s="4">
        <v>62</v>
      </c>
      <c r="G5" s="4">
        <v>53</v>
      </c>
      <c r="H5" s="3" t="s">
        <v>43</v>
      </c>
      <c r="I5" s="4">
        <v>92227213164</v>
      </c>
      <c r="J5" s="4">
        <v>-3.8529411764705901</v>
      </c>
      <c r="K5" s="4">
        <v>0.35784313725490202</v>
      </c>
      <c r="L5" s="4">
        <v>4</v>
      </c>
      <c r="M5" s="4">
        <v>12</v>
      </c>
      <c r="N5" s="4">
        <v>4</v>
      </c>
      <c r="O5" s="4">
        <v>14</v>
      </c>
      <c r="P5" s="4">
        <v>14</v>
      </c>
      <c r="Q5" s="4">
        <v>1</v>
      </c>
      <c r="R5" s="4">
        <v>14</v>
      </c>
      <c r="S5" s="4">
        <v>1</v>
      </c>
      <c r="T5" s="4">
        <v>3</v>
      </c>
      <c r="U5" s="4">
        <v>5</v>
      </c>
      <c r="V5" s="3" t="s">
        <v>31</v>
      </c>
      <c r="X5" s="4">
        <v>8</v>
      </c>
      <c r="Y5" s="4">
        <v>80</v>
      </c>
      <c r="Z5" s="4">
        <v>8</v>
      </c>
    </row>
    <row r="6" spans="1:26" ht="30" x14ac:dyDescent="0.25">
      <c r="A6" s="2">
        <v>217</v>
      </c>
      <c r="B6" s="3" t="s">
        <v>26</v>
      </c>
      <c r="C6" s="3" t="s">
        <v>27</v>
      </c>
      <c r="D6" s="3" t="s">
        <v>105</v>
      </c>
      <c r="E6" s="3" t="s">
        <v>100</v>
      </c>
      <c r="F6" s="4">
        <v>62</v>
      </c>
      <c r="G6" s="4">
        <v>53</v>
      </c>
      <c r="H6" s="3" t="s">
        <v>44</v>
      </c>
      <c r="I6" s="4">
        <v>94219231211</v>
      </c>
      <c r="J6" s="4">
        <v>-3.8529411764705901</v>
      </c>
      <c r="K6" s="4">
        <v>0.35784313725490202</v>
      </c>
      <c r="L6" s="4">
        <v>14</v>
      </c>
      <c r="M6" s="4">
        <v>10</v>
      </c>
      <c r="N6" s="4">
        <v>4</v>
      </c>
      <c r="O6" s="4">
        <v>7</v>
      </c>
      <c r="P6" s="4">
        <v>7</v>
      </c>
      <c r="Q6" s="4">
        <v>1</v>
      </c>
      <c r="R6" s="4">
        <v>7</v>
      </c>
      <c r="S6" s="4">
        <v>1</v>
      </c>
      <c r="T6" s="4">
        <v>1</v>
      </c>
      <c r="U6" s="4">
        <v>3</v>
      </c>
      <c r="V6" s="3" t="s">
        <v>31</v>
      </c>
      <c r="W6" s="4">
        <v>3</v>
      </c>
      <c r="X6" s="4">
        <v>7</v>
      </c>
      <c r="Y6" s="4">
        <v>65</v>
      </c>
      <c r="Z6" s="4">
        <v>7</v>
      </c>
    </row>
    <row r="7" spans="1:26" ht="30" x14ac:dyDescent="0.25">
      <c r="A7" s="2">
        <v>235</v>
      </c>
      <c r="B7" s="3" t="s">
        <v>26</v>
      </c>
      <c r="C7" s="3" t="s">
        <v>33</v>
      </c>
      <c r="D7" s="3" t="s">
        <v>105</v>
      </c>
      <c r="E7" s="3" t="s">
        <v>100</v>
      </c>
      <c r="F7" s="4">
        <v>62</v>
      </c>
      <c r="G7" s="4">
        <v>53</v>
      </c>
      <c r="H7" s="3" t="s">
        <v>48</v>
      </c>
      <c r="I7" s="4">
        <v>9591231205</v>
      </c>
      <c r="J7" s="4">
        <v>-3.3529411764705901</v>
      </c>
      <c r="K7" s="4">
        <v>0.441176470588235</v>
      </c>
      <c r="L7" s="4">
        <v>4</v>
      </c>
      <c r="M7" s="4">
        <v>4</v>
      </c>
      <c r="N7" s="4">
        <v>2</v>
      </c>
      <c r="O7" s="4">
        <v>5</v>
      </c>
      <c r="P7" s="4">
        <v>5</v>
      </c>
      <c r="Q7" s="4">
        <v>1</v>
      </c>
      <c r="R7" s="4">
        <v>5</v>
      </c>
      <c r="S7" s="4">
        <v>1</v>
      </c>
      <c r="T7" s="4">
        <v>4</v>
      </c>
      <c r="U7" s="4">
        <v>1</v>
      </c>
      <c r="V7" s="3" t="s">
        <v>31</v>
      </c>
      <c r="W7" s="4">
        <v>1</v>
      </c>
      <c r="X7" s="4">
        <v>6</v>
      </c>
      <c r="Y7" s="4">
        <v>39</v>
      </c>
      <c r="Z7" s="4">
        <v>6</v>
      </c>
    </row>
    <row r="8" spans="1:26" ht="30" x14ac:dyDescent="0.25">
      <c r="A8" s="2">
        <v>252</v>
      </c>
      <c r="B8" s="3" t="s">
        <v>26</v>
      </c>
      <c r="C8" s="3" t="s">
        <v>27</v>
      </c>
      <c r="D8" s="3" t="s">
        <v>105</v>
      </c>
      <c r="E8" s="3" t="s">
        <v>100</v>
      </c>
      <c r="F8" s="4">
        <v>62</v>
      </c>
      <c r="G8" s="4">
        <v>53</v>
      </c>
      <c r="H8" s="3" t="s">
        <v>50</v>
      </c>
      <c r="I8" s="4">
        <v>188103161118</v>
      </c>
      <c r="J8" s="4">
        <v>-3.8529411764705901</v>
      </c>
      <c r="K8" s="4">
        <v>0.35784313725490202</v>
      </c>
      <c r="L8" s="4">
        <v>1</v>
      </c>
      <c r="Q8" s="4">
        <v>1</v>
      </c>
      <c r="S8" s="4">
        <v>1</v>
      </c>
      <c r="V8" s="3" t="s">
        <v>31</v>
      </c>
      <c r="Y8" s="4">
        <v>3</v>
      </c>
      <c r="Z8" s="4">
        <v>0</v>
      </c>
    </row>
    <row r="9" spans="1:26" ht="30" x14ac:dyDescent="0.25">
      <c r="A9" s="2">
        <v>273</v>
      </c>
      <c r="B9" s="3" t="s">
        <v>26</v>
      </c>
      <c r="C9" s="3" t="s">
        <v>27</v>
      </c>
      <c r="D9" s="3" t="s">
        <v>105</v>
      </c>
      <c r="E9" s="3" t="s">
        <v>100</v>
      </c>
      <c r="F9" s="4">
        <v>62</v>
      </c>
      <c r="G9" s="4">
        <v>53</v>
      </c>
      <c r="H9" s="3" t="s">
        <v>52</v>
      </c>
      <c r="I9" s="4">
        <v>139114828</v>
      </c>
      <c r="J9" s="4">
        <v>-3.8529411764705901</v>
      </c>
      <c r="K9" s="4">
        <v>0.35784313725490202</v>
      </c>
      <c r="L9" s="4">
        <v>10</v>
      </c>
      <c r="M9" s="4">
        <v>12</v>
      </c>
      <c r="N9" s="4">
        <v>7</v>
      </c>
      <c r="O9" s="4">
        <v>14</v>
      </c>
      <c r="P9" s="4">
        <v>14</v>
      </c>
      <c r="Q9" s="4">
        <v>1</v>
      </c>
      <c r="R9" s="4">
        <v>14</v>
      </c>
      <c r="S9" s="4">
        <v>1</v>
      </c>
      <c r="T9" s="4">
        <v>7</v>
      </c>
      <c r="U9" s="4">
        <v>9</v>
      </c>
      <c r="V9" s="3" t="s">
        <v>31</v>
      </c>
      <c r="X9" s="4">
        <v>16</v>
      </c>
      <c r="Y9" s="4">
        <v>105</v>
      </c>
      <c r="Z9" s="4">
        <v>16</v>
      </c>
    </row>
    <row r="10" spans="1:26" ht="30" x14ac:dyDescent="0.25">
      <c r="A10" s="2">
        <v>293</v>
      </c>
      <c r="B10" s="3" t="s">
        <v>26</v>
      </c>
      <c r="C10" s="3" t="s">
        <v>27</v>
      </c>
      <c r="D10" s="3" t="s">
        <v>105</v>
      </c>
      <c r="E10" s="3" t="s">
        <v>100</v>
      </c>
      <c r="F10" s="4">
        <v>62</v>
      </c>
      <c r="G10" s="4">
        <v>53</v>
      </c>
      <c r="H10" s="3" t="s">
        <v>53</v>
      </c>
      <c r="I10" s="4">
        <v>8871171213</v>
      </c>
      <c r="J10" s="4">
        <v>-3.9411764705882399</v>
      </c>
      <c r="K10" s="4">
        <v>0.34313725490196101</v>
      </c>
      <c r="L10" s="4">
        <v>4</v>
      </c>
      <c r="M10" s="4">
        <v>5</v>
      </c>
      <c r="N10" s="4">
        <v>1</v>
      </c>
      <c r="O10" s="4">
        <v>5</v>
      </c>
      <c r="P10" s="4">
        <v>4</v>
      </c>
      <c r="Q10" s="4">
        <v>1</v>
      </c>
      <c r="R10" s="4">
        <v>4</v>
      </c>
      <c r="S10" s="4">
        <v>1</v>
      </c>
      <c r="U10" s="4">
        <v>2.5</v>
      </c>
      <c r="V10" s="3" t="s">
        <v>31</v>
      </c>
      <c r="W10" s="4">
        <v>0.5</v>
      </c>
      <c r="X10" s="4">
        <v>3</v>
      </c>
      <c r="Y10" s="4">
        <v>31</v>
      </c>
      <c r="Z10" s="4">
        <v>3</v>
      </c>
    </row>
    <row r="11" spans="1:26" ht="30" x14ac:dyDescent="0.25">
      <c r="A11" s="2">
        <v>313</v>
      </c>
      <c r="B11" s="3" t="s">
        <v>26</v>
      </c>
      <c r="C11" s="3" t="s">
        <v>27</v>
      </c>
      <c r="D11" s="3" t="s">
        <v>105</v>
      </c>
      <c r="E11" s="3" t="s">
        <v>100</v>
      </c>
      <c r="F11" s="4">
        <v>62</v>
      </c>
      <c r="G11" s="4">
        <v>53</v>
      </c>
      <c r="H11" s="3" t="s">
        <v>54</v>
      </c>
      <c r="I11" s="4">
        <v>9511616744</v>
      </c>
      <c r="J11" s="4">
        <v>-3.8529411764705901</v>
      </c>
      <c r="K11" s="4">
        <v>0.35784313725490202</v>
      </c>
      <c r="L11" s="4">
        <v>1</v>
      </c>
      <c r="M11" s="4">
        <v>19</v>
      </c>
      <c r="N11" s="4">
        <v>6</v>
      </c>
      <c r="O11" s="4">
        <v>19</v>
      </c>
      <c r="P11" s="4">
        <v>18</v>
      </c>
      <c r="Q11" s="4">
        <v>1</v>
      </c>
      <c r="R11" s="4">
        <v>18</v>
      </c>
      <c r="S11" s="4">
        <v>1</v>
      </c>
      <c r="T11" s="4">
        <v>1</v>
      </c>
      <c r="U11" s="4">
        <v>2</v>
      </c>
      <c r="V11" s="3" t="s">
        <v>31</v>
      </c>
      <c r="X11" s="4">
        <v>3</v>
      </c>
      <c r="Y11" s="4">
        <v>89</v>
      </c>
      <c r="Z11" s="4">
        <v>3</v>
      </c>
    </row>
    <row r="12" spans="1:26" ht="30" x14ac:dyDescent="0.25">
      <c r="A12" s="2">
        <v>407</v>
      </c>
      <c r="B12" s="3" t="s">
        <v>26</v>
      </c>
      <c r="C12" s="3" t="s">
        <v>33</v>
      </c>
      <c r="D12" s="3" t="s">
        <v>105</v>
      </c>
      <c r="E12" s="3" t="s">
        <v>100</v>
      </c>
      <c r="F12" s="4">
        <v>62</v>
      </c>
      <c r="G12" s="4">
        <v>53</v>
      </c>
      <c r="H12" s="3" t="s">
        <v>60</v>
      </c>
      <c r="I12" s="4">
        <v>10238106221</v>
      </c>
      <c r="J12" s="4">
        <v>-3.3529411764705901</v>
      </c>
      <c r="K12" s="4">
        <v>0.441176470588235</v>
      </c>
      <c r="L12" s="4">
        <v>2</v>
      </c>
      <c r="M12" s="4">
        <v>23</v>
      </c>
      <c r="N12" s="4">
        <v>2</v>
      </c>
      <c r="O12" s="4">
        <v>24</v>
      </c>
      <c r="P12" s="4">
        <v>23</v>
      </c>
      <c r="Q12" s="4">
        <v>1</v>
      </c>
      <c r="R12" s="4">
        <v>23</v>
      </c>
      <c r="S12" s="4">
        <v>1</v>
      </c>
      <c r="U12" s="4">
        <v>3.5</v>
      </c>
      <c r="V12" s="3" t="s">
        <v>31</v>
      </c>
      <c r="W12" s="4">
        <v>1.5</v>
      </c>
      <c r="X12" s="4">
        <v>5</v>
      </c>
      <c r="Y12" s="4">
        <v>109</v>
      </c>
      <c r="Z12" s="4">
        <v>5</v>
      </c>
    </row>
    <row r="13" spans="1:26" ht="30" x14ac:dyDescent="0.25">
      <c r="A13" s="2">
        <v>423</v>
      </c>
      <c r="B13" s="3" t="s">
        <v>26</v>
      </c>
      <c r="C13" s="3" t="s">
        <v>33</v>
      </c>
      <c r="D13" s="3" t="s">
        <v>105</v>
      </c>
      <c r="E13" s="3" t="s">
        <v>100</v>
      </c>
      <c r="F13" s="4">
        <v>62</v>
      </c>
      <c r="G13" s="4">
        <v>53</v>
      </c>
      <c r="H13" s="3" t="s">
        <v>59</v>
      </c>
      <c r="I13" s="4">
        <v>9591249155</v>
      </c>
      <c r="J13" s="4">
        <v>-3.47058823529412</v>
      </c>
      <c r="K13" s="4">
        <v>0.42156862745098</v>
      </c>
      <c r="L13" s="4">
        <v>13</v>
      </c>
      <c r="M13" s="4">
        <v>18</v>
      </c>
      <c r="N13" s="4">
        <v>2</v>
      </c>
      <c r="O13" s="4">
        <v>22</v>
      </c>
      <c r="P13" s="4">
        <v>21</v>
      </c>
      <c r="Q13" s="4">
        <v>2</v>
      </c>
      <c r="R13" s="4">
        <v>21</v>
      </c>
      <c r="S13" s="4">
        <v>1</v>
      </c>
      <c r="T13" s="4">
        <v>4</v>
      </c>
      <c r="U13" s="4">
        <v>12</v>
      </c>
      <c r="V13" s="3" t="s">
        <v>31</v>
      </c>
      <c r="W13" s="4">
        <v>2</v>
      </c>
      <c r="X13" s="4">
        <v>18</v>
      </c>
      <c r="Y13" s="4">
        <v>136</v>
      </c>
      <c r="Z13" s="4">
        <v>18</v>
      </c>
    </row>
    <row r="14" spans="1:26" ht="30" x14ac:dyDescent="0.25">
      <c r="A14" s="2">
        <v>442</v>
      </c>
      <c r="B14" s="3" t="s">
        <v>26</v>
      </c>
      <c r="C14" s="3" t="s">
        <v>27</v>
      </c>
      <c r="D14" s="3" t="s">
        <v>105</v>
      </c>
      <c r="E14" s="3" t="s">
        <v>100</v>
      </c>
      <c r="F14" s="4">
        <v>62</v>
      </c>
      <c r="G14" s="4">
        <v>53</v>
      </c>
      <c r="H14" s="3" t="s">
        <v>61</v>
      </c>
      <c r="I14" s="4">
        <v>1023810664</v>
      </c>
      <c r="J14" s="4">
        <v>-3.7647058823529398</v>
      </c>
      <c r="K14" s="4">
        <v>0.37254901960784298</v>
      </c>
      <c r="L14" s="4">
        <v>10</v>
      </c>
      <c r="M14" s="4">
        <v>20</v>
      </c>
      <c r="N14" s="4">
        <v>13</v>
      </c>
      <c r="O14" s="4">
        <v>18</v>
      </c>
      <c r="P14" s="4">
        <v>14</v>
      </c>
      <c r="Q14" s="4">
        <v>1</v>
      </c>
      <c r="R14" s="4">
        <v>14</v>
      </c>
      <c r="S14" s="4">
        <v>1</v>
      </c>
      <c r="T14" s="4">
        <v>3</v>
      </c>
      <c r="U14" s="4">
        <v>6</v>
      </c>
      <c r="V14" s="3" t="s">
        <v>31</v>
      </c>
      <c r="W14" s="4">
        <v>1</v>
      </c>
      <c r="X14" s="4">
        <v>10</v>
      </c>
      <c r="Y14" s="4">
        <v>111</v>
      </c>
      <c r="Z14" s="4">
        <v>10</v>
      </c>
    </row>
    <row r="15" spans="1:26" ht="30" x14ac:dyDescent="0.25">
      <c r="A15" s="2">
        <v>464</v>
      </c>
      <c r="B15" s="3" t="s">
        <v>26</v>
      </c>
      <c r="C15" s="3" t="s">
        <v>33</v>
      </c>
      <c r="D15" s="3" t="s">
        <v>105</v>
      </c>
      <c r="E15" s="3" t="s">
        <v>100</v>
      </c>
      <c r="F15" s="4">
        <v>62</v>
      </c>
      <c r="G15" s="4">
        <v>53</v>
      </c>
      <c r="H15" s="3" t="s">
        <v>64</v>
      </c>
      <c r="I15" s="4">
        <v>1094739</v>
      </c>
      <c r="J15" s="4">
        <v>-3.3529411764705901</v>
      </c>
      <c r="K15" s="4">
        <v>0.441176470588235</v>
      </c>
      <c r="L15" s="4">
        <v>19</v>
      </c>
      <c r="M15" s="4">
        <v>3</v>
      </c>
      <c r="O15" s="4">
        <v>6</v>
      </c>
      <c r="P15" s="4">
        <v>6</v>
      </c>
      <c r="Q15" s="4">
        <v>1</v>
      </c>
      <c r="R15" s="4">
        <v>6</v>
      </c>
      <c r="S15" s="4">
        <v>1</v>
      </c>
      <c r="V15" s="3" t="s">
        <v>31</v>
      </c>
      <c r="Y15" s="4">
        <v>42</v>
      </c>
      <c r="Z15" s="4">
        <v>0</v>
      </c>
    </row>
    <row r="16" spans="1:26" ht="30" x14ac:dyDescent="0.25">
      <c r="A16" s="2">
        <v>497</v>
      </c>
      <c r="B16" s="3" t="s">
        <v>26</v>
      </c>
      <c r="C16" s="3" t="s">
        <v>33</v>
      </c>
      <c r="D16" s="3" t="s">
        <v>105</v>
      </c>
      <c r="E16" s="3" t="s">
        <v>100</v>
      </c>
      <c r="F16" s="4">
        <v>62</v>
      </c>
      <c r="G16" s="4">
        <v>53</v>
      </c>
      <c r="H16" s="3" t="s">
        <v>65</v>
      </c>
      <c r="I16" s="4">
        <v>139111442</v>
      </c>
      <c r="J16" s="4">
        <v>-3.3529411764705901</v>
      </c>
      <c r="K16" s="4">
        <v>0.441176470588235</v>
      </c>
      <c r="L16" s="4">
        <v>6</v>
      </c>
      <c r="M16" s="4">
        <v>9</v>
      </c>
      <c r="N16" s="4">
        <v>3</v>
      </c>
      <c r="O16" s="4">
        <v>8</v>
      </c>
      <c r="P16" s="4">
        <v>6</v>
      </c>
      <c r="Q16" s="4">
        <v>1</v>
      </c>
      <c r="R16" s="4">
        <v>6</v>
      </c>
      <c r="S16" s="4">
        <v>1</v>
      </c>
      <c r="T16" s="4">
        <v>1</v>
      </c>
      <c r="U16" s="4">
        <v>7</v>
      </c>
      <c r="V16" s="3" t="s">
        <v>31</v>
      </c>
      <c r="W16" s="4">
        <v>1</v>
      </c>
      <c r="X16" s="4">
        <v>9</v>
      </c>
      <c r="Y16" s="4">
        <v>58</v>
      </c>
      <c r="Z16" s="4">
        <v>9</v>
      </c>
    </row>
    <row r="17" spans="1:26" ht="30" x14ac:dyDescent="0.25">
      <c r="A17" s="2">
        <v>580</v>
      </c>
      <c r="B17" s="3" t="s">
        <v>26</v>
      </c>
      <c r="C17" s="3" t="s">
        <v>27</v>
      </c>
      <c r="D17" s="3" t="s">
        <v>105</v>
      </c>
      <c r="E17" s="3" t="s">
        <v>100</v>
      </c>
      <c r="F17" s="4">
        <v>62</v>
      </c>
      <c r="G17" s="4">
        <v>53</v>
      </c>
      <c r="H17" s="3" t="s">
        <v>66</v>
      </c>
      <c r="I17" s="4">
        <v>7921198218</v>
      </c>
      <c r="J17" s="4">
        <v>-3.8529411764705901</v>
      </c>
      <c r="K17" s="4">
        <v>0.35784313725490202</v>
      </c>
      <c r="L17" s="4">
        <v>3</v>
      </c>
      <c r="M17" s="4">
        <v>22</v>
      </c>
      <c r="N17" s="4">
        <v>6</v>
      </c>
      <c r="O17" s="4">
        <v>21</v>
      </c>
      <c r="P17" s="4">
        <v>20</v>
      </c>
      <c r="Q17" s="4">
        <v>1</v>
      </c>
      <c r="R17" s="4">
        <v>20</v>
      </c>
      <c r="S17" s="4">
        <v>1</v>
      </c>
      <c r="T17" s="4">
        <v>2</v>
      </c>
      <c r="U17" s="4">
        <v>3</v>
      </c>
      <c r="V17" s="3" t="s">
        <v>31</v>
      </c>
      <c r="W17" s="4">
        <v>1</v>
      </c>
      <c r="X17" s="4">
        <v>6</v>
      </c>
      <c r="Y17" s="4">
        <v>106</v>
      </c>
      <c r="Z17" s="4">
        <v>6</v>
      </c>
    </row>
    <row r="18" spans="1:26" ht="30" x14ac:dyDescent="0.25">
      <c r="A18" s="2">
        <v>642</v>
      </c>
      <c r="B18" s="3" t="s">
        <v>26</v>
      </c>
      <c r="C18" s="3" t="s">
        <v>33</v>
      </c>
      <c r="D18" s="3" t="s">
        <v>105</v>
      </c>
      <c r="E18" s="3" t="s">
        <v>100</v>
      </c>
      <c r="F18" s="4">
        <v>62</v>
      </c>
      <c r="G18" s="4">
        <v>53</v>
      </c>
      <c r="H18" s="3" t="s">
        <v>69</v>
      </c>
      <c r="I18" s="4">
        <v>13476634</v>
      </c>
      <c r="J18" s="4">
        <v>-3.3529411764705901</v>
      </c>
      <c r="K18" s="4">
        <v>0.441176470588235</v>
      </c>
      <c r="L18" s="4">
        <v>9</v>
      </c>
      <c r="M18" s="4">
        <v>19</v>
      </c>
      <c r="N18" s="4">
        <v>7</v>
      </c>
      <c r="O18" s="4">
        <v>14</v>
      </c>
      <c r="P18" s="4">
        <v>14</v>
      </c>
      <c r="Q18" s="4">
        <v>1</v>
      </c>
      <c r="R18" s="4">
        <v>14</v>
      </c>
      <c r="S18" s="4">
        <v>1</v>
      </c>
      <c r="T18" s="4">
        <v>2</v>
      </c>
      <c r="U18" s="4">
        <v>9</v>
      </c>
      <c r="V18" s="3" t="s">
        <v>31</v>
      </c>
      <c r="W18" s="4">
        <v>2</v>
      </c>
      <c r="X18" s="4">
        <v>13</v>
      </c>
      <c r="Y18" s="4">
        <v>105</v>
      </c>
      <c r="Z18" s="4">
        <v>13</v>
      </c>
    </row>
    <row r="19" spans="1:26" ht="30" x14ac:dyDescent="0.25">
      <c r="A19" s="2">
        <v>669</v>
      </c>
      <c r="B19" s="3" t="s">
        <v>26</v>
      </c>
      <c r="C19" s="3" t="s">
        <v>33</v>
      </c>
      <c r="D19" s="3" t="s">
        <v>105</v>
      </c>
      <c r="E19" s="3" t="s">
        <v>100</v>
      </c>
      <c r="F19" s="4">
        <v>62</v>
      </c>
      <c r="G19" s="4">
        <v>53</v>
      </c>
      <c r="H19" s="3" t="s">
        <v>70</v>
      </c>
      <c r="I19" s="4">
        <v>79239725</v>
      </c>
      <c r="J19" s="4">
        <v>-3.3529411764705901</v>
      </c>
      <c r="K19" s="4">
        <v>0.441176470588235</v>
      </c>
      <c r="L19" s="4">
        <v>5</v>
      </c>
      <c r="M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V19" s="3" t="s">
        <v>31</v>
      </c>
      <c r="X19" s="4">
        <v>1</v>
      </c>
      <c r="Y19" s="4">
        <v>13</v>
      </c>
      <c r="Z19" s="4">
        <v>1</v>
      </c>
    </row>
    <row r="20" spans="1:26" ht="30" x14ac:dyDescent="0.25">
      <c r="A20" s="2">
        <v>702</v>
      </c>
      <c r="B20" s="3" t="s">
        <v>26</v>
      </c>
      <c r="C20" s="3" t="s">
        <v>27</v>
      </c>
      <c r="D20" s="3" t="s">
        <v>105</v>
      </c>
      <c r="E20" s="3" t="s">
        <v>100</v>
      </c>
      <c r="F20" s="4">
        <v>62</v>
      </c>
      <c r="G20" s="4">
        <v>53</v>
      </c>
      <c r="H20" s="3" t="s">
        <v>71</v>
      </c>
      <c r="I20" s="4">
        <v>139114849</v>
      </c>
      <c r="J20" s="4">
        <v>-3.8529411764705901</v>
      </c>
      <c r="K20" s="4">
        <v>0.35784313725490202</v>
      </c>
      <c r="L20" s="4">
        <v>1</v>
      </c>
      <c r="M20" s="4">
        <v>12</v>
      </c>
      <c r="N20" s="4">
        <v>3</v>
      </c>
      <c r="O20" s="4">
        <v>12</v>
      </c>
      <c r="P20" s="4">
        <v>12</v>
      </c>
      <c r="Q20" s="4">
        <v>1</v>
      </c>
      <c r="R20" s="4">
        <v>12</v>
      </c>
      <c r="S20" s="4">
        <v>1</v>
      </c>
      <c r="U20" s="4">
        <v>3</v>
      </c>
      <c r="V20" s="3" t="s">
        <v>31</v>
      </c>
      <c r="X20" s="4">
        <v>3</v>
      </c>
      <c r="Y20" s="4">
        <v>60</v>
      </c>
      <c r="Z20" s="4">
        <v>3</v>
      </c>
    </row>
    <row r="21" spans="1:26" ht="30" x14ac:dyDescent="0.25">
      <c r="A21" s="2">
        <v>750</v>
      </c>
      <c r="B21" s="3" t="s">
        <v>26</v>
      </c>
      <c r="C21" s="3" t="s">
        <v>33</v>
      </c>
      <c r="D21" s="3" t="s">
        <v>105</v>
      </c>
      <c r="E21" s="3" t="s">
        <v>100</v>
      </c>
      <c r="F21" s="4">
        <v>62</v>
      </c>
      <c r="G21" s="4">
        <v>53</v>
      </c>
      <c r="H21" s="3" t="s">
        <v>72</v>
      </c>
      <c r="I21" s="4">
        <v>1412399215</v>
      </c>
      <c r="J21" s="4">
        <v>-3.3529411764705901</v>
      </c>
      <c r="K21" s="4">
        <v>0.441176470588235</v>
      </c>
      <c r="L21" s="4">
        <v>1</v>
      </c>
      <c r="M21" s="4">
        <v>2</v>
      </c>
      <c r="Q21" s="4">
        <v>1</v>
      </c>
      <c r="S21" s="4">
        <v>1</v>
      </c>
      <c r="V21" s="3" t="s">
        <v>31</v>
      </c>
      <c r="Y21" s="4">
        <v>5</v>
      </c>
      <c r="Z21" s="4">
        <v>0</v>
      </c>
    </row>
    <row r="22" spans="1:26" ht="30" x14ac:dyDescent="0.25">
      <c r="A22" s="2">
        <v>782</v>
      </c>
      <c r="B22" s="3" t="s">
        <v>26</v>
      </c>
      <c r="C22" s="3" t="s">
        <v>33</v>
      </c>
      <c r="D22" s="3" t="s">
        <v>105</v>
      </c>
      <c r="E22" s="3" t="s">
        <v>100</v>
      </c>
      <c r="F22" s="4">
        <v>62</v>
      </c>
      <c r="G22" s="4">
        <v>53</v>
      </c>
      <c r="H22" s="3" t="s">
        <v>73</v>
      </c>
      <c r="I22" s="4">
        <v>10238110168</v>
      </c>
      <c r="J22" s="4">
        <v>-3.3529411764705901</v>
      </c>
      <c r="K22" s="4">
        <v>0.441176470588235</v>
      </c>
      <c r="L22" s="4">
        <v>3</v>
      </c>
      <c r="Q22" s="4">
        <v>1</v>
      </c>
      <c r="S22" s="4">
        <v>1</v>
      </c>
      <c r="V22" s="3" t="s">
        <v>31</v>
      </c>
      <c r="Y22" s="4">
        <v>5</v>
      </c>
      <c r="Z22" s="4">
        <v>0</v>
      </c>
    </row>
    <row r="23" spans="1:26" ht="30" x14ac:dyDescent="0.25">
      <c r="A23" s="2">
        <v>816</v>
      </c>
      <c r="B23" s="3" t="s">
        <v>26</v>
      </c>
      <c r="C23" s="3" t="s">
        <v>27</v>
      </c>
      <c r="D23" s="3" t="s">
        <v>105</v>
      </c>
      <c r="E23" s="3" t="s">
        <v>100</v>
      </c>
      <c r="F23" s="4">
        <v>62</v>
      </c>
      <c r="G23" s="4">
        <v>53</v>
      </c>
      <c r="H23" s="3" t="s">
        <v>74</v>
      </c>
      <c r="I23" s="4">
        <v>87170242144</v>
      </c>
      <c r="J23" s="4">
        <v>-3.8529411764705901</v>
      </c>
      <c r="K23" s="4">
        <v>0.35784313725490202</v>
      </c>
      <c r="L23" s="4">
        <v>1</v>
      </c>
      <c r="M23" s="4">
        <v>23</v>
      </c>
      <c r="N23" s="4">
        <v>11</v>
      </c>
      <c r="O23" s="4">
        <v>16</v>
      </c>
      <c r="P23" s="4">
        <v>15</v>
      </c>
      <c r="Q23" s="4">
        <v>1</v>
      </c>
      <c r="R23" s="4">
        <v>15</v>
      </c>
      <c r="S23" s="4">
        <v>1</v>
      </c>
      <c r="U23" s="4">
        <v>3.5</v>
      </c>
      <c r="V23" s="3" t="s">
        <v>31</v>
      </c>
      <c r="W23" s="4">
        <v>0.5</v>
      </c>
      <c r="X23" s="4">
        <v>4</v>
      </c>
      <c r="Y23" s="4">
        <v>91</v>
      </c>
      <c r="Z23" s="4">
        <v>4</v>
      </c>
    </row>
    <row r="24" spans="1:26" ht="30" x14ac:dyDescent="0.25">
      <c r="A24" s="2">
        <v>833</v>
      </c>
      <c r="B24" s="3" t="s">
        <v>26</v>
      </c>
      <c r="C24" s="3" t="s">
        <v>33</v>
      </c>
      <c r="D24" s="3" t="s">
        <v>105</v>
      </c>
      <c r="E24" s="3" t="s">
        <v>100</v>
      </c>
      <c r="F24" s="4">
        <v>62</v>
      </c>
      <c r="G24" s="4">
        <v>53</v>
      </c>
      <c r="H24" s="3" t="s">
        <v>75</v>
      </c>
      <c r="I24" s="4">
        <v>1391114439</v>
      </c>
      <c r="J24" s="4">
        <v>-3.3529411764705901</v>
      </c>
      <c r="K24" s="4">
        <v>0.441176470588235</v>
      </c>
      <c r="L24" s="4">
        <v>7</v>
      </c>
      <c r="M24" s="4">
        <v>10</v>
      </c>
      <c r="N24" s="4">
        <v>4</v>
      </c>
      <c r="O24" s="4">
        <v>7</v>
      </c>
      <c r="P24" s="4">
        <v>7</v>
      </c>
      <c r="Q24" s="4">
        <v>1</v>
      </c>
      <c r="R24" s="4">
        <v>7</v>
      </c>
      <c r="S24" s="4">
        <v>1</v>
      </c>
      <c r="T24" s="4">
        <v>4</v>
      </c>
      <c r="U24" s="4">
        <v>3</v>
      </c>
      <c r="V24" s="3" t="s">
        <v>31</v>
      </c>
      <c r="W24" s="4">
        <v>1</v>
      </c>
      <c r="X24" s="4">
        <v>8</v>
      </c>
      <c r="Y24" s="4">
        <v>60</v>
      </c>
      <c r="Z24" s="4">
        <v>8</v>
      </c>
    </row>
    <row r="25" spans="1:26" ht="30" x14ac:dyDescent="0.25">
      <c r="A25" s="2">
        <v>924</v>
      </c>
      <c r="B25" s="3" t="s">
        <v>26</v>
      </c>
      <c r="C25" s="3" t="s">
        <v>27</v>
      </c>
      <c r="D25" s="3" t="s">
        <v>105</v>
      </c>
      <c r="E25" s="3" t="s">
        <v>100</v>
      </c>
      <c r="F25" s="4">
        <v>62</v>
      </c>
      <c r="G25" s="4">
        <v>53</v>
      </c>
      <c r="H25" s="3" t="s">
        <v>78</v>
      </c>
      <c r="I25" s="4">
        <v>220115832</v>
      </c>
      <c r="J25" s="4">
        <v>-3.9411764705882399</v>
      </c>
      <c r="K25" s="4">
        <v>0.34313725490196101</v>
      </c>
      <c r="L25" s="4">
        <v>4</v>
      </c>
      <c r="M25" s="4">
        <v>6</v>
      </c>
      <c r="N25" s="4">
        <v>2</v>
      </c>
      <c r="O25" s="4">
        <v>4</v>
      </c>
      <c r="P25" s="4">
        <v>4</v>
      </c>
      <c r="Q25" s="4">
        <v>1</v>
      </c>
      <c r="R25" s="4">
        <v>4</v>
      </c>
      <c r="S25" s="4">
        <v>1</v>
      </c>
      <c r="T25" s="4">
        <v>1</v>
      </c>
      <c r="U25" s="4">
        <v>0.5</v>
      </c>
      <c r="V25" s="3" t="s">
        <v>31</v>
      </c>
      <c r="W25" s="4">
        <v>0.5</v>
      </c>
      <c r="X25" s="4">
        <v>2</v>
      </c>
      <c r="Y25" s="4">
        <v>30</v>
      </c>
      <c r="Z25" s="4">
        <v>2</v>
      </c>
    </row>
    <row r="26" spans="1:26" ht="30" x14ac:dyDescent="0.25">
      <c r="A26" s="2">
        <v>981</v>
      </c>
      <c r="B26" s="3" t="s">
        <v>26</v>
      </c>
      <c r="C26" s="3" t="s">
        <v>33</v>
      </c>
      <c r="D26" s="3" t="s">
        <v>105</v>
      </c>
      <c r="E26" s="3" t="s">
        <v>100</v>
      </c>
      <c r="F26" s="4">
        <v>62</v>
      </c>
      <c r="G26" s="4">
        <v>53</v>
      </c>
      <c r="H26" s="3" t="s">
        <v>80</v>
      </c>
      <c r="I26" s="4">
        <v>10238110253</v>
      </c>
      <c r="J26" s="4">
        <v>-3.8823529411764701</v>
      </c>
      <c r="K26" s="4">
        <v>0.35294117647058798</v>
      </c>
      <c r="L26" s="4">
        <v>2</v>
      </c>
      <c r="M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U26" s="4">
        <v>0.5</v>
      </c>
      <c r="V26" s="3" t="s">
        <v>31</v>
      </c>
      <c r="W26" s="4">
        <v>0.5</v>
      </c>
      <c r="X26" s="4">
        <v>1</v>
      </c>
      <c r="Y26" s="4">
        <v>10</v>
      </c>
      <c r="Z26" s="4">
        <v>1</v>
      </c>
    </row>
    <row r="27" spans="1:26" ht="30" x14ac:dyDescent="0.25">
      <c r="A27" s="2">
        <v>997</v>
      </c>
      <c r="B27" s="3" t="s">
        <v>26</v>
      </c>
      <c r="C27" s="3" t="s">
        <v>33</v>
      </c>
      <c r="D27" s="3" t="s">
        <v>105</v>
      </c>
      <c r="E27" s="3" t="s">
        <v>100</v>
      </c>
      <c r="F27" s="4">
        <v>62</v>
      </c>
      <c r="G27" s="4">
        <v>53</v>
      </c>
      <c r="H27" s="3" t="s">
        <v>81</v>
      </c>
      <c r="I27" s="4">
        <v>224613216</v>
      </c>
      <c r="J27" s="4">
        <v>-3.3529411764705901</v>
      </c>
      <c r="K27" s="4">
        <v>0.441176470588235</v>
      </c>
      <c r="L27" s="4">
        <v>1</v>
      </c>
      <c r="M27" s="4">
        <v>18</v>
      </c>
      <c r="N27" s="4">
        <v>4</v>
      </c>
      <c r="O27" s="4">
        <v>14</v>
      </c>
      <c r="P27" s="4">
        <v>14</v>
      </c>
      <c r="Q27" s="4">
        <v>1</v>
      </c>
      <c r="R27" s="4">
        <v>14</v>
      </c>
      <c r="S27" s="4">
        <v>1</v>
      </c>
      <c r="T27" s="4">
        <v>1</v>
      </c>
      <c r="U27" s="4">
        <v>1.5</v>
      </c>
      <c r="V27" s="3" t="s">
        <v>31</v>
      </c>
      <c r="W27" s="4">
        <v>0.5</v>
      </c>
      <c r="X27" s="4">
        <v>3</v>
      </c>
      <c r="Y27" s="4">
        <v>73</v>
      </c>
      <c r="Z27" s="4">
        <v>3</v>
      </c>
    </row>
    <row r="28" spans="1:26" ht="30" x14ac:dyDescent="0.25">
      <c r="A28" s="2">
        <v>1047</v>
      </c>
      <c r="B28" s="3" t="s">
        <v>26</v>
      </c>
      <c r="C28" s="3" t="s">
        <v>27</v>
      </c>
      <c r="D28" s="3" t="s">
        <v>105</v>
      </c>
      <c r="E28" s="3" t="s">
        <v>100</v>
      </c>
      <c r="F28" s="4">
        <v>62</v>
      </c>
      <c r="G28" s="4">
        <v>53</v>
      </c>
      <c r="H28" s="3" t="s">
        <v>83</v>
      </c>
      <c r="I28" s="4">
        <v>13724816345</v>
      </c>
      <c r="J28" s="4">
        <v>-3.8529411764705901</v>
      </c>
      <c r="K28" s="4">
        <v>0.35784313725490202</v>
      </c>
      <c r="L28" s="4">
        <v>2</v>
      </c>
      <c r="M28" s="4">
        <v>8</v>
      </c>
      <c r="N28" s="4">
        <v>5</v>
      </c>
      <c r="O28" s="4">
        <v>4</v>
      </c>
      <c r="P28" s="4">
        <v>4</v>
      </c>
      <c r="Q28" s="4">
        <v>1</v>
      </c>
      <c r="R28" s="4">
        <v>4</v>
      </c>
      <c r="S28" s="4">
        <v>1</v>
      </c>
      <c r="T28" s="4">
        <v>2</v>
      </c>
      <c r="U28" s="4">
        <v>4</v>
      </c>
      <c r="V28" s="3" t="s">
        <v>31</v>
      </c>
      <c r="X28" s="4">
        <v>6</v>
      </c>
      <c r="Y28" s="4">
        <v>41</v>
      </c>
      <c r="Z28" s="4">
        <v>6</v>
      </c>
    </row>
    <row r="29" spans="1:26" ht="30" x14ac:dyDescent="0.25">
      <c r="A29" s="2">
        <v>1111</v>
      </c>
      <c r="B29" s="3" t="s">
        <v>26</v>
      </c>
      <c r="C29" s="3" t="s">
        <v>27</v>
      </c>
      <c r="D29" s="3" t="s">
        <v>105</v>
      </c>
      <c r="E29" s="3" t="s">
        <v>100</v>
      </c>
      <c r="F29" s="4">
        <v>62</v>
      </c>
      <c r="G29" s="4">
        <v>53</v>
      </c>
      <c r="H29" s="3" t="s">
        <v>84</v>
      </c>
      <c r="I29" s="4">
        <v>3724150214</v>
      </c>
      <c r="J29" s="4">
        <v>-3.8529411764705901</v>
      </c>
      <c r="K29" s="4">
        <v>0.35784313725490202</v>
      </c>
      <c r="L29" s="4">
        <v>11</v>
      </c>
      <c r="M29" s="4">
        <v>4</v>
      </c>
      <c r="N29" s="4">
        <v>2</v>
      </c>
      <c r="O29" s="4">
        <v>5</v>
      </c>
      <c r="P29" s="4">
        <v>5</v>
      </c>
      <c r="Q29" s="4">
        <v>1</v>
      </c>
      <c r="R29" s="4">
        <v>5</v>
      </c>
      <c r="S29" s="4">
        <v>1</v>
      </c>
      <c r="T29" s="4">
        <v>1</v>
      </c>
      <c r="U29" s="4">
        <v>2.5</v>
      </c>
      <c r="V29" s="3" t="s">
        <v>31</v>
      </c>
      <c r="W29" s="4">
        <v>0.5</v>
      </c>
      <c r="X29" s="4">
        <v>4</v>
      </c>
      <c r="Y29" s="4">
        <v>42</v>
      </c>
      <c r="Z29" s="4">
        <v>4</v>
      </c>
    </row>
    <row r="30" spans="1:26" ht="30" x14ac:dyDescent="0.25">
      <c r="A30" s="2">
        <v>1146</v>
      </c>
      <c r="B30" s="3" t="s">
        <v>26</v>
      </c>
      <c r="C30" s="3" t="s">
        <v>33</v>
      </c>
      <c r="D30" s="3" t="s">
        <v>105</v>
      </c>
      <c r="E30" s="3" t="s">
        <v>100</v>
      </c>
      <c r="F30" s="4">
        <v>62</v>
      </c>
      <c r="G30" s="4">
        <v>53</v>
      </c>
      <c r="H30" s="3" t="s">
        <v>85</v>
      </c>
      <c r="I30" s="4">
        <v>10238110227</v>
      </c>
      <c r="J30" s="4">
        <v>-3.3529411764705901</v>
      </c>
      <c r="K30" s="4">
        <v>0.441176470588235</v>
      </c>
      <c r="L30" s="4">
        <v>3</v>
      </c>
      <c r="M30" s="4">
        <v>21</v>
      </c>
      <c r="N30" s="4">
        <v>9</v>
      </c>
      <c r="O30" s="4">
        <v>17</v>
      </c>
      <c r="P30" s="4">
        <v>16</v>
      </c>
      <c r="Q30" s="4">
        <v>1</v>
      </c>
      <c r="R30" s="4">
        <v>16</v>
      </c>
      <c r="S30" s="4">
        <v>1</v>
      </c>
      <c r="U30" s="4">
        <v>6</v>
      </c>
      <c r="V30" s="3" t="s">
        <v>31</v>
      </c>
      <c r="X30" s="4">
        <v>6</v>
      </c>
      <c r="Y30" s="4">
        <v>96</v>
      </c>
      <c r="Z30" s="4">
        <v>6</v>
      </c>
    </row>
    <row r="31" spans="1:26" ht="30" x14ac:dyDescent="0.25">
      <c r="A31" s="2">
        <v>1163</v>
      </c>
      <c r="B31" s="3" t="s">
        <v>26</v>
      </c>
      <c r="C31" s="3" t="s">
        <v>33</v>
      </c>
      <c r="D31" s="3" t="s">
        <v>105</v>
      </c>
      <c r="E31" s="3" t="s">
        <v>100</v>
      </c>
      <c r="F31" s="4">
        <v>62</v>
      </c>
      <c r="G31" s="4">
        <v>53</v>
      </c>
      <c r="H31" s="3" t="s">
        <v>86</v>
      </c>
      <c r="I31" s="4">
        <v>771873592</v>
      </c>
      <c r="J31" s="4">
        <v>-3.4117647058823501</v>
      </c>
      <c r="K31" s="4">
        <v>0.43137254901960798</v>
      </c>
      <c r="L31" s="4">
        <v>6</v>
      </c>
      <c r="M31" s="4">
        <v>4</v>
      </c>
      <c r="O31" s="4">
        <v>3</v>
      </c>
      <c r="P31" s="4">
        <v>3</v>
      </c>
      <c r="Q31" s="4">
        <v>1</v>
      </c>
      <c r="R31" s="4">
        <v>3</v>
      </c>
      <c r="S31" s="4">
        <v>1</v>
      </c>
      <c r="T31" s="4">
        <v>1</v>
      </c>
      <c r="U31" s="4">
        <v>1.5</v>
      </c>
      <c r="V31" s="3" t="s">
        <v>31</v>
      </c>
      <c r="W31" s="4">
        <v>1.5</v>
      </c>
      <c r="X31" s="4">
        <v>4</v>
      </c>
      <c r="Y31" s="4">
        <v>29</v>
      </c>
      <c r="Z31" s="4">
        <v>4</v>
      </c>
    </row>
    <row r="32" spans="1:26" ht="30" x14ac:dyDescent="0.25">
      <c r="A32" s="2">
        <v>1180</v>
      </c>
      <c r="B32" s="3" t="s">
        <v>26</v>
      </c>
      <c r="C32" s="3" t="s">
        <v>27</v>
      </c>
      <c r="D32" s="3" t="s">
        <v>105</v>
      </c>
      <c r="E32" s="3" t="s">
        <v>100</v>
      </c>
      <c r="F32" s="4">
        <v>62</v>
      </c>
      <c r="G32" s="4">
        <v>53</v>
      </c>
      <c r="H32" s="3" t="s">
        <v>87</v>
      </c>
      <c r="I32" s="4">
        <v>915634178</v>
      </c>
      <c r="J32" s="4">
        <v>-3.8529411764705901</v>
      </c>
      <c r="K32" s="4">
        <v>0.35784313725490202</v>
      </c>
      <c r="L32" s="4">
        <v>4</v>
      </c>
      <c r="M32" s="4">
        <v>14</v>
      </c>
      <c r="N32" s="4">
        <v>4</v>
      </c>
      <c r="O32" s="4">
        <v>12</v>
      </c>
      <c r="P32" s="4">
        <v>12</v>
      </c>
      <c r="Q32" s="4">
        <v>1</v>
      </c>
      <c r="R32" s="4">
        <v>12</v>
      </c>
      <c r="S32" s="4">
        <v>1</v>
      </c>
      <c r="U32" s="4">
        <v>3</v>
      </c>
      <c r="V32" s="3" t="s">
        <v>31</v>
      </c>
      <c r="X32" s="4">
        <v>3</v>
      </c>
      <c r="Y32" s="4">
        <v>66</v>
      </c>
      <c r="Z32" s="4">
        <v>3</v>
      </c>
    </row>
    <row r="33" spans="1:26" ht="30" x14ac:dyDescent="0.25">
      <c r="A33" s="2">
        <v>1252</v>
      </c>
      <c r="B33" s="3" t="s">
        <v>26</v>
      </c>
      <c r="C33" s="3" t="s">
        <v>33</v>
      </c>
      <c r="D33" s="3" t="s">
        <v>105</v>
      </c>
      <c r="E33" s="3" t="s">
        <v>100</v>
      </c>
      <c r="F33" s="4">
        <v>62</v>
      </c>
      <c r="G33" s="4">
        <v>53</v>
      </c>
      <c r="H33" s="3" t="s">
        <v>88</v>
      </c>
      <c r="I33" s="4">
        <v>8714969130</v>
      </c>
      <c r="J33" s="4">
        <v>-3.3529411764705901</v>
      </c>
      <c r="K33" s="4">
        <v>0.441176470588235</v>
      </c>
      <c r="L33" s="4">
        <v>7</v>
      </c>
      <c r="M33" s="4">
        <v>10</v>
      </c>
      <c r="N33" s="4">
        <v>5</v>
      </c>
      <c r="O33" s="4">
        <v>5</v>
      </c>
      <c r="P33" s="4">
        <v>5</v>
      </c>
      <c r="Q33" s="4">
        <v>1</v>
      </c>
      <c r="R33" s="4">
        <v>5</v>
      </c>
      <c r="S33" s="4">
        <v>1</v>
      </c>
      <c r="T33" s="4">
        <v>2</v>
      </c>
      <c r="U33" s="4">
        <v>3.5</v>
      </c>
      <c r="V33" s="3" t="s">
        <v>31</v>
      </c>
      <c r="W33" s="4">
        <v>1.5</v>
      </c>
      <c r="X33" s="4">
        <v>7</v>
      </c>
      <c r="Y33" s="4">
        <v>53</v>
      </c>
      <c r="Z33" s="4">
        <v>7</v>
      </c>
    </row>
    <row r="34" spans="1:26" ht="30" x14ac:dyDescent="0.25">
      <c r="A34" s="2">
        <v>1289</v>
      </c>
      <c r="B34" s="3" t="s">
        <v>26</v>
      </c>
      <c r="C34" s="3" t="s">
        <v>27</v>
      </c>
      <c r="D34" s="3" t="s">
        <v>105</v>
      </c>
      <c r="E34" s="3" t="s">
        <v>100</v>
      </c>
      <c r="F34" s="4">
        <v>62</v>
      </c>
      <c r="G34" s="4">
        <v>53</v>
      </c>
      <c r="H34" s="3" t="s">
        <v>90</v>
      </c>
      <c r="I34" s="4">
        <v>10198102</v>
      </c>
      <c r="J34" s="4">
        <v>-3.75</v>
      </c>
      <c r="K34" s="4">
        <v>0.375</v>
      </c>
      <c r="L34" s="4">
        <v>7</v>
      </c>
      <c r="M34" s="4">
        <v>13</v>
      </c>
      <c r="N34" s="4">
        <v>3</v>
      </c>
      <c r="O34" s="4">
        <v>15</v>
      </c>
      <c r="P34" s="4">
        <v>15</v>
      </c>
      <c r="Q34" s="4">
        <v>1</v>
      </c>
      <c r="R34" s="4">
        <v>15</v>
      </c>
      <c r="S34" s="4">
        <v>1</v>
      </c>
      <c r="T34" s="4">
        <v>2</v>
      </c>
      <c r="U34" s="4">
        <v>4</v>
      </c>
      <c r="V34" s="3" t="s">
        <v>31</v>
      </c>
      <c r="X34" s="4">
        <v>6</v>
      </c>
      <c r="Y34" s="4">
        <v>82</v>
      </c>
      <c r="Z34" s="4">
        <v>6</v>
      </c>
    </row>
    <row r="35" spans="1:26" ht="30" x14ac:dyDescent="0.25">
      <c r="A35" s="2">
        <v>1397</v>
      </c>
      <c r="B35" s="3" t="s">
        <v>26</v>
      </c>
      <c r="C35" s="3" t="s">
        <v>33</v>
      </c>
      <c r="D35" s="3" t="s">
        <v>105</v>
      </c>
      <c r="E35" s="3" t="s">
        <v>100</v>
      </c>
      <c r="F35" s="4">
        <v>62</v>
      </c>
      <c r="G35" s="4">
        <v>53</v>
      </c>
      <c r="H35" s="3" t="s">
        <v>91</v>
      </c>
      <c r="I35" s="4">
        <v>78438837</v>
      </c>
      <c r="J35" s="4">
        <v>-3.3529411764705901</v>
      </c>
      <c r="K35" s="4">
        <v>0.441176470588235</v>
      </c>
      <c r="L35" s="4">
        <v>1</v>
      </c>
      <c r="M35" s="4">
        <v>6</v>
      </c>
      <c r="N35" s="4">
        <v>2</v>
      </c>
      <c r="O35" s="4">
        <v>7</v>
      </c>
      <c r="P35" s="4">
        <v>7</v>
      </c>
      <c r="Q35" s="4">
        <v>1</v>
      </c>
      <c r="R35" s="4">
        <v>7</v>
      </c>
      <c r="S35" s="4">
        <v>1</v>
      </c>
      <c r="U35" s="4">
        <v>3</v>
      </c>
      <c r="V35" s="3" t="s">
        <v>31</v>
      </c>
      <c r="X35" s="4">
        <v>3</v>
      </c>
      <c r="Y35" s="4">
        <v>38</v>
      </c>
      <c r="Z35" s="4">
        <v>3</v>
      </c>
    </row>
    <row r="36" spans="1:26" ht="30" x14ac:dyDescent="0.25">
      <c r="A36" s="2">
        <v>1415</v>
      </c>
      <c r="B36" s="3" t="s">
        <v>26</v>
      </c>
      <c r="C36" s="3" t="s">
        <v>33</v>
      </c>
      <c r="D36" s="3" t="s">
        <v>105</v>
      </c>
      <c r="E36" s="3" t="s">
        <v>100</v>
      </c>
      <c r="F36" s="4">
        <v>62</v>
      </c>
      <c r="G36" s="4">
        <v>53</v>
      </c>
      <c r="H36" s="3" t="s">
        <v>93</v>
      </c>
      <c r="I36" s="4">
        <v>1781121798</v>
      </c>
      <c r="J36" s="4">
        <v>-3.3529411764705901</v>
      </c>
      <c r="K36" s="4">
        <v>0.441176470588235</v>
      </c>
      <c r="L36" s="4">
        <v>2</v>
      </c>
      <c r="M36" s="4">
        <v>12</v>
      </c>
      <c r="N36" s="4">
        <v>2</v>
      </c>
      <c r="O36" s="4">
        <v>9</v>
      </c>
      <c r="P36" s="4">
        <v>9</v>
      </c>
      <c r="Q36" s="4">
        <v>1</v>
      </c>
      <c r="R36" s="4">
        <v>9</v>
      </c>
      <c r="S36" s="4">
        <v>1</v>
      </c>
      <c r="T36" s="4">
        <v>2</v>
      </c>
      <c r="U36" s="4">
        <v>3</v>
      </c>
      <c r="V36" s="3" t="s">
        <v>31</v>
      </c>
      <c r="X36" s="4">
        <v>5</v>
      </c>
      <c r="Y36" s="4">
        <v>55</v>
      </c>
      <c r="Z36" s="4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B21"/>
  <sheetViews>
    <sheetView topLeftCell="R3" workbookViewId="0">
      <selection activeCell="S22" sqref="S22"/>
    </sheetView>
  </sheetViews>
  <sheetFormatPr baseColWidth="10" defaultRowHeight="15" x14ac:dyDescent="0.25"/>
  <cols>
    <col min="11" max="11" width="12" bestFit="1" customWidth="1"/>
    <col min="12" max="12" width="12" customWidth="1"/>
    <col min="18" max="18" width="12" bestFit="1" customWidth="1"/>
  </cols>
  <sheetData>
    <row r="1" spans="1:28" x14ac:dyDescent="0.25">
      <c r="B1" t="s">
        <v>116</v>
      </c>
      <c r="D1" t="s">
        <v>134</v>
      </c>
      <c r="G1" t="s">
        <v>343</v>
      </c>
      <c r="H1" t="s">
        <v>344</v>
      </c>
      <c r="M1" t="s">
        <v>344</v>
      </c>
      <c r="S1" t="s">
        <v>344</v>
      </c>
      <c r="Y1" t="s">
        <v>345</v>
      </c>
    </row>
    <row r="2" spans="1:28" x14ac:dyDescent="0.25">
      <c r="G2" t="s">
        <v>124</v>
      </c>
      <c r="M2" t="s">
        <v>125</v>
      </c>
      <c r="S2" t="s">
        <v>126</v>
      </c>
      <c r="Y2" t="s">
        <v>346</v>
      </c>
    </row>
    <row r="3" spans="1:28" x14ac:dyDescent="0.25">
      <c r="A3" t="s">
        <v>132</v>
      </c>
      <c r="B3" t="s">
        <v>131</v>
      </c>
      <c r="C3" t="s">
        <v>123</v>
      </c>
      <c r="D3" t="s">
        <v>122</v>
      </c>
      <c r="E3" t="s">
        <v>133</v>
      </c>
      <c r="F3" t="s">
        <v>117</v>
      </c>
      <c r="G3" t="s">
        <v>118</v>
      </c>
      <c r="H3" t="s">
        <v>119</v>
      </c>
      <c r="I3" t="s">
        <v>120</v>
      </c>
      <c r="J3" t="s">
        <v>128</v>
      </c>
      <c r="K3" t="s">
        <v>121</v>
      </c>
      <c r="L3" t="s">
        <v>127</v>
      </c>
      <c r="M3" t="s">
        <v>118</v>
      </c>
      <c r="N3" t="s">
        <v>119</v>
      </c>
      <c r="O3" t="s">
        <v>120</v>
      </c>
      <c r="P3" t="s">
        <v>128</v>
      </c>
      <c r="Q3" t="s">
        <v>121</v>
      </c>
      <c r="R3" t="s">
        <v>127</v>
      </c>
      <c r="S3" t="s">
        <v>118</v>
      </c>
      <c r="T3" t="s">
        <v>119</v>
      </c>
      <c r="U3" t="s">
        <v>120</v>
      </c>
      <c r="V3" t="s">
        <v>128</v>
      </c>
      <c r="W3" t="s">
        <v>121</v>
      </c>
      <c r="X3" t="s">
        <v>127</v>
      </c>
      <c r="Y3" t="s">
        <v>983</v>
      </c>
      <c r="Z3" t="s">
        <v>984</v>
      </c>
      <c r="AA3" t="s">
        <v>120</v>
      </c>
      <c r="AB3" t="s">
        <v>121</v>
      </c>
    </row>
    <row r="4" spans="1:28" ht="18" x14ac:dyDescent="0.35">
      <c r="A4">
        <v>1</v>
      </c>
      <c r="B4">
        <v>1</v>
      </c>
      <c r="C4">
        <v>2</v>
      </c>
      <c r="D4">
        <v>30</v>
      </c>
      <c r="E4">
        <f t="shared" ref="E4:E19" si="0">D4/(C4*C4)</f>
        <v>7.5</v>
      </c>
      <c r="F4">
        <v>67</v>
      </c>
      <c r="G4">
        <f>AVERAGE('1_2x2'!$N$2:$N$68)</f>
        <v>2.1428571428571428</v>
      </c>
      <c r="H4">
        <f>_xlfn.STDEV.P('1_2x2'!$N$2:$N$68)</f>
        <v>1.5518257844571737</v>
      </c>
      <c r="I4" s="5" t="s">
        <v>130</v>
      </c>
      <c r="J4" s="5" t="s">
        <v>130</v>
      </c>
      <c r="K4" t="s">
        <v>130</v>
      </c>
      <c r="L4" t="s">
        <v>130</v>
      </c>
      <c r="M4">
        <f>AVERAGE('1_2x2'!$K$2:$K$68)</f>
        <v>0.60972456065717184</v>
      </c>
      <c r="N4">
        <f>_xlfn.STDEV.P('1_2x2'!$K$2:$K$68)</f>
        <v>0.28694955942228417</v>
      </c>
      <c r="O4" s="5" t="s">
        <v>130</v>
      </c>
      <c r="P4" s="5" t="s">
        <v>130</v>
      </c>
      <c r="Q4" t="s">
        <v>130</v>
      </c>
      <c r="R4" t="s">
        <v>130</v>
      </c>
      <c r="S4">
        <f>AVERAGE('1_2x2'!$Y$2:$Y$68)</f>
        <v>26.672413793103448</v>
      </c>
      <c r="T4">
        <f>_xlfn.STDEV.P('1_2x2'!$Y$2:$Y$68)</f>
        <v>19.560152960260186</v>
      </c>
      <c r="U4" s="5" t="s">
        <v>130</v>
      </c>
      <c r="V4" s="5" t="s">
        <v>130</v>
      </c>
      <c r="W4" t="s">
        <v>130</v>
      </c>
      <c r="X4" t="s">
        <v>130</v>
      </c>
      <c r="Y4">
        <v>1</v>
      </c>
      <c r="Z4">
        <v>0.995</v>
      </c>
      <c r="AA4">
        <f>(Y4-Z4)/(SQRT(Z4*(1-Z4)/SUM(F4:F19)))</f>
        <v>1.8266590861694556</v>
      </c>
      <c r="AB4">
        <f>_xlfn.NORM.S.DIST(AA4,TRUE)</f>
        <v>0.96612447826367509</v>
      </c>
    </row>
    <row r="5" spans="1:28" ht="18" x14ac:dyDescent="0.35">
      <c r="A5">
        <v>5</v>
      </c>
      <c r="B5">
        <v>2</v>
      </c>
      <c r="C5">
        <v>2</v>
      </c>
      <c r="D5">
        <v>13</v>
      </c>
      <c r="E5">
        <f t="shared" si="0"/>
        <v>3.25</v>
      </c>
      <c r="F5">
        <v>60</v>
      </c>
      <c r="G5">
        <f>AVERAGE('2_2x2'!$N$2:$N$61)</f>
        <v>1.7083333333333333</v>
      </c>
      <c r="H5">
        <f>_xlfn.STDEV.P('2_2x2'!$N$2:$N$61)</f>
        <v>1.0197698542100349</v>
      </c>
      <c r="I5" s="5" t="s">
        <v>130</v>
      </c>
      <c r="J5" s="5" t="s">
        <v>130</v>
      </c>
      <c r="K5" t="s">
        <v>130</v>
      </c>
      <c r="L5" t="s">
        <v>130</v>
      </c>
      <c r="M5">
        <f>AVERAGE('2_2x2'!$K$2:$K$61)</f>
        <v>0.45049047682769078</v>
      </c>
      <c r="N5">
        <f>_xlfn.STDEV.P('2_2x2'!$K$2:$K$61)</f>
        <v>0.19232802440233873</v>
      </c>
      <c r="O5" s="5" t="s">
        <v>130</v>
      </c>
      <c r="P5" s="5" t="s">
        <v>130</v>
      </c>
      <c r="Q5" t="s">
        <v>130</v>
      </c>
      <c r="R5" t="s">
        <v>130</v>
      </c>
      <c r="S5">
        <f>AVERAGE('2_2x2'!$Y$2:$Y$61)</f>
        <v>26.387755102040817</v>
      </c>
      <c r="T5">
        <f>_xlfn.STDEV.P('2_2x2'!$Y$2:$Y$61)</f>
        <v>15.542983621505632</v>
      </c>
      <c r="U5" s="5" t="s">
        <v>130</v>
      </c>
      <c r="V5" s="5" t="s">
        <v>130</v>
      </c>
      <c r="W5" t="s">
        <v>130</v>
      </c>
      <c r="X5" t="s">
        <v>130</v>
      </c>
    </row>
    <row r="6" spans="1:28" ht="18" x14ac:dyDescent="0.35">
      <c r="A6">
        <v>9</v>
      </c>
      <c r="B6">
        <v>3</v>
      </c>
      <c r="C6">
        <v>2</v>
      </c>
      <c r="D6">
        <v>7</v>
      </c>
      <c r="E6">
        <f t="shared" si="0"/>
        <v>1.75</v>
      </c>
      <c r="F6">
        <v>53</v>
      </c>
      <c r="G6">
        <f>AVERAGE('3_2x2'!$N$2:$N$54)</f>
        <v>1.8125</v>
      </c>
      <c r="H6">
        <f>_xlfn.STDEV.P('3_2x2'!$N$2:$N$54)</f>
        <v>1.0135796712641785</v>
      </c>
      <c r="I6" s="5" t="s">
        <v>130</v>
      </c>
      <c r="J6" s="5" t="s">
        <v>130</v>
      </c>
      <c r="K6" t="s">
        <v>130</v>
      </c>
      <c r="L6" t="s">
        <v>130</v>
      </c>
      <c r="M6">
        <f>AVERAGE('3_2x2'!$K$2:$K$54)</f>
        <v>0.33521041673409041</v>
      </c>
      <c r="N6">
        <f>_xlfn.STDEV.P('3_2x2'!$K$2:$K$54)</f>
        <v>0.22136439091546098</v>
      </c>
      <c r="O6" s="5" t="s">
        <v>130</v>
      </c>
      <c r="P6" s="5" t="s">
        <v>130</v>
      </c>
      <c r="Q6" t="s">
        <v>130</v>
      </c>
      <c r="R6" t="s">
        <v>130</v>
      </c>
      <c r="S6">
        <f>AVERAGE('3_2x2'!$Y$2:$Y$54)</f>
        <v>19.227272727272727</v>
      </c>
      <c r="T6">
        <f>_xlfn.STDEV.P('3_2x2'!$Y$2:$Y$54)</f>
        <v>12.64886562711821</v>
      </c>
      <c r="U6" s="5" t="s">
        <v>130</v>
      </c>
      <c r="V6" s="5" t="s">
        <v>130</v>
      </c>
      <c r="W6" t="s">
        <v>130</v>
      </c>
      <c r="X6" t="s">
        <v>130</v>
      </c>
    </row>
    <row r="7" spans="1:28" ht="18" x14ac:dyDescent="0.35">
      <c r="A7">
        <v>13</v>
      </c>
      <c r="B7">
        <v>4</v>
      </c>
      <c r="C7">
        <v>2</v>
      </c>
      <c r="D7">
        <v>6</v>
      </c>
      <c r="E7">
        <f t="shared" si="0"/>
        <v>1.5</v>
      </c>
      <c r="F7">
        <v>48</v>
      </c>
      <c r="G7">
        <f>AVERAGE('4_2x2'!$N$2:$N$49)</f>
        <v>1.4210526315789473</v>
      </c>
      <c r="H7">
        <f>_xlfn.STDEV.P('4_2x2'!$N$2:$N$49)</f>
        <v>0.59078800843799073</v>
      </c>
      <c r="I7" s="5" t="s">
        <v>130</v>
      </c>
      <c r="J7" s="5" t="s">
        <v>130</v>
      </c>
      <c r="K7" t="s">
        <v>130</v>
      </c>
      <c r="L7" t="s">
        <v>130</v>
      </c>
      <c r="M7">
        <f>AVERAGE('4_2x2'!$K$2:$K$49)</f>
        <v>0.41143816021126783</v>
      </c>
      <c r="N7">
        <f>_xlfn.STDEV.P('4_2x2'!$K$2:$K$49)</f>
        <v>0.25916519394095089</v>
      </c>
      <c r="O7" s="5" t="s">
        <v>130</v>
      </c>
      <c r="P7" s="5" t="s">
        <v>130</v>
      </c>
      <c r="Q7" t="s">
        <v>130</v>
      </c>
      <c r="R7" t="s">
        <v>130</v>
      </c>
      <c r="S7">
        <f>AVERAGE('4_2x2'!$Y$2:$Y$49)</f>
        <v>20.55</v>
      </c>
      <c r="T7">
        <f>_xlfn.STDEV.P('4_2x2'!$Y$2:$Y$49)</f>
        <v>10.995339921985131</v>
      </c>
      <c r="U7" s="5" t="s">
        <v>130</v>
      </c>
      <c r="V7" s="5" t="s">
        <v>130</v>
      </c>
      <c r="W7" t="s">
        <v>130</v>
      </c>
      <c r="X7" t="s">
        <v>130</v>
      </c>
    </row>
    <row r="8" spans="1:28" x14ac:dyDescent="0.25">
      <c r="A8">
        <v>2</v>
      </c>
      <c r="B8">
        <v>5</v>
      </c>
      <c r="C8">
        <v>3</v>
      </c>
      <c r="D8">
        <v>75</v>
      </c>
      <c r="E8">
        <f t="shared" si="0"/>
        <v>8.3333333333333339</v>
      </c>
      <c r="F8">
        <v>42</v>
      </c>
      <c r="G8">
        <f>AVERAGE('1_3x3'!$N$2:$N$43)</f>
        <v>2.5588235294117645</v>
      </c>
      <c r="H8">
        <f>_xlfn.STDEV.P('1_3x3'!$N$2:$N$43)</f>
        <v>2.2385811744809443</v>
      </c>
      <c r="I8">
        <f>(G4-G8)/SQRT(H4*H4/$F4+H8*H8/$F8)</f>
        <v>-1.0556770787300476</v>
      </c>
      <c r="J8">
        <f t="shared" ref="J8:J19" si="1">ABS(I8)</f>
        <v>1.0556770787300476</v>
      </c>
      <c r="K8">
        <f>_xlfn.T.DIST(I8,$F4+$F8-2,TRUE)</f>
        <v>0.14674678162771135</v>
      </c>
      <c r="L8">
        <f>_xlfn.T.DIST.2T(J8,$F4+$F8-2)</f>
        <v>0.2934935632554227</v>
      </c>
      <c r="M8">
        <f>AVERAGE('1_3x3'!$K$2:$K$43)</f>
        <v>0.36425388868997893</v>
      </c>
      <c r="N8">
        <f>_xlfn.STDEV.P('1_3x3'!$K$2:$K$43)</f>
        <v>0.16218742119046906</v>
      </c>
      <c r="O8">
        <f>(M4-M8)/SQRT(N4*N4/$F4+N8*N8/$F8)</f>
        <v>5.6989815165159667</v>
      </c>
      <c r="P8">
        <f t="shared" ref="P8:P19" si="2">ABS(O8)</f>
        <v>5.6989815165159667</v>
      </c>
      <c r="Q8">
        <f t="shared" ref="Q8:Q19" si="3">_xlfn.T.DIST(O8,$F4+$F8-2,TRUE)</f>
        <v>0.99999994625984812</v>
      </c>
      <c r="R8">
        <f>_xlfn.T.DIST.2T(P8,$F4+$F8-2)</f>
        <v>1.0748030366168399E-7</v>
      </c>
      <c r="S8">
        <f>AVERAGE('1_3x3'!$Y$2:$Y$43)</f>
        <v>56.210526315789473</v>
      </c>
      <c r="T8">
        <f>_xlfn.STDEV.P('1_3x3'!$Y$2:$Y$43)</f>
        <v>27.687312213678823</v>
      </c>
      <c r="U8">
        <f>(S4-S8)/SQRT(T4*T4/$F4+T8*T8/$F8)</f>
        <v>-6.0341555929534598</v>
      </c>
      <c r="V8">
        <f t="shared" ref="V8:V19" si="4">ABS(U8)</f>
        <v>6.0341555929534598</v>
      </c>
      <c r="W8">
        <f t="shared" ref="W8:W19" si="5">_xlfn.T.DIST(U8,$F4+$F8-2,TRUE)</f>
        <v>1.1660643238105688E-8</v>
      </c>
      <c r="X8">
        <f>_xlfn.T.DIST.2T(V8,$F4+$F8-2)</f>
        <v>2.3321286476211375E-8</v>
      </c>
    </row>
    <row r="9" spans="1:28" x14ac:dyDescent="0.25">
      <c r="A9">
        <v>6</v>
      </c>
      <c r="B9">
        <v>6</v>
      </c>
      <c r="C9">
        <v>3</v>
      </c>
      <c r="D9">
        <v>35</v>
      </c>
      <c r="E9">
        <f t="shared" si="0"/>
        <v>3.8888888888888888</v>
      </c>
      <c r="F9">
        <v>39</v>
      </c>
      <c r="G9">
        <f>AVERAGE('2_3x3'!$N$2:$N$40)</f>
        <v>2.2727272727272729</v>
      </c>
      <c r="H9">
        <f>_xlfn.STDEV.P('2_3x3'!$N$2:$N$40)</f>
        <v>1.3205308223939956</v>
      </c>
      <c r="I9">
        <f>($G5-G9)/SQRT($H5*$H5/$F5+H9*H9/F9)</f>
        <v>-2.2658377663913973</v>
      </c>
      <c r="J9">
        <f t="shared" si="1"/>
        <v>2.2658377663913973</v>
      </c>
      <c r="K9">
        <f>_xlfn.T.DIST(I9,F5+F9-2,TRUE)</f>
        <v>1.2842089021349822E-2</v>
      </c>
      <c r="L9">
        <f>_xlfn.T.DIST.2T(J9,F5+F9-2)</f>
        <v>2.5684178042699644E-2</v>
      </c>
      <c r="M9">
        <f>AVERAGE('2_3x3'!$K$2:$K$40)</f>
        <v>0.3940620782726047</v>
      </c>
      <c r="N9">
        <f>_xlfn.STDEV.P('2_3x3'!$K$2:$K$40)</f>
        <v>0.12147248370489155</v>
      </c>
      <c r="O9">
        <f>(M5-M9)/SQRT(N5*N5/$F5+N9*N9/$F9)</f>
        <v>1.7890362963705251</v>
      </c>
      <c r="P9">
        <f t="shared" si="2"/>
        <v>1.7890362963705251</v>
      </c>
      <c r="Q9">
        <f t="shared" si="3"/>
        <v>0.96163486657481489</v>
      </c>
      <c r="R9">
        <f>_xlfn.T.DIST.2T(P9,$F5+$F9-2)</f>
        <v>7.6730266850370279E-2</v>
      </c>
      <c r="S9">
        <f>AVERAGE('2_3x3'!$Y$2:$Y$40)</f>
        <v>36.297297297297298</v>
      </c>
      <c r="T9">
        <f>_xlfn.STDEV.P('2_3x3'!$Y$2:$Y$40)</f>
        <v>19.112561123392073</v>
      </c>
      <c r="U9">
        <f>(S5-S9)/SQRT(T5*T5/$F5+T9*T9/$F9)</f>
        <v>-2.7078066124896831</v>
      </c>
      <c r="V9">
        <f t="shared" si="4"/>
        <v>2.7078066124896831</v>
      </c>
      <c r="W9">
        <f t="shared" si="5"/>
        <v>4.0028575463694534E-3</v>
      </c>
      <c r="X9">
        <f>_xlfn.T.DIST.2T(V9,$F5+$F9-2)</f>
        <v>8.0057150927389069E-3</v>
      </c>
    </row>
    <row r="10" spans="1:28" x14ac:dyDescent="0.25">
      <c r="A10">
        <v>10</v>
      </c>
      <c r="B10">
        <v>7</v>
      </c>
      <c r="C10">
        <v>3</v>
      </c>
      <c r="D10">
        <v>20</v>
      </c>
      <c r="E10">
        <f t="shared" si="0"/>
        <v>2.2222222222222223</v>
      </c>
      <c r="F10">
        <v>38</v>
      </c>
      <c r="G10">
        <f>AVERAGE('3_3x3'!$N$2:$N$39)</f>
        <v>2.1428571428571428</v>
      </c>
      <c r="H10">
        <f>_xlfn.STDEV.P('3_3x3'!$N$2:$N$39)</f>
        <v>1.3014905113063284</v>
      </c>
      <c r="I10">
        <f>($G6-G10)/SQRT($H6*$H6/$F6+H10*H10/F10)</f>
        <v>-1.306263933276276</v>
      </c>
      <c r="J10">
        <f t="shared" si="1"/>
        <v>1.306263933276276</v>
      </c>
      <c r="K10">
        <f>_xlfn.T.DIST(I10,F6+F10-2,TRUE)</f>
        <v>9.7414334739895886E-2</v>
      </c>
      <c r="L10">
        <f>_xlfn.T.DIST.2T(J10,F6+F10-2)</f>
        <v>0.19482866947979177</v>
      </c>
      <c r="M10">
        <f>AVERAGE('3_3x3'!$K$2:$K$39)</f>
        <v>0.37151702786377711</v>
      </c>
      <c r="N10">
        <f>_xlfn.STDEV.P('3_3x3'!$K$2:$K$39)</f>
        <v>0.14452279268888626</v>
      </c>
      <c r="O10">
        <f>(M6-M10)/SQRT(N6*N6/$F6+N10*N10/$F10)</f>
        <v>-0.94559262540678934</v>
      </c>
      <c r="P10">
        <f t="shared" si="2"/>
        <v>0.94559262540678934</v>
      </c>
      <c r="Q10">
        <f t="shared" si="3"/>
        <v>0.17345829028352577</v>
      </c>
      <c r="R10">
        <f>_xlfn.T.DIST.2T(P10,$F6+$F10-2)</f>
        <v>0.34691658056705155</v>
      </c>
      <c r="S10">
        <f>AVERAGE('3_3x3'!$Y$2:$Y$39)</f>
        <v>37.055555555555557</v>
      </c>
      <c r="T10">
        <f>_xlfn.STDEV.P('3_3x3'!$Y$2:$Y$39)</f>
        <v>19.92059855811517</v>
      </c>
      <c r="U10">
        <f>(S6-S10)/SQRT(T6*T6/$F6+T10*T10/$F10)</f>
        <v>-4.8591502945207568</v>
      </c>
      <c r="V10">
        <f t="shared" si="4"/>
        <v>4.8591502945207568</v>
      </c>
      <c r="W10">
        <f t="shared" si="5"/>
        <v>2.5131688416817763E-6</v>
      </c>
      <c r="X10">
        <f>_xlfn.T.DIST.2T(V10,$F6+$F10-2)</f>
        <v>5.0263376833635525E-6</v>
      </c>
    </row>
    <row r="11" spans="1:28" x14ac:dyDescent="0.25">
      <c r="A11">
        <v>14</v>
      </c>
      <c r="B11">
        <v>8</v>
      </c>
      <c r="C11">
        <v>3</v>
      </c>
      <c r="D11">
        <v>10</v>
      </c>
      <c r="E11">
        <f t="shared" si="0"/>
        <v>1.1111111111111112</v>
      </c>
      <c r="F11">
        <v>37</v>
      </c>
      <c r="G11">
        <f>AVERAGE('4_3x3'!$N$2:$N$38)</f>
        <v>1.88</v>
      </c>
      <c r="H11">
        <f>_xlfn.STDEV.P('4_3x3'!$N$2:$N$38)</f>
        <v>1.3059862173851606</v>
      </c>
      <c r="I11">
        <f>($G7-G11)/SQRT($H7*$H7/$F7+H11*H11/F11)</f>
        <v>-1.9866405954792727</v>
      </c>
      <c r="J11">
        <f t="shared" si="1"/>
        <v>1.9866405954792727</v>
      </c>
      <c r="K11">
        <f>_xlfn.T.DIST(I11,F7+F11-2,TRUE)</f>
        <v>2.5130801200799982E-2</v>
      </c>
      <c r="L11">
        <f>_xlfn.T.DIST.2T(J11,F7+F11-2)</f>
        <v>5.0261602401599964E-2</v>
      </c>
      <c r="M11">
        <f>AVERAGE('4_3x3'!$K$2:$K$38)</f>
        <v>0.36344064652888175</v>
      </c>
      <c r="N11">
        <f>_xlfn.STDEV.P('4_3x3'!$K$2:$K$38)</f>
        <v>0.17726956665473415</v>
      </c>
      <c r="O11">
        <f>(M7-M11)/SQRT(N7*N7/$F7+N11*N11/$F11)</f>
        <v>1.0121880321154875</v>
      </c>
      <c r="P11">
        <f t="shared" si="2"/>
        <v>1.0121880321154875</v>
      </c>
      <c r="Q11">
        <f t="shared" si="3"/>
        <v>0.84280509804333392</v>
      </c>
      <c r="R11">
        <f>_xlfn.T.DIST.2T(P11,$F7+$F11-2)</f>
        <v>0.31438980391333204</v>
      </c>
      <c r="S11">
        <f>AVERAGE('4_3x3'!$Y$2:$Y$38)</f>
        <v>28.5</v>
      </c>
      <c r="T11">
        <f>_xlfn.STDEV.P('4_3x3'!$Y$2:$Y$38)</f>
        <v>13.303090701871586</v>
      </c>
      <c r="U11">
        <f>(S7-S11)/SQRT(T7*T7/$F7+T11*T11/$F11)</f>
        <v>-2.9420782237156518</v>
      </c>
      <c r="V11">
        <f t="shared" si="4"/>
        <v>2.9420782237156518</v>
      </c>
      <c r="W11">
        <f t="shared" si="5"/>
        <v>2.1124292701649441E-3</v>
      </c>
      <c r="X11">
        <f>_xlfn.T.DIST.2T(V11,$F7+$F11-2)</f>
        <v>4.2248585403298882E-3</v>
      </c>
    </row>
    <row r="12" spans="1:28" x14ac:dyDescent="0.25">
      <c r="A12">
        <v>3</v>
      </c>
      <c r="B12">
        <v>9</v>
      </c>
      <c r="C12">
        <v>4</v>
      </c>
      <c r="D12">
        <v>150</v>
      </c>
      <c r="E12">
        <f t="shared" si="0"/>
        <v>9.375</v>
      </c>
      <c r="F12">
        <v>36</v>
      </c>
      <c r="G12">
        <f>AVERAGE('1_4x4'!$N$2:$N$37)</f>
        <v>4.3666666666666663</v>
      </c>
      <c r="H12">
        <f>_xlfn.STDEV.P('1_4x4'!$N$2:$N$37)</f>
        <v>2.2727858578307716</v>
      </c>
      <c r="I12">
        <f>($G4-G12)/SQRT($H4*$H4/$F4+H12*H12/F12)</f>
        <v>-5.2498825286301862</v>
      </c>
      <c r="J12">
        <f t="shared" si="1"/>
        <v>5.2498825286301862</v>
      </c>
      <c r="K12">
        <f>_xlfn.T.DIST(I12,F4+F12-2,TRUE)</f>
        <v>4.2262436731937522E-7</v>
      </c>
      <c r="L12">
        <f>_xlfn.T.DIST.2T(J12,F4+F12-2)</f>
        <v>8.4524873463875045E-7</v>
      </c>
      <c r="M12">
        <f>AVERAGE('1_4x4'!$K$2:$K$37)</f>
        <v>0.74187545388525755</v>
      </c>
      <c r="N12">
        <f>_xlfn.STDEV.P('1_4x4'!$K$2:$K$37)</f>
        <v>0.24318653248627367</v>
      </c>
      <c r="O12">
        <f>(M4-M12)/SQRT(N4*N4/$F4+N12*N12/$F12)</f>
        <v>-2.4660317816091601</v>
      </c>
      <c r="P12">
        <f t="shared" si="2"/>
        <v>2.4660317816091601</v>
      </c>
      <c r="Q12">
        <f t="shared" si="3"/>
        <v>7.9579557077746783E-3</v>
      </c>
      <c r="R12">
        <f>_xlfn.T.DIST.2T(P12,$F4+$F12-2)</f>
        <v>1.534651468316329E-2</v>
      </c>
      <c r="S12">
        <f>AVERAGE('1_4x4'!$Y$2:$Y$37)</f>
        <v>79.058823529411768</v>
      </c>
      <c r="T12">
        <f>_xlfn.STDEV.P('1_4x4'!$Y$2:$Y$37)</f>
        <v>33.906394656700336</v>
      </c>
      <c r="U12">
        <f>(S4-S12)/SQRT(T4*T4/$F4+T12*T12/$F12)</f>
        <v>-8.5381752703802114</v>
      </c>
      <c r="V12">
        <f t="shared" si="4"/>
        <v>8.5381752703802114</v>
      </c>
      <c r="W12">
        <f t="shared" si="5"/>
        <v>5.1215323139449432E-13</v>
      </c>
      <c r="X12">
        <f>_xlfn.T.DIST.2T(V12,$F4+$F12-2)</f>
        <v>1.4617533598126035E-13</v>
      </c>
    </row>
    <row r="13" spans="1:28" x14ac:dyDescent="0.25">
      <c r="A13">
        <v>7</v>
      </c>
      <c r="B13">
        <v>10</v>
      </c>
      <c r="C13">
        <v>4</v>
      </c>
      <c r="D13">
        <v>54</v>
      </c>
      <c r="E13">
        <f t="shared" si="0"/>
        <v>3.375</v>
      </c>
      <c r="F13">
        <v>35</v>
      </c>
      <c r="G13">
        <f>AVERAGE('2_4x4'!$N$2:$N$36)</f>
        <v>3.3214285714285716</v>
      </c>
      <c r="H13">
        <f>_xlfn.STDEV.P('2_4x4'!$N$2:$N$36)</f>
        <v>2.2843187704210548</v>
      </c>
      <c r="I13">
        <f>($G5-G13)/SQRT($H5*$H5/$F5+H13*H13/F13)</f>
        <v>-3.9541743870632176</v>
      </c>
      <c r="J13">
        <f t="shared" si="1"/>
        <v>3.9541743870632176</v>
      </c>
      <c r="K13">
        <f>_xlfn.T.DIST(I13,F5+F13-2,TRUE)</f>
        <v>7.4865158163741363E-5</v>
      </c>
      <c r="L13">
        <f>_xlfn.T.DIST.2T(J13,F5+F13-2)</f>
        <v>1.4973031632748273E-4</v>
      </c>
      <c r="M13">
        <f>AVERAGE('2_4x4'!$K$2:$K$36)</f>
        <v>0.67605042016806738</v>
      </c>
      <c r="N13">
        <f>_xlfn.STDEV.P('2_4x4'!$K$2:$K$36)</f>
        <v>0.32827758754520481</v>
      </c>
      <c r="O13">
        <f>(M5-M13)/SQRT(N5*N5/$F5+N13*N13/$F13)</f>
        <v>-3.7104222379588805</v>
      </c>
      <c r="P13">
        <f t="shared" si="2"/>
        <v>3.7104222379588805</v>
      </c>
      <c r="Q13">
        <f t="shared" si="3"/>
        <v>2.0217310984160368E-4</v>
      </c>
      <c r="R13">
        <f>_xlfn.T.DIST.2T(P13,$F5+$F13-2)</f>
        <v>3.5208133447146638E-4</v>
      </c>
      <c r="S13">
        <f>AVERAGE('2_4x4'!$Y$2:$Y$36)</f>
        <v>57.40625</v>
      </c>
      <c r="T13">
        <f>_xlfn.STDEV.P('2_4x4'!$Y$2:$Y$36)</f>
        <v>28.66493870458299</v>
      </c>
      <c r="U13">
        <f>(S5-S13)/SQRT(T5*T5/$F5+T13*T13/$F13)</f>
        <v>-5.9146787057400836</v>
      </c>
      <c r="V13">
        <f t="shared" si="4"/>
        <v>5.9146787057400836</v>
      </c>
      <c r="W13">
        <f t="shared" si="5"/>
        <v>5.1366989631256809E-8</v>
      </c>
      <c r="X13">
        <f>_xlfn.T.DIST.2T(V13,$F5+$F13-2)</f>
        <v>5.4773346544621136E-8</v>
      </c>
    </row>
    <row r="14" spans="1:28" x14ac:dyDescent="0.25">
      <c r="A14">
        <v>11</v>
      </c>
      <c r="B14">
        <v>11</v>
      </c>
      <c r="C14">
        <v>4</v>
      </c>
      <c r="D14">
        <v>22</v>
      </c>
      <c r="E14">
        <f t="shared" si="0"/>
        <v>1.375</v>
      </c>
      <c r="F14">
        <v>35</v>
      </c>
      <c r="G14">
        <f>AVERAGE('3_4x4'!$N$2:$N$36)</f>
        <v>3.3448275862068964</v>
      </c>
      <c r="H14">
        <f>_xlfn.STDEV.P('3_4x4'!$N$2:$N$36)</f>
        <v>2.0047506005170526</v>
      </c>
      <c r="I14">
        <f>($G6-G14)/SQRT($H6*$H6/$F6+H14*H14/F14)</f>
        <v>-4.1826749858821586</v>
      </c>
      <c r="J14">
        <f t="shared" si="1"/>
        <v>4.1826749858821586</v>
      </c>
      <c r="K14">
        <f>_xlfn.T.DIST(I14,F6+F14-2,TRUE)</f>
        <v>3.4573326510640569E-5</v>
      </c>
      <c r="L14">
        <f>_xlfn.T.DIST.2T(J14,F6+F14-2)</f>
        <v>6.9146653021281138E-5</v>
      </c>
      <c r="M14">
        <f>AVERAGE('3_4x4'!$K$2:$K$36)</f>
        <v>0.63720238095238113</v>
      </c>
      <c r="N14">
        <f>_xlfn.STDEV.P('3_4x4'!$K$2:$K$36)</f>
        <v>0.37677692196165946</v>
      </c>
      <c r="O14">
        <f>(M6-M14)/SQRT(N6*N6/$F6+N14*N14/$F14)</f>
        <v>-4.2791234790300141</v>
      </c>
      <c r="P14">
        <f t="shared" si="2"/>
        <v>4.2791234790300141</v>
      </c>
      <c r="Q14">
        <f t="shared" si="3"/>
        <v>2.8824235899389348E-5</v>
      </c>
      <c r="R14">
        <f>_xlfn.T.DIST.2T(P14,$F6+$F14-2)</f>
        <v>4.8502133335043463E-5</v>
      </c>
      <c r="S14">
        <f>AVERAGE('3_4x4'!$Y$2:$Y$36)</f>
        <v>54.441176470588232</v>
      </c>
      <c r="T14">
        <f>_xlfn.STDEV.P('3_4x4'!$Y$2:$Y$36)</f>
        <v>24.274400915210812</v>
      </c>
      <c r="U14">
        <f>(S6-S14)/SQRT(T6*T6/$F6+T14*T14/$F14)</f>
        <v>-7.9028939962826437</v>
      </c>
      <c r="V14">
        <f t="shared" si="4"/>
        <v>7.9028939962826437</v>
      </c>
      <c r="W14">
        <f t="shared" si="5"/>
        <v>1.2656354903069094E-11</v>
      </c>
      <c r="X14">
        <f>_xlfn.T.DIST.2T(V14,$F6+$F14-2)</f>
        <v>8.3109385464059654E-12</v>
      </c>
    </row>
    <row r="15" spans="1:28" x14ac:dyDescent="0.25">
      <c r="A15">
        <v>15</v>
      </c>
      <c r="B15">
        <v>12</v>
      </c>
      <c r="C15">
        <v>4</v>
      </c>
      <c r="D15">
        <v>12</v>
      </c>
      <c r="E15">
        <f t="shared" si="0"/>
        <v>0.75</v>
      </c>
      <c r="F15">
        <v>35</v>
      </c>
      <c r="G15">
        <f>AVERAGE('4_4x4'!$N$2:$N$36)</f>
        <v>2.7692307692307692</v>
      </c>
      <c r="H15">
        <f>_xlfn.STDEV.P('4_4x4'!$N$2:$N$36)</f>
        <v>2.3255717627432269</v>
      </c>
      <c r="I15">
        <f>($G7-G15)/SQRT($H7*$H7/$F7+H15*H15/F15)</f>
        <v>-3.3517085732160954</v>
      </c>
      <c r="J15">
        <f t="shared" si="1"/>
        <v>3.3517085732160954</v>
      </c>
      <c r="K15">
        <f>_xlfn.T.DIST(I15,F7+F15-2,TRUE)</f>
        <v>6.1120081800857657E-4</v>
      </c>
      <c r="L15">
        <f>_xlfn.T.DIST.2T(J15,F7+F15-2)</f>
        <v>1.2224016360171531E-3</v>
      </c>
      <c r="M15">
        <f>AVERAGE('4_4x4'!$K$2:$K$36)</f>
        <v>0.57946428571428577</v>
      </c>
      <c r="N15">
        <f>_xlfn.STDEV.P('4_4x4'!$K$2:$K$36)</f>
        <v>0.31628457228721996</v>
      </c>
      <c r="O15">
        <f>(M7-M15)/SQRT(N7*N7/$F7+N15*N15/$F15)</f>
        <v>-2.5751399296145889</v>
      </c>
      <c r="P15">
        <f t="shared" si="2"/>
        <v>2.5751399296145889</v>
      </c>
      <c r="Q15">
        <f t="shared" si="3"/>
        <v>6.0675735682266529E-3</v>
      </c>
      <c r="R15">
        <f>_xlfn.T.DIST.2T(P15,$F7+$F15-2)</f>
        <v>1.1838522814827579E-2</v>
      </c>
      <c r="S15">
        <f>AVERAGE('4_4x4'!$Y$2:$Y$36)</f>
        <v>37.424242424242422</v>
      </c>
      <c r="T15">
        <f>_xlfn.STDEV.P('4_4x4'!$Y$2:$Y$36)</f>
        <v>17.419999483405174</v>
      </c>
      <c r="U15">
        <f>(S7-S15)/SQRT(T7*T7/$F7+T15*T15/$F15)</f>
        <v>-5.0446491979956072</v>
      </c>
      <c r="V15">
        <f t="shared" si="4"/>
        <v>5.0446491979956072</v>
      </c>
      <c r="W15">
        <f t="shared" si="5"/>
        <v>1.718305829962867E-6</v>
      </c>
      <c r="X15">
        <f>_xlfn.T.DIST.2T(V15,$F7+$F15-2)</f>
        <v>2.730629656564933E-6</v>
      </c>
    </row>
    <row r="16" spans="1:28" x14ac:dyDescent="0.25">
      <c r="A16">
        <v>4</v>
      </c>
      <c r="B16">
        <v>13</v>
      </c>
      <c r="C16">
        <v>5</v>
      </c>
      <c r="D16">
        <v>200</v>
      </c>
      <c r="E16">
        <f t="shared" si="0"/>
        <v>8</v>
      </c>
      <c r="F16">
        <v>35</v>
      </c>
      <c r="G16">
        <f>AVERAGE('1_5x5'!$N$2:$N$36)</f>
        <v>5.71875</v>
      </c>
      <c r="H16">
        <f>_xlfn.STDEV.P('1_5x5'!$N$2:$N$36)</f>
        <v>3.8343380703193088</v>
      </c>
      <c r="I16">
        <f>($G4-G16)/SQRT($H4*$H4/$F4+H16*H16/F16)</f>
        <v>-5.2954163845278996</v>
      </c>
      <c r="J16">
        <f t="shared" si="1"/>
        <v>5.2954163845278996</v>
      </c>
      <c r="K16">
        <f>_xlfn.T.DIST(I16,F4+F16-2,TRUE)</f>
        <v>3.5319166890623046E-7</v>
      </c>
      <c r="L16">
        <f>_xlfn.T.DIST.2T(J16,F4+F16-2)</f>
        <v>7.0638333781246091E-7</v>
      </c>
      <c r="M16">
        <f>AVERAGE('1_5x5'!$K$2:$K$36)</f>
        <v>0.37282913165266074</v>
      </c>
      <c r="N16">
        <f>_xlfn.STDEV.P('1_5x5'!$K$2:$K$36)</f>
        <v>6.7471688986294395E-2</v>
      </c>
      <c r="O16">
        <f>(M4-M16)/SQRT(N4*N4/$F4+N16*N16/$F16)</f>
        <v>6.4260322456579564</v>
      </c>
      <c r="P16">
        <f t="shared" si="2"/>
        <v>6.4260322456579564</v>
      </c>
      <c r="Q16">
        <f t="shared" si="3"/>
        <v>0.99999999282505347</v>
      </c>
      <c r="R16">
        <f>_xlfn.T.DIST.2T(P16,$F4+$F16-2)</f>
        <v>4.487792456475424E-9</v>
      </c>
      <c r="S16">
        <f>AVERAGE('1_5x5'!$Y$2:$Y$36)</f>
        <v>98.588235294117652</v>
      </c>
      <c r="T16">
        <f>_xlfn.STDEV.P('1_5x5'!$Y$2:$Y$36)</f>
        <v>40.559410054198729</v>
      </c>
      <c r="U16">
        <f>(S4-S16)/SQRT(T4*T4/$F4+T16*T16/$F16)</f>
        <v>-9.9053170383303364</v>
      </c>
      <c r="V16">
        <f t="shared" si="4"/>
        <v>9.9053170383303364</v>
      </c>
      <c r="W16">
        <f t="shared" si="5"/>
        <v>3.4481205565282626E-15</v>
      </c>
      <c r="X16">
        <f>_xlfn.T.DIST.2T(V16,$F4+$F16-2)</f>
        <v>1.5970009454530429E-16</v>
      </c>
    </row>
    <row r="17" spans="1:24" x14ac:dyDescent="0.25">
      <c r="A17">
        <v>8</v>
      </c>
      <c r="B17">
        <v>14</v>
      </c>
      <c r="C17">
        <v>5</v>
      </c>
      <c r="D17">
        <v>53</v>
      </c>
      <c r="E17">
        <f t="shared" si="0"/>
        <v>2.12</v>
      </c>
      <c r="F17">
        <v>35</v>
      </c>
      <c r="G17">
        <f>AVERAGE('2_5x5'!$N$2:$N$36)</f>
        <v>4.4444444444444446</v>
      </c>
      <c r="H17">
        <f>_xlfn.STDEV.P('2_5x5'!$N$2:$N$36)</f>
        <v>2.8458329944145997</v>
      </c>
      <c r="I17">
        <f>($G5-G17)/SQRT($H5*$H5/$F5+H17*H17/F17)</f>
        <v>-5.4862247639920163</v>
      </c>
      <c r="J17">
        <f t="shared" si="1"/>
        <v>5.4862247639920163</v>
      </c>
      <c r="K17">
        <f>_xlfn.T.DIST(I17,F5+F17-2,TRUE)</f>
        <v>1.7615058747121992E-7</v>
      </c>
      <c r="L17">
        <f>_xlfn.T.DIST.2T(J17,F5+F17-2)</f>
        <v>3.5230117494243985E-7</v>
      </c>
      <c r="M17">
        <f>AVERAGE('2_5x5'!$K$2:$K$36)</f>
        <v>0.38522408963585425</v>
      </c>
      <c r="N17">
        <f>_xlfn.STDEV.P('2_5x5'!$K$2:$K$36)</f>
        <v>7.7401514436026955E-2</v>
      </c>
      <c r="O17">
        <f>(M5-M17)/SQRT(N5*N5/$F5+N17*N17/$F17)</f>
        <v>2.3255021949393657</v>
      </c>
      <c r="P17">
        <f t="shared" si="2"/>
        <v>2.3255021949393657</v>
      </c>
      <c r="Q17">
        <f t="shared" si="3"/>
        <v>0.98848208636295765</v>
      </c>
      <c r="R17">
        <f>_xlfn.T.DIST.2T(P17,$F5+$F17-2)</f>
        <v>2.2219513052171846E-2</v>
      </c>
      <c r="S17">
        <f>AVERAGE('2_5x5'!$Y$2:$Y$36)</f>
        <v>61.205882352941174</v>
      </c>
      <c r="T17">
        <f>_xlfn.STDEV.P('2_5x5'!$Y$2:$Y$36)</f>
        <v>34.476572959692248</v>
      </c>
      <c r="U17">
        <f>(S5-S17)/SQRT(T5*T5/$F5+T17*T17/$F17)</f>
        <v>-5.6491842632926366</v>
      </c>
      <c r="V17">
        <f t="shared" si="4"/>
        <v>5.6491842632926366</v>
      </c>
      <c r="W17">
        <f t="shared" si="5"/>
        <v>1.7243903162393443E-7</v>
      </c>
      <c r="X17">
        <f>_xlfn.T.DIST.2T(V17,$F5+$F17-2)</f>
        <v>1.7480740016815865E-7</v>
      </c>
    </row>
    <row r="18" spans="1:24" x14ac:dyDescent="0.25">
      <c r="A18">
        <v>12</v>
      </c>
      <c r="B18">
        <v>15</v>
      </c>
      <c r="C18">
        <v>5</v>
      </c>
      <c r="D18">
        <v>31</v>
      </c>
      <c r="E18">
        <f t="shared" si="0"/>
        <v>1.24</v>
      </c>
      <c r="F18">
        <v>35</v>
      </c>
      <c r="G18">
        <f>AVERAGE('3_5x5'!$N$2:$N$36)</f>
        <v>3</v>
      </c>
      <c r="H18">
        <f>_xlfn.STDEV.P('3_5x5'!$N$2:$N$36)</f>
        <v>1.5862310778250641</v>
      </c>
      <c r="I18">
        <f>($G6-G18)/SQRT($H6*$H6/$F6+H18*H18/F18)</f>
        <v>-3.9306273536463556</v>
      </c>
      <c r="J18">
        <f t="shared" si="1"/>
        <v>3.9306273536463556</v>
      </c>
      <c r="K18">
        <f>_xlfn.T.DIST(I18,F6+F18-2,TRUE)</f>
        <v>8.5416698301061909E-5</v>
      </c>
      <c r="L18">
        <f>_xlfn.T.DIST.2T(J18,F6+F18-2)</f>
        <v>1.7083339660212382E-4</v>
      </c>
      <c r="M18">
        <f>AVERAGE('3_5x5'!$K$2:$K$36)</f>
        <v>0.40130329909741652</v>
      </c>
      <c r="N18">
        <f>_xlfn.STDEV.P('3_5x5'!$K$2:$K$36)</f>
        <v>4.0991163376912512E-2</v>
      </c>
      <c r="O18">
        <f>(M6-M18)/SQRT(N6*N6/$F6+N18*N18/$F18)</f>
        <v>-2.1193006414392155</v>
      </c>
      <c r="P18">
        <f t="shared" si="2"/>
        <v>2.1193006414392155</v>
      </c>
      <c r="Q18">
        <f t="shared" si="3"/>
        <v>1.8859632346998445E-2</v>
      </c>
      <c r="R18">
        <f>_xlfn.T.DIST.2T(P18,$F6+$F18-2)</f>
        <v>3.6947961138902877E-2</v>
      </c>
      <c r="S18">
        <f>AVERAGE('3_5x5'!$Y$2:$Y$36)</f>
        <v>50.352941176470587</v>
      </c>
      <c r="T18">
        <f>_xlfn.STDEV.P('3_5x5'!$Y$2:$Y$36)</f>
        <v>27.562637064288975</v>
      </c>
      <c r="U18">
        <f>(S6-S18)/SQRT(T6*T6/$F6+T18*T18/$F18)</f>
        <v>-6.2597284509636859</v>
      </c>
      <c r="V18">
        <f t="shared" si="4"/>
        <v>6.2597284509636859</v>
      </c>
      <c r="W18">
        <f t="shared" si="5"/>
        <v>1.4867565841728069E-8</v>
      </c>
      <c r="X18">
        <f>_xlfn.T.DIST.2T(V18,$F6+$F18-2)</f>
        <v>1.4595238658570682E-8</v>
      </c>
    </row>
    <row r="19" spans="1:24" x14ac:dyDescent="0.25">
      <c r="A19">
        <v>16</v>
      </c>
      <c r="B19">
        <v>16</v>
      </c>
      <c r="C19">
        <v>5</v>
      </c>
      <c r="D19">
        <v>15</v>
      </c>
      <c r="E19">
        <f t="shared" si="0"/>
        <v>0.6</v>
      </c>
      <c r="F19">
        <v>34</v>
      </c>
      <c r="G19">
        <f>AVERAGE('4_5x5'!$N$2:$N$35)</f>
        <v>2.1153846153846154</v>
      </c>
      <c r="H19">
        <f>_xlfn.STDEV.P('4_5x5'!$N$2:$N$35)</f>
        <v>1.4761416201842683</v>
      </c>
      <c r="I19">
        <f>($G7-G19)/SQRT($H7*$H7/$F7+H19*H19/F19)</f>
        <v>-2.5992088822832029</v>
      </c>
      <c r="J19">
        <f t="shared" si="1"/>
        <v>2.5992088822832029</v>
      </c>
      <c r="K19">
        <f>_xlfn.T.DIST(I19,F7+F19-2,TRUE)</f>
        <v>5.5613836730734724E-3</v>
      </c>
      <c r="L19">
        <f>_xlfn.T.DIST.2T(J19,F7+F19-2)</f>
        <v>1.1122767346146945E-2</v>
      </c>
      <c r="M19">
        <f>AVERAGE('4_5x5'!$K$2:$K$35)</f>
        <v>0.38566897347174145</v>
      </c>
      <c r="N19">
        <f>_xlfn.STDEV.P('4_5x5'!$K$2:$K$35)</f>
        <v>7.3265337801054306E-2</v>
      </c>
      <c r="O19">
        <f>(M7-M19)/SQRT(N7*N7/$F7+N19*N19/$F19)</f>
        <v>0.65302706611406902</v>
      </c>
      <c r="P19">
        <f t="shared" si="2"/>
        <v>0.65302706611406902</v>
      </c>
      <c r="Q19">
        <f t="shared" si="3"/>
        <v>0.742013259984455</v>
      </c>
      <c r="R19">
        <f>_xlfn.T.DIST.2T(P19,$F7+$F19-2)</f>
        <v>0.51561118304824127</v>
      </c>
      <c r="S19">
        <f>AVERAGE('4_5x5'!$Y$2:$Y$35)</f>
        <v>35.87096774193548</v>
      </c>
      <c r="T19">
        <f>_xlfn.STDEV.P('4_5x5'!$Y$2:$Y$35)</f>
        <v>16.523183977093968</v>
      </c>
      <c r="U19">
        <f>(S7-S19)/SQRT(T7*T7/$F7+T19*T19/$F19)</f>
        <v>-4.717255821048826</v>
      </c>
      <c r="V19">
        <f t="shared" si="4"/>
        <v>4.717255821048826</v>
      </c>
      <c r="W19">
        <f t="shared" si="5"/>
        <v>6.2852698327991295E-6</v>
      </c>
      <c r="X19">
        <f>_xlfn.T.DIST.2T(V19,$F7+$F19-2)</f>
        <v>9.9882073427312072E-6</v>
      </c>
    </row>
    <row r="21" spans="1:24" x14ac:dyDescent="0.25">
      <c r="U21" s="5"/>
    </row>
  </sheetData>
  <autoFilter ref="A3:X19"/>
  <conditionalFormatting sqref="W5:W19">
    <cfRule type="cellIs" dxfId="101" priority="5" operator="greaterThan">
      <formula>0.95</formula>
    </cfRule>
    <cfRule type="cellIs" dxfId="100" priority="6" operator="between">
      <formula>0.05</formula>
      <formula>0.95</formula>
    </cfRule>
  </conditionalFormatting>
  <conditionalFormatting sqref="K4">
    <cfRule type="cellIs" dxfId="99" priority="35" operator="greaterThan">
      <formula>0.95</formula>
    </cfRule>
    <cfRule type="cellIs" dxfId="98" priority="36" operator="between">
      <formula>0.05</formula>
      <formula>0.95</formula>
    </cfRule>
  </conditionalFormatting>
  <conditionalFormatting sqref="K4">
    <cfRule type="cellIs" dxfId="97" priority="34" operator="lessThan">
      <formula>0.05</formula>
    </cfRule>
  </conditionalFormatting>
  <conditionalFormatting sqref="L4">
    <cfRule type="cellIs" dxfId="96" priority="32" operator="greaterThan">
      <formula>0.975</formula>
    </cfRule>
    <cfRule type="cellIs" dxfId="95" priority="33" operator="between">
      <formula>0.025</formula>
      <formula>0.975</formula>
    </cfRule>
  </conditionalFormatting>
  <conditionalFormatting sqref="L4">
    <cfRule type="cellIs" dxfId="94" priority="31" operator="lessThan">
      <formula>0.025</formula>
    </cfRule>
  </conditionalFormatting>
  <conditionalFormatting sqref="K5:K19">
    <cfRule type="cellIs" dxfId="93" priority="29" operator="greaterThan">
      <formula>0.95</formula>
    </cfRule>
    <cfRule type="cellIs" dxfId="92" priority="30" operator="between">
      <formula>0.05</formula>
      <formula>0.95</formula>
    </cfRule>
  </conditionalFormatting>
  <conditionalFormatting sqref="K5:K19">
    <cfRule type="cellIs" dxfId="91" priority="28" operator="lessThan">
      <formula>0.05</formula>
    </cfRule>
  </conditionalFormatting>
  <conditionalFormatting sqref="L5:L19">
    <cfRule type="cellIs" dxfId="90" priority="26" operator="greaterThan">
      <formula>0.975</formula>
    </cfRule>
    <cfRule type="cellIs" dxfId="89" priority="27" operator="between">
      <formula>0.025</formula>
      <formula>0.975</formula>
    </cfRule>
  </conditionalFormatting>
  <conditionalFormatting sqref="L5:L19">
    <cfRule type="cellIs" dxfId="88" priority="25" operator="lessThan">
      <formula>0.025</formula>
    </cfRule>
  </conditionalFormatting>
  <conditionalFormatting sqref="Q4">
    <cfRule type="cellIs" dxfId="87" priority="23" operator="greaterThan">
      <formula>0.95</formula>
    </cfRule>
    <cfRule type="cellIs" dxfId="86" priority="24" operator="between">
      <formula>0.05</formula>
      <formula>0.95</formula>
    </cfRule>
  </conditionalFormatting>
  <conditionalFormatting sqref="Q4">
    <cfRule type="cellIs" dxfId="85" priority="22" operator="lessThan">
      <formula>0.05</formula>
    </cfRule>
  </conditionalFormatting>
  <conditionalFormatting sqref="R4">
    <cfRule type="cellIs" dxfId="84" priority="20" operator="greaterThan">
      <formula>0.975</formula>
    </cfRule>
    <cfRule type="cellIs" dxfId="83" priority="21" operator="between">
      <formula>0.025</formula>
      <formula>0.975</formula>
    </cfRule>
  </conditionalFormatting>
  <conditionalFormatting sqref="R4">
    <cfRule type="cellIs" dxfId="82" priority="19" operator="lessThan">
      <formula>0.025</formula>
    </cfRule>
  </conditionalFormatting>
  <conditionalFormatting sqref="Q5:Q19">
    <cfRule type="cellIs" dxfId="81" priority="17" operator="greaterThan">
      <formula>0.95</formula>
    </cfRule>
    <cfRule type="cellIs" dxfId="80" priority="18" operator="between">
      <formula>0.05</formula>
      <formula>0.95</formula>
    </cfRule>
  </conditionalFormatting>
  <conditionalFormatting sqref="Q5:Q19">
    <cfRule type="cellIs" dxfId="79" priority="16" operator="lessThan">
      <formula>0.05</formula>
    </cfRule>
  </conditionalFormatting>
  <conditionalFormatting sqref="R5:R19">
    <cfRule type="cellIs" dxfId="78" priority="14" operator="greaterThan">
      <formula>0.975</formula>
    </cfRule>
    <cfRule type="cellIs" dxfId="77" priority="15" operator="between">
      <formula>0.025</formula>
      <formula>0.975</formula>
    </cfRule>
  </conditionalFormatting>
  <conditionalFormatting sqref="R5:R19">
    <cfRule type="cellIs" dxfId="76" priority="13" operator="lessThan">
      <formula>0.025</formula>
    </cfRule>
  </conditionalFormatting>
  <conditionalFormatting sqref="W4">
    <cfRule type="cellIs" dxfId="75" priority="11" operator="greaterThan">
      <formula>0.95</formula>
    </cfRule>
    <cfRule type="cellIs" dxfId="74" priority="12" operator="between">
      <formula>0.05</formula>
      <formula>0.95</formula>
    </cfRule>
  </conditionalFormatting>
  <conditionalFormatting sqref="W4">
    <cfRule type="cellIs" dxfId="73" priority="10" operator="lessThan">
      <formula>0.05</formula>
    </cfRule>
  </conditionalFormatting>
  <conditionalFormatting sqref="X4">
    <cfRule type="cellIs" dxfId="72" priority="8" operator="greaterThan">
      <formula>0.975</formula>
    </cfRule>
    <cfRule type="cellIs" dxfId="71" priority="9" operator="between">
      <formula>0.025</formula>
      <formula>0.975</formula>
    </cfRule>
  </conditionalFormatting>
  <conditionalFormatting sqref="X4">
    <cfRule type="cellIs" dxfId="70" priority="7" operator="lessThan">
      <formula>0.025</formula>
    </cfRule>
  </conditionalFormatting>
  <conditionalFormatting sqref="W5:W19">
    <cfRule type="cellIs" dxfId="69" priority="4" operator="lessThan">
      <formula>0.05</formula>
    </cfRule>
  </conditionalFormatting>
  <conditionalFormatting sqref="X5:X19">
    <cfRule type="cellIs" dxfId="68" priority="2" operator="greaterThan">
      <formula>0.975</formula>
    </cfRule>
    <cfRule type="cellIs" dxfId="67" priority="3" operator="between">
      <formula>0.025</formula>
      <formula>0.975</formula>
    </cfRule>
  </conditionalFormatting>
  <conditionalFormatting sqref="X5:X19">
    <cfRule type="cellIs" dxfId="66" priority="1" operator="lessThan">
      <formula>0.025</formula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Z36"/>
  <sheetViews>
    <sheetView workbookViewId="0">
      <selection activeCell="J6" sqref="J6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96</v>
      </c>
      <c r="B2" s="3" t="s">
        <v>26</v>
      </c>
      <c r="C2" s="3" t="s">
        <v>27</v>
      </c>
      <c r="D2" s="3" t="s">
        <v>110</v>
      </c>
      <c r="E2" s="3" t="s">
        <v>100</v>
      </c>
      <c r="F2" s="4">
        <v>33</v>
      </c>
      <c r="G2" s="4">
        <v>31</v>
      </c>
      <c r="H2" s="3" t="s">
        <v>36</v>
      </c>
      <c r="I2" s="4">
        <v>17888854</v>
      </c>
      <c r="J2" s="4">
        <v>-3.7941176470588198</v>
      </c>
      <c r="K2" s="4">
        <v>0.36764705882352899</v>
      </c>
      <c r="L2" s="4">
        <v>1</v>
      </c>
      <c r="M2" s="4">
        <v>20</v>
      </c>
      <c r="N2" s="4">
        <v>6</v>
      </c>
      <c r="O2" s="4">
        <v>16</v>
      </c>
      <c r="P2" s="4">
        <v>13</v>
      </c>
      <c r="Q2" s="4">
        <v>1</v>
      </c>
      <c r="R2" s="4">
        <v>13</v>
      </c>
      <c r="S2" s="4">
        <v>1</v>
      </c>
      <c r="T2" s="4">
        <v>1</v>
      </c>
      <c r="U2" s="4">
        <v>2</v>
      </c>
      <c r="V2" s="3" t="s">
        <v>31</v>
      </c>
      <c r="X2" s="4">
        <v>3</v>
      </c>
      <c r="Y2" s="4">
        <v>77</v>
      </c>
      <c r="Z2" s="4">
        <v>3</v>
      </c>
    </row>
    <row r="3" spans="1:26" ht="30" x14ac:dyDescent="0.25">
      <c r="A3" s="2">
        <v>112</v>
      </c>
      <c r="B3" s="3" t="s">
        <v>26</v>
      </c>
      <c r="C3" s="3" t="s">
        <v>27</v>
      </c>
      <c r="D3" s="3" t="s">
        <v>110</v>
      </c>
      <c r="E3" s="3" t="s">
        <v>100</v>
      </c>
      <c r="F3" s="4">
        <v>33</v>
      </c>
      <c r="G3" s="4">
        <v>31</v>
      </c>
      <c r="H3" s="3" t="s">
        <v>37</v>
      </c>
      <c r="I3" s="4">
        <v>91211494</v>
      </c>
      <c r="J3" s="4">
        <v>-3.7941176470588198</v>
      </c>
      <c r="K3" s="4">
        <v>0.36764705882352899</v>
      </c>
      <c r="L3" s="4">
        <v>7</v>
      </c>
      <c r="M3" s="4">
        <v>17</v>
      </c>
      <c r="N3" s="4">
        <v>4</v>
      </c>
      <c r="O3" s="4">
        <v>13</v>
      </c>
      <c r="P3" s="4">
        <v>11</v>
      </c>
      <c r="Q3" s="4">
        <v>1</v>
      </c>
      <c r="R3" s="4">
        <v>11</v>
      </c>
      <c r="S3" s="4">
        <v>1</v>
      </c>
      <c r="T3" s="4">
        <v>2</v>
      </c>
      <c r="U3" s="4">
        <v>3</v>
      </c>
      <c r="V3" s="3" t="s">
        <v>31</v>
      </c>
      <c r="W3" s="4">
        <v>3</v>
      </c>
      <c r="X3" s="4">
        <v>8</v>
      </c>
      <c r="Y3" s="4">
        <v>81</v>
      </c>
      <c r="Z3" s="4">
        <v>8</v>
      </c>
    </row>
    <row r="4" spans="1:26" ht="30" x14ac:dyDescent="0.25">
      <c r="A4" s="2">
        <v>155</v>
      </c>
      <c r="B4" s="3" t="s">
        <v>26</v>
      </c>
      <c r="C4" s="3" t="s">
        <v>27</v>
      </c>
      <c r="D4" s="3" t="s">
        <v>110</v>
      </c>
      <c r="E4" s="3" t="s">
        <v>100</v>
      </c>
      <c r="F4" s="4">
        <v>33</v>
      </c>
      <c r="G4" s="4">
        <v>31</v>
      </c>
      <c r="H4" s="3" t="s">
        <v>41</v>
      </c>
      <c r="I4" s="4">
        <v>10238104111</v>
      </c>
      <c r="J4" s="4">
        <v>-3.7647058823529398</v>
      </c>
      <c r="K4" s="4">
        <v>0.37254901960784298</v>
      </c>
      <c r="V4" s="3" t="s">
        <v>31</v>
      </c>
    </row>
    <row r="5" spans="1:26" ht="30" x14ac:dyDescent="0.25">
      <c r="A5" s="2">
        <v>196</v>
      </c>
      <c r="B5" s="3" t="s">
        <v>26</v>
      </c>
      <c r="C5" s="3" t="s">
        <v>27</v>
      </c>
      <c r="D5" s="3" t="s">
        <v>110</v>
      </c>
      <c r="E5" s="3" t="s">
        <v>100</v>
      </c>
      <c r="F5" s="4">
        <v>33</v>
      </c>
      <c r="G5" s="4">
        <v>31</v>
      </c>
      <c r="H5" s="3" t="s">
        <v>43</v>
      </c>
      <c r="I5" s="4">
        <v>92227213164</v>
      </c>
      <c r="J5" s="4">
        <v>-3.7941176470588198</v>
      </c>
      <c r="K5" s="4">
        <v>0.36764705882352899</v>
      </c>
      <c r="L5" s="4">
        <v>2</v>
      </c>
      <c r="M5" s="4">
        <v>19</v>
      </c>
      <c r="N5" s="4">
        <v>7</v>
      </c>
      <c r="O5" s="4">
        <v>24</v>
      </c>
      <c r="P5" s="4">
        <v>23</v>
      </c>
      <c r="Q5" s="4">
        <v>1</v>
      </c>
      <c r="R5" s="4">
        <v>23</v>
      </c>
      <c r="S5" s="4">
        <v>1</v>
      </c>
      <c r="T5" s="4">
        <v>2</v>
      </c>
      <c r="U5" s="4">
        <v>4</v>
      </c>
      <c r="V5" s="3" t="s">
        <v>31</v>
      </c>
      <c r="X5" s="4">
        <v>6</v>
      </c>
      <c r="Y5" s="4">
        <v>112</v>
      </c>
      <c r="Z5" s="4">
        <v>6</v>
      </c>
    </row>
    <row r="6" spans="1:26" ht="30" x14ac:dyDescent="0.25">
      <c r="A6" s="2">
        <v>220</v>
      </c>
      <c r="B6" s="3" t="s">
        <v>26</v>
      </c>
      <c r="C6" s="3" t="s">
        <v>27</v>
      </c>
      <c r="D6" s="3" t="s">
        <v>110</v>
      </c>
      <c r="E6" s="3" t="s">
        <v>100</v>
      </c>
      <c r="F6" s="4">
        <v>33</v>
      </c>
      <c r="G6" s="4">
        <v>31</v>
      </c>
      <c r="H6" s="3" t="s">
        <v>44</v>
      </c>
      <c r="I6" s="4">
        <v>94219231211</v>
      </c>
      <c r="J6" s="4">
        <v>-3.7647058823529398</v>
      </c>
      <c r="K6" s="4">
        <v>0.37254901960784298</v>
      </c>
      <c r="L6" s="4">
        <v>13</v>
      </c>
      <c r="M6" s="4">
        <v>15</v>
      </c>
      <c r="N6" s="4">
        <v>6</v>
      </c>
      <c r="O6" s="4">
        <v>12</v>
      </c>
      <c r="P6" s="4">
        <v>11</v>
      </c>
      <c r="Q6" s="4">
        <v>1</v>
      </c>
      <c r="R6" s="4">
        <v>11</v>
      </c>
      <c r="S6" s="4">
        <v>1</v>
      </c>
      <c r="T6" s="4">
        <v>2</v>
      </c>
      <c r="U6" s="4">
        <v>4</v>
      </c>
      <c r="V6" s="3" t="s">
        <v>31</v>
      </c>
      <c r="W6" s="4">
        <v>4</v>
      </c>
      <c r="X6" s="4">
        <v>10</v>
      </c>
      <c r="Y6" s="4">
        <v>90</v>
      </c>
      <c r="Z6" s="4">
        <v>10</v>
      </c>
    </row>
    <row r="7" spans="1:26" ht="30" x14ac:dyDescent="0.25">
      <c r="A7" s="2">
        <v>236</v>
      </c>
      <c r="B7" s="3" t="s">
        <v>26</v>
      </c>
      <c r="C7" s="3" t="s">
        <v>33</v>
      </c>
      <c r="D7" s="3" t="s">
        <v>110</v>
      </c>
      <c r="E7" s="3" t="s">
        <v>100</v>
      </c>
      <c r="F7" s="4">
        <v>33</v>
      </c>
      <c r="G7" s="4">
        <v>31</v>
      </c>
      <c r="H7" s="3" t="s">
        <v>48</v>
      </c>
      <c r="I7" s="4">
        <v>9591231205</v>
      </c>
      <c r="J7" s="4">
        <v>-3.3333333333333299</v>
      </c>
      <c r="K7" s="4">
        <v>0.44444444444444398</v>
      </c>
      <c r="L7" s="4">
        <v>1</v>
      </c>
      <c r="M7" s="4">
        <v>4</v>
      </c>
      <c r="N7" s="4">
        <v>1</v>
      </c>
      <c r="O7" s="4">
        <v>5</v>
      </c>
      <c r="P7" s="4">
        <v>5</v>
      </c>
      <c r="Q7" s="4">
        <v>1</v>
      </c>
      <c r="R7" s="4">
        <v>5</v>
      </c>
      <c r="S7" s="4">
        <v>1</v>
      </c>
      <c r="U7" s="4">
        <v>2</v>
      </c>
      <c r="V7" s="3" t="s">
        <v>31</v>
      </c>
      <c r="X7" s="4">
        <v>2</v>
      </c>
      <c r="Y7" s="4">
        <v>27</v>
      </c>
      <c r="Z7" s="4">
        <v>2</v>
      </c>
    </row>
    <row r="8" spans="1:26" ht="30" x14ac:dyDescent="0.25">
      <c r="A8" s="2">
        <v>253</v>
      </c>
      <c r="B8" s="3" t="s">
        <v>26</v>
      </c>
      <c r="C8" s="3" t="s">
        <v>27</v>
      </c>
      <c r="D8" s="3" t="s">
        <v>110</v>
      </c>
      <c r="E8" s="3" t="s">
        <v>100</v>
      </c>
      <c r="F8" s="4">
        <v>33</v>
      </c>
      <c r="G8" s="4">
        <v>31</v>
      </c>
      <c r="H8" s="3" t="s">
        <v>50</v>
      </c>
      <c r="I8" s="4">
        <v>188103161118</v>
      </c>
      <c r="J8" s="4">
        <v>-3.7941176470588198</v>
      </c>
      <c r="K8" s="4">
        <v>0.36764705882352899</v>
      </c>
      <c r="L8" s="4">
        <v>1</v>
      </c>
      <c r="M8" s="4">
        <v>1</v>
      </c>
      <c r="Q8" s="4">
        <v>1</v>
      </c>
      <c r="S8" s="4">
        <v>1</v>
      </c>
      <c r="V8" s="3" t="s">
        <v>31</v>
      </c>
      <c r="Y8" s="4">
        <v>4</v>
      </c>
      <c r="Z8" s="4">
        <v>0</v>
      </c>
    </row>
    <row r="9" spans="1:26" ht="30" x14ac:dyDescent="0.25">
      <c r="A9" s="2">
        <v>274</v>
      </c>
      <c r="B9" s="3" t="s">
        <v>26</v>
      </c>
      <c r="C9" s="3" t="s">
        <v>27</v>
      </c>
      <c r="D9" s="3" t="s">
        <v>110</v>
      </c>
      <c r="E9" s="3" t="s">
        <v>100</v>
      </c>
      <c r="F9" s="4">
        <v>33</v>
      </c>
      <c r="G9" s="4">
        <v>31</v>
      </c>
      <c r="H9" s="3" t="s">
        <v>52</v>
      </c>
      <c r="I9" s="4">
        <v>139114828</v>
      </c>
      <c r="J9" s="4">
        <v>-3.7941176470588198</v>
      </c>
      <c r="K9" s="4">
        <v>0.36764705882352899</v>
      </c>
      <c r="L9" s="4">
        <v>6</v>
      </c>
      <c r="M9" s="4">
        <v>13</v>
      </c>
      <c r="N9" s="4">
        <v>3</v>
      </c>
      <c r="O9" s="4">
        <v>13</v>
      </c>
      <c r="P9" s="4">
        <v>13</v>
      </c>
      <c r="Q9" s="4">
        <v>1</v>
      </c>
      <c r="R9" s="4">
        <v>13</v>
      </c>
      <c r="S9" s="4">
        <v>1</v>
      </c>
      <c r="T9" s="4">
        <v>2</v>
      </c>
      <c r="U9" s="4">
        <v>11.5</v>
      </c>
      <c r="V9" s="3" t="s">
        <v>31</v>
      </c>
      <c r="W9" s="4">
        <v>1.5</v>
      </c>
      <c r="X9" s="4">
        <v>15</v>
      </c>
      <c r="Y9" s="4">
        <v>93</v>
      </c>
      <c r="Z9" s="4">
        <v>15</v>
      </c>
    </row>
    <row r="10" spans="1:26" ht="30" x14ac:dyDescent="0.25">
      <c r="A10" s="2">
        <v>294</v>
      </c>
      <c r="B10" s="3" t="s">
        <v>26</v>
      </c>
      <c r="C10" s="3" t="s">
        <v>27</v>
      </c>
      <c r="D10" s="3" t="s">
        <v>110</v>
      </c>
      <c r="E10" s="3" t="s">
        <v>100</v>
      </c>
      <c r="F10" s="4">
        <v>33</v>
      </c>
      <c r="G10" s="4">
        <v>31</v>
      </c>
      <c r="H10" s="3" t="s">
        <v>53</v>
      </c>
      <c r="I10" s="4">
        <v>8871171213</v>
      </c>
      <c r="J10" s="4">
        <v>-3.8235294117647101</v>
      </c>
      <c r="K10" s="4">
        <v>0.36274509803921601</v>
      </c>
      <c r="L10" s="4">
        <v>1</v>
      </c>
      <c r="M10" s="4">
        <v>5</v>
      </c>
      <c r="N10" s="4">
        <v>2</v>
      </c>
      <c r="O10" s="4">
        <v>4</v>
      </c>
      <c r="P10" s="4">
        <v>4</v>
      </c>
      <c r="Q10" s="4">
        <v>1</v>
      </c>
      <c r="R10" s="4">
        <v>4</v>
      </c>
      <c r="S10" s="4">
        <v>1</v>
      </c>
      <c r="U10" s="4">
        <v>2.5</v>
      </c>
      <c r="V10" s="3" t="s">
        <v>31</v>
      </c>
      <c r="W10" s="4">
        <v>0.5</v>
      </c>
      <c r="X10" s="4">
        <v>3</v>
      </c>
      <c r="Y10" s="4">
        <v>28</v>
      </c>
      <c r="Z10" s="4">
        <v>3</v>
      </c>
    </row>
    <row r="11" spans="1:26" ht="30" x14ac:dyDescent="0.25">
      <c r="A11" s="2">
        <v>315</v>
      </c>
      <c r="B11" s="3" t="s">
        <v>26</v>
      </c>
      <c r="C11" s="3" t="s">
        <v>27</v>
      </c>
      <c r="D11" s="3" t="s">
        <v>110</v>
      </c>
      <c r="E11" s="3" t="s">
        <v>100</v>
      </c>
      <c r="F11" s="4">
        <v>33</v>
      </c>
      <c r="G11" s="4">
        <v>31</v>
      </c>
      <c r="H11" s="3" t="s">
        <v>54</v>
      </c>
      <c r="I11" s="4">
        <v>9511616744</v>
      </c>
      <c r="J11" s="4">
        <v>-3.7941176470588198</v>
      </c>
      <c r="K11" s="4">
        <v>0.36764705882352899</v>
      </c>
      <c r="L11" s="4">
        <v>5</v>
      </c>
      <c r="M11" s="4">
        <v>12</v>
      </c>
      <c r="N11" s="4">
        <v>5</v>
      </c>
      <c r="O11" s="4">
        <v>12</v>
      </c>
      <c r="P11" s="4">
        <v>10</v>
      </c>
      <c r="Q11" s="4">
        <v>1</v>
      </c>
      <c r="R11" s="4">
        <v>10</v>
      </c>
      <c r="S11" s="4">
        <v>1</v>
      </c>
      <c r="T11" s="4">
        <v>2</v>
      </c>
      <c r="U11" s="4">
        <v>2.5</v>
      </c>
      <c r="V11" s="3" t="s">
        <v>31</v>
      </c>
      <c r="W11" s="4">
        <v>1.5</v>
      </c>
      <c r="X11" s="4">
        <v>6</v>
      </c>
      <c r="Y11" s="4">
        <v>68</v>
      </c>
      <c r="Z11" s="4">
        <v>6</v>
      </c>
    </row>
    <row r="12" spans="1:26" ht="30" x14ac:dyDescent="0.25">
      <c r="A12" s="2">
        <v>408</v>
      </c>
      <c r="B12" s="3" t="s">
        <v>26</v>
      </c>
      <c r="C12" s="3" t="s">
        <v>33</v>
      </c>
      <c r="D12" s="3" t="s">
        <v>110</v>
      </c>
      <c r="E12" s="3" t="s">
        <v>100</v>
      </c>
      <c r="F12" s="4">
        <v>33</v>
      </c>
      <c r="G12" s="4">
        <v>31</v>
      </c>
      <c r="H12" s="3" t="s">
        <v>60</v>
      </c>
      <c r="I12" s="4">
        <v>10238106221</v>
      </c>
      <c r="J12" s="4">
        <v>-3.3333333333333299</v>
      </c>
      <c r="K12" s="4">
        <v>0.44444444444444398</v>
      </c>
      <c r="L12" s="4">
        <v>1</v>
      </c>
      <c r="M12" s="4">
        <v>21</v>
      </c>
      <c r="N12" s="4">
        <v>4</v>
      </c>
      <c r="O12" s="4">
        <v>20</v>
      </c>
      <c r="P12" s="4">
        <v>16</v>
      </c>
      <c r="Q12" s="4">
        <v>1</v>
      </c>
      <c r="R12" s="4">
        <v>16</v>
      </c>
      <c r="S12" s="4">
        <v>1</v>
      </c>
      <c r="T12" s="4">
        <v>2</v>
      </c>
      <c r="U12" s="4">
        <v>1</v>
      </c>
      <c r="V12" s="3" t="s">
        <v>31</v>
      </c>
      <c r="X12" s="4">
        <v>3</v>
      </c>
      <c r="Y12" s="4">
        <v>86</v>
      </c>
      <c r="Z12" s="4">
        <v>3</v>
      </c>
    </row>
    <row r="13" spans="1:26" ht="30" x14ac:dyDescent="0.25">
      <c r="A13" s="2">
        <v>424</v>
      </c>
      <c r="B13" s="3" t="s">
        <v>26</v>
      </c>
      <c r="C13" s="3" t="s">
        <v>33</v>
      </c>
      <c r="D13" s="3" t="s">
        <v>110</v>
      </c>
      <c r="E13" s="3" t="s">
        <v>100</v>
      </c>
      <c r="F13" s="4">
        <v>33</v>
      </c>
      <c r="G13" s="4">
        <v>31</v>
      </c>
      <c r="H13" s="3" t="s">
        <v>59</v>
      </c>
      <c r="I13" s="4">
        <v>9591249155</v>
      </c>
      <c r="J13" s="4">
        <v>-3.3194444444444402</v>
      </c>
      <c r="K13" s="4">
        <v>0.44675925925925902</v>
      </c>
      <c r="L13" s="4">
        <v>2</v>
      </c>
      <c r="M13" s="4">
        <v>5</v>
      </c>
      <c r="N13" s="4">
        <v>2</v>
      </c>
      <c r="O13" s="4">
        <v>5</v>
      </c>
      <c r="P13" s="4">
        <v>5</v>
      </c>
      <c r="Q13" s="4">
        <v>1</v>
      </c>
      <c r="R13" s="4">
        <v>5</v>
      </c>
      <c r="S13" s="4">
        <v>1</v>
      </c>
      <c r="T13" s="4">
        <v>1</v>
      </c>
      <c r="U13" s="4">
        <v>1</v>
      </c>
      <c r="V13" s="3" t="s">
        <v>31</v>
      </c>
      <c r="X13" s="4">
        <v>2</v>
      </c>
      <c r="Y13" s="4">
        <v>30</v>
      </c>
      <c r="Z13" s="4">
        <v>2</v>
      </c>
    </row>
    <row r="14" spans="1:26" ht="30" x14ac:dyDescent="0.25">
      <c r="A14" s="2">
        <v>443</v>
      </c>
      <c r="B14" s="3" t="s">
        <v>26</v>
      </c>
      <c r="C14" s="3" t="s">
        <v>27</v>
      </c>
      <c r="D14" s="3" t="s">
        <v>110</v>
      </c>
      <c r="E14" s="3" t="s">
        <v>100</v>
      </c>
      <c r="F14" s="4">
        <v>33</v>
      </c>
      <c r="G14" s="4">
        <v>31</v>
      </c>
      <c r="H14" s="3" t="s">
        <v>61</v>
      </c>
      <c r="I14" s="4">
        <v>1023810664</v>
      </c>
      <c r="J14" s="4">
        <v>-3.8529411764705901</v>
      </c>
      <c r="K14" s="4">
        <v>0.35784313725490202</v>
      </c>
      <c r="L14" s="4">
        <v>7</v>
      </c>
      <c r="M14" s="4">
        <v>7</v>
      </c>
      <c r="N14" s="4">
        <v>3</v>
      </c>
      <c r="O14" s="4">
        <v>6</v>
      </c>
      <c r="P14" s="4">
        <v>5</v>
      </c>
      <c r="Q14" s="4">
        <v>1</v>
      </c>
      <c r="R14" s="4">
        <v>5</v>
      </c>
      <c r="S14" s="4">
        <v>1</v>
      </c>
      <c r="T14" s="4">
        <v>4</v>
      </c>
      <c r="U14" s="4">
        <v>2</v>
      </c>
      <c r="V14" s="3" t="s">
        <v>31</v>
      </c>
      <c r="X14" s="4">
        <v>6</v>
      </c>
      <c r="Y14" s="4">
        <v>47</v>
      </c>
      <c r="Z14" s="4">
        <v>6</v>
      </c>
    </row>
    <row r="15" spans="1:26" ht="30" x14ac:dyDescent="0.25">
      <c r="A15" s="2">
        <v>465</v>
      </c>
      <c r="B15" s="3" t="s">
        <v>26</v>
      </c>
      <c r="C15" s="3" t="s">
        <v>33</v>
      </c>
      <c r="D15" s="3" t="s">
        <v>110</v>
      </c>
      <c r="E15" s="3" t="s">
        <v>100</v>
      </c>
      <c r="F15" s="4">
        <v>33</v>
      </c>
      <c r="G15" s="4">
        <v>31</v>
      </c>
      <c r="H15" s="3" t="s">
        <v>64</v>
      </c>
      <c r="I15" s="4">
        <v>1094739</v>
      </c>
      <c r="J15" s="4">
        <v>-3.3194444444444402</v>
      </c>
      <c r="K15" s="4">
        <v>0.44675925925925902</v>
      </c>
      <c r="L15" s="4">
        <v>20</v>
      </c>
      <c r="Q15" s="4">
        <v>1</v>
      </c>
      <c r="S15" s="4">
        <v>1</v>
      </c>
      <c r="V15" s="3" t="s">
        <v>31</v>
      </c>
      <c r="Y15" s="4">
        <v>22</v>
      </c>
      <c r="Z15" s="4">
        <v>0</v>
      </c>
    </row>
    <row r="16" spans="1:26" ht="30" x14ac:dyDescent="0.25">
      <c r="A16" s="2">
        <v>498</v>
      </c>
      <c r="B16" s="3" t="s">
        <v>26</v>
      </c>
      <c r="C16" s="3" t="s">
        <v>33</v>
      </c>
      <c r="D16" s="3" t="s">
        <v>110</v>
      </c>
      <c r="E16" s="3" t="s">
        <v>100</v>
      </c>
      <c r="F16" s="4">
        <v>33</v>
      </c>
      <c r="G16" s="4">
        <v>31</v>
      </c>
      <c r="H16" s="3" t="s">
        <v>65</v>
      </c>
      <c r="I16" s="4">
        <v>139111442</v>
      </c>
      <c r="J16" s="4">
        <v>-3.3333333333333299</v>
      </c>
      <c r="K16" s="4">
        <v>0.44444444444444398</v>
      </c>
      <c r="L16" s="4">
        <v>1</v>
      </c>
      <c r="M16" s="4">
        <v>7</v>
      </c>
      <c r="N16" s="4">
        <v>1</v>
      </c>
      <c r="O16" s="4">
        <v>7</v>
      </c>
      <c r="P16" s="4">
        <v>7</v>
      </c>
      <c r="Q16" s="4">
        <v>1</v>
      </c>
      <c r="R16" s="4">
        <v>7</v>
      </c>
      <c r="S16" s="4">
        <v>1</v>
      </c>
      <c r="U16" s="4">
        <v>1</v>
      </c>
      <c r="V16" s="3" t="s">
        <v>31</v>
      </c>
      <c r="W16" s="4">
        <v>1</v>
      </c>
      <c r="X16" s="4">
        <v>2</v>
      </c>
      <c r="Y16" s="4">
        <v>36</v>
      </c>
      <c r="Z16" s="4">
        <v>2</v>
      </c>
    </row>
    <row r="17" spans="1:26" ht="30" x14ac:dyDescent="0.25">
      <c r="A17" s="2">
        <v>581</v>
      </c>
      <c r="B17" s="3" t="s">
        <v>26</v>
      </c>
      <c r="C17" s="3" t="s">
        <v>27</v>
      </c>
      <c r="D17" s="3" t="s">
        <v>110</v>
      </c>
      <c r="E17" s="3" t="s">
        <v>100</v>
      </c>
      <c r="F17" s="4">
        <v>33</v>
      </c>
      <c r="G17" s="4">
        <v>31</v>
      </c>
      <c r="H17" s="3" t="s">
        <v>66</v>
      </c>
      <c r="I17" s="4">
        <v>7921198218</v>
      </c>
      <c r="J17" s="4">
        <v>-3.7941176470588198</v>
      </c>
      <c r="K17" s="4">
        <v>0.36764705882352899</v>
      </c>
      <c r="L17" s="4">
        <v>2</v>
      </c>
      <c r="M17" s="4">
        <v>13</v>
      </c>
      <c r="N17" s="4">
        <v>1</v>
      </c>
      <c r="O17" s="4">
        <v>9</v>
      </c>
      <c r="P17" s="4">
        <v>8</v>
      </c>
      <c r="Q17" s="4">
        <v>1</v>
      </c>
      <c r="R17" s="4">
        <v>8</v>
      </c>
      <c r="S17" s="4">
        <v>1</v>
      </c>
      <c r="T17" s="4">
        <v>1</v>
      </c>
      <c r="U17" s="4">
        <v>1.5</v>
      </c>
      <c r="V17" s="3" t="s">
        <v>31</v>
      </c>
      <c r="W17" s="4">
        <v>0.5</v>
      </c>
      <c r="X17" s="4">
        <v>3</v>
      </c>
      <c r="Y17" s="4">
        <v>49</v>
      </c>
      <c r="Z17" s="4">
        <v>3</v>
      </c>
    </row>
    <row r="18" spans="1:26" ht="30" x14ac:dyDescent="0.25">
      <c r="A18" s="2">
        <v>643</v>
      </c>
      <c r="B18" s="3" t="s">
        <v>26</v>
      </c>
      <c r="C18" s="3" t="s">
        <v>33</v>
      </c>
      <c r="D18" s="3" t="s">
        <v>110</v>
      </c>
      <c r="E18" s="3" t="s">
        <v>100</v>
      </c>
      <c r="F18" s="4">
        <v>33</v>
      </c>
      <c r="G18" s="4">
        <v>31</v>
      </c>
      <c r="H18" s="3" t="s">
        <v>69</v>
      </c>
      <c r="I18" s="4">
        <v>13476634</v>
      </c>
      <c r="J18" s="4">
        <v>-3.3333333333333299</v>
      </c>
      <c r="K18" s="4">
        <v>0.44444444444444398</v>
      </c>
      <c r="L18" s="4">
        <v>5</v>
      </c>
      <c r="M18" s="4">
        <v>9</v>
      </c>
      <c r="N18" s="4">
        <v>4</v>
      </c>
      <c r="O18" s="4">
        <v>4</v>
      </c>
      <c r="P18" s="4">
        <v>4</v>
      </c>
      <c r="Q18" s="4">
        <v>1</v>
      </c>
      <c r="R18" s="4">
        <v>4</v>
      </c>
      <c r="S18" s="4">
        <v>1</v>
      </c>
      <c r="T18" s="4">
        <v>1</v>
      </c>
      <c r="U18" s="4">
        <v>1.5</v>
      </c>
      <c r="V18" s="3" t="s">
        <v>31</v>
      </c>
      <c r="W18" s="4">
        <v>0.5</v>
      </c>
      <c r="X18" s="4">
        <v>3</v>
      </c>
      <c r="Y18" s="4">
        <v>38</v>
      </c>
      <c r="Z18" s="4">
        <v>3</v>
      </c>
    </row>
    <row r="19" spans="1:26" ht="30" x14ac:dyDescent="0.25">
      <c r="A19" s="2">
        <v>670</v>
      </c>
      <c r="B19" s="3" t="s">
        <v>26</v>
      </c>
      <c r="C19" s="3" t="s">
        <v>33</v>
      </c>
      <c r="D19" s="3" t="s">
        <v>110</v>
      </c>
      <c r="E19" s="3" t="s">
        <v>100</v>
      </c>
      <c r="F19" s="4">
        <v>33</v>
      </c>
      <c r="G19" s="4">
        <v>31</v>
      </c>
      <c r="H19" s="3" t="s">
        <v>70</v>
      </c>
      <c r="I19" s="4">
        <v>79239725</v>
      </c>
      <c r="J19" s="4">
        <v>-3.3333333333333299</v>
      </c>
      <c r="K19" s="4">
        <v>0.44444444444444398</v>
      </c>
      <c r="L19" s="4">
        <v>9</v>
      </c>
      <c r="M19" s="4">
        <v>2</v>
      </c>
      <c r="O19" s="4">
        <v>2</v>
      </c>
      <c r="P19" s="4">
        <v>2</v>
      </c>
      <c r="Q19" s="4">
        <v>1</v>
      </c>
      <c r="R19" s="4">
        <v>2</v>
      </c>
      <c r="S19" s="4">
        <v>1</v>
      </c>
      <c r="U19" s="4">
        <v>0.5</v>
      </c>
      <c r="V19" s="3" t="s">
        <v>31</v>
      </c>
      <c r="W19" s="4">
        <v>0.5</v>
      </c>
      <c r="X19" s="4">
        <v>1</v>
      </c>
      <c r="Y19" s="4">
        <v>21</v>
      </c>
      <c r="Z19" s="4">
        <v>1</v>
      </c>
    </row>
    <row r="20" spans="1:26" ht="30" x14ac:dyDescent="0.25">
      <c r="A20" s="2">
        <v>703</v>
      </c>
      <c r="B20" s="3" t="s">
        <v>26</v>
      </c>
      <c r="C20" s="3" t="s">
        <v>27</v>
      </c>
      <c r="D20" s="3" t="s">
        <v>110</v>
      </c>
      <c r="E20" s="3" t="s">
        <v>100</v>
      </c>
      <c r="F20" s="4">
        <v>33</v>
      </c>
      <c r="G20" s="4">
        <v>31</v>
      </c>
      <c r="H20" s="3" t="s">
        <v>71</v>
      </c>
      <c r="I20" s="4">
        <v>139114849</v>
      </c>
      <c r="J20" s="4">
        <v>-3.7941176470588198</v>
      </c>
      <c r="K20" s="4">
        <v>0.36764705882352899</v>
      </c>
      <c r="L20" s="4">
        <v>2</v>
      </c>
      <c r="M20" s="4">
        <v>10</v>
      </c>
      <c r="N20" s="4">
        <v>2</v>
      </c>
      <c r="O20" s="4">
        <v>13</v>
      </c>
      <c r="P20" s="4">
        <v>13</v>
      </c>
      <c r="Q20" s="4">
        <v>2</v>
      </c>
      <c r="R20" s="4">
        <v>13</v>
      </c>
      <c r="S20" s="4">
        <v>1</v>
      </c>
      <c r="T20" s="4">
        <v>2</v>
      </c>
      <c r="U20" s="4">
        <v>4</v>
      </c>
      <c r="V20" s="3" t="s">
        <v>31</v>
      </c>
      <c r="X20" s="4">
        <v>6</v>
      </c>
      <c r="Y20" s="4">
        <v>68</v>
      </c>
      <c r="Z20" s="4">
        <v>6</v>
      </c>
    </row>
    <row r="21" spans="1:26" ht="30" x14ac:dyDescent="0.25">
      <c r="A21" s="2">
        <v>751</v>
      </c>
      <c r="B21" s="3" t="s">
        <v>26</v>
      </c>
      <c r="C21" s="3" t="s">
        <v>33</v>
      </c>
      <c r="D21" s="3" t="s">
        <v>110</v>
      </c>
      <c r="E21" s="3" t="s">
        <v>100</v>
      </c>
      <c r="F21" s="4">
        <v>33</v>
      </c>
      <c r="G21" s="4">
        <v>31</v>
      </c>
      <c r="H21" s="3" t="s">
        <v>72</v>
      </c>
      <c r="I21" s="4">
        <v>1412399215</v>
      </c>
      <c r="J21" s="4">
        <v>-3.3333333333333299</v>
      </c>
      <c r="K21" s="4">
        <v>0.44444444444444398</v>
      </c>
      <c r="L21" s="4">
        <v>3</v>
      </c>
      <c r="M21" s="4">
        <v>2</v>
      </c>
      <c r="N21" s="4">
        <v>1</v>
      </c>
      <c r="O21" s="4">
        <v>2</v>
      </c>
      <c r="P21" s="4">
        <v>2</v>
      </c>
      <c r="Q21" s="4">
        <v>1</v>
      </c>
      <c r="R21" s="4">
        <v>2</v>
      </c>
      <c r="S21" s="4">
        <v>1</v>
      </c>
      <c r="V21" s="3" t="s">
        <v>31</v>
      </c>
      <c r="Y21" s="4">
        <v>14</v>
      </c>
      <c r="Z21" s="4">
        <v>0</v>
      </c>
    </row>
    <row r="22" spans="1:26" ht="30" x14ac:dyDescent="0.25">
      <c r="A22" s="2">
        <v>783</v>
      </c>
      <c r="B22" s="3" t="s">
        <v>26</v>
      </c>
      <c r="C22" s="3" t="s">
        <v>33</v>
      </c>
      <c r="D22" s="3" t="s">
        <v>110</v>
      </c>
      <c r="E22" s="3" t="s">
        <v>100</v>
      </c>
      <c r="F22" s="4">
        <v>33</v>
      </c>
      <c r="G22" s="4">
        <v>31</v>
      </c>
      <c r="H22" s="3" t="s">
        <v>73</v>
      </c>
      <c r="I22" s="4">
        <v>10238110168</v>
      </c>
      <c r="J22" s="4">
        <v>-3.3333333333333299</v>
      </c>
      <c r="K22" s="4">
        <v>0.44444444444444398</v>
      </c>
      <c r="L22" s="4">
        <v>6</v>
      </c>
      <c r="M22" s="4">
        <v>3</v>
      </c>
      <c r="N22" s="4">
        <v>2</v>
      </c>
      <c r="O22" s="4">
        <v>2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1.5</v>
      </c>
      <c r="V22" s="3" t="s">
        <v>31</v>
      </c>
      <c r="W22" s="4">
        <v>0.5</v>
      </c>
      <c r="X22" s="4">
        <v>3</v>
      </c>
      <c r="Y22" s="4">
        <v>23</v>
      </c>
      <c r="Z22" s="4">
        <v>3</v>
      </c>
    </row>
    <row r="23" spans="1:26" ht="30" x14ac:dyDescent="0.25">
      <c r="A23" s="2">
        <v>817</v>
      </c>
      <c r="B23" s="3" t="s">
        <v>26</v>
      </c>
      <c r="C23" s="3" t="s">
        <v>27</v>
      </c>
      <c r="D23" s="3" t="s">
        <v>110</v>
      </c>
      <c r="E23" s="3" t="s">
        <v>100</v>
      </c>
      <c r="F23" s="4">
        <v>33</v>
      </c>
      <c r="G23" s="4">
        <v>31</v>
      </c>
      <c r="H23" s="3" t="s">
        <v>74</v>
      </c>
      <c r="I23" s="4">
        <v>87170242144</v>
      </c>
      <c r="J23" s="4">
        <v>-3.7941176470588198</v>
      </c>
      <c r="K23" s="4">
        <v>0.36764705882352899</v>
      </c>
      <c r="L23" s="4">
        <v>2</v>
      </c>
      <c r="M23" s="4">
        <v>14</v>
      </c>
      <c r="N23" s="4">
        <v>4</v>
      </c>
      <c r="O23" s="4">
        <v>12</v>
      </c>
      <c r="P23" s="4">
        <v>11</v>
      </c>
      <c r="Q23" s="4">
        <v>1</v>
      </c>
      <c r="R23" s="4">
        <v>11</v>
      </c>
      <c r="S23" s="4">
        <v>1</v>
      </c>
      <c r="U23" s="4">
        <v>2.5</v>
      </c>
      <c r="V23" s="3" t="s">
        <v>31</v>
      </c>
      <c r="W23" s="4">
        <v>1.5</v>
      </c>
      <c r="X23" s="4">
        <v>4</v>
      </c>
      <c r="Y23" s="4">
        <v>64</v>
      </c>
      <c r="Z23" s="4">
        <v>4</v>
      </c>
    </row>
    <row r="24" spans="1:26" ht="30" x14ac:dyDescent="0.25">
      <c r="A24" s="2">
        <v>834</v>
      </c>
      <c r="B24" s="3" t="s">
        <v>26</v>
      </c>
      <c r="C24" s="3" t="s">
        <v>33</v>
      </c>
      <c r="D24" s="3" t="s">
        <v>110</v>
      </c>
      <c r="E24" s="3" t="s">
        <v>100</v>
      </c>
      <c r="F24" s="4">
        <v>33</v>
      </c>
      <c r="G24" s="4">
        <v>31</v>
      </c>
      <c r="H24" s="3" t="s">
        <v>75</v>
      </c>
      <c r="I24" s="4">
        <v>1391114439</v>
      </c>
      <c r="J24" s="4">
        <v>-3.3333333333333299</v>
      </c>
      <c r="K24" s="4">
        <v>0.44444444444444398</v>
      </c>
      <c r="L24" s="4">
        <v>10</v>
      </c>
      <c r="M24" s="4">
        <v>20</v>
      </c>
      <c r="N24" s="4">
        <v>3</v>
      </c>
      <c r="O24" s="4">
        <v>20</v>
      </c>
      <c r="P24" s="4">
        <v>20</v>
      </c>
      <c r="Q24" s="4">
        <v>1</v>
      </c>
      <c r="R24" s="4">
        <v>20</v>
      </c>
      <c r="S24" s="4">
        <v>1</v>
      </c>
      <c r="T24" s="4">
        <v>2</v>
      </c>
      <c r="U24" s="4">
        <v>6.5</v>
      </c>
      <c r="V24" s="3" t="s">
        <v>31</v>
      </c>
      <c r="W24" s="4">
        <v>1.5</v>
      </c>
      <c r="X24" s="4">
        <v>10</v>
      </c>
      <c r="Y24" s="4">
        <v>115</v>
      </c>
      <c r="Z24" s="4">
        <v>10</v>
      </c>
    </row>
    <row r="25" spans="1:26" ht="30" x14ac:dyDescent="0.25">
      <c r="A25" s="2">
        <v>925</v>
      </c>
      <c r="B25" s="3" t="s">
        <v>26</v>
      </c>
      <c r="C25" s="3" t="s">
        <v>27</v>
      </c>
      <c r="D25" s="3" t="s">
        <v>110</v>
      </c>
      <c r="E25" s="3" t="s">
        <v>100</v>
      </c>
      <c r="F25" s="4">
        <v>33</v>
      </c>
      <c r="G25" s="4">
        <v>31</v>
      </c>
      <c r="H25" s="3" t="s">
        <v>78</v>
      </c>
      <c r="I25" s="4">
        <v>220115832</v>
      </c>
      <c r="J25" s="4">
        <v>-3.8235294117647101</v>
      </c>
      <c r="K25" s="4">
        <v>0.36274509803921601</v>
      </c>
      <c r="L25" s="4">
        <v>1</v>
      </c>
      <c r="M25" s="4">
        <v>8</v>
      </c>
      <c r="N25" s="4">
        <v>1</v>
      </c>
      <c r="O25" s="4">
        <v>8</v>
      </c>
      <c r="P25" s="4">
        <v>8</v>
      </c>
      <c r="Q25" s="4">
        <v>1</v>
      </c>
      <c r="R25" s="4">
        <v>8</v>
      </c>
      <c r="S25" s="4">
        <v>1</v>
      </c>
      <c r="U25" s="4">
        <v>1.5</v>
      </c>
      <c r="V25" s="3" t="s">
        <v>31</v>
      </c>
      <c r="W25" s="4">
        <v>0.5</v>
      </c>
      <c r="X25" s="4">
        <v>2</v>
      </c>
      <c r="Y25" s="4">
        <v>40</v>
      </c>
      <c r="Z25" s="4">
        <v>2</v>
      </c>
    </row>
    <row r="26" spans="1:26" ht="30" x14ac:dyDescent="0.25">
      <c r="A26" s="2">
        <v>982</v>
      </c>
      <c r="B26" s="3" t="s">
        <v>26</v>
      </c>
      <c r="C26" s="3" t="s">
        <v>33</v>
      </c>
      <c r="D26" s="3" t="s">
        <v>110</v>
      </c>
      <c r="E26" s="3" t="s">
        <v>100</v>
      </c>
      <c r="F26" s="4">
        <v>33</v>
      </c>
      <c r="G26" s="4">
        <v>31</v>
      </c>
      <c r="H26" s="3" t="s">
        <v>80</v>
      </c>
      <c r="I26" s="4">
        <v>10238110253</v>
      </c>
      <c r="J26" s="4">
        <v>-3.3194444444444402</v>
      </c>
      <c r="K26" s="4">
        <v>0.44675925925925902</v>
      </c>
      <c r="L26" s="4">
        <v>1</v>
      </c>
      <c r="M26" s="4">
        <v>7</v>
      </c>
      <c r="N26" s="4">
        <v>4</v>
      </c>
      <c r="O26" s="4">
        <v>5</v>
      </c>
      <c r="P26" s="4">
        <v>5</v>
      </c>
      <c r="Q26" s="4">
        <v>1</v>
      </c>
      <c r="R26" s="4">
        <v>5</v>
      </c>
      <c r="S26" s="4">
        <v>1</v>
      </c>
      <c r="T26" s="4">
        <v>1</v>
      </c>
      <c r="U26" s="4">
        <v>0.5</v>
      </c>
      <c r="V26" s="3" t="s">
        <v>31</v>
      </c>
      <c r="W26" s="4">
        <v>0.5</v>
      </c>
      <c r="X26" s="4">
        <v>2</v>
      </c>
      <c r="Y26" s="4">
        <v>33</v>
      </c>
      <c r="Z26" s="4">
        <v>2</v>
      </c>
    </row>
    <row r="27" spans="1:26" ht="30" x14ac:dyDescent="0.25">
      <c r="A27" s="2">
        <v>998</v>
      </c>
      <c r="B27" s="3" t="s">
        <v>26</v>
      </c>
      <c r="C27" s="3" t="s">
        <v>33</v>
      </c>
      <c r="D27" s="3" t="s">
        <v>110</v>
      </c>
      <c r="E27" s="3" t="s">
        <v>100</v>
      </c>
      <c r="F27" s="4">
        <v>33</v>
      </c>
      <c r="G27" s="4">
        <v>31</v>
      </c>
      <c r="H27" s="3" t="s">
        <v>81</v>
      </c>
      <c r="I27" s="4">
        <v>224613216</v>
      </c>
      <c r="J27" s="4">
        <v>-3.3333333333333299</v>
      </c>
      <c r="K27" s="4">
        <v>0.44444444444444398</v>
      </c>
      <c r="L27" s="4">
        <v>2</v>
      </c>
      <c r="M27" s="4">
        <v>12</v>
      </c>
      <c r="N27" s="4">
        <v>2</v>
      </c>
      <c r="O27" s="4">
        <v>5</v>
      </c>
      <c r="P27" s="4">
        <v>5</v>
      </c>
      <c r="Q27" s="4">
        <v>1</v>
      </c>
      <c r="R27" s="4">
        <v>5</v>
      </c>
      <c r="S27" s="4">
        <v>1</v>
      </c>
      <c r="T27" s="4">
        <v>1</v>
      </c>
      <c r="U27" s="4">
        <v>1.5</v>
      </c>
      <c r="V27" s="3" t="s">
        <v>31</v>
      </c>
      <c r="W27" s="4">
        <v>1.5</v>
      </c>
      <c r="X27" s="4">
        <v>4</v>
      </c>
      <c r="Y27" s="4">
        <v>41</v>
      </c>
      <c r="Z27" s="4">
        <v>4</v>
      </c>
    </row>
    <row r="28" spans="1:26" ht="30" x14ac:dyDescent="0.25">
      <c r="A28" s="2">
        <v>1048</v>
      </c>
      <c r="B28" s="3" t="s">
        <v>26</v>
      </c>
      <c r="C28" s="3" t="s">
        <v>27</v>
      </c>
      <c r="D28" s="3" t="s">
        <v>110</v>
      </c>
      <c r="E28" s="3" t="s">
        <v>100</v>
      </c>
      <c r="F28" s="4">
        <v>33</v>
      </c>
      <c r="G28" s="4">
        <v>31</v>
      </c>
      <c r="H28" s="3" t="s">
        <v>83</v>
      </c>
      <c r="I28" s="4">
        <v>13724816345</v>
      </c>
      <c r="J28" s="4">
        <v>-3.7941176470588198</v>
      </c>
      <c r="K28" s="4">
        <v>0.36764705882352899</v>
      </c>
      <c r="L28" s="4">
        <v>2</v>
      </c>
      <c r="M28" s="4">
        <v>7</v>
      </c>
      <c r="N28" s="4">
        <v>2</v>
      </c>
      <c r="O28" s="4">
        <v>5</v>
      </c>
      <c r="P28" s="4">
        <v>5</v>
      </c>
      <c r="Q28" s="4">
        <v>1</v>
      </c>
      <c r="R28" s="4">
        <v>5</v>
      </c>
      <c r="S28" s="4">
        <v>1</v>
      </c>
      <c r="U28" s="4">
        <v>3</v>
      </c>
      <c r="V28" s="3" t="s">
        <v>31</v>
      </c>
      <c r="X28" s="4">
        <v>3</v>
      </c>
      <c r="Y28" s="4">
        <v>34</v>
      </c>
      <c r="Z28" s="4">
        <v>3</v>
      </c>
    </row>
    <row r="29" spans="1:26" ht="30" x14ac:dyDescent="0.25">
      <c r="A29" s="2">
        <v>1112</v>
      </c>
      <c r="B29" s="3" t="s">
        <v>26</v>
      </c>
      <c r="C29" s="3" t="s">
        <v>27</v>
      </c>
      <c r="D29" s="3" t="s">
        <v>110</v>
      </c>
      <c r="E29" s="3" t="s">
        <v>100</v>
      </c>
      <c r="F29" s="4">
        <v>33</v>
      </c>
      <c r="G29" s="4">
        <v>31</v>
      </c>
      <c r="H29" s="3" t="s">
        <v>84</v>
      </c>
      <c r="I29" s="4">
        <v>3724150214</v>
      </c>
      <c r="J29" s="4">
        <v>-3.7941176470588198</v>
      </c>
      <c r="K29" s="4">
        <v>0.36764705882352899</v>
      </c>
      <c r="L29" s="4">
        <v>12</v>
      </c>
      <c r="M29" s="4">
        <v>9</v>
      </c>
      <c r="N29" s="4">
        <v>3</v>
      </c>
      <c r="O29" s="4">
        <v>8</v>
      </c>
      <c r="P29" s="4">
        <v>8</v>
      </c>
      <c r="Q29" s="4">
        <v>1</v>
      </c>
      <c r="R29" s="4">
        <v>8</v>
      </c>
      <c r="S29" s="4">
        <v>1</v>
      </c>
      <c r="T29" s="4">
        <v>3</v>
      </c>
      <c r="U29" s="4">
        <v>7.5</v>
      </c>
      <c r="V29" s="3" t="s">
        <v>31</v>
      </c>
      <c r="W29" s="4">
        <v>1.5</v>
      </c>
      <c r="X29" s="4">
        <v>12</v>
      </c>
      <c r="Y29" s="4">
        <v>74</v>
      </c>
      <c r="Z29" s="4">
        <v>12</v>
      </c>
    </row>
    <row r="30" spans="1:26" ht="30" x14ac:dyDescent="0.25">
      <c r="A30" s="2">
        <v>1147</v>
      </c>
      <c r="B30" s="3" t="s">
        <v>26</v>
      </c>
      <c r="C30" s="3" t="s">
        <v>33</v>
      </c>
      <c r="D30" s="3" t="s">
        <v>110</v>
      </c>
      <c r="E30" s="3" t="s">
        <v>100</v>
      </c>
      <c r="F30" s="4">
        <v>33</v>
      </c>
      <c r="G30" s="4">
        <v>31</v>
      </c>
      <c r="H30" s="3" t="s">
        <v>85</v>
      </c>
      <c r="I30" s="4">
        <v>10238110227</v>
      </c>
      <c r="J30" s="4">
        <v>-3.3333333333333299</v>
      </c>
      <c r="K30" s="4">
        <v>0.44444444444444398</v>
      </c>
      <c r="L30" s="4">
        <v>3</v>
      </c>
      <c r="M30" s="4">
        <v>7</v>
      </c>
      <c r="N30" s="4">
        <v>4</v>
      </c>
      <c r="O30" s="4">
        <v>3</v>
      </c>
      <c r="P30" s="4">
        <v>3</v>
      </c>
      <c r="Q30" s="4">
        <v>1</v>
      </c>
      <c r="R30" s="4">
        <v>3</v>
      </c>
      <c r="S30" s="4">
        <v>1</v>
      </c>
      <c r="U30" s="4">
        <v>3</v>
      </c>
      <c r="V30" s="3" t="s">
        <v>31</v>
      </c>
      <c r="X30" s="4">
        <v>3</v>
      </c>
      <c r="Y30" s="4">
        <v>31</v>
      </c>
      <c r="Z30" s="4">
        <v>3</v>
      </c>
    </row>
    <row r="31" spans="1:26" ht="30" x14ac:dyDescent="0.25">
      <c r="A31" s="2">
        <v>1164</v>
      </c>
      <c r="B31" s="3" t="s">
        <v>26</v>
      </c>
      <c r="C31" s="3" t="s">
        <v>33</v>
      </c>
      <c r="D31" s="3" t="s">
        <v>110</v>
      </c>
      <c r="E31" s="3" t="s">
        <v>100</v>
      </c>
      <c r="F31" s="4">
        <v>33</v>
      </c>
      <c r="G31" s="4">
        <v>31</v>
      </c>
      <c r="H31" s="3" t="s">
        <v>86</v>
      </c>
      <c r="I31" s="4">
        <v>771873592</v>
      </c>
      <c r="J31" s="4">
        <v>-4.1111111111111098</v>
      </c>
      <c r="K31" s="4">
        <v>0.31481481481481499</v>
      </c>
      <c r="L31" s="4">
        <v>7</v>
      </c>
      <c r="M31" s="4">
        <v>4</v>
      </c>
      <c r="N31" s="4">
        <v>3</v>
      </c>
      <c r="O31" s="4">
        <v>2</v>
      </c>
      <c r="P31" s="4">
        <v>2</v>
      </c>
      <c r="Q31" s="4">
        <v>1</v>
      </c>
      <c r="R31" s="4">
        <v>2</v>
      </c>
      <c r="S31" s="4">
        <v>1</v>
      </c>
      <c r="T31" s="4">
        <v>2</v>
      </c>
      <c r="U31" s="4">
        <v>1</v>
      </c>
      <c r="V31" s="3" t="s">
        <v>31</v>
      </c>
      <c r="W31" s="4">
        <v>1</v>
      </c>
      <c r="X31" s="4">
        <v>4</v>
      </c>
      <c r="Y31" s="4">
        <v>30</v>
      </c>
      <c r="Z31" s="4">
        <v>4</v>
      </c>
    </row>
    <row r="32" spans="1:26" ht="30" x14ac:dyDescent="0.25">
      <c r="A32" s="2">
        <v>1181</v>
      </c>
      <c r="B32" s="3" t="s">
        <v>26</v>
      </c>
      <c r="C32" s="3" t="s">
        <v>27</v>
      </c>
      <c r="D32" s="3" t="s">
        <v>110</v>
      </c>
      <c r="E32" s="3" t="s">
        <v>100</v>
      </c>
      <c r="F32" s="4">
        <v>33</v>
      </c>
      <c r="G32" s="4">
        <v>31</v>
      </c>
      <c r="H32" s="3" t="s">
        <v>87</v>
      </c>
      <c r="I32" s="4">
        <v>915634178</v>
      </c>
      <c r="J32" s="4">
        <v>-3.7941176470588198</v>
      </c>
      <c r="K32" s="4">
        <v>0.36764705882352899</v>
      </c>
      <c r="L32" s="4">
        <v>2</v>
      </c>
      <c r="M32" s="4">
        <v>9</v>
      </c>
      <c r="N32" s="4">
        <v>2</v>
      </c>
      <c r="O32" s="4">
        <v>7</v>
      </c>
      <c r="P32" s="4">
        <v>6</v>
      </c>
      <c r="Q32" s="4">
        <v>1</v>
      </c>
      <c r="R32" s="4">
        <v>6</v>
      </c>
      <c r="S32" s="4">
        <v>1</v>
      </c>
      <c r="T32" s="4">
        <v>2</v>
      </c>
      <c r="U32" s="4">
        <v>4</v>
      </c>
      <c r="V32" s="3" t="s">
        <v>31</v>
      </c>
      <c r="X32" s="4">
        <v>6</v>
      </c>
      <c r="Y32" s="4">
        <v>46</v>
      </c>
      <c r="Z32" s="4">
        <v>6</v>
      </c>
    </row>
    <row r="33" spans="1:26" ht="30" x14ac:dyDescent="0.25">
      <c r="A33" s="2">
        <v>1253</v>
      </c>
      <c r="B33" s="3" t="s">
        <v>26</v>
      </c>
      <c r="C33" s="3" t="s">
        <v>33</v>
      </c>
      <c r="D33" s="3" t="s">
        <v>110</v>
      </c>
      <c r="E33" s="3" t="s">
        <v>100</v>
      </c>
      <c r="F33" s="4">
        <v>33</v>
      </c>
      <c r="G33" s="4">
        <v>31</v>
      </c>
      <c r="H33" s="3" t="s">
        <v>88</v>
      </c>
      <c r="I33" s="4">
        <v>8714969130</v>
      </c>
      <c r="J33" s="4">
        <v>-3.3333333333333299</v>
      </c>
      <c r="K33" s="4">
        <v>0.44444444444444398</v>
      </c>
      <c r="L33" s="4">
        <v>4</v>
      </c>
      <c r="M33" s="4">
        <v>10</v>
      </c>
      <c r="N33" s="4">
        <v>5</v>
      </c>
      <c r="O33" s="4">
        <v>10</v>
      </c>
      <c r="P33" s="4">
        <v>9</v>
      </c>
      <c r="Q33" s="4">
        <v>1</v>
      </c>
      <c r="R33" s="4">
        <v>9</v>
      </c>
      <c r="S33" s="4">
        <v>1</v>
      </c>
      <c r="T33" s="4">
        <v>3</v>
      </c>
      <c r="U33" s="4">
        <v>1</v>
      </c>
      <c r="V33" s="3" t="s">
        <v>31</v>
      </c>
      <c r="X33" s="4">
        <v>4</v>
      </c>
      <c r="Y33" s="4">
        <v>57</v>
      </c>
      <c r="Z33" s="4">
        <v>4</v>
      </c>
    </row>
    <row r="34" spans="1:26" ht="30" x14ac:dyDescent="0.25">
      <c r="A34" s="2">
        <v>1290</v>
      </c>
      <c r="B34" s="3" t="s">
        <v>26</v>
      </c>
      <c r="C34" s="3" t="s">
        <v>27</v>
      </c>
      <c r="D34" s="3" t="s">
        <v>110</v>
      </c>
      <c r="E34" s="3" t="s">
        <v>100</v>
      </c>
      <c r="F34" s="4">
        <v>33</v>
      </c>
      <c r="G34" s="4">
        <v>31</v>
      </c>
      <c r="H34" s="3" t="s">
        <v>90</v>
      </c>
      <c r="I34" s="4">
        <v>10198102</v>
      </c>
      <c r="J34" s="4">
        <v>-3.7647058823529398</v>
      </c>
      <c r="K34" s="4">
        <v>0.37254901960784298</v>
      </c>
      <c r="L34" s="4">
        <v>5</v>
      </c>
      <c r="M34" s="4">
        <v>11</v>
      </c>
      <c r="N34" s="4">
        <v>2</v>
      </c>
      <c r="O34" s="4">
        <v>8</v>
      </c>
      <c r="P34" s="4">
        <v>7</v>
      </c>
      <c r="Q34" s="4">
        <v>1</v>
      </c>
      <c r="R34" s="4">
        <v>7</v>
      </c>
      <c r="S34" s="4">
        <v>1</v>
      </c>
      <c r="T34" s="4">
        <v>2</v>
      </c>
      <c r="U34" s="4">
        <v>2</v>
      </c>
      <c r="V34" s="3" t="s">
        <v>31</v>
      </c>
      <c r="X34" s="4">
        <v>4</v>
      </c>
      <c r="Y34" s="4">
        <v>50</v>
      </c>
      <c r="Z34" s="4">
        <v>4</v>
      </c>
    </row>
    <row r="35" spans="1:26" ht="30" x14ac:dyDescent="0.25">
      <c r="A35" s="2">
        <v>1398</v>
      </c>
      <c r="B35" s="3" t="s">
        <v>26</v>
      </c>
      <c r="C35" s="3" t="s">
        <v>33</v>
      </c>
      <c r="D35" s="3" t="s">
        <v>110</v>
      </c>
      <c r="E35" s="3" t="s">
        <v>100</v>
      </c>
      <c r="F35" s="4">
        <v>33</v>
      </c>
      <c r="G35" s="4">
        <v>31</v>
      </c>
      <c r="H35" s="3" t="s">
        <v>91</v>
      </c>
      <c r="I35" s="4">
        <v>78438837</v>
      </c>
      <c r="J35" s="4">
        <v>-3.3333333333333299</v>
      </c>
      <c r="K35" s="4">
        <v>0.44444444444444398</v>
      </c>
      <c r="L35" s="4">
        <v>1</v>
      </c>
      <c r="M35" s="4">
        <v>5</v>
      </c>
      <c r="N35" s="4">
        <v>2</v>
      </c>
      <c r="O35" s="4">
        <v>3</v>
      </c>
      <c r="P35" s="4">
        <v>3</v>
      </c>
      <c r="Q35" s="4">
        <v>1</v>
      </c>
      <c r="R35" s="4">
        <v>3</v>
      </c>
      <c r="S35" s="4">
        <v>1</v>
      </c>
      <c r="T35" s="4">
        <v>1</v>
      </c>
      <c r="U35" s="4">
        <v>1</v>
      </c>
      <c r="V35" s="3" t="s">
        <v>31</v>
      </c>
      <c r="X35" s="4">
        <v>2</v>
      </c>
      <c r="Y35" s="4">
        <v>23</v>
      </c>
      <c r="Z35" s="4">
        <v>2</v>
      </c>
    </row>
    <row r="36" spans="1:26" ht="30" x14ac:dyDescent="0.25">
      <c r="A36" s="2">
        <v>1416</v>
      </c>
      <c r="B36" s="3" t="s">
        <v>26</v>
      </c>
      <c r="C36" s="3" t="s">
        <v>33</v>
      </c>
      <c r="D36" s="3" t="s">
        <v>110</v>
      </c>
      <c r="E36" s="3" t="s">
        <v>100</v>
      </c>
      <c r="F36" s="4">
        <v>33</v>
      </c>
      <c r="G36" s="4">
        <v>31</v>
      </c>
      <c r="H36" s="3" t="s">
        <v>93</v>
      </c>
      <c r="I36" s="4">
        <v>1781121798</v>
      </c>
      <c r="J36" s="4">
        <v>-3.3333333333333299</v>
      </c>
      <c r="K36" s="4">
        <v>0.44444444444444398</v>
      </c>
      <c r="L36" s="4">
        <v>4</v>
      </c>
      <c r="M36" s="4">
        <v>11</v>
      </c>
      <c r="N36" s="4">
        <v>2</v>
      </c>
      <c r="O36" s="4">
        <v>9</v>
      </c>
      <c r="P36" s="4">
        <v>8</v>
      </c>
      <c r="Q36" s="4">
        <v>1</v>
      </c>
      <c r="R36" s="4">
        <v>8</v>
      </c>
      <c r="S36" s="4">
        <v>1</v>
      </c>
      <c r="T36" s="4">
        <v>4</v>
      </c>
      <c r="U36" s="4">
        <v>2</v>
      </c>
      <c r="V36" s="3" t="s">
        <v>31</v>
      </c>
      <c r="W36" s="4">
        <v>2</v>
      </c>
      <c r="X36" s="4">
        <v>8</v>
      </c>
      <c r="Y36" s="4">
        <v>60</v>
      </c>
      <c r="Z36" s="4">
        <v>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Z35"/>
  <sheetViews>
    <sheetView workbookViewId="0">
      <selection activeCell="A2" sqref="A2:Z35"/>
    </sheetView>
  </sheetViews>
  <sheetFormatPr baseColWidth="10" defaultRowHeight="15" x14ac:dyDescent="0.25"/>
  <cols>
    <col min="10" max="10" width="15.5703125" bestFit="1" customWidth="1"/>
    <col min="11" max="11" width="14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97</v>
      </c>
      <c r="B2" s="3" t="s">
        <v>26</v>
      </c>
      <c r="C2" s="3" t="s">
        <v>27</v>
      </c>
      <c r="D2" s="3" t="s">
        <v>115</v>
      </c>
      <c r="E2" s="3" t="s">
        <v>100</v>
      </c>
      <c r="F2" s="4">
        <v>43</v>
      </c>
      <c r="G2" s="4">
        <v>15</v>
      </c>
      <c r="H2" s="3" t="s">
        <v>36</v>
      </c>
      <c r="I2" s="4">
        <v>17888854</v>
      </c>
      <c r="J2" s="4">
        <v>-3.7352941176470602</v>
      </c>
      <c r="K2" s="4">
        <v>0.37745098039215702</v>
      </c>
      <c r="L2" s="4">
        <v>1</v>
      </c>
      <c r="M2" s="4">
        <v>12</v>
      </c>
      <c r="N2" s="4">
        <v>1</v>
      </c>
      <c r="O2" s="4">
        <v>9</v>
      </c>
      <c r="P2" s="4">
        <v>8</v>
      </c>
      <c r="Q2" s="4">
        <v>1</v>
      </c>
      <c r="R2" s="4">
        <v>8</v>
      </c>
      <c r="S2" s="4">
        <v>1</v>
      </c>
      <c r="U2" s="4">
        <v>1</v>
      </c>
      <c r="V2" s="3" t="s">
        <v>31</v>
      </c>
      <c r="W2" s="4">
        <v>1</v>
      </c>
      <c r="X2" s="4">
        <v>2</v>
      </c>
      <c r="Y2" s="4">
        <v>45</v>
      </c>
      <c r="Z2" s="4">
        <v>2</v>
      </c>
    </row>
    <row r="3" spans="1:26" ht="30" x14ac:dyDescent="0.25">
      <c r="A3" s="2">
        <v>113</v>
      </c>
      <c r="B3" s="3" t="s">
        <v>26</v>
      </c>
      <c r="C3" s="3" t="s">
        <v>27</v>
      </c>
      <c r="D3" s="3" t="s">
        <v>115</v>
      </c>
      <c r="E3" s="3" t="s">
        <v>100</v>
      </c>
      <c r="F3" s="4">
        <v>43</v>
      </c>
      <c r="G3" s="4">
        <v>15</v>
      </c>
      <c r="H3" s="3" t="s">
        <v>37</v>
      </c>
      <c r="I3" s="4">
        <v>91211494</v>
      </c>
      <c r="J3" s="4">
        <v>-3.7352941176470602</v>
      </c>
      <c r="K3" s="4">
        <v>0.37745098039215702</v>
      </c>
      <c r="L3" s="4">
        <v>2</v>
      </c>
      <c r="Q3" s="4">
        <v>1</v>
      </c>
      <c r="S3" s="4">
        <v>1</v>
      </c>
      <c r="V3" s="3" t="s">
        <v>31</v>
      </c>
      <c r="Y3" s="4">
        <v>4</v>
      </c>
      <c r="Z3" s="4">
        <v>0</v>
      </c>
    </row>
    <row r="4" spans="1:26" ht="30" x14ac:dyDescent="0.25">
      <c r="A4" s="2">
        <v>156</v>
      </c>
      <c r="B4" s="3" t="s">
        <v>26</v>
      </c>
      <c r="C4" s="3" t="s">
        <v>27</v>
      </c>
      <c r="D4" s="3" t="s">
        <v>115</v>
      </c>
      <c r="E4" s="3" t="s">
        <v>100</v>
      </c>
      <c r="F4" s="4">
        <v>43</v>
      </c>
      <c r="G4" s="4">
        <v>15</v>
      </c>
      <c r="H4" s="3" t="s">
        <v>41</v>
      </c>
      <c r="I4" s="4">
        <v>10238104111</v>
      </c>
      <c r="J4" s="4">
        <v>-3.7352941176470602</v>
      </c>
      <c r="K4" s="4">
        <v>0.37745098039215702</v>
      </c>
      <c r="V4" s="3" t="s">
        <v>31</v>
      </c>
    </row>
    <row r="5" spans="1:26" ht="30" x14ac:dyDescent="0.25">
      <c r="A5" s="2">
        <v>198</v>
      </c>
      <c r="B5" s="3" t="s">
        <v>26</v>
      </c>
      <c r="C5" s="3" t="s">
        <v>27</v>
      </c>
      <c r="D5" s="3" t="s">
        <v>115</v>
      </c>
      <c r="E5" s="3" t="s">
        <v>100</v>
      </c>
      <c r="F5" s="4">
        <v>43</v>
      </c>
      <c r="G5" s="4">
        <v>15</v>
      </c>
      <c r="H5" s="3" t="s">
        <v>43</v>
      </c>
      <c r="I5" s="4">
        <v>92227213164</v>
      </c>
      <c r="J5" s="4">
        <v>-3.7352941176470602</v>
      </c>
      <c r="K5" s="4">
        <v>0.37745098039215702</v>
      </c>
      <c r="L5" s="4">
        <v>2</v>
      </c>
      <c r="M5" s="4">
        <v>12</v>
      </c>
      <c r="N5" s="4">
        <v>2</v>
      </c>
      <c r="O5" s="4">
        <v>12</v>
      </c>
      <c r="P5" s="4">
        <v>11</v>
      </c>
      <c r="Q5" s="4">
        <v>1</v>
      </c>
      <c r="R5" s="4">
        <v>11</v>
      </c>
      <c r="S5" s="4">
        <v>1</v>
      </c>
      <c r="U5" s="4">
        <v>3</v>
      </c>
      <c r="V5" s="3" t="s">
        <v>31</v>
      </c>
      <c r="X5" s="4">
        <v>3</v>
      </c>
      <c r="Y5" s="4">
        <v>58</v>
      </c>
      <c r="Z5" s="4">
        <v>3</v>
      </c>
    </row>
    <row r="6" spans="1:26" ht="30" x14ac:dyDescent="0.25">
      <c r="A6" s="2">
        <v>222</v>
      </c>
      <c r="B6" s="3" t="s">
        <v>26</v>
      </c>
      <c r="C6" s="3" t="s">
        <v>27</v>
      </c>
      <c r="D6" s="3" t="s">
        <v>115</v>
      </c>
      <c r="E6" s="3" t="s">
        <v>100</v>
      </c>
      <c r="F6" s="4">
        <v>43</v>
      </c>
      <c r="G6" s="4">
        <v>15</v>
      </c>
      <c r="H6" s="3" t="s">
        <v>44</v>
      </c>
      <c r="I6" s="4">
        <v>94219231211</v>
      </c>
      <c r="J6" s="4">
        <v>0</v>
      </c>
      <c r="K6" s="4">
        <v>0</v>
      </c>
      <c r="V6" s="3" t="s">
        <v>31</v>
      </c>
    </row>
    <row r="7" spans="1:26" ht="30" x14ac:dyDescent="0.25">
      <c r="A7" s="2">
        <v>237</v>
      </c>
      <c r="B7" s="3" t="s">
        <v>26</v>
      </c>
      <c r="C7" s="3" t="s">
        <v>33</v>
      </c>
      <c r="D7" s="3" t="s">
        <v>115</v>
      </c>
      <c r="E7" s="3" t="s">
        <v>100</v>
      </c>
      <c r="F7" s="4">
        <v>43</v>
      </c>
      <c r="G7" s="4">
        <v>15</v>
      </c>
      <c r="H7" s="3" t="s">
        <v>48</v>
      </c>
      <c r="I7" s="4">
        <v>9591231205</v>
      </c>
      <c r="J7" s="4">
        <v>-3.4375</v>
      </c>
      <c r="K7" s="4">
        <v>0.42708333333333298</v>
      </c>
      <c r="V7" s="3" t="s">
        <v>31</v>
      </c>
    </row>
    <row r="8" spans="1:26" ht="30" x14ac:dyDescent="0.25">
      <c r="A8" s="2">
        <v>276</v>
      </c>
      <c r="B8" s="3" t="s">
        <v>26</v>
      </c>
      <c r="C8" s="3" t="s">
        <v>27</v>
      </c>
      <c r="D8" s="3" t="s">
        <v>115</v>
      </c>
      <c r="E8" s="3" t="s">
        <v>100</v>
      </c>
      <c r="F8" s="4">
        <v>43</v>
      </c>
      <c r="G8" s="4">
        <v>15</v>
      </c>
      <c r="H8" s="3" t="s">
        <v>52</v>
      </c>
      <c r="I8" s="4">
        <v>139114828</v>
      </c>
      <c r="J8" s="4">
        <v>-3.7352941176470602</v>
      </c>
      <c r="K8" s="4">
        <v>0.37745098039215702</v>
      </c>
      <c r="L8" s="4">
        <v>2</v>
      </c>
      <c r="M8" s="4">
        <v>9</v>
      </c>
      <c r="N8" s="4">
        <v>2</v>
      </c>
      <c r="O8" s="4">
        <v>8</v>
      </c>
      <c r="P8" s="4">
        <v>8</v>
      </c>
      <c r="Q8" s="4">
        <v>1</v>
      </c>
      <c r="R8" s="4">
        <v>8</v>
      </c>
      <c r="S8" s="4">
        <v>1</v>
      </c>
      <c r="T8" s="4">
        <v>2</v>
      </c>
      <c r="U8" s="4">
        <v>1</v>
      </c>
      <c r="V8" s="3" t="s">
        <v>31</v>
      </c>
      <c r="X8" s="4">
        <v>3</v>
      </c>
      <c r="Y8" s="4">
        <v>45</v>
      </c>
      <c r="Z8" s="4">
        <v>3</v>
      </c>
    </row>
    <row r="9" spans="1:26" ht="30" x14ac:dyDescent="0.25">
      <c r="A9" s="2">
        <v>295</v>
      </c>
      <c r="B9" s="3" t="s">
        <v>26</v>
      </c>
      <c r="C9" s="3" t="s">
        <v>27</v>
      </c>
      <c r="D9" s="3" t="s">
        <v>115</v>
      </c>
      <c r="E9" s="3" t="s">
        <v>100</v>
      </c>
      <c r="F9" s="4">
        <v>43</v>
      </c>
      <c r="G9" s="4">
        <v>15</v>
      </c>
      <c r="H9" s="3" t="s">
        <v>53</v>
      </c>
      <c r="I9" s="4">
        <v>8871171213</v>
      </c>
      <c r="J9" s="4">
        <v>-4.0588235294117601</v>
      </c>
      <c r="K9" s="4">
        <v>0.32352941176470601</v>
      </c>
      <c r="L9" s="4">
        <v>3</v>
      </c>
      <c r="M9" s="4">
        <v>4</v>
      </c>
      <c r="N9" s="4">
        <v>2</v>
      </c>
      <c r="O9" s="4">
        <v>5</v>
      </c>
      <c r="P9" s="4">
        <v>4</v>
      </c>
      <c r="Q9" s="4">
        <v>1</v>
      </c>
      <c r="R9" s="4">
        <v>4</v>
      </c>
      <c r="S9" s="4">
        <v>1</v>
      </c>
      <c r="T9" s="4">
        <v>1</v>
      </c>
      <c r="U9" s="4">
        <v>1.5</v>
      </c>
      <c r="V9" s="3" t="s">
        <v>31</v>
      </c>
      <c r="W9" s="4">
        <v>0.5</v>
      </c>
      <c r="X9" s="4">
        <v>3</v>
      </c>
      <c r="Y9" s="4">
        <v>30</v>
      </c>
      <c r="Z9" s="4">
        <v>3</v>
      </c>
    </row>
    <row r="10" spans="1:26" ht="30" x14ac:dyDescent="0.25">
      <c r="A10" s="2">
        <v>316</v>
      </c>
      <c r="B10" s="3" t="s">
        <v>26</v>
      </c>
      <c r="C10" s="3" t="s">
        <v>27</v>
      </c>
      <c r="D10" s="3" t="s">
        <v>115</v>
      </c>
      <c r="E10" s="3" t="s">
        <v>100</v>
      </c>
      <c r="F10" s="4">
        <v>43</v>
      </c>
      <c r="G10" s="4">
        <v>15</v>
      </c>
      <c r="H10" s="3" t="s">
        <v>54</v>
      </c>
      <c r="I10" s="4">
        <v>9511616744</v>
      </c>
      <c r="J10" s="4">
        <v>-3.7352941176470602</v>
      </c>
      <c r="K10" s="4">
        <v>0.37745098039215702</v>
      </c>
      <c r="L10" s="4">
        <v>1</v>
      </c>
      <c r="M10" s="4">
        <v>8</v>
      </c>
      <c r="N10" s="4">
        <v>3</v>
      </c>
      <c r="O10" s="4">
        <v>7</v>
      </c>
      <c r="P10" s="4">
        <v>7</v>
      </c>
      <c r="Q10" s="4">
        <v>1</v>
      </c>
      <c r="R10" s="4">
        <v>7</v>
      </c>
      <c r="S10" s="4">
        <v>1</v>
      </c>
      <c r="U10" s="4">
        <v>2</v>
      </c>
      <c r="V10" s="3" t="s">
        <v>31</v>
      </c>
      <c r="X10" s="4">
        <v>2</v>
      </c>
      <c r="Y10" s="4">
        <v>39</v>
      </c>
      <c r="Z10" s="4">
        <v>2</v>
      </c>
    </row>
    <row r="11" spans="1:26" ht="30" x14ac:dyDescent="0.25">
      <c r="A11" s="2">
        <v>409</v>
      </c>
      <c r="B11" s="3" t="s">
        <v>26</v>
      </c>
      <c r="C11" s="3" t="s">
        <v>33</v>
      </c>
      <c r="D11" s="3" t="s">
        <v>115</v>
      </c>
      <c r="E11" s="3" t="s">
        <v>100</v>
      </c>
      <c r="F11" s="4">
        <v>43</v>
      </c>
      <c r="G11" s="4">
        <v>15</v>
      </c>
      <c r="H11" s="3" t="s">
        <v>60</v>
      </c>
      <c r="I11" s="4">
        <v>10238106221</v>
      </c>
      <c r="J11" s="4">
        <v>-3.4375</v>
      </c>
      <c r="K11" s="4">
        <v>0.42708333333333298</v>
      </c>
      <c r="L11" s="4">
        <v>2</v>
      </c>
      <c r="M11" s="4">
        <v>14</v>
      </c>
      <c r="N11" s="4">
        <v>1</v>
      </c>
      <c r="O11" s="4">
        <v>10</v>
      </c>
      <c r="P11" s="4">
        <v>10</v>
      </c>
      <c r="Q11" s="4">
        <v>1</v>
      </c>
      <c r="R11" s="4">
        <v>10</v>
      </c>
      <c r="S11" s="4">
        <v>1</v>
      </c>
      <c r="U11" s="4">
        <v>2.5</v>
      </c>
      <c r="V11" s="3" t="s">
        <v>31</v>
      </c>
      <c r="W11" s="4">
        <v>0.5</v>
      </c>
      <c r="X11" s="4">
        <v>3</v>
      </c>
      <c r="Y11" s="4">
        <v>55</v>
      </c>
      <c r="Z11" s="4">
        <v>3</v>
      </c>
    </row>
    <row r="12" spans="1:26" ht="30" x14ac:dyDescent="0.25">
      <c r="A12" s="2">
        <v>425</v>
      </c>
      <c r="B12" s="3" t="s">
        <v>26</v>
      </c>
      <c r="C12" s="3" t="s">
        <v>33</v>
      </c>
      <c r="D12" s="3" t="s">
        <v>115</v>
      </c>
      <c r="E12" s="3" t="s">
        <v>100</v>
      </c>
      <c r="F12" s="4">
        <v>43</v>
      </c>
      <c r="G12" s="4">
        <v>15</v>
      </c>
      <c r="H12" s="3" t="s">
        <v>59</v>
      </c>
      <c r="I12" s="4">
        <v>9591249155</v>
      </c>
      <c r="J12" s="4">
        <v>-3.546875</v>
      </c>
      <c r="K12" s="4">
        <v>0.40885416666666702</v>
      </c>
      <c r="L12" s="4">
        <v>3</v>
      </c>
      <c r="M12" s="4">
        <v>5</v>
      </c>
      <c r="N12" s="4">
        <v>1</v>
      </c>
      <c r="O12" s="4">
        <v>3</v>
      </c>
      <c r="P12" s="4">
        <v>3</v>
      </c>
      <c r="Q12" s="4">
        <v>1</v>
      </c>
      <c r="R12" s="4">
        <v>3</v>
      </c>
      <c r="S12" s="4">
        <v>1</v>
      </c>
      <c r="U12" s="4">
        <v>1.5</v>
      </c>
      <c r="V12" s="3" t="s">
        <v>31</v>
      </c>
      <c r="W12" s="4">
        <v>0.5</v>
      </c>
      <c r="X12" s="4">
        <v>2</v>
      </c>
      <c r="Y12" s="4">
        <v>24</v>
      </c>
      <c r="Z12" s="4">
        <v>2</v>
      </c>
    </row>
    <row r="13" spans="1:26" ht="30" x14ac:dyDescent="0.25">
      <c r="A13" s="2">
        <v>444</v>
      </c>
      <c r="B13" s="3" t="s">
        <v>26</v>
      </c>
      <c r="C13" s="3" t="s">
        <v>27</v>
      </c>
      <c r="D13" s="3" t="s">
        <v>115</v>
      </c>
      <c r="E13" s="3" t="s">
        <v>100</v>
      </c>
      <c r="F13" s="4">
        <v>43</v>
      </c>
      <c r="G13" s="4">
        <v>15</v>
      </c>
      <c r="H13" s="3" t="s">
        <v>61</v>
      </c>
      <c r="I13" s="4">
        <v>1023810664</v>
      </c>
      <c r="J13" s="4">
        <v>-4.0588235294117601</v>
      </c>
      <c r="K13" s="4">
        <v>0.32352941176470601</v>
      </c>
      <c r="L13" s="4">
        <v>6</v>
      </c>
      <c r="M13" s="4">
        <v>15</v>
      </c>
      <c r="N13" s="4">
        <v>8</v>
      </c>
      <c r="O13" s="4">
        <v>8</v>
      </c>
      <c r="P13" s="4">
        <v>6</v>
      </c>
      <c r="Q13" s="4">
        <v>1</v>
      </c>
      <c r="R13" s="4">
        <v>6</v>
      </c>
      <c r="S13" s="4">
        <v>1</v>
      </c>
      <c r="T13" s="4">
        <v>4</v>
      </c>
      <c r="U13" s="4">
        <v>3.5</v>
      </c>
      <c r="V13" s="3" t="s">
        <v>31</v>
      </c>
      <c r="W13" s="4">
        <v>0.5</v>
      </c>
      <c r="X13" s="4">
        <v>8</v>
      </c>
      <c r="Y13" s="4">
        <v>67</v>
      </c>
      <c r="Z13" s="4">
        <v>8</v>
      </c>
    </row>
    <row r="14" spans="1:26" ht="30" x14ac:dyDescent="0.25">
      <c r="A14" s="2">
        <v>466</v>
      </c>
      <c r="B14" s="3" t="s">
        <v>26</v>
      </c>
      <c r="C14" s="3" t="s">
        <v>33</v>
      </c>
      <c r="D14" s="3" t="s">
        <v>115</v>
      </c>
      <c r="E14" s="3" t="s">
        <v>100</v>
      </c>
      <c r="F14" s="4">
        <v>43</v>
      </c>
      <c r="G14" s="4">
        <v>15</v>
      </c>
      <c r="H14" s="3" t="s">
        <v>64</v>
      </c>
      <c r="I14" s="4">
        <v>1094739</v>
      </c>
      <c r="J14" s="4">
        <v>-3.75</v>
      </c>
      <c r="K14" s="4">
        <v>0.375</v>
      </c>
      <c r="L14" s="4">
        <v>11</v>
      </c>
      <c r="M14" s="4">
        <v>5</v>
      </c>
      <c r="O14" s="4">
        <v>11</v>
      </c>
      <c r="P14" s="4">
        <v>11</v>
      </c>
      <c r="Q14" s="4">
        <v>1</v>
      </c>
      <c r="R14" s="4">
        <v>11</v>
      </c>
      <c r="S14" s="4">
        <v>1</v>
      </c>
      <c r="U14" s="4">
        <v>2</v>
      </c>
      <c r="V14" s="3" t="s">
        <v>31</v>
      </c>
      <c r="X14" s="4">
        <v>2</v>
      </c>
      <c r="Y14" s="4">
        <v>55</v>
      </c>
      <c r="Z14" s="4">
        <v>2</v>
      </c>
    </row>
    <row r="15" spans="1:26" ht="30" x14ac:dyDescent="0.25">
      <c r="A15" s="2">
        <v>499</v>
      </c>
      <c r="B15" s="3" t="s">
        <v>26</v>
      </c>
      <c r="C15" s="3" t="s">
        <v>33</v>
      </c>
      <c r="D15" s="3" t="s">
        <v>115</v>
      </c>
      <c r="E15" s="3" t="s">
        <v>100</v>
      </c>
      <c r="F15" s="4">
        <v>43</v>
      </c>
      <c r="G15" s="4">
        <v>15</v>
      </c>
      <c r="H15" s="3" t="s">
        <v>65</v>
      </c>
      <c r="I15" s="4">
        <v>139111442</v>
      </c>
      <c r="J15" s="4">
        <v>-3.375</v>
      </c>
      <c r="K15" s="4">
        <v>0.4375</v>
      </c>
      <c r="L15" s="4">
        <v>6</v>
      </c>
      <c r="M15" s="4">
        <v>7</v>
      </c>
      <c r="N15" s="4">
        <v>2</v>
      </c>
      <c r="O15" s="4">
        <v>8</v>
      </c>
      <c r="P15" s="4">
        <v>8</v>
      </c>
      <c r="Q15" s="4">
        <v>1</v>
      </c>
      <c r="R15" s="4">
        <v>8</v>
      </c>
      <c r="S15" s="4">
        <v>1</v>
      </c>
      <c r="T15" s="4">
        <v>2</v>
      </c>
      <c r="U15" s="4">
        <v>3</v>
      </c>
      <c r="V15" s="3" t="s">
        <v>31</v>
      </c>
      <c r="X15" s="4">
        <v>5</v>
      </c>
      <c r="Y15" s="4">
        <v>51</v>
      </c>
      <c r="Z15" s="4">
        <v>5</v>
      </c>
    </row>
    <row r="16" spans="1:26" ht="30" x14ac:dyDescent="0.25">
      <c r="A16" s="2">
        <v>582</v>
      </c>
      <c r="B16" s="3" t="s">
        <v>26</v>
      </c>
      <c r="C16" s="3" t="s">
        <v>27</v>
      </c>
      <c r="D16" s="3" t="s">
        <v>115</v>
      </c>
      <c r="E16" s="3" t="s">
        <v>100</v>
      </c>
      <c r="F16" s="4">
        <v>43</v>
      </c>
      <c r="G16" s="4">
        <v>15</v>
      </c>
      <c r="H16" s="3" t="s">
        <v>66</v>
      </c>
      <c r="I16" s="4">
        <v>7921198218</v>
      </c>
      <c r="J16" s="4">
        <v>-3.7352941176470602</v>
      </c>
      <c r="K16" s="4">
        <v>0.37745098039215702</v>
      </c>
      <c r="L16" s="4">
        <v>1</v>
      </c>
      <c r="M16" s="4">
        <v>5</v>
      </c>
      <c r="N16" s="4">
        <v>1</v>
      </c>
      <c r="O16" s="4">
        <v>2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1</v>
      </c>
      <c r="V16" s="3" t="s">
        <v>31</v>
      </c>
      <c r="X16" s="4">
        <v>3</v>
      </c>
      <c r="Y16" s="4">
        <v>21</v>
      </c>
      <c r="Z16" s="4">
        <v>3</v>
      </c>
    </row>
    <row r="17" spans="1:26" ht="30" x14ac:dyDescent="0.25">
      <c r="A17" s="2">
        <v>644</v>
      </c>
      <c r="B17" s="3" t="s">
        <v>26</v>
      </c>
      <c r="C17" s="3" t="s">
        <v>33</v>
      </c>
      <c r="D17" s="3" t="s">
        <v>115</v>
      </c>
      <c r="E17" s="3" t="s">
        <v>100</v>
      </c>
      <c r="F17" s="4">
        <v>43</v>
      </c>
      <c r="G17" s="4">
        <v>15</v>
      </c>
      <c r="H17" s="3" t="s">
        <v>69</v>
      </c>
      <c r="I17" s="4">
        <v>13476634</v>
      </c>
      <c r="J17" s="4">
        <v>-3.4375</v>
      </c>
      <c r="K17" s="4">
        <v>0.42708333333333298</v>
      </c>
      <c r="L17" s="4">
        <v>3</v>
      </c>
      <c r="M17" s="4">
        <v>6</v>
      </c>
      <c r="N17" s="4">
        <v>2</v>
      </c>
      <c r="O17" s="4">
        <v>5</v>
      </c>
      <c r="P17" s="4">
        <v>5</v>
      </c>
      <c r="Q17" s="4">
        <v>1</v>
      </c>
      <c r="R17" s="4">
        <v>5</v>
      </c>
      <c r="S17" s="4">
        <v>1</v>
      </c>
      <c r="T17" s="4">
        <v>2</v>
      </c>
      <c r="U17" s="4">
        <v>1.5</v>
      </c>
      <c r="V17" s="3" t="s">
        <v>31</v>
      </c>
      <c r="W17" s="4">
        <v>0.5</v>
      </c>
      <c r="X17" s="4">
        <v>4</v>
      </c>
      <c r="Y17" s="4">
        <v>36</v>
      </c>
      <c r="Z17" s="4">
        <v>4</v>
      </c>
    </row>
    <row r="18" spans="1:26" ht="30" x14ac:dyDescent="0.25">
      <c r="A18" s="2">
        <v>671</v>
      </c>
      <c r="B18" s="3" t="s">
        <v>26</v>
      </c>
      <c r="C18" s="3" t="s">
        <v>33</v>
      </c>
      <c r="D18" s="3" t="s">
        <v>115</v>
      </c>
      <c r="E18" s="3" t="s">
        <v>100</v>
      </c>
      <c r="F18" s="4">
        <v>43</v>
      </c>
      <c r="G18" s="4">
        <v>15</v>
      </c>
      <c r="H18" s="3" t="s">
        <v>70</v>
      </c>
      <c r="I18" s="4">
        <v>79239725</v>
      </c>
      <c r="J18" s="4">
        <v>-3.4375</v>
      </c>
      <c r="K18" s="4">
        <v>0.42708333333333298</v>
      </c>
      <c r="L18" s="4">
        <v>10</v>
      </c>
      <c r="M18" s="4">
        <v>1</v>
      </c>
      <c r="N18" s="4">
        <v>1</v>
      </c>
      <c r="Q18" s="4">
        <v>1</v>
      </c>
      <c r="S18" s="4">
        <v>1</v>
      </c>
      <c r="U18" s="4">
        <v>0.5</v>
      </c>
      <c r="V18" s="3" t="s">
        <v>31</v>
      </c>
      <c r="W18" s="4">
        <v>0.5</v>
      </c>
      <c r="X18" s="4">
        <v>1</v>
      </c>
      <c r="Y18" s="4">
        <v>16</v>
      </c>
      <c r="Z18" s="4">
        <v>1</v>
      </c>
    </row>
    <row r="19" spans="1:26" ht="30" x14ac:dyDescent="0.25">
      <c r="A19" s="2">
        <v>704</v>
      </c>
      <c r="B19" s="3" t="s">
        <v>26</v>
      </c>
      <c r="C19" s="3" t="s">
        <v>27</v>
      </c>
      <c r="D19" s="3" t="s">
        <v>115</v>
      </c>
      <c r="E19" s="3" t="s">
        <v>100</v>
      </c>
      <c r="F19" s="4">
        <v>43</v>
      </c>
      <c r="G19" s="4">
        <v>15</v>
      </c>
      <c r="H19" s="3" t="s">
        <v>71</v>
      </c>
      <c r="I19" s="4">
        <v>139114849</v>
      </c>
      <c r="J19" s="4">
        <v>-3.7352941176470602</v>
      </c>
      <c r="K19" s="4">
        <v>0.37745098039215702</v>
      </c>
      <c r="L19" s="4">
        <v>2</v>
      </c>
      <c r="M19" s="4">
        <v>5</v>
      </c>
      <c r="N19" s="4">
        <v>2</v>
      </c>
      <c r="O19" s="4">
        <v>6</v>
      </c>
      <c r="P19" s="4">
        <v>4</v>
      </c>
      <c r="Q19" s="4">
        <v>1</v>
      </c>
      <c r="R19" s="4">
        <v>4</v>
      </c>
      <c r="S19" s="4">
        <v>1</v>
      </c>
      <c r="U19" s="4">
        <v>2</v>
      </c>
      <c r="V19" s="3" t="s">
        <v>31</v>
      </c>
      <c r="W19" s="4">
        <v>1</v>
      </c>
      <c r="X19" s="4">
        <v>3</v>
      </c>
      <c r="Y19" s="4">
        <v>31</v>
      </c>
      <c r="Z19" s="4">
        <v>3</v>
      </c>
    </row>
    <row r="20" spans="1:26" ht="30" x14ac:dyDescent="0.25">
      <c r="A20" s="2">
        <v>752</v>
      </c>
      <c r="B20" s="3" t="s">
        <v>26</v>
      </c>
      <c r="C20" s="3" t="s">
        <v>33</v>
      </c>
      <c r="D20" s="3" t="s">
        <v>115</v>
      </c>
      <c r="E20" s="3" t="s">
        <v>100</v>
      </c>
      <c r="F20" s="4">
        <v>43</v>
      </c>
      <c r="G20" s="4">
        <v>15</v>
      </c>
      <c r="H20" s="3" t="s">
        <v>72</v>
      </c>
      <c r="I20" s="4">
        <v>1412399215</v>
      </c>
      <c r="J20" s="4">
        <v>-3.4375</v>
      </c>
      <c r="K20" s="4">
        <v>0.42708333333333298</v>
      </c>
      <c r="L20" s="4">
        <v>2</v>
      </c>
      <c r="M20" s="4">
        <v>2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U20" s="4">
        <v>1</v>
      </c>
      <c r="V20" s="3" t="s">
        <v>31</v>
      </c>
      <c r="X20" s="4">
        <v>1</v>
      </c>
      <c r="Y20" s="4">
        <v>12</v>
      </c>
      <c r="Z20" s="4">
        <v>1</v>
      </c>
    </row>
    <row r="21" spans="1:26" ht="30" x14ac:dyDescent="0.25">
      <c r="A21" s="2">
        <v>784</v>
      </c>
      <c r="B21" s="3" t="s">
        <v>26</v>
      </c>
      <c r="C21" s="3" t="s">
        <v>33</v>
      </c>
      <c r="D21" s="3" t="s">
        <v>115</v>
      </c>
      <c r="E21" s="3" t="s">
        <v>100</v>
      </c>
      <c r="F21" s="4">
        <v>43</v>
      </c>
      <c r="G21" s="4">
        <v>15</v>
      </c>
      <c r="H21" s="3" t="s">
        <v>73</v>
      </c>
      <c r="I21" s="4">
        <v>10238110168</v>
      </c>
      <c r="J21" s="4">
        <v>-3.4375</v>
      </c>
      <c r="K21" s="4">
        <v>0.42708333333333298</v>
      </c>
      <c r="L21" s="4">
        <v>4</v>
      </c>
      <c r="Q21" s="4">
        <v>1</v>
      </c>
      <c r="S21" s="4">
        <v>1</v>
      </c>
      <c r="V21" s="3" t="s">
        <v>31</v>
      </c>
      <c r="Y21" s="4">
        <v>6</v>
      </c>
      <c r="Z21" s="4">
        <v>0</v>
      </c>
    </row>
    <row r="22" spans="1:26" ht="30" x14ac:dyDescent="0.25">
      <c r="A22" s="2">
        <v>818</v>
      </c>
      <c r="B22" s="3" t="s">
        <v>26</v>
      </c>
      <c r="C22" s="3" t="s">
        <v>27</v>
      </c>
      <c r="D22" s="3" t="s">
        <v>115</v>
      </c>
      <c r="E22" s="3" t="s">
        <v>100</v>
      </c>
      <c r="F22" s="4">
        <v>43</v>
      </c>
      <c r="G22" s="4">
        <v>15</v>
      </c>
      <c r="H22" s="3" t="s">
        <v>74</v>
      </c>
      <c r="I22" s="4">
        <v>87170242144</v>
      </c>
      <c r="J22" s="4">
        <v>-3.7352941176470602</v>
      </c>
      <c r="K22" s="4">
        <v>0.37745098039215702</v>
      </c>
      <c r="L22" s="4">
        <v>1</v>
      </c>
      <c r="M22" s="4">
        <v>7</v>
      </c>
      <c r="N22" s="4">
        <v>3</v>
      </c>
      <c r="O22" s="4">
        <v>4</v>
      </c>
      <c r="P22" s="4">
        <v>4</v>
      </c>
      <c r="Q22" s="4">
        <v>1</v>
      </c>
      <c r="R22" s="4">
        <v>4</v>
      </c>
      <c r="S22" s="4">
        <v>1</v>
      </c>
      <c r="U22" s="4">
        <v>1</v>
      </c>
      <c r="V22" s="3" t="s">
        <v>31</v>
      </c>
      <c r="W22" s="4">
        <v>1</v>
      </c>
      <c r="X22" s="4">
        <v>2</v>
      </c>
      <c r="Y22" s="4">
        <v>29</v>
      </c>
      <c r="Z22" s="4">
        <v>2</v>
      </c>
    </row>
    <row r="23" spans="1:26" ht="30" x14ac:dyDescent="0.25">
      <c r="A23" s="2">
        <v>835</v>
      </c>
      <c r="B23" s="3" t="s">
        <v>26</v>
      </c>
      <c r="C23" s="3" t="s">
        <v>33</v>
      </c>
      <c r="D23" s="3" t="s">
        <v>115</v>
      </c>
      <c r="E23" s="3" t="s">
        <v>100</v>
      </c>
      <c r="F23" s="4">
        <v>43</v>
      </c>
      <c r="G23" s="4">
        <v>15</v>
      </c>
      <c r="H23" s="3" t="s">
        <v>75</v>
      </c>
      <c r="I23" s="4">
        <v>1391114439</v>
      </c>
      <c r="J23" s="4">
        <v>-3.4375</v>
      </c>
      <c r="K23" s="4">
        <v>0.42708333333333298</v>
      </c>
      <c r="L23" s="4">
        <v>3</v>
      </c>
      <c r="M23" s="4">
        <v>5</v>
      </c>
      <c r="O23" s="4">
        <v>6</v>
      </c>
      <c r="P23" s="4">
        <v>6</v>
      </c>
      <c r="Q23" s="4">
        <v>1</v>
      </c>
      <c r="R23" s="4">
        <v>6</v>
      </c>
      <c r="S23" s="4">
        <v>1</v>
      </c>
      <c r="T23" s="4">
        <v>1</v>
      </c>
      <c r="U23" s="4">
        <v>2</v>
      </c>
      <c r="V23" s="3" t="s">
        <v>31</v>
      </c>
      <c r="W23" s="4">
        <v>1</v>
      </c>
      <c r="X23" s="4">
        <v>4</v>
      </c>
      <c r="Y23" s="4">
        <v>36</v>
      </c>
      <c r="Z23" s="4">
        <v>4</v>
      </c>
    </row>
    <row r="24" spans="1:26" ht="30" x14ac:dyDescent="0.25">
      <c r="A24" s="2">
        <v>926</v>
      </c>
      <c r="B24" s="3" t="s">
        <v>26</v>
      </c>
      <c r="C24" s="3" t="s">
        <v>27</v>
      </c>
      <c r="D24" s="3" t="s">
        <v>115</v>
      </c>
      <c r="E24" s="3" t="s">
        <v>100</v>
      </c>
      <c r="F24" s="4">
        <v>43</v>
      </c>
      <c r="G24" s="4">
        <v>15</v>
      </c>
      <c r="H24" s="3" t="s">
        <v>78</v>
      </c>
      <c r="I24" s="4">
        <v>220115832</v>
      </c>
      <c r="J24" s="4">
        <v>-3.7352941176470602</v>
      </c>
      <c r="K24" s="4">
        <v>0.37745098039215702</v>
      </c>
      <c r="L24" s="4">
        <v>4</v>
      </c>
      <c r="M24" s="4">
        <v>9</v>
      </c>
      <c r="N24" s="4">
        <v>2</v>
      </c>
      <c r="O24" s="4">
        <v>9</v>
      </c>
      <c r="P24" s="4">
        <v>9</v>
      </c>
      <c r="Q24" s="4">
        <v>1</v>
      </c>
      <c r="R24" s="4">
        <v>9</v>
      </c>
      <c r="S24" s="4">
        <v>1</v>
      </c>
      <c r="T24" s="4">
        <v>1</v>
      </c>
      <c r="U24" s="4">
        <v>3.5</v>
      </c>
      <c r="V24" s="3" t="s">
        <v>31</v>
      </c>
      <c r="W24" s="4">
        <v>1.5</v>
      </c>
      <c r="X24" s="4">
        <v>6</v>
      </c>
      <c r="Y24" s="4">
        <v>56</v>
      </c>
      <c r="Z24" s="4">
        <v>6</v>
      </c>
    </row>
    <row r="25" spans="1:26" ht="30" x14ac:dyDescent="0.25">
      <c r="A25" s="2">
        <v>983</v>
      </c>
      <c r="B25" s="3" t="s">
        <v>26</v>
      </c>
      <c r="C25" s="3" t="s">
        <v>33</v>
      </c>
      <c r="D25" s="3" t="s">
        <v>115</v>
      </c>
      <c r="E25" s="3" t="s">
        <v>100</v>
      </c>
      <c r="F25" s="4">
        <v>43</v>
      </c>
      <c r="G25" s="4">
        <v>15</v>
      </c>
      <c r="H25" s="3" t="s">
        <v>80</v>
      </c>
      <c r="I25" s="4">
        <v>10238110253</v>
      </c>
      <c r="J25" s="4">
        <v>-3.546875</v>
      </c>
      <c r="K25" s="4">
        <v>0.40885416666666702</v>
      </c>
      <c r="L25" s="4">
        <v>2</v>
      </c>
      <c r="Q25" s="4">
        <v>1</v>
      </c>
      <c r="S25" s="4">
        <v>1</v>
      </c>
      <c r="V25" s="3" t="s">
        <v>31</v>
      </c>
      <c r="Y25" s="4">
        <v>4</v>
      </c>
      <c r="Z25" s="4">
        <v>0</v>
      </c>
    </row>
    <row r="26" spans="1:26" ht="30" x14ac:dyDescent="0.25">
      <c r="A26" s="2">
        <v>999</v>
      </c>
      <c r="B26" s="3" t="s">
        <v>26</v>
      </c>
      <c r="C26" s="3" t="s">
        <v>33</v>
      </c>
      <c r="D26" s="3" t="s">
        <v>115</v>
      </c>
      <c r="E26" s="3" t="s">
        <v>100</v>
      </c>
      <c r="F26" s="4">
        <v>43</v>
      </c>
      <c r="G26" s="4">
        <v>15</v>
      </c>
      <c r="H26" s="3" t="s">
        <v>81</v>
      </c>
      <c r="I26" s="4">
        <v>224613216</v>
      </c>
      <c r="J26" s="4">
        <v>-3.4375</v>
      </c>
      <c r="K26" s="4">
        <v>0.42708333333333298</v>
      </c>
      <c r="L26" s="4">
        <v>2</v>
      </c>
      <c r="M26" s="4">
        <v>6</v>
      </c>
      <c r="N26" s="4">
        <v>2</v>
      </c>
      <c r="O26" s="4">
        <v>4</v>
      </c>
      <c r="P26" s="4">
        <v>4</v>
      </c>
      <c r="Q26" s="4">
        <v>1</v>
      </c>
      <c r="R26" s="4">
        <v>4</v>
      </c>
      <c r="S26" s="4">
        <v>1</v>
      </c>
      <c r="T26" s="4">
        <v>1</v>
      </c>
      <c r="U26" s="4">
        <v>2</v>
      </c>
      <c r="V26" s="3" t="s">
        <v>63</v>
      </c>
      <c r="X26" s="4">
        <v>4</v>
      </c>
      <c r="Y26" s="4">
        <v>32</v>
      </c>
      <c r="Z26" s="4">
        <v>4</v>
      </c>
    </row>
    <row r="27" spans="1:26" ht="30" x14ac:dyDescent="0.25">
      <c r="A27" s="2">
        <v>1049</v>
      </c>
      <c r="B27" s="3" t="s">
        <v>26</v>
      </c>
      <c r="C27" s="3" t="s">
        <v>27</v>
      </c>
      <c r="D27" s="3" t="s">
        <v>115</v>
      </c>
      <c r="E27" s="3" t="s">
        <v>100</v>
      </c>
      <c r="F27" s="4">
        <v>43</v>
      </c>
      <c r="G27" s="4">
        <v>15</v>
      </c>
      <c r="H27" s="3" t="s">
        <v>83</v>
      </c>
      <c r="I27" s="4">
        <v>13724816345</v>
      </c>
      <c r="J27" s="4">
        <v>-3.7352941176470602</v>
      </c>
      <c r="K27" s="4">
        <v>0.37745098039215702</v>
      </c>
      <c r="L27" s="4">
        <v>4</v>
      </c>
      <c r="M27" s="4">
        <v>9</v>
      </c>
      <c r="N27" s="4">
        <v>3</v>
      </c>
      <c r="O27" s="4">
        <v>6</v>
      </c>
      <c r="P27" s="4">
        <v>6</v>
      </c>
      <c r="Q27" s="4">
        <v>1</v>
      </c>
      <c r="R27" s="4">
        <v>6</v>
      </c>
      <c r="S27" s="4">
        <v>1</v>
      </c>
      <c r="T27" s="4">
        <v>2</v>
      </c>
      <c r="U27" s="4">
        <v>5.5</v>
      </c>
      <c r="V27" s="3" t="s">
        <v>31</v>
      </c>
      <c r="W27" s="4">
        <v>0.5</v>
      </c>
      <c r="X27" s="4">
        <v>8</v>
      </c>
      <c r="Y27" s="4">
        <v>52</v>
      </c>
      <c r="Z27" s="4">
        <v>8</v>
      </c>
    </row>
    <row r="28" spans="1:26" ht="30" x14ac:dyDescent="0.25">
      <c r="A28" s="2">
        <v>1113</v>
      </c>
      <c r="B28" s="3" t="s">
        <v>26</v>
      </c>
      <c r="C28" s="3" t="s">
        <v>27</v>
      </c>
      <c r="D28" s="3" t="s">
        <v>115</v>
      </c>
      <c r="E28" s="3" t="s">
        <v>100</v>
      </c>
      <c r="F28" s="4">
        <v>43</v>
      </c>
      <c r="G28" s="4">
        <v>15</v>
      </c>
      <c r="H28" s="3" t="s">
        <v>84</v>
      </c>
      <c r="I28" s="4">
        <v>3724150214</v>
      </c>
      <c r="J28" s="4">
        <v>-3.7352941176470602</v>
      </c>
      <c r="K28" s="4">
        <v>0.37745098039215702</v>
      </c>
      <c r="L28" s="4">
        <v>7</v>
      </c>
      <c r="M28" s="4">
        <v>4</v>
      </c>
      <c r="N28" s="4">
        <v>2</v>
      </c>
      <c r="O28" s="4">
        <v>4</v>
      </c>
      <c r="P28" s="4">
        <v>4</v>
      </c>
      <c r="Q28" s="4">
        <v>1</v>
      </c>
      <c r="R28" s="4">
        <v>4</v>
      </c>
      <c r="S28" s="4">
        <v>1</v>
      </c>
      <c r="T28" s="4">
        <v>4</v>
      </c>
      <c r="U28" s="4">
        <v>1</v>
      </c>
      <c r="V28" s="3" t="s">
        <v>31</v>
      </c>
      <c r="W28" s="4">
        <v>1</v>
      </c>
      <c r="X28" s="4">
        <v>6</v>
      </c>
      <c r="Y28" s="4">
        <v>39</v>
      </c>
      <c r="Z28" s="4">
        <v>6</v>
      </c>
    </row>
    <row r="29" spans="1:26" ht="30" x14ac:dyDescent="0.25">
      <c r="A29" s="2">
        <v>1148</v>
      </c>
      <c r="B29" s="3" t="s">
        <v>26</v>
      </c>
      <c r="C29" s="3" t="s">
        <v>33</v>
      </c>
      <c r="D29" s="3" t="s">
        <v>115</v>
      </c>
      <c r="E29" s="3" t="s">
        <v>100</v>
      </c>
      <c r="F29" s="4">
        <v>43</v>
      </c>
      <c r="G29" s="4">
        <v>15</v>
      </c>
      <c r="H29" s="3" t="s">
        <v>85</v>
      </c>
      <c r="I29" s="4">
        <v>10238110227</v>
      </c>
      <c r="J29" s="4">
        <v>-3.4375</v>
      </c>
      <c r="K29" s="4">
        <v>0.42708333333333298</v>
      </c>
      <c r="L29" s="4">
        <v>1</v>
      </c>
      <c r="M29" s="4">
        <v>12</v>
      </c>
      <c r="N29" s="4">
        <v>4</v>
      </c>
      <c r="O29" s="4">
        <v>6</v>
      </c>
      <c r="P29" s="4">
        <v>5</v>
      </c>
      <c r="Q29" s="4">
        <v>1</v>
      </c>
      <c r="R29" s="4">
        <v>5</v>
      </c>
      <c r="S29" s="4">
        <v>1</v>
      </c>
      <c r="U29" s="4">
        <v>3</v>
      </c>
      <c r="V29" s="3" t="s">
        <v>31</v>
      </c>
      <c r="X29" s="4">
        <v>3</v>
      </c>
      <c r="Y29" s="4">
        <v>41</v>
      </c>
      <c r="Z29" s="4">
        <v>3</v>
      </c>
    </row>
    <row r="30" spans="1:26" ht="30" x14ac:dyDescent="0.25">
      <c r="A30" s="2">
        <v>1165</v>
      </c>
      <c r="B30" s="3" t="s">
        <v>26</v>
      </c>
      <c r="C30" s="3" t="s">
        <v>33</v>
      </c>
      <c r="D30" s="3" t="s">
        <v>115</v>
      </c>
      <c r="E30" s="3" t="s">
        <v>100</v>
      </c>
      <c r="F30" s="4">
        <v>43</v>
      </c>
      <c r="G30" s="4">
        <v>15</v>
      </c>
      <c r="H30" s="3" t="s">
        <v>86</v>
      </c>
      <c r="I30" s="4">
        <v>771873592</v>
      </c>
      <c r="J30" s="4">
        <v>-3.53125</v>
      </c>
      <c r="K30" s="4">
        <v>0.41145833333333298</v>
      </c>
      <c r="L30" s="4">
        <v>8</v>
      </c>
      <c r="M30" s="4">
        <v>5</v>
      </c>
      <c r="N30" s="4">
        <v>2</v>
      </c>
      <c r="O30" s="4">
        <v>4</v>
      </c>
      <c r="P30" s="4">
        <v>3</v>
      </c>
      <c r="Q30" s="4">
        <v>1</v>
      </c>
      <c r="R30" s="4">
        <v>3</v>
      </c>
      <c r="S30" s="4">
        <v>1</v>
      </c>
      <c r="U30" s="4">
        <v>1</v>
      </c>
      <c r="V30" s="3" t="s">
        <v>31</v>
      </c>
      <c r="W30" s="4">
        <v>1</v>
      </c>
      <c r="X30" s="4">
        <v>2</v>
      </c>
      <c r="Y30" s="4">
        <v>31</v>
      </c>
      <c r="Z30" s="4">
        <v>2</v>
      </c>
    </row>
    <row r="31" spans="1:26" ht="30" x14ac:dyDescent="0.25">
      <c r="A31" s="2">
        <v>1182</v>
      </c>
      <c r="B31" s="3" t="s">
        <v>26</v>
      </c>
      <c r="C31" s="3" t="s">
        <v>27</v>
      </c>
      <c r="D31" s="3" t="s">
        <v>115</v>
      </c>
      <c r="E31" s="3" t="s">
        <v>100</v>
      </c>
      <c r="F31" s="4">
        <v>43</v>
      </c>
      <c r="G31" s="4">
        <v>15</v>
      </c>
      <c r="H31" s="3" t="s">
        <v>87</v>
      </c>
      <c r="I31" s="4">
        <v>915634178</v>
      </c>
      <c r="J31" s="4">
        <v>-3.7352941176470602</v>
      </c>
      <c r="K31" s="4">
        <v>0.37745098039215702</v>
      </c>
      <c r="L31" s="4">
        <v>2</v>
      </c>
      <c r="M31" s="4">
        <v>7</v>
      </c>
      <c r="N31" s="4">
        <v>1</v>
      </c>
      <c r="O31" s="4">
        <v>6</v>
      </c>
      <c r="P31" s="4">
        <v>6</v>
      </c>
      <c r="Q31" s="4">
        <v>1</v>
      </c>
      <c r="R31" s="4">
        <v>6</v>
      </c>
      <c r="S31" s="4">
        <v>1</v>
      </c>
      <c r="U31" s="4">
        <v>2</v>
      </c>
      <c r="V31" s="3" t="s">
        <v>31</v>
      </c>
      <c r="X31" s="4">
        <v>2</v>
      </c>
      <c r="Y31" s="4">
        <v>34</v>
      </c>
      <c r="Z31" s="4">
        <v>2</v>
      </c>
    </row>
    <row r="32" spans="1:26" ht="30" x14ac:dyDescent="0.25">
      <c r="A32" s="2">
        <v>1254</v>
      </c>
      <c r="B32" s="3" t="s">
        <v>26</v>
      </c>
      <c r="C32" s="3" t="s">
        <v>33</v>
      </c>
      <c r="D32" s="3" t="s">
        <v>115</v>
      </c>
      <c r="E32" s="3" t="s">
        <v>100</v>
      </c>
      <c r="F32" s="4">
        <v>43</v>
      </c>
      <c r="G32" s="4">
        <v>15</v>
      </c>
      <c r="H32" s="3" t="s">
        <v>88</v>
      </c>
      <c r="I32" s="4">
        <v>8714969130</v>
      </c>
      <c r="J32" s="4">
        <v>-3.4375</v>
      </c>
      <c r="K32" s="4">
        <v>0.42708333333333298</v>
      </c>
      <c r="L32" s="4">
        <v>6</v>
      </c>
      <c r="M32" s="4">
        <v>8</v>
      </c>
      <c r="N32" s="4">
        <v>4</v>
      </c>
      <c r="O32" s="4">
        <v>7</v>
      </c>
      <c r="P32" s="4">
        <v>6</v>
      </c>
      <c r="Q32" s="4">
        <v>1</v>
      </c>
      <c r="R32" s="4">
        <v>6</v>
      </c>
      <c r="S32" s="4">
        <v>1</v>
      </c>
      <c r="U32" s="4">
        <v>7</v>
      </c>
      <c r="V32" s="3" t="s">
        <v>31</v>
      </c>
      <c r="W32" s="4">
        <v>1</v>
      </c>
      <c r="X32" s="4">
        <v>8</v>
      </c>
      <c r="Y32" s="4">
        <v>55</v>
      </c>
      <c r="Z32" s="4">
        <v>8</v>
      </c>
    </row>
    <row r="33" spans="1:26" ht="30" x14ac:dyDescent="0.25">
      <c r="A33" s="2">
        <v>1291</v>
      </c>
      <c r="B33" s="3" t="s">
        <v>26</v>
      </c>
      <c r="C33" s="3" t="s">
        <v>27</v>
      </c>
      <c r="D33" s="3" t="s">
        <v>115</v>
      </c>
      <c r="E33" s="3" t="s">
        <v>100</v>
      </c>
      <c r="F33" s="4">
        <v>43</v>
      </c>
      <c r="G33" s="4">
        <v>15</v>
      </c>
      <c r="H33" s="3" t="s">
        <v>90</v>
      </c>
      <c r="I33" s="4">
        <v>10198102</v>
      </c>
      <c r="J33" s="4">
        <v>-3.6470588235294099</v>
      </c>
      <c r="K33" s="4">
        <v>0.39215686274509798</v>
      </c>
      <c r="L33" s="4">
        <v>6</v>
      </c>
      <c r="M33" s="4">
        <v>8</v>
      </c>
      <c r="N33" s="4">
        <v>1</v>
      </c>
      <c r="O33" s="4">
        <v>8</v>
      </c>
      <c r="P33" s="4">
        <v>7</v>
      </c>
      <c r="Q33" s="4">
        <v>1</v>
      </c>
      <c r="R33" s="4">
        <v>7</v>
      </c>
      <c r="S33" s="4">
        <v>1</v>
      </c>
      <c r="T33" s="4">
        <v>1</v>
      </c>
      <c r="U33" s="4">
        <v>2.5</v>
      </c>
      <c r="V33" s="3" t="s">
        <v>31</v>
      </c>
      <c r="W33" s="4">
        <v>0.5</v>
      </c>
      <c r="X33" s="4">
        <v>4</v>
      </c>
      <c r="Y33" s="4">
        <v>47</v>
      </c>
      <c r="Z33" s="4">
        <v>4</v>
      </c>
    </row>
    <row r="34" spans="1:26" ht="30" x14ac:dyDescent="0.25">
      <c r="A34" s="2">
        <v>1399</v>
      </c>
      <c r="B34" s="3" t="s">
        <v>26</v>
      </c>
      <c r="C34" s="3" t="s">
        <v>33</v>
      </c>
      <c r="D34" s="3" t="s">
        <v>115</v>
      </c>
      <c r="E34" s="3" t="s">
        <v>100</v>
      </c>
      <c r="F34" s="4">
        <v>43</v>
      </c>
      <c r="G34" s="4">
        <v>15</v>
      </c>
      <c r="H34" s="3" t="s">
        <v>91</v>
      </c>
      <c r="I34" s="4">
        <v>78438837</v>
      </c>
      <c r="J34" s="4">
        <v>-3.4375</v>
      </c>
      <c r="K34" s="4">
        <v>0.42708333333333298</v>
      </c>
      <c r="L34" s="4">
        <v>2</v>
      </c>
      <c r="M34" s="4">
        <v>3</v>
      </c>
      <c r="N34" s="4">
        <v>1</v>
      </c>
      <c r="O34" s="4">
        <v>2</v>
      </c>
      <c r="P34" s="4">
        <v>2</v>
      </c>
      <c r="Q34" s="4">
        <v>1</v>
      </c>
      <c r="R34" s="4">
        <v>2</v>
      </c>
      <c r="S34" s="4">
        <v>1</v>
      </c>
      <c r="U34" s="4">
        <v>3</v>
      </c>
      <c r="V34" s="3" t="s">
        <v>31</v>
      </c>
      <c r="X34" s="4">
        <v>3</v>
      </c>
      <c r="Y34" s="4">
        <v>20</v>
      </c>
      <c r="Z34" s="4">
        <v>3</v>
      </c>
    </row>
    <row r="35" spans="1:26" ht="30" x14ac:dyDescent="0.25">
      <c r="A35" s="2">
        <v>1417</v>
      </c>
      <c r="B35" s="3" t="s">
        <v>26</v>
      </c>
      <c r="C35" s="3" t="s">
        <v>33</v>
      </c>
      <c r="D35" s="3" t="s">
        <v>115</v>
      </c>
      <c r="E35" s="3" t="s">
        <v>100</v>
      </c>
      <c r="F35" s="4">
        <v>43</v>
      </c>
      <c r="G35" s="4">
        <v>15</v>
      </c>
      <c r="H35" s="3" t="s">
        <v>93</v>
      </c>
      <c r="I35" s="4">
        <v>1781121798</v>
      </c>
      <c r="J35" s="4">
        <v>-3.4375</v>
      </c>
      <c r="K35" s="4">
        <v>0.42708333333333298</v>
      </c>
      <c r="L35" s="4">
        <v>6</v>
      </c>
      <c r="M35" s="4">
        <v>7</v>
      </c>
      <c r="N35" s="4">
        <v>1</v>
      </c>
      <c r="O35" s="4">
        <v>6</v>
      </c>
      <c r="P35" s="4">
        <v>5</v>
      </c>
      <c r="Q35" s="4">
        <v>1</v>
      </c>
      <c r="R35" s="4">
        <v>5</v>
      </c>
      <c r="S35" s="4">
        <v>2</v>
      </c>
      <c r="T35" s="4">
        <v>1</v>
      </c>
      <c r="U35" s="4">
        <v>2.5</v>
      </c>
      <c r="V35" s="3" t="s">
        <v>31</v>
      </c>
      <c r="W35" s="4">
        <v>0.5</v>
      </c>
      <c r="X35" s="4">
        <v>4</v>
      </c>
      <c r="Y35" s="4">
        <v>41</v>
      </c>
      <c r="Z35" s="4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X19"/>
  <sheetViews>
    <sheetView workbookViewId="0">
      <selection activeCell="K4" sqref="K4:L4"/>
    </sheetView>
  </sheetViews>
  <sheetFormatPr baseColWidth="10" defaultRowHeight="15" x14ac:dyDescent="0.25"/>
  <sheetData>
    <row r="1" spans="1:24" x14ac:dyDescent="0.25">
      <c r="A1" t="s">
        <v>116</v>
      </c>
    </row>
    <row r="2" spans="1:24" x14ac:dyDescent="0.25">
      <c r="F2" t="s">
        <v>124</v>
      </c>
      <c r="L2" t="s">
        <v>125</v>
      </c>
      <c r="R2" t="s">
        <v>126</v>
      </c>
    </row>
    <row r="3" spans="1:24" x14ac:dyDescent="0.25">
      <c r="A3" t="s">
        <v>132</v>
      </c>
      <c r="B3" t="s">
        <v>131</v>
      </c>
      <c r="C3" t="s">
        <v>123</v>
      </c>
      <c r="D3" t="s">
        <v>122</v>
      </c>
      <c r="E3" t="s">
        <v>133</v>
      </c>
      <c r="F3" t="s">
        <v>117</v>
      </c>
      <c r="G3" t="s">
        <v>118</v>
      </c>
      <c r="H3" t="s">
        <v>119</v>
      </c>
      <c r="I3" t="s">
        <v>120</v>
      </c>
      <c r="J3" t="s">
        <v>128</v>
      </c>
      <c r="K3" t="s">
        <v>121</v>
      </c>
      <c r="L3" t="s">
        <v>127</v>
      </c>
      <c r="M3" t="s">
        <v>118</v>
      </c>
      <c r="N3" t="s">
        <v>119</v>
      </c>
      <c r="O3" t="s">
        <v>120</v>
      </c>
      <c r="P3" t="s">
        <v>128</v>
      </c>
      <c r="Q3" t="s">
        <v>121</v>
      </c>
      <c r="R3" t="s">
        <v>127</v>
      </c>
      <c r="S3" t="s">
        <v>118</v>
      </c>
      <c r="T3" t="s">
        <v>119</v>
      </c>
      <c r="U3" t="s">
        <v>120</v>
      </c>
      <c r="V3" t="s">
        <v>128</v>
      </c>
      <c r="W3" t="s">
        <v>121</v>
      </c>
      <c r="X3" t="s">
        <v>127</v>
      </c>
    </row>
    <row r="4" spans="1:24" x14ac:dyDescent="0.25">
      <c r="A4">
        <v>1</v>
      </c>
      <c r="B4">
        <v>1</v>
      </c>
      <c r="C4">
        <v>2</v>
      </c>
      <c r="D4">
        <v>30</v>
      </c>
      <c r="E4">
        <v>7.5</v>
      </c>
      <c r="F4">
        <v>67</v>
      </c>
      <c r="G4">
        <v>2.1428571428571428</v>
      </c>
      <c r="H4">
        <v>1.5518257844571737</v>
      </c>
      <c r="I4" s="5" t="s">
        <v>129</v>
      </c>
      <c r="J4" s="5" t="s">
        <v>129</v>
      </c>
      <c r="K4" t="s">
        <v>129</v>
      </c>
      <c r="L4" t="s">
        <v>129</v>
      </c>
      <c r="M4">
        <v>0.60972456065717184</v>
      </c>
      <c r="N4">
        <v>0.28694955942228417</v>
      </c>
      <c r="O4" s="5" t="s">
        <v>129</v>
      </c>
      <c r="P4" s="5" t="s">
        <v>129</v>
      </c>
      <c r="Q4" t="s">
        <v>129</v>
      </c>
      <c r="R4" t="s">
        <v>129</v>
      </c>
      <c r="S4">
        <v>26.672413793103448</v>
      </c>
      <c r="T4">
        <v>19.560152960260186</v>
      </c>
      <c r="U4" s="5" t="s">
        <v>129</v>
      </c>
      <c r="V4" s="5" t="s">
        <v>129</v>
      </c>
      <c r="W4" t="s">
        <v>129</v>
      </c>
      <c r="X4" t="s">
        <v>129</v>
      </c>
    </row>
    <row r="5" spans="1:24" x14ac:dyDescent="0.25">
      <c r="A5">
        <v>5</v>
      </c>
      <c r="B5">
        <v>2</v>
      </c>
      <c r="C5">
        <v>2</v>
      </c>
      <c r="D5">
        <v>13</v>
      </c>
      <c r="E5">
        <v>3.25</v>
      </c>
      <c r="F5">
        <v>60</v>
      </c>
      <c r="G5">
        <v>1.7083333333333333</v>
      </c>
      <c r="H5">
        <v>1.0197698542100349</v>
      </c>
      <c r="I5" s="5" t="s">
        <v>129</v>
      </c>
      <c r="J5" s="5" t="s">
        <v>129</v>
      </c>
      <c r="K5" t="s">
        <v>129</v>
      </c>
      <c r="L5" t="s">
        <v>129</v>
      </c>
      <c r="M5">
        <v>0.45049047682769078</v>
      </c>
      <c r="N5">
        <v>0.19232802440233873</v>
      </c>
      <c r="O5" s="5" t="s">
        <v>129</v>
      </c>
      <c r="P5" s="5" t="s">
        <v>129</v>
      </c>
      <c r="Q5" t="s">
        <v>129</v>
      </c>
      <c r="R5" t="s">
        <v>129</v>
      </c>
      <c r="S5">
        <v>26.387755102040817</v>
      </c>
      <c r="T5">
        <v>15.542983621505632</v>
      </c>
      <c r="U5" s="5" t="s">
        <v>129</v>
      </c>
      <c r="V5" s="5" t="s">
        <v>129</v>
      </c>
      <c r="W5" t="s">
        <v>129</v>
      </c>
      <c r="X5" t="s">
        <v>129</v>
      </c>
    </row>
    <row r="6" spans="1:24" x14ac:dyDescent="0.25">
      <c r="A6">
        <v>9</v>
      </c>
      <c r="B6">
        <v>3</v>
      </c>
      <c r="C6">
        <v>2</v>
      </c>
      <c r="D6">
        <v>7</v>
      </c>
      <c r="E6">
        <v>1.75</v>
      </c>
      <c r="F6">
        <v>53</v>
      </c>
      <c r="G6">
        <v>1.8125</v>
      </c>
      <c r="H6">
        <v>1.0135796712641785</v>
      </c>
      <c r="I6" s="5" t="s">
        <v>129</v>
      </c>
      <c r="J6" s="5" t="s">
        <v>129</v>
      </c>
      <c r="K6" t="s">
        <v>129</v>
      </c>
      <c r="L6" t="s">
        <v>129</v>
      </c>
      <c r="M6">
        <v>0.33521041673409041</v>
      </c>
      <c r="N6">
        <v>0.22136439091546098</v>
      </c>
      <c r="O6" s="5" t="s">
        <v>129</v>
      </c>
      <c r="P6" s="5" t="s">
        <v>129</v>
      </c>
      <c r="Q6" t="s">
        <v>129</v>
      </c>
      <c r="R6" t="s">
        <v>129</v>
      </c>
      <c r="S6">
        <v>19.227272727272727</v>
      </c>
      <c r="T6">
        <v>12.64886562711821</v>
      </c>
      <c r="U6" s="5" t="s">
        <v>129</v>
      </c>
      <c r="V6" s="5" t="s">
        <v>129</v>
      </c>
      <c r="W6" t="s">
        <v>129</v>
      </c>
      <c r="X6" t="s">
        <v>129</v>
      </c>
    </row>
    <row r="7" spans="1:24" x14ac:dyDescent="0.25">
      <c r="A7">
        <v>13</v>
      </c>
      <c r="B7">
        <v>4</v>
      </c>
      <c r="C7">
        <v>2</v>
      </c>
      <c r="D7">
        <v>6</v>
      </c>
      <c r="E7">
        <v>1.5</v>
      </c>
      <c r="F7">
        <v>48</v>
      </c>
      <c r="G7">
        <v>1.4210526315789473</v>
      </c>
      <c r="H7">
        <v>0.59078800843799073</v>
      </c>
      <c r="I7" s="5" t="s">
        <v>129</v>
      </c>
      <c r="J7" s="5" t="s">
        <v>129</v>
      </c>
      <c r="K7" t="s">
        <v>129</v>
      </c>
      <c r="L7" t="s">
        <v>129</v>
      </c>
      <c r="M7">
        <v>0.41143816021126783</v>
      </c>
      <c r="N7">
        <v>0.25916519394095089</v>
      </c>
      <c r="O7" s="5" t="s">
        <v>129</v>
      </c>
      <c r="P7" s="5" t="s">
        <v>129</v>
      </c>
      <c r="Q7" t="s">
        <v>129</v>
      </c>
      <c r="R7" t="s">
        <v>129</v>
      </c>
      <c r="S7">
        <v>20.55</v>
      </c>
      <c r="T7">
        <v>10.995339921985131</v>
      </c>
      <c r="U7" s="5" t="s">
        <v>129</v>
      </c>
      <c r="V7" s="5" t="s">
        <v>129</v>
      </c>
      <c r="W7" t="s">
        <v>129</v>
      </c>
      <c r="X7" t="s">
        <v>129</v>
      </c>
    </row>
    <row r="8" spans="1:24" x14ac:dyDescent="0.25">
      <c r="A8">
        <v>2</v>
      </c>
      <c r="B8">
        <v>5</v>
      </c>
      <c r="C8">
        <v>3</v>
      </c>
      <c r="D8">
        <v>75</v>
      </c>
      <c r="E8">
        <v>8.3333333333333339</v>
      </c>
      <c r="F8">
        <v>42</v>
      </c>
      <c r="G8">
        <v>2.5588235294117645</v>
      </c>
      <c r="H8">
        <v>2.2385811744809443</v>
      </c>
      <c r="I8">
        <v>-1.0556770787300476</v>
      </c>
      <c r="J8">
        <v>1.0556770787300476</v>
      </c>
      <c r="K8">
        <v>0.14674678162771135</v>
      </c>
      <c r="L8">
        <v>0.2934935632554227</v>
      </c>
      <c r="M8">
        <v>0.36425388868997893</v>
      </c>
      <c r="N8">
        <v>0.16218742119046906</v>
      </c>
      <c r="O8">
        <v>5.6989815165159667</v>
      </c>
      <c r="P8">
        <v>5.6989815165159667</v>
      </c>
      <c r="Q8">
        <v>0.99999994625984812</v>
      </c>
      <c r="R8">
        <v>1.0748030366168399E-7</v>
      </c>
      <c r="S8">
        <v>56.210526315789473</v>
      </c>
      <c r="T8">
        <v>27.687312213678823</v>
      </c>
      <c r="U8">
        <v>-6.0341555929534598</v>
      </c>
      <c r="V8">
        <v>6.0341555929534598</v>
      </c>
      <c r="W8">
        <v>1.1660643238105688E-8</v>
      </c>
      <c r="X8">
        <v>2.3321286476211375E-8</v>
      </c>
    </row>
    <row r="9" spans="1:24" x14ac:dyDescent="0.25">
      <c r="A9">
        <v>6</v>
      </c>
      <c r="B9">
        <v>6</v>
      </c>
      <c r="C9">
        <v>3</v>
      </c>
      <c r="D9">
        <v>35</v>
      </c>
      <c r="E9">
        <v>3.8888888888888888</v>
      </c>
      <c r="F9">
        <v>39</v>
      </c>
      <c r="G9">
        <v>2.2727272727272729</v>
      </c>
      <c r="H9">
        <v>1.3205308223939956</v>
      </c>
      <c r="I9">
        <v>-2.2658377663913973</v>
      </c>
      <c r="J9">
        <v>2.2658377663913973</v>
      </c>
      <c r="K9">
        <v>1.2842089021349822E-2</v>
      </c>
      <c r="L9">
        <v>2.5684178042699644E-2</v>
      </c>
      <c r="M9">
        <v>0.3940620782726047</v>
      </c>
      <c r="N9">
        <v>0.12147248370489155</v>
      </c>
      <c r="O9">
        <v>1.7890362963705251</v>
      </c>
      <c r="P9">
        <v>1.7890362963705251</v>
      </c>
      <c r="Q9">
        <v>0.96163486657481489</v>
      </c>
      <c r="R9">
        <v>7.6730266850370279E-2</v>
      </c>
      <c r="S9">
        <v>36.297297297297298</v>
      </c>
      <c r="T9">
        <v>19.112561123392073</v>
      </c>
      <c r="U9">
        <v>-2.7078066124896831</v>
      </c>
      <c r="V9">
        <v>2.7078066124896831</v>
      </c>
      <c r="W9">
        <v>4.0028575463694534E-3</v>
      </c>
      <c r="X9">
        <v>8.0057150927389069E-3</v>
      </c>
    </row>
    <row r="10" spans="1:24" x14ac:dyDescent="0.25">
      <c r="A10">
        <v>10</v>
      </c>
      <c r="B10">
        <v>7</v>
      </c>
      <c r="C10">
        <v>3</v>
      </c>
      <c r="D10">
        <v>20</v>
      </c>
      <c r="E10">
        <v>2.2222222222222223</v>
      </c>
      <c r="F10">
        <v>38</v>
      </c>
      <c r="G10">
        <v>2.1428571428571428</v>
      </c>
      <c r="H10">
        <v>1.3014905113063284</v>
      </c>
      <c r="I10">
        <v>-1.306263933276276</v>
      </c>
      <c r="J10">
        <v>1.306263933276276</v>
      </c>
      <c r="K10">
        <v>9.7414334739895886E-2</v>
      </c>
      <c r="L10">
        <v>0.19482866947979177</v>
      </c>
      <c r="M10">
        <v>0.37151702786377711</v>
      </c>
      <c r="N10">
        <v>0.14452279268888626</v>
      </c>
      <c r="O10">
        <v>-0.94559262540678934</v>
      </c>
      <c r="P10">
        <v>0.94559262540678934</v>
      </c>
      <c r="Q10">
        <v>0.17345829028352577</v>
      </c>
      <c r="R10">
        <v>0.34691658056705155</v>
      </c>
      <c r="S10">
        <v>37.055555555555557</v>
      </c>
      <c r="T10">
        <v>19.92059855811517</v>
      </c>
      <c r="U10">
        <v>-4.8591502945207568</v>
      </c>
      <c r="V10">
        <v>4.8591502945207568</v>
      </c>
      <c r="W10">
        <v>2.5131688416817763E-6</v>
      </c>
      <c r="X10">
        <v>5.0263376833635525E-6</v>
      </c>
    </row>
    <row r="11" spans="1:24" x14ac:dyDescent="0.25">
      <c r="A11">
        <v>14</v>
      </c>
      <c r="B11">
        <v>8</v>
      </c>
      <c r="C11">
        <v>3</v>
      </c>
      <c r="D11">
        <v>10</v>
      </c>
      <c r="E11">
        <v>1.1111111111111112</v>
      </c>
      <c r="F11">
        <v>37</v>
      </c>
      <c r="G11">
        <v>1.88</v>
      </c>
      <c r="H11">
        <v>1.3059862173851606</v>
      </c>
      <c r="I11">
        <v>-1.9866405954792727</v>
      </c>
      <c r="J11">
        <v>1.9866405954792727</v>
      </c>
      <c r="K11">
        <v>2.5130801200799982E-2</v>
      </c>
      <c r="L11">
        <v>5.0261602401599964E-2</v>
      </c>
      <c r="M11">
        <v>0.36344064652888175</v>
      </c>
      <c r="N11">
        <v>0.17726956665473415</v>
      </c>
      <c r="O11">
        <v>1.0121880321154875</v>
      </c>
      <c r="P11">
        <v>1.0121880321154875</v>
      </c>
      <c r="Q11">
        <v>0.84280509804333392</v>
      </c>
      <c r="R11">
        <v>0.31438980391333204</v>
      </c>
      <c r="S11">
        <v>28.5</v>
      </c>
      <c r="T11">
        <v>13.303090701871586</v>
      </c>
      <c r="U11">
        <v>-2.9420782237156518</v>
      </c>
      <c r="V11">
        <v>2.9420782237156518</v>
      </c>
      <c r="W11">
        <v>2.1124292701649441E-3</v>
      </c>
      <c r="X11">
        <v>4.2248585403298882E-3</v>
      </c>
    </row>
    <row r="12" spans="1:24" x14ac:dyDescent="0.25">
      <c r="A12">
        <v>3</v>
      </c>
      <c r="B12">
        <v>9</v>
      </c>
      <c r="C12">
        <v>4</v>
      </c>
      <c r="D12">
        <v>150</v>
      </c>
      <c r="E12">
        <v>9.375</v>
      </c>
      <c r="F12">
        <v>36</v>
      </c>
      <c r="G12">
        <v>4.3666666666666663</v>
      </c>
      <c r="H12">
        <v>2.2727858578307716</v>
      </c>
      <c r="I12">
        <v>-5.2498825286301862</v>
      </c>
      <c r="J12">
        <v>5.2498825286301862</v>
      </c>
      <c r="K12">
        <v>4.2262436731937522E-7</v>
      </c>
      <c r="L12">
        <v>8.4524873463875045E-7</v>
      </c>
      <c r="M12">
        <v>0.74187545388525755</v>
      </c>
      <c r="N12">
        <v>0.24318653248627367</v>
      </c>
      <c r="O12">
        <v>-2.4660317816091601</v>
      </c>
      <c r="P12">
        <v>2.4660317816091601</v>
      </c>
      <c r="Q12">
        <v>7.9579557077746783E-3</v>
      </c>
      <c r="R12">
        <v>1.534651468316329E-2</v>
      </c>
      <c r="S12">
        <v>79.058823529411768</v>
      </c>
      <c r="T12">
        <v>33.906394656700336</v>
      </c>
      <c r="U12">
        <v>-8.5381752703802114</v>
      </c>
      <c r="V12">
        <v>8.5381752703802114</v>
      </c>
      <c r="W12">
        <v>5.1215323139449432E-13</v>
      </c>
      <c r="X12">
        <v>1.4617533598126035E-13</v>
      </c>
    </row>
    <row r="13" spans="1:24" x14ac:dyDescent="0.25">
      <c r="A13">
        <v>7</v>
      </c>
      <c r="B13">
        <v>10</v>
      </c>
      <c r="C13">
        <v>4</v>
      </c>
      <c r="D13">
        <v>54</v>
      </c>
      <c r="E13">
        <v>3.375</v>
      </c>
      <c r="F13">
        <v>35</v>
      </c>
      <c r="G13">
        <v>3.3214285714285716</v>
      </c>
      <c r="H13">
        <v>2.2843187704210548</v>
      </c>
      <c r="I13">
        <v>-3.9541743870632176</v>
      </c>
      <c r="J13">
        <v>3.9541743870632176</v>
      </c>
      <c r="K13">
        <v>7.4865158163741363E-5</v>
      </c>
      <c r="L13">
        <v>1.4973031632748273E-4</v>
      </c>
      <c r="M13">
        <v>0.67605042016806738</v>
      </c>
      <c r="N13">
        <v>0.32827758754520481</v>
      </c>
      <c r="O13">
        <v>-3.7104222379588805</v>
      </c>
      <c r="P13">
        <v>3.7104222379588805</v>
      </c>
      <c r="Q13">
        <v>2.0217310984160368E-4</v>
      </c>
      <c r="R13">
        <v>3.5208133447146638E-4</v>
      </c>
      <c r="S13">
        <v>57.40625</v>
      </c>
      <c r="T13">
        <v>28.66493870458299</v>
      </c>
      <c r="U13">
        <v>-5.9146787057400836</v>
      </c>
      <c r="V13">
        <v>5.9146787057400836</v>
      </c>
      <c r="W13">
        <v>5.1366989631256809E-8</v>
      </c>
      <c r="X13">
        <v>5.4773346544621136E-8</v>
      </c>
    </row>
    <row r="14" spans="1:24" x14ac:dyDescent="0.25">
      <c r="A14">
        <v>11</v>
      </c>
      <c r="B14">
        <v>11</v>
      </c>
      <c r="C14">
        <v>4</v>
      </c>
      <c r="D14">
        <v>22</v>
      </c>
      <c r="E14">
        <v>1.375</v>
      </c>
      <c r="F14">
        <v>35</v>
      </c>
      <c r="G14">
        <v>3.3448275862068964</v>
      </c>
      <c r="H14">
        <v>2.0047506005170526</v>
      </c>
      <c r="I14">
        <v>-4.1826749858821586</v>
      </c>
      <c r="J14">
        <v>4.1826749858821586</v>
      </c>
      <c r="K14">
        <v>3.4573326510640569E-5</v>
      </c>
      <c r="L14">
        <v>6.9146653021281138E-5</v>
      </c>
      <c r="M14">
        <v>0.63720238095238113</v>
      </c>
      <c r="N14">
        <v>0.37677692196165946</v>
      </c>
      <c r="O14">
        <v>-4.2791234790300141</v>
      </c>
      <c r="P14">
        <v>4.2791234790300141</v>
      </c>
      <c r="Q14">
        <v>2.8824235899389348E-5</v>
      </c>
      <c r="R14">
        <v>4.8502133335043463E-5</v>
      </c>
      <c r="S14">
        <v>54.441176470588232</v>
      </c>
      <c r="T14">
        <v>24.274400915210812</v>
      </c>
      <c r="U14">
        <v>-7.9028939962826437</v>
      </c>
      <c r="V14">
        <v>7.9028939962826437</v>
      </c>
      <c r="W14">
        <v>1.2656354903069094E-11</v>
      </c>
      <c r="X14">
        <v>8.3109385464059654E-12</v>
      </c>
    </row>
    <row r="15" spans="1:24" x14ac:dyDescent="0.25">
      <c r="A15">
        <v>15</v>
      </c>
      <c r="B15">
        <v>12</v>
      </c>
      <c r="C15">
        <v>4</v>
      </c>
      <c r="D15">
        <v>12</v>
      </c>
      <c r="E15">
        <v>0.75</v>
      </c>
      <c r="F15">
        <v>35</v>
      </c>
      <c r="G15">
        <v>2.7692307692307692</v>
      </c>
      <c r="H15">
        <v>2.3255717627432269</v>
      </c>
      <c r="I15">
        <v>-3.3517085732160954</v>
      </c>
      <c r="J15">
        <v>3.3517085732160954</v>
      </c>
      <c r="K15">
        <v>6.1120081800857657E-4</v>
      </c>
      <c r="L15">
        <v>1.2224016360171531E-3</v>
      </c>
      <c r="M15">
        <v>0.57946428571428577</v>
      </c>
      <c r="N15">
        <v>0.31628457228721996</v>
      </c>
      <c r="O15">
        <v>-2.5751399296145889</v>
      </c>
      <c r="P15">
        <v>2.5751399296145889</v>
      </c>
      <c r="Q15">
        <v>6.0675735682266529E-3</v>
      </c>
      <c r="R15">
        <v>1.1838522814827579E-2</v>
      </c>
      <c r="S15">
        <v>37.424242424242422</v>
      </c>
      <c r="T15">
        <v>17.419999483405174</v>
      </c>
      <c r="U15">
        <v>-5.0446491979956072</v>
      </c>
      <c r="V15">
        <v>5.0446491979956072</v>
      </c>
      <c r="W15">
        <v>1.718305829962867E-6</v>
      </c>
      <c r="X15">
        <v>2.730629656564933E-6</v>
      </c>
    </row>
    <row r="16" spans="1:24" x14ac:dyDescent="0.25">
      <c r="A16">
        <v>4</v>
      </c>
      <c r="B16">
        <v>13</v>
      </c>
      <c r="C16">
        <v>5</v>
      </c>
      <c r="D16">
        <v>200</v>
      </c>
      <c r="E16">
        <v>8</v>
      </c>
      <c r="F16">
        <v>35</v>
      </c>
      <c r="G16">
        <v>5.71875</v>
      </c>
      <c r="H16">
        <v>3.8343380703193088</v>
      </c>
      <c r="I16">
        <v>-5.2954163845278996</v>
      </c>
      <c r="J16">
        <v>5.2954163845278996</v>
      </c>
      <c r="K16">
        <v>3.5319166890623046E-7</v>
      </c>
      <c r="L16">
        <v>7.0638333781246091E-7</v>
      </c>
      <c r="M16">
        <v>0.37282913165266074</v>
      </c>
      <c r="N16">
        <v>6.7471688986294395E-2</v>
      </c>
      <c r="O16">
        <v>6.4260322456579564</v>
      </c>
      <c r="P16">
        <v>6.4260322456579564</v>
      </c>
      <c r="Q16">
        <v>0.99999999282505347</v>
      </c>
      <c r="R16">
        <v>4.487792456475424E-9</v>
      </c>
      <c r="S16">
        <v>98.588235294117652</v>
      </c>
      <c r="T16">
        <v>40.559410054198729</v>
      </c>
      <c r="U16">
        <v>-9.9053170383303364</v>
      </c>
      <c r="V16">
        <v>9.9053170383303364</v>
      </c>
      <c r="W16">
        <v>3.4481205565282626E-15</v>
      </c>
      <c r="X16">
        <v>1.5970009454530429E-16</v>
      </c>
    </row>
    <row r="17" spans="1:24" x14ac:dyDescent="0.25">
      <c r="A17">
        <v>8</v>
      </c>
      <c r="B17">
        <v>14</v>
      </c>
      <c r="C17">
        <v>5</v>
      </c>
      <c r="D17">
        <v>53</v>
      </c>
      <c r="E17">
        <v>2.12</v>
      </c>
      <c r="F17">
        <v>35</v>
      </c>
      <c r="G17">
        <v>4.4444444444444446</v>
      </c>
      <c r="H17">
        <v>2.8458329944145997</v>
      </c>
      <c r="I17">
        <v>-5.4862247639920163</v>
      </c>
      <c r="J17">
        <v>5.4862247639920163</v>
      </c>
      <c r="K17">
        <v>1.7615058747121992E-7</v>
      </c>
      <c r="L17">
        <v>3.5230117494243985E-7</v>
      </c>
      <c r="M17">
        <v>0.38522408963585425</v>
      </c>
      <c r="N17">
        <v>7.7401514436026955E-2</v>
      </c>
      <c r="O17">
        <v>2.3255021949393657</v>
      </c>
      <c r="P17">
        <v>2.3255021949393657</v>
      </c>
      <c r="Q17">
        <v>0.98848208636295765</v>
      </c>
      <c r="R17">
        <v>2.2219513052171846E-2</v>
      </c>
      <c r="S17">
        <v>61.205882352941174</v>
      </c>
      <c r="T17">
        <v>34.476572959692248</v>
      </c>
      <c r="U17">
        <v>-5.6491842632926366</v>
      </c>
      <c r="V17">
        <v>5.6491842632926366</v>
      </c>
      <c r="W17">
        <v>1.7243903162393443E-7</v>
      </c>
      <c r="X17">
        <v>1.7480740016815865E-7</v>
      </c>
    </row>
    <row r="18" spans="1:24" x14ac:dyDescent="0.25">
      <c r="A18">
        <v>12</v>
      </c>
      <c r="B18">
        <v>15</v>
      </c>
      <c r="C18">
        <v>5</v>
      </c>
      <c r="D18">
        <v>31</v>
      </c>
      <c r="E18">
        <v>1.24</v>
      </c>
      <c r="F18">
        <v>35</v>
      </c>
      <c r="G18">
        <v>3</v>
      </c>
      <c r="H18">
        <v>1.5862310778250641</v>
      </c>
      <c r="I18">
        <v>-3.9306273536463556</v>
      </c>
      <c r="J18">
        <v>3.9306273536463556</v>
      </c>
      <c r="K18">
        <v>8.5416698301061909E-5</v>
      </c>
      <c r="L18">
        <v>1.7083339660212382E-4</v>
      </c>
      <c r="M18">
        <v>0.40130329909741652</v>
      </c>
      <c r="N18">
        <v>4.0991163376912512E-2</v>
      </c>
      <c r="O18">
        <v>-2.1193006414392155</v>
      </c>
      <c r="P18">
        <v>2.1193006414392155</v>
      </c>
      <c r="Q18">
        <v>1.8859632346998445E-2</v>
      </c>
      <c r="R18">
        <v>3.6947961138902877E-2</v>
      </c>
      <c r="S18">
        <v>50.352941176470587</v>
      </c>
      <c r="T18">
        <v>27.562637064288975</v>
      </c>
      <c r="U18">
        <v>-6.2597284509636859</v>
      </c>
      <c r="V18">
        <v>6.2597284509636859</v>
      </c>
      <c r="W18">
        <v>1.4867565841728069E-8</v>
      </c>
      <c r="X18">
        <v>1.4595238658570682E-8</v>
      </c>
    </row>
    <row r="19" spans="1:24" x14ac:dyDescent="0.25">
      <c r="A19">
        <v>16</v>
      </c>
      <c r="B19">
        <v>16</v>
      </c>
      <c r="C19">
        <v>5</v>
      </c>
      <c r="D19">
        <v>15</v>
      </c>
      <c r="E19">
        <v>0.6</v>
      </c>
      <c r="F19">
        <v>34</v>
      </c>
      <c r="G19">
        <v>2.1153846153846154</v>
      </c>
      <c r="H19">
        <v>1.4761416201842683</v>
      </c>
      <c r="I19">
        <v>-2.5992088822832029</v>
      </c>
      <c r="J19">
        <v>2.5992088822832029</v>
      </c>
      <c r="K19">
        <v>5.5613836730734724E-3</v>
      </c>
      <c r="L19">
        <v>1.1122767346146945E-2</v>
      </c>
      <c r="M19">
        <v>0.38566897347174145</v>
      </c>
      <c r="N19">
        <v>7.3265337801054306E-2</v>
      </c>
      <c r="O19">
        <v>0.65302706611406902</v>
      </c>
      <c r="P19">
        <v>0.65302706611406902</v>
      </c>
      <c r="Q19">
        <v>0.742013259984455</v>
      </c>
      <c r="R19">
        <v>0.51561118304824127</v>
      </c>
      <c r="S19">
        <v>35.87096774193548</v>
      </c>
      <c r="T19">
        <v>16.523183977093968</v>
      </c>
      <c r="U19">
        <v>-4.717255821048826</v>
      </c>
      <c r="V19">
        <v>4.717255821048826</v>
      </c>
      <c r="W19">
        <v>6.2852698327991295E-6</v>
      </c>
      <c r="X19">
        <v>9.9882073427312072E-6</v>
      </c>
    </row>
  </sheetData>
  <autoFilter ref="A3:X19">
    <sortState ref="A4:X19">
      <sortCondition ref="B3:B19"/>
    </sortState>
  </autoFilter>
  <conditionalFormatting sqref="Q4:Q19">
    <cfRule type="cellIs" dxfId="65" priority="11" operator="greaterThan">
      <formula>0.95</formula>
    </cfRule>
    <cfRule type="cellIs" dxfId="64" priority="12" operator="between">
      <formula>0.05</formula>
      <formula>0.95</formula>
    </cfRule>
  </conditionalFormatting>
  <conditionalFormatting sqref="W4:W19">
    <cfRule type="cellIs" dxfId="63" priority="5" operator="greaterThan">
      <formula>0.95</formula>
    </cfRule>
    <cfRule type="cellIs" dxfId="62" priority="6" operator="between">
      <formula>0.05</formula>
      <formula>0.95</formula>
    </cfRule>
  </conditionalFormatting>
  <conditionalFormatting sqref="W4:W19">
    <cfRule type="cellIs" dxfId="61" priority="4" operator="lessThan">
      <formula>0.05</formula>
    </cfRule>
  </conditionalFormatting>
  <conditionalFormatting sqref="X4:X19">
    <cfRule type="cellIs" dxfId="60" priority="2" operator="greaterThan">
      <formula>0.975</formula>
    </cfRule>
    <cfRule type="cellIs" dxfId="59" priority="3" operator="between">
      <formula>0.025</formula>
      <formula>0.975</formula>
    </cfRule>
  </conditionalFormatting>
  <conditionalFormatting sqref="X4:X19">
    <cfRule type="cellIs" dxfId="58" priority="1" operator="lessThan">
      <formula>0.025</formula>
    </cfRule>
  </conditionalFormatting>
  <conditionalFormatting sqref="K4:K19">
    <cfRule type="cellIs" dxfId="57" priority="17" operator="greaterThan">
      <formula>0.95</formula>
    </cfRule>
    <cfRule type="cellIs" dxfId="56" priority="18" operator="between">
      <formula>0.05</formula>
      <formula>0.95</formula>
    </cfRule>
  </conditionalFormatting>
  <conditionalFormatting sqref="K4:K19">
    <cfRule type="cellIs" dxfId="55" priority="16" operator="lessThan">
      <formula>0.05</formula>
    </cfRule>
  </conditionalFormatting>
  <conditionalFormatting sqref="L4:L19">
    <cfRule type="cellIs" dxfId="54" priority="14" operator="greaterThan">
      <formula>0.975</formula>
    </cfRule>
    <cfRule type="cellIs" dxfId="53" priority="15" operator="between">
      <formula>0.025</formula>
      <formula>0.975</formula>
    </cfRule>
  </conditionalFormatting>
  <conditionalFormatting sqref="L4:L19">
    <cfRule type="cellIs" dxfId="52" priority="13" operator="lessThan">
      <formula>0.025</formula>
    </cfRule>
  </conditionalFormatting>
  <conditionalFormatting sqref="Q4:Q19">
    <cfRule type="cellIs" dxfId="51" priority="10" operator="lessThan">
      <formula>0.05</formula>
    </cfRule>
  </conditionalFormatting>
  <conditionalFormatting sqref="R4:R19">
    <cfRule type="cellIs" dxfId="50" priority="8" operator="greaterThan">
      <formula>0.975</formula>
    </cfRule>
    <cfRule type="cellIs" dxfId="49" priority="9" operator="between">
      <formula>0.025</formula>
      <formula>0.975</formula>
    </cfRule>
  </conditionalFormatting>
  <conditionalFormatting sqref="R4:R19">
    <cfRule type="cellIs" dxfId="48" priority="7" operator="lessThan">
      <formula>0.025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X19"/>
  <sheetViews>
    <sheetView topLeftCell="I1" workbookViewId="0">
      <selection activeCell="K4" sqref="K4:L4"/>
    </sheetView>
  </sheetViews>
  <sheetFormatPr baseColWidth="10" defaultRowHeight="15" x14ac:dyDescent="0.25"/>
  <cols>
    <col min="3" max="3" width="10.85546875" bestFit="1" customWidth="1"/>
    <col min="4" max="4" width="18.28515625" bestFit="1" customWidth="1"/>
    <col min="5" max="5" width="12.140625" bestFit="1" customWidth="1"/>
    <col min="6" max="6" width="3" bestFit="1" customWidth="1"/>
  </cols>
  <sheetData>
    <row r="1" spans="1:24" x14ac:dyDescent="0.25">
      <c r="B1" t="s">
        <v>116</v>
      </c>
      <c r="D1" t="s">
        <v>134</v>
      </c>
    </row>
    <row r="2" spans="1:24" x14ac:dyDescent="0.25">
      <c r="G2" t="s">
        <v>124</v>
      </c>
      <c r="M2" t="s">
        <v>125</v>
      </c>
      <c r="S2" t="s">
        <v>126</v>
      </c>
    </row>
    <row r="3" spans="1:24" x14ac:dyDescent="0.25">
      <c r="A3" t="s">
        <v>132</v>
      </c>
      <c r="B3" t="s">
        <v>131</v>
      </c>
      <c r="C3" t="s">
        <v>123</v>
      </c>
      <c r="D3" t="s">
        <v>122</v>
      </c>
      <c r="E3" t="s">
        <v>133</v>
      </c>
      <c r="F3" t="s">
        <v>117</v>
      </c>
      <c r="G3" t="s">
        <v>118</v>
      </c>
      <c r="H3" t="s">
        <v>119</v>
      </c>
      <c r="I3" t="s">
        <v>120</v>
      </c>
      <c r="J3" t="s">
        <v>128</v>
      </c>
      <c r="K3" t="s">
        <v>121</v>
      </c>
      <c r="L3" t="s">
        <v>127</v>
      </c>
      <c r="M3" t="s">
        <v>118</v>
      </c>
      <c r="N3" t="s">
        <v>119</v>
      </c>
      <c r="O3" t="s">
        <v>120</v>
      </c>
      <c r="P3" t="s">
        <v>128</v>
      </c>
      <c r="Q3" t="s">
        <v>121</v>
      </c>
      <c r="R3" t="s">
        <v>127</v>
      </c>
      <c r="S3" t="s">
        <v>118</v>
      </c>
      <c r="T3" t="s">
        <v>119</v>
      </c>
      <c r="U3" t="s">
        <v>120</v>
      </c>
      <c r="V3" t="s">
        <v>128</v>
      </c>
      <c r="W3" t="s">
        <v>121</v>
      </c>
      <c r="X3" t="s">
        <v>127</v>
      </c>
    </row>
    <row r="4" spans="1:24" ht="18" x14ac:dyDescent="0.35">
      <c r="A4">
        <v>1</v>
      </c>
      <c r="B4">
        <v>1</v>
      </c>
      <c r="C4">
        <v>2</v>
      </c>
      <c r="D4">
        <v>30</v>
      </c>
      <c r="E4">
        <f t="shared" ref="E4:E19" si="0">D4/(C4*C4)</f>
        <v>7.5</v>
      </c>
      <c r="F4">
        <v>67</v>
      </c>
      <c r="G4">
        <f>AVERAGE('1_2x2'!$N$2:$N$68)</f>
        <v>2.1428571428571428</v>
      </c>
      <c r="H4">
        <f>_xlfn.STDEV.P('1_2x2'!$N$2:$N$68)</f>
        <v>1.5518257844571737</v>
      </c>
      <c r="I4" s="5" t="s">
        <v>130</v>
      </c>
      <c r="J4" s="5" t="s">
        <v>130</v>
      </c>
      <c r="K4" t="s">
        <v>130</v>
      </c>
      <c r="L4" t="s">
        <v>130</v>
      </c>
      <c r="M4">
        <f>AVERAGE('1_2x2'!$K$2:$K$68)</f>
        <v>0.60972456065717184</v>
      </c>
      <c r="N4">
        <f>_xlfn.STDEV.P('1_2x2'!$K$2:$K$68)</f>
        <v>0.28694955942228417</v>
      </c>
      <c r="O4" s="5" t="s">
        <v>130</v>
      </c>
      <c r="P4" s="5" t="s">
        <v>130</v>
      </c>
      <c r="Q4" t="s">
        <v>130</v>
      </c>
      <c r="R4" t="s">
        <v>130</v>
      </c>
      <c r="S4">
        <f>AVERAGE('1_2x2'!$Y$2:$Y$68)</f>
        <v>26.672413793103448</v>
      </c>
      <c r="T4">
        <f>_xlfn.STDEV.P('1_2x2'!$Y$2:$Y$68)</f>
        <v>19.560152960260186</v>
      </c>
      <c r="U4" s="5" t="s">
        <v>130</v>
      </c>
      <c r="V4" s="5" t="s">
        <v>130</v>
      </c>
      <c r="W4" t="s">
        <v>130</v>
      </c>
      <c r="X4" t="s">
        <v>130</v>
      </c>
    </row>
    <row r="5" spans="1:24" x14ac:dyDescent="0.25">
      <c r="A5">
        <v>5</v>
      </c>
      <c r="B5">
        <v>2</v>
      </c>
      <c r="C5">
        <v>2</v>
      </c>
      <c r="D5">
        <v>13</v>
      </c>
      <c r="E5">
        <f t="shared" si="0"/>
        <v>3.25</v>
      </c>
      <c r="F5">
        <v>60</v>
      </c>
      <c r="G5">
        <f>AVERAGE('2_2x2'!$N$2:$N$61)</f>
        <v>1.7083333333333333</v>
      </c>
      <c r="H5">
        <f>_xlfn.STDEV.P('2_2x2'!$N$2:$N$61)</f>
        <v>1.0197698542100349</v>
      </c>
      <c r="I5">
        <f>(G$4-G5)/SQRT(H$4*H$4/$F$4+H5*H5/$F5)</f>
        <v>1.8825746702635511</v>
      </c>
      <c r="J5">
        <f t="shared" ref="J5:J7" si="1">ABS(I5)</f>
        <v>1.8825746702635511</v>
      </c>
      <c r="K5">
        <f>_xlfn.T.DIST(I5,$F$4+$F5-2,TRUE)</f>
        <v>0.96895870286243324</v>
      </c>
      <c r="L5">
        <f>_xlfn.T.DIST.2T(J5,$F$4+$F5-2)</f>
        <v>6.2082594275133525E-2</v>
      </c>
      <c r="M5">
        <f>AVERAGE('2_2x2'!$K$2:$K$61)</f>
        <v>0.45049047682769078</v>
      </c>
      <c r="N5">
        <f>_xlfn.STDEV.P('2_2x2'!$K$2:$K$61)</f>
        <v>0.19232802440233873</v>
      </c>
      <c r="O5">
        <f>(M$4-M5)/SQRT(N$4*N$4/$F$4+N5*N5/$F5)</f>
        <v>3.7066711242788188</v>
      </c>
      <c r="P5">
        <f t="shared" ref="P5:P7" si="2">ABS(O5)</f>
        <v>3.7066711242788188</v>
      </c>
      <c r="Q5">
        <f>_xlfn.T.DIST(O5,$F$4+$F5-2,TRUE)</f>
        <v>0.9998429076935258</v>
      </c>
      <c r="R5">
        <f>_xlfn.T.DIST.2T(P5,$F$4+$F5-2)</f>
        <v>3.1418461294831961E-4</v>
      </c>
      <c r="S5">
        <f>AVERAGE('2_2x2'!$Y$2:$Y$61)</f>
        <v>26.387755102040817</v>
      </c>
      <c r="T5">
        <f>_xlfn.STDEV.P('2_2x2'!$Y$2:$Y$61)</f>
        <v>15.542983621505632</v>
      </c>
      <c r="U5">
        <f>(S$4-S5)/SQRT(T$4*T$4/$F$4+T5*T5/$F5)</f>
        <v>9.1225293723551579E-2</v>
      </c>
      <c r="V5">
        <f t="shared" ref="V5:V7" si="3">ABS(U5)</f>
        <v>9.1225293723551579E-2</v>
      </c>
      <c r="W5">
        <f>_xlfn.T.DIST(U5,$F$4+$F5-2,TRUE)</f>
        <v>0.53627019735871584</v>
      </c>
      <c r="X5">
        <f>_xlfn.T.DIST.2T(V5,$F$4+$F5-2)</f>
        <v>0.92745960528256843</v>
      </c>
    </row>
    <row r="6" spans="1:24" x14ac:dyDescent="0.25">
      <c r="A6">
        <v>9</v>
      </c>
      <c r="B6">
        <v>3</v>
      </c>
      <c r="C6">
        <v>2</v>
      </c>
      <c r="D6">
        <v>7</v>
      </c>
      <c r="E6">
        <f t="shared" si="0"/>
        <v>1.75</v>
      </c>
      <c r="F6">
        <v>53</v>
      </c>
      <c r="G6">
        <f>AVERAGE('3_2x2'!$N$2:$N$54)</f>
        <v>1.8125</v>
      </c>
      <c r="H6">
        <f>_xlfn.STDEV.P('3_2x2'!$N$2:$N$54)</f>
        <v>1.0135796712641785</v>
      </c>
      <c r="I6">
        <f t="shared" ref="I6:I7" si="4">(G$4-G6)/SQRT(H$4*H$4/$F$4+H6*H6/$F6)</f>
        <v>1.40448398104338</v>
      </c>
      <c r="J6">
        <f t="shared" si="1"/>
        <v>1.40448398104338</v>
      </c>
      <c r="K6">
        <f t="shared" ref="K6:K7" si="5">_xlfn.T.DIST(I6,$F$4+$F6-2,TRUE)</f>
        <v>0.91859922043057318</v>
      </c>
      <c r="L6">
        <f t="shared" ref="L6:L7" si="6">_xlfn.T.DIST.2T(J6,$F$4+$F6-2)</f>
        <v>0.16280155913885358</v>
      </c>
      <c r="M6">
        <f>AVERAGE('3_2x2'!$K$2:$K$54)</f>
        <v>0.33521041673409041</v>
      </c>
      <c r="N6">
        <f>_xlfn.STDEV.P('3_2x2'!$K$2:$K$54)</f>
        <v>0.22136439091546098</v>
      </c>
      <c r="O6">
        <f t="shared" ref="O6:O7" si="7">(M$4-M6)/SQRT(N$4*N$4/$F$4+N6*N6/$F6)</f>
        <v>5.9154760557403971</v>
      </c>
      <c r="P6">
        <f t="shared" si="2"/>
        <v>5.9154760557403971</v>
      </c>
      <c r="Q6">
        <f t="shared" ref="Q6:Q7" si="8">_xlfn.T.DIST(O6,$F$4+$F6-2,TRUE)</f>
        <v>0.99999998346605223</v>
      </c>
      <c r="R6">
        <f t="shared" ref="R6:R7" si="9">_xlfn.T.DIST.2T(P6,$F$4+$F6-2)</f>
        <v>3.3067895453270999E-8</v>
      </c>
      <c r="S6">
        <f>AVERAGE('3_2x2'!$Y$2:$Y$54)</f>
        <v>19.227272727272727</v>
      </c>
      <c r="T6">
        <f>_xlfn.STDEV.P('3_2x2'!$Y$2:$Y$54)</f>
        <v>12.64886562711821</v>
      </c>
      <c r="U6">
        <f t="shared" ref="U6:U7" si="10">(S$4-S6)/SQRT(T$4*T$4/$F$4+T6*T6/$F6)</f>
        <v>2.5199150183442081</v>
      </c>
      <c r="V6">
        <f t="shared" si="3"/>
        <v>2.5199150183442081</v>
      </c>
      <c r="W6">
        <f t="shared" ref="W6:W7" si="11">_xlfn.T.DIST(U6,$F$4+$F6-2,TRUE)</f>
        <v>0.99346263433518223</v>
      </c>
      <c r="X6">
        <f t="shared" ref="X6:X7" si="12">_xlfn.T.DIST.2T(V6,$F$4+$F6-2)</f>
        <v>1.3074731329635443E-2</v>
      </c>
    </row>
    <row r="7" spans="1:24" x14ac:dyDescent="0.25">
      <c r="A7">
        <v>13</v>
      </c>
      <c r="B7">
        <v>4</v>
      </c>
      <c r="C7">
        <v>2</v>
      </c>
      <c r="D7">
        <v>6</v>
      </c>
      <c r="E7">
        <f t="shared" si="0"/>
        <v>1.5</v>
      </c>
      <c r="F7">
        <v>48</v>
      </c>
      <c r="G7">
        <f>AVERAGE('4_2x2'!$N$2:$N$49)</f>
        <v>1.4210526315789473</v>
      </c>
      <c r="H7">
        <f>_xlfn.STDEV.P('4_2x2'!$N$2:$N$49)</f>
        <v>0.59078800843799073</v>
      </c>
      <c r="I7">
        <f t="shared" si="4"/>
        <v>3.4722128178445746</v>
      </c>
      <c r="J7">
        <f t="shared" si="1"/>
        <v>3.4722128178445746</v>
      </c>
      <c r="K7">
        <f t="shared" si="5"/>
        <v>0.99963383172106024</v>
      </c>
      <c r="L7">
        <f t="shared" si="6"/>
        <v>7.3233655787945519E-4</v>
      </c>
      <c r="M7">
        <f>AVERAGE('4_2x2'!$K$2:$K$49)</f>
        <v>0.41143816021126783</v>
      </c>
      <c r="N7">
        <f>_xlfn.STDEV.P('4_2x2'!$K$2:$K$49)</f>
        <v>0.25916519394095089</v>
      </c>
      <c r="O7">
        <f t="shared" si="7"/>
        <v>3.8677532454060604</v>
      </c>
      <c r="P7">
        <f t="shared" si="2"/>
        <v>3.8677532454060604</v>
      </c>
      <c r="Q7">
        <f t="shared" si="8"/>
        <v>0.99990798346706045</v>
      </c>
      <c r="R7">
        <f t="shared" si="9"/>
        <v>1.8403306587915004E-4</v>
      </c>
      <c r="S7">
        <f>AVERAGE('4_2x2'!$Y$2:$Y$49)</f>
        <v>20.55</v>
      </c>
      <c r="T7">
        <f>_xlfn.STDEV.P('4_2x2'!$Y$2:$Y$49)</f>
        <v>10.995339921985131</v>
      </c>
      <c r="U7">
        <f t="shared" si="10"/>
        <v>2.1342508711539367</v>
      </c>
      <c r="V7">
        <f t="shared" si="3"/>
        <v>2.1342508711539367</v>
      </c>
      <c r="W7">
        <f t="shared" si="11"/>
        <v>0.98250809102351133</v>
      </c>
      <c r="X7">
        <f t="shared" si="12"/>
        <v>3.498381795297742E-2</v>
      </c>
    </row>
    <row r="8" spans="1:24" ht="18" x14ac:dyDescent="0.35">
      <c r="A8">
        <v>2</v>
      </c>
      <c r="B8">
        <v>5</v>
      </c>
      <c r="C8">
        <v>3</v>
      </c>
      <c r="D8">
        <v>75</v>
      </c>
      <c r="E8">
        <f t="shared" si="0"/>
        <v>8.3333333333333339</v>
      </c>
      <c r="F8">
        <v>42</v>
      </c>
      <c r="G8">
        <f>AVERAGE('1_3x3'!$N$2:$N$43)</f>
        <v>2.5588235294117645</v>
      </c>
      <c r="H8">
        <f>_xlfn.STDEV.P('1_3x3'!$N$2:$N$43)</f>
        <v>2.2385811744809443</v>
      </c>
      <c r="I8" s="5" t="s">
        <v>130</v>
      </c>
      <c r="J8" s="5" t="s">
        <v>130</v>
      </c>
      <c r="K8" t="s">
        <v>130</v>
      </c>
      <c r="L8" t="s">
        <v>130</v>
      </c>
      <c r="M8">
        <f>AVERAGE('1_3x3'!$K$2:$K$43)</f>
        <v>0.36425388868997893</v>
      </c>
      <c r="N8">
        <f>_xlfn.STDEV.P('1_3x3'!$K$2:$K$43)</f>
        <v>0.16218742119046906</v>
      </c>
      <c r="O8" s="5" t="s">
        <v>130</v>
      </c>
      <c r="P8" s="5" t="s">
        <v>130</v>
      </c>
      <c r="Q8" t="s">
        <v>130</v>
      </c>
      <c r="R8" t="s">
        <v>130</v>
      </c>
      <c r="S8">
        <f>AVERAGE('1_3x3'!$Y$2:$Y$43)</f>
        <v>56.210526315789473</v>
      </c>
      <c r="T8">
        <f>_xlfn.STDEV.P('1_3x3'!$Y$2:$Y$43)</f>
        <v>27.687312213678823</v>
      </c>
      <c r="U8" s="5" t="s">
        <v>130</v>
      </c>
      <c r="V8" s="5" t="s">
        <v>130</v>
      </c>
      <c r="W8" t="s">
        <v>130</v>
      </c>
      <c r="X8" t="s">
        <v>130</v>
      </c>
    </row>
    <row r="9" spans="1:24" x14ac:dyDescent="0.25">
      <c r="A9">
        <v>6</v>
      </c>
      <c r="B9">
        <v>6</v>
      </c>
      <c r="C9">
        <v>3</v>
      </c>
      <c r="D9">
        <v>35</v>
      </c>
      <c r="E9">
        <f t="shared" si="0"/>
        <v>3.8888888888888888</v>
      </c>
      <c r="F9">
        <v>39</v>
      </c>
      <c r="G9">
        <f>AVERAGE('2_3x3'!$N$2:$N$40)</f>
        <v>2.2727272727272729</v>
      </c>
      <c r="H9">
        <f>_xlfn.STDEV.P('2_3x3'!$N$2:$N$40)</f>
        <v>1.3205308223939956</v>
      </c>
      <c r="I9">
        <f>(G$8-G9)/SQRT(H$8*H$8/$F$8+H9*H9/$F9)</f>
        <v>0.70640354193336974</v>
      </c>
      <c r="J9">
        <f>ABS(I9)</f>
        <v>0.70640354193336974</v>
      </c>
      <c r="K9">
        <f>_xlfn.T.DIST(I9,$F$8+$F9-2,TRUE)</f>
        <v>0.75899227370470113</v>
      </c>
      <c r="L9">
        <f>_xlfn.T.DIST.2T(J9,$F$8+$F9-2)</f>
        <v>0.48201545259059775</v>
      </c>
      <c r="M9">
        <f>AVERAGE('2_3x3'!$K$2:$K$40)</f>
        <v>0.3940620782726047</v>
      </c>
      <c r="N9">
        <f>_xlfn.STDEV.P('2_3x3'!$K$2:$K$40)</f>
        <v>0.12147248370489155</v>
      </c>
      <c r="O9">
        <f>(M$8-M9)/SQRT(N$8*N$8/$F$8+N9*N9/$F9)</f>
        <v>-0.94043299758381249</v>
      </c>
      <c r="P9">
        <f>ABS(O9)</f>
        <v>0.94043299758381249</v>
      </c>
      <c r="Q9">
        <f>_xlfn.T.DIST(O9,$F$8+$F9-2,TRUE)</f>
        <v>0.17493112049441673</v>
      </c>
      <c r="R9">
        <f>_xlfn.T.DIST.2T(P9,$F$8+$F9-2)</f>
        <v>0.34986224098883345</v>
      </c>
      <c r="S9">
        <f>AVERAGE('2_3x3'!$Y$2:$Y$40)</f>
        <v>36.297297297297298</v>
      </c>
      <c r="T9">
        <f>_xlfn.STDEV.P('2_3x3'!$Y$2:$Y$40)</f>
        <v>19.112561123392073</v>
      </c>
      <c r="U9">
        <f>(S$8-S9)/SQRT(T$8*T$8/$F$8+T9*T9/$F9)</f>
        <v>3.7891495113147688</v>
      </c>
      <c r="V9">
        <f>ABS(U9)</f>
        <v>3.7891495113147688</v>
      </c>
      <c r="W9">
        <f>_xlfn.T.DIST(U9,$F$8+$F9-2,TRUE)</f>
        <v>0.999853149352536</v>
      </c>
      <c r="X9">
        <f>_xlfn.T.DIST.2T(V9,$F$8+$F9-2)</f>
        <v>2.9370129492796763E-4</v>
      </c>
    </row>
    <row r="10" spans="1:24" x14ac:dyDescent="0.25">
      <c r="A10">
        <v>10</v>
      </c>
      <c r="B10">
        <v>7</v>
      </c>
      <c r="C10">
        <v>3</v>
      </c>
      <c r="D10">
        <v>20</v>
      </c>
      <c r="E10">
        <f t="shared" si="0"/>
        <v>2.2222222222222223</v>
      </c>
      <c r="F10">
        <v>38</v>
      </c>
      <c r="G10">
        <f>AVERAGE('3_3x3'!$N$2:$N$39)</f>
        <v>2.1428571428571428</v>
      </c>
      <c r="H10">
        <f>_xlfn.STDEV.P('3_3x3'!$N$2:$N$39)</f>
        <v>1.3014905113063284</v>
      </c>
      <c r="I10">
        <f>(G$8-G10)/SQRT(H$8*H$8/$F$8+H10*H10/$F10)</f>
        <v>1.0274969817382562</v>
      </c>
      <c r="J10">
        <f>ABS(I10)</f>
        <v>1.0274969817382562</v>
      </c>
      <c r="K10">
        <f t="shared" ref="K10:K11" si="13">_xlfn.T.DIST(I10,$F$8+$F10-2,TRUE)</f>
        <v>0.84631881549379129</v>
      </c>
      <c r="L10">
        <f t="shared" ref="L10:L11" si="14">_xlfn.T.DIST.2T(J10,$F$8+$F10-2)</f>
        <v>0.30736236901241731</v>
      </c>
      <c r="M10">
        <f>AVERAGE('3_3x3'!$K$2:$K$39)</f>
        <v>0.37151702786377711</v>
      </c>
      <c r="N10">
        <f>_xlfn.STDEV.P('3_3x3'!$K$2:$K$39)</f>
        <v>0.14452279268888626</v>
      </c>
      <c r="O10">
        <f>(M$8-M10)/SQRT(N$8*N$8/$F$8+N10*N10/$F10)</f>
        <v>-0.21180127370064653</v>
      </c>
      <c r="P10">
        <f>ABS(O10)</f>
        <v>0.21180127370064653</v>
      </c>
      <c r="Q10">
        <f t="shared" ref="Q10:Q11" si="15">_xlfn.T.DIST(O10,$F$8+$F10-2,TRUE)</f>
        <v>0.41640726722136334</v>
      </c>
      <c r="R10">
        <f t="shared" ref="R10:R11" si="16">_xlfn.T.DIST.2T(P10,$F$8+$F10-2)</f>
        <v>0.83281453444272668</v>
      </c>
      <c r="S10">
        <f>AVERAGE('3_3x3'!$Y$2:$Y$39)</f>
        <v>37.055555555555557</v>
      </c>
      <c r="T10">
        <f>_xlfn.STDEV.P('3_3x3'!$Y$2:$Y$39)</f>
        <v>19.92059855811517</v>
      </c>
      <c r="U10">
        <f>(S$8-S10)/SQRT(T$8*T$8/$F$8+T10*T10/$F10)</f>
        <v>3.5758437967027419</v>
      </c>
      <c r="V10">
        <f>ABS(U10)</f>
        <v>3.5758437967027419</v>
      </c>
      <c r="W10">
        <f t="shared" ref="W10:W11" si="17">_xlfn.T.DIST(U10,$F$8+$F10-2,TRUE)</f>
        <v>0.99969838400264532</v>
      </c>
      <c r="X10">
        <f t="shared" ref="X10:X11" si="18">_xlfn.T.DIST.2T(V10,$F$8+$F10-2)</f>
        <v>6.0323199470941908E-4</v>
      </c>
    </row>
    <row r="11" spans="1:24" x14ac:dyDescent="0.25">
      <c r="A11">
        <v>14</v>
      </c>
      <c r="B11">
        <v>8</v>
      </c>
      <c r="C11">
        <v>3</v>
      </c>
      <c r="D11">
        <v>10</v>
      </c>
      <c r="E11">
        <f t="shared" si="0"/>
        <v>1.1111111111111112</v>
      </c>
      <c r="F11">
        <v>37</v>
      </c>
      <c r="G11">
        <f>AVERAGE('4_3x3'!$N$2:$N$38)</f>
        <v>1.88</v>
      </c>
      <c r="H11">
        <f>_xlfn.STDEV.P('4_3x3'!$N$2:$N$38)</f>
        <v>1.3059862173851606</v>
      </c>
      <c r="I11">
        <f>(G$8-G11)/SQRT(H$8*H$8/$F$8+H11*H11/$F11)</f>
        <v>1.6690621203200013</v>
      </c>
      <c r="J11">
        <f>ABS(I11)</f>
        <v>1.6690621203200013</v>
      </c>
      <c r="K11">
        <f t="shared" si="13"/>
        <v>0.95041682281901207</v>
      </c>
      <c r="L11">
        <f t="shared" si="14"/>
        <v>9.9166354361975906E-2</v>
      </c>
      <c r="M11">
        <f>AVERAGE('4_3x3'!$K$2:$K$38)</f>
        <v>0.36344064652888175</v>
      </c>
      <c r="N11">
        <f>_xlfn.STDEV.P('4_3x3'!$K$2:$K$38)</f>
        <v>0.17726956665473415</v>
      </c>
      <c r="O11">
        <f>(M$8-M11)/SQRT(N$8*N$8/$F$8+N11*N11/$F11)</f>
        <v>2.1170612125795425E-2</v>
      </c>
      <c r="P11">
        <f>ABS(O11)</f>
        <v>2.1170612125795425E-2</v>
      </c>
      <c r="Q11">
        <f t="shared" si="15"/>
        <v>0.50841783894096504</v>
      </c>
      <c r="R11">
        <f t="shared" si="16"/>
        <v>0.98316432211807003</v>
      </c>
      <c r="S11">
        <f>AVERAGE('4_3x3'!$Y$2:$Y$38)</f>
        <v>28.5</v>
      </c>
      <c r="T11">
        <f>_xlfn.STDEV.P('4_3x3'!$Y$2:$Y$38)</f>
        <v>13.303090701871586</v>
      </c>
      <c r="U11">
        <f>(S$8-S11)/SQRT(T$8*T$8/$F$8+T11*T11/$F11)</f>
        <v>5.7736389710632281</v>
      </c>
      <c r="V11">
        <f>ABS(U11)</f>
        <v>5.7736389710632281</v>
      </c>
      <c r="W11">
        <f t="shared" si="17"/>
        <v>0.99999992242797731</v>
      </c>
      <c r="X11">
        <f t="shared" si="18"/>
        <v>1.5514404546690672E-7</v>
      </c>
    </row>
    <row r="12" spans="1:24" ht="18" x14ac:dyDescent="0.35">
      <c r="A12">
        <v>3</v>
      </c>
      <c r="B12">
        <v>9</v>
      </c>
      <c r="C12">
        <v>4</v>
      </c>
      <c r="D12">
        <v>150</v>
      </c>
      <c r="E12">
        <f t="shared" si="0"/>
        <v>9.375</v>
      </c>
      <c r="F12">
        <v>36</v>
      </c>
      <c r="G12">
        <f>AVERAGE('1_4x4'!$N$2:$N$37)</f>
        <v>4.3666666666666663</v>
      </c>
      <c r="H12">
        <f>_xlfn.STDEV.P('1_4x4'!$N$2:$N$37)</f>
        <v>2.2727858578307716</v>
      </c>
      <c r="I12" s="5" t="s">
        <v>130</v>
      </c>
      <c r="J12" s="5" t="s">
        <v>130</v>
      </c>
      <c r="K12" t="s">
        <v>130</v>
      </c>
      <c r="L12" t="s">
        <v>130</v>
      </c>
      <c r="M12">
        <f>AVERAGE('1_4x4'!$K$2:$K$37)</f>
        <v>0.74187545388525755</v>
      </c>
      <c r="N12">
        <f>_xlfn.STDEV.P('1_4x4'!$K$2:$K$37)</f>
        <v>0.24318653248627367</v>
      </c>
      <c r="O12" s="5" t="s">
        <v>130</v>
      </c>
      <c r="P12" s="5" t="s">
        <v>130</v>
      </c>
      <c r="Q12" t="s">
        <v>130</v>
      </c>
      <c r="R12" t="s">
        <v>130</v>
      </c>
      <c r="S12">
        <f>AVERAGE('1_4x4'!$Y$2:$Y$37)</f>
        <v>79.058823529411768</v>
      </c>
      <c r="T12">
        <f>_xlfn.STDEV.P('1_4x4'!$Y$2:$Y$37)</f>
        <v>33.906394656700336</v>
      </c>
      <c r="U12" s="5" t="s">
        <v>130</v>
      </c>
      <c r="V12" s="5" t="s">
        <v>130</v>
      </c>
      <c r="W12" t="s">
        <v>130</v>
      </c>
      <c r="X12" t="s">
        <v>130</v>
      </c>
    </row>
    <row r="13" spans="1:24" x14ac:dyDescent="0.25">
      <c r="A13">
        <v>7</v>
      </c>
      <c r="B13">
        <v>10</v>
      </c>
      <c r="C13">
        <v>4</v>
      </c>
      <c r="D13">
        <v>54</v>
      </c>
      <c r="E13">
        <f t="shared" si="0"/>
        <v>3.375</v>
      </c>
      <c r="F13">
        <v>35</v>
      </c>
      <c r="G13">
        <f>AVERAGE('2_4x4'!$N$2:$N$36)</f>
        <v>3.3214285714285716</v>
      </c>
      <c r="H13">
        <f>_xlfn.STDEV.P('2_4x4'!$N$2:$N$36)</f>
        <v>2.2843187704210548</v>
      </c>
      <c r="I13">
        <f>(G$12-G13)/SQRT(H$12*H$12/$F$12+H13*H13/$F13)</f>
        <v>1.9323929910397695</v>
      </c>
      <c r="J13">
        <f>ABS(I13)</f>
        <v>1.9323929910397695</v>
      </c>
      <c r="K13">
        <f>_xlfn.T.DIST(I13,$F$12+$F13-2,TRUE)</f>
        <v>0.97129144762604225</v>
      </c>
      <c r="L13">
        <f>_xlfn.T.DIST.2T(J13,$F$12+$F13-2)</f>
        <v>5.7417104747915511E-2</v>
      </c>
      <c r="M13">
        <f>AVERAGE('2_4x4'!$K$2:$K$36)</f>
        <v>0.67605042016806738</v>
      </c>
      <c r="N13">
        <f>_xlfn.STDEV.P('2_4x4'!$K$2:$K$36)</f>
        <v>0.32827758754520481</v>
      </c>
      <c r="O13">
        <f>(M$12-M13)/SQRT(N$12*N$12/$F$12+N13*N13/$F13)</f>
        <v>0.9579374930723723</v>
      </c>
      <c r="P13">
        <f>ABS(O13)</f>
        <v>0.9579374930723723</v>
      </c>
      <c r="Q13">
        <f>_xlfn.T.DIST(O13,$F$12+$F13-2,TRUE)</f>
        <v>0.82928058334237265</v>
      </c>
      <c r="R13">
        <f>_xlfn.T.DIST.2T(P13,$F$12+$F13-2)</f>
        <v>0.34143883331525471</v>
      </c>
      <c r="S13">
        <f>AVERAGE('2_4x4'!$Y$2:$Y$36)</f>
        <v>57.40625</v>
      </c>
      <c r="T13">
        <f>_xlfn.STDEV.P('2_4x4'!$Y$2:$Y$36)</f>
        <v>28.66493870458299</v>
      </c>
      <c r="U13">
        <f>(S$12-S13)/SQRT(T$12*T$12/$F$12+T13*T13/$F13)</f>
        <v>2.9087822977059554</v>
      </c>
      <c r="V13">
        <f>ABS(U13)</f>
        <v>2.9087822977059554</v>
      </c>
      <c r="W13">
        <f>_xlfn.T.DIST(U13,$F$12+$F13-2,TRUE)</f>
        <v>0.99756089506468171</v>
      </c>
      <c r="X13">
        <f>_xlfn.T.DIST.2T(V13,$F$12+$F13-2)</f>
        <v>4.878209870636553E-3</v>
      </c>
    </row>
    <row r="14" spans="1:24" x14ac:dyDescent="0.25">
      <c r="A14">
        <v>11</v>
      </c>
      <c r="B14">
        <v>11</v>
      </c>
      <c r="C14">
        <v>4</v>
      </c>
      <c r="D14">
        <v>22</v>
      </c>
      <c r="E14">
        <f t="shared" si="0"/>
        <v>1.375</v>
      </c>
      <c r="F14">
        <v>35</v>
      </c>
      <c r="G14">
        <f>AVERAGE('3_4x4'!$N$2:$N$36)</f>
        <v>3.3448275862068964</v>
      </c>
      <c r="H14">
        <f>_xlfn.STDEV.P('3_4x4'!$N$2:$N$36)</f>
        <v>2.0047506005170526</v>
      </c>
      <c r="I14">
        <f>(G$12-G14)/SQRT(H$12*H$12/$F$12+H14*H14/$F14)</f>
        <v>2.0105092026289446</v>
      </c>
      <c r="J14">
        <f>ABS(I14)</f>
        <v>2.0105092026289446</v>
      </c>
      <c r="K14">
        <f t="shared" ref="K14:K15" si="19">_xlfn.T.DIST(I14,$F$12+$F14-2,TRUE)</f>
        <v>0.97585626745575027</v>
      </c>
      <c r="L14">
        <f t="shared" ref="L14:L15" si="20">_xlfn.T.DIST.2T(J14,$F$12+$F14-2)</f>
        <v>4.8287465088499404E-2</v>
      </c>
      <c r="M14">
        <f>AVERAGE('3_4x4'!$K$2:$K$36)</f>
        <v>0.63720238095238113</v>
      </c>
      <c r="N14">
        <f>_xlfn.STDEV.P('3_4x4'!$K$2:$K$36)</f>
        <v>0.37677692196165946</v>
      </c>
      <c r="O14">
        <f>(M$12-M14)/SQRT(N$12*N$12/$F$12+N14*N14/$F14)</f>
        <v>1.3865754847478187</v>
      </c>
      <c r="P14">
        <f>ABS(O14)</f>
        <v>1.3865754847478187</v>
      </c>
      <c r="Q14">
        <f t="shared" ref="Q14:Q15" si="21">_xlfn.T.DIST(O14,$F$12+$F14-2,TRUE)</f>
        <v>0.91498246688438623</v>
      </c>
      <c r="R14">
        <f t="shared" ref="R14:R15" si="22">_xlfn.T.DIST.2T(P14,$F$12+$F14-2)</f>
        <v>0.17003506623122749</v>
      </c>
      <c r="S14">
        <f>AVERAGE('3_4x4'!$Y$2:$Y$36)</f>
        <v>54.441176470588232</v>
      </c>
      <c r="T14">
        <f>_xlfn.STDEV.P('3_4x4'!$Y$2:$Y$36)</f>
        <v>24.274400915210812</v>
      </c>
      <c r="U14">
        <f>(S$12-S14)/SQRT(T$12*T$12/$F$12+T14*T14/$F14)</f>
        <v>3.5250838471934163</v>
      </c>
      <c r="V14">
        <f>ABS(U14)</f>
        <v>3.5250838471934163</v>
      </c>
      <c r="W14">
        <f t="shared" ref="W14:W15" si="23">_xlfn.T.DIST(U14,$F$12+$F14-2,TRUE)</f>
        <v>0.9996216235117017</v>
      </c>
      <c r="X14">
        <f t="shared" ref="X14:X15" si="24">_xlfn.T.DIST.2T(V14,$F$12+$F14-2)</f>
        <v>7.5675297659649862E-4</v>
      </c>
    </row>
    <row r="15" spans="1:24" x14ac:dyDescent="0.25">
      <c r="A15">
        <v>15</v>
      </c>
      <c r="B15">
        <v>12</v>
      </c>
      <c r="C15">
        <v>4</v>
      </c>
      <c r="D15">
        <v>12</v>
      </c>
      <c r="E15">
        <f t="shared" si="0"/>
        <v>0.75</v>
      </c>
      <c r="F15">
        <v>35</v>
      </c>
      <c r="G15">
        <f>AVERAGE('4_4x4'!$N$2:$N$36)</f>
        <v>2.7692307692307692</v>
      </c>
      <c r="H15">
        <f>_xlfn.STDEV.P('4_4x4'!$N$2:$N$36)</f>
        <v>2.3255717627432269</v>
      </c>
      <c r="I15">
        <f>(G$12-G15)/SQRT(H$12*H$12/$F$12+H15*H15/$F15)</f>
        <v>2.926226781945934</v>
      </c>
      <c r="J15">
        <f>ABS(I15)</f>
        <v>2.926226781945934</v>
      </c>
      <c r="K15">
        <f t="shared" si="19"/>
        <v>0.99767916300782711</v>
      </c>
      <c r="L15">
        <f t="shared" si="20"/>
        <v>4.6416739843457237E-3</v>
      </c>
      <c r="M15">
        <f>AVERAGE('4_4x4'!$K$2:$K$36)</f>
        <v>0.57946428571428577</v>
      </c>
      <c r="N15">
        <f>_xlfn.STDEV.P('4_4x4'!$K$2:$K$36)</f>
        <v>0.31628457228721996</v>
      </c>
      <c r="O15">
        <f>(M$12-M15)/SQRT(N$12*N$12/$F$12+N15*N15/$F15)</f>
        <v>2.4208302956381238</v>
      </c>
      <c r="P15">
        <f>ABS(O15)</f>
        <v>2.4208302956381238</v>
      </c>
      <c r="Q15">
        <f t="shared" si="21"/>
        <v>0.9909397575983</v>
      </c>
      <c r="R15">
        <f t="shared" si="22"/>
        <v>1.812048480340004E-2</v>
      </c>
      <c r="S15">
        <f>AVERAGE('4_4x4'!$Y$2:$Y$36)</f>
        <v>37.424242424242422</v>
      </c>
      <c r="T15">
        <f>_xlfn.STDEV.P('4_4x4'!$Y$2:$Y$36)</f>
        <v>17.419999483405174</v>
      </c>
      <c r="U15">
        <f>(S$12-S15)/SQRT(T$12*T$12/$F$12+T15*T15/$F15)</f>
        <v>6.5338010050088462</v>
      </c>
      <c r="V15">
        <f>ABS(U15)</f>
        <v>6.5338010050088462</v>
      </c>
      <c r="W15">
        <f t="shared" si="23"/>
        <v>0.99999999539650342</v>
      </c>
      <c r="X15">
        <f t="shared" si="24"/>
        <v>9.2069931186799737E-9</v>
      </c>
    </row>
    <row r="16" spans="1:24" ht="18" x14ac:dyDescent="0.35">
      <c r="A16">
        <v>4</v>
      </c>
      <c r="B16">
        <v>13</v>
      </c>
      <c r="C16">
        <v>5</v>
      </c>
      <c r="D16">
        <v>200</v>
      </c>
      <c r="E16">
        <f t="shared" si="0"/>
        <v>8</v>
      </c>
      <c r="F16">
        <v>35</v>
      </c>
      <c r="G16">
        <f>AVERAGE('1_5x5'!$N$2:$N$36)</f>
        <v>5.71875</v>
      </c>
      <c r="H16">
        <f>_xlfn.STDEV.P('1_5x5'!$N$2:$N$36)</f>
        <v>3.8343380703193088</v>
      </c>
      <c r="I16" s="5" t="s">
        <v>130</v>
      </c>
      <c r="J16" s="5" t="s">
        <v>130</v>
      </c>
      <c r="K16" t="s">
        <v>130</v>
      </c>
      <c r="L16" t="s">
        <v>130</v>
      </c>
      <c r="M16">
        <f>AVERAGE('1_5x5'!$K$2:$K$36)</f>
        <v>0.37282913165266074</v>
      </c>
      <c r="N16">
        <f>_xlfn.STDEV.P('1_5x5'!$K$2:$K$36)</f>
        <v>6.7471688986294395E-2</v>
      </c>
      <c r="O16" s="5" t="s">
        <v>130</v>
      </c>
      <c r="P16" s="5" t="s">
        <v>130</v>
      </c>
      <c r="Q16" t="s">
        <v>130</v>
      </c>
      <c r="R16" t="s">
        <v>130</v>
      </c>
      <c r="S16">
        <f>AVERAGE('1_5x5'!$Y$2:$Y$36)</f>
        <v>98.588235294117652</v>
      </c>
      <c r="T16">
        <f>_xlfn.STDEV.P('1_5x5'!$Y$2:$Y$36)</f>
        <v>40.559410054198729</v>
      </c>
      <c r="U16" s="5" t="s">
        <v>130</v>
      </c>
      <c r="V16" s="5" t="s">
        <v>130</v>
      </c>
      <c r="W16" t="s">
        <v>130</v>
      </c>
      <c r="X16" t="s">
        <v>130</v>
      </c>
    </row>
    <row r="17" spans="1:24" x14ac:dyDescent="0.25">
      <c r="A17">
        <v>8</v>
      </c>
      <c r="B17">
        <v>14</v>
      </c>
      <c r="C17">
        <v>5</v>
      </c>
      <c r="D17">
        <v>53</v>
      </c>
      <c r="E17">
        <f t="shared" si="0"/>
        <v>2.12</v>
      </c>
      <c r="F17">
        <v>35</v>
      </c>
      <c r="G17">
        <f>AVERAGE('2_5x5'!$N$2:$N$36)</f>
        <v>4.4444444444444446</v>
      </c>
      <c r="H17">
        <f>_xlfn.STDEV.P('2_5x5'!$N$2:$N$36)</f>
        <v>2.8458329944145997</v>
      </c>
      <c r="I17">
        <f>(G$16-G17)/SQRT(H$16*H$16/$F$16+H17*H17/$F17)</f>
        <v>1.5788158279886195</v>
      </c>
      <c r="J17">
        <f>ABS(I17)</f>
        <v>1.5788158279886195</v>
      </c>
      <c r="K17">
        <f>_xlfn.T.DIST(I17,$F$16+$F17-2,TRUE)</f>
        <v>0.94049038013529451</v>
      </c>
      <c r="L17">
        <f>_xlfn.T.DIST.2T(J17,$F$16+$F17-2)</f>
        <v>0.11901923972941093</v>
      </c>
      <c r="M17">
        <f>AVERAGE('2_5x5'!$K$2:$K$36)</f>
        <v>0.38522408963585425</v>
      </c>
      <c r="N17">
        <f>_xlfn.STDEV.P('2_5x5'!$K$2:$K$36)</f>
        <v>7.7401514436026955E-2</v>
      </c>
      <c r="O17">
        <f>(M$16-M17)/SQRT(N$16*N$16/$F$16+N17*N17/$F17)</f>
        <v>-0.71414805969752171</v>
      </c>
      <c r="P17">
        <f>ABS(O17)</f>
        <v>0.71414805969752171</v>
      </c>
      <c r="Q17">
        <f>_xlfn.T.DIST(O17,$F$16+$F17-2,TRUE)</f>
        <v>0.23878995902989303</v>
      </c>
      <c r="R17">
        <f>_xlfn.T.DIST.2T(P17,$F$16+$F17-2)</f>
        <v>0.47757991805978606</v>
      </c>
      <c r="S17">
        <f>AVERAGE('2_5x5'!$Y$2:$Y$36)</f>
        <v>61.205882352941174</v>
      </c>
      <c r="T17">
        <f>_xlfn.STDEV.P('2_5x5'!$Y$2:$Y$36)</f>
        <v>34.476572959692248</v>
      </c>
      <c r="U17">
        <f>(S$16-S17)/SQRT(T$16*T$16/$F$16+T17*T17/$F17)</f>
        <v>4.1545475490288863</v>
      </c>
      <c r="V17">
        <f>ABS(U17)</f>
        <v>4.1545475490288863</v>
      </c>
      <c r="W17">
        <f>_xlfn.T.DIST(U17,$F$16+$F17-2,TRUE)</f>
        <v>0.99995343484327104</v>
      </c>
      <c r="X17">
        <f>_xlfn.T.DIST.2T(V17,$F$16+$F17-2)</f>
        <v>9.3130313457824595E-5</v>
      </c>
    </row>
    <row r="18" spans="1:24" x14ac:dyDescent="0.25">
      <c r="A18">
        <v>12</v>
      </c>
      <c r="B18">
        <v>15</v>
      </c>
      <c r="C18">
        <v>5</v>
      </c>
      <c r="D18">
        <v>31</v>
      </c>
      <c r="E18">
        <f t="shared" si="0"/>
        <v>1.24</v>
      </c>
      <c r="F18">
        <v>35</v>
      </c>
      <c r="G18">
        <f>AVERAGE('3_5x5'!$N$2:$N$36)</f>
        <v>3</v>
      </c>
      <c r="H18">
        <f>_xlfn.STDEV.P('3_5x5'!$N$2:$N$36)</f>
        <v>1.5862310778250641</v>
      </c>
      <c r="I18">
        <f>(G$16-G18)/SQRT(H$16*H$16/$F$16+H18*H18/$F18)</f>
        <v>3.8762202443332878</v>
      </c>
      <c r="J18">
        <f>ABS(I18)</f>
        <v>3.8762202443332878</v>
      </c>
      <c r="K18">
        <f t="shared" ref="K18:K19" si="25">_xlfn.T.DIST(I18,$F$16+$F18-2,TRUE)</f>
        <v>0.99987927268291243</v>
      </c>
      <c r="L18">
        <f t="shared" ref="L18:L19" si="26">_xlfn.T.DIST.2T(J18,$F$16+$F18-2)</f>
        <v>2.4145463417502643E-4</v>
      </c>
      <c r="M18">
        <f>AVERAGE('3_5x5'!$K$2:$K$36)</f>
        <v>0.40130329909741652</v>
      </c>
      <c r="N18">
        <f>_xlfn.STDEV.P('3_5x5'!$K$2:$K$36)</f>
        <v>4.0991163376912512E-2</v>
      </c>
      <c r="O18">
        <f>(M$16-M18)/SQRT(N$16*N$16/$F$16+N18*N18/$F18)</f>
        <v>-2.1337660243513499</v>
      </c>
      <c r="P18">
        <f>ABS(O18)</f>
        <v>2.1337660243513499</v>
      </c>
      <c r="Q18">
        <f t="shared" ref="Q18:Q19" si="27">_xlfn.T.DIST(O18,$F$16+$F18-2,TRUE)</f>
        <v>1.8235931524314224E-2</v>
      </c>
      <c r="R18">
        <f t="shared" ref="R18:R19" si="28">_xlfn.T.DIST.2T(P18,$F$16+$F18-2)</f>
        <v>3.6471863048628449E-2</v>
      </c>
      <c r="S18">
        <f>AVERAGE('3_5x5'!$Y$2:$Y$36)</f>
        <v>50.352941176470587</v>
      </c>
      <c r="T18">
        <f>_xlfn.STDEV.P('3_5x5'!$Y$2:$Y$36)</f>
        <v>27.562637064288975</v>
      </c>
      <c r="U18">
        <f>(S$16-S18)/SQRT(T$16*T$16/$F$16+T18*T18/$F18)</f>
        <v>5.8191916233569243</v>
      </c>
      <c r="V18">
        <f>ABS(U18)</f>
        <v>5.8191916233569243</v>
      </c>
      <c r="W18">
        <f t="shared" ref="W18:W19" si="29">_xlfn.T.DIST(U18,$F$16+$F18-2,TRUE)</f>
        <v>0.99999991224802709</v>
      </c>
      <c r="X18">
        <f t="shared" ref="X18:X19" si="30">_xlfn.T.DIST.2T(V18,$F$16+$F18-2)</f>
        <v>1.7550394574429753E-7</v>
      </c>
    </row>
    <row r="19" spans="1:24" x14ac:dyDescent="0.25">
      <c r="A19">
        <v>16</v>
      </c>
      <c r="B19">
        <v>16</v>
      </c>
      <c r="C19">
        <v>5</v>
      </c>
      <c r="D19">
        <v>15</v>
      </c>
      <c r="E19">
        <f t="shared" si="0"/>
        <v>0.6</v>
      </c>
      <c r="F19">
        <v>34</v>
      </c>
      <c r="G19">
        <f>AVERAGE('4_5x5'!$N$2:$N$35)</f>
        <v>2.1153846153846154</v>
      </c>
      <c r="H19">
        <f>_xlfn.STDEV.P('4_5x5'!$N$2:$N$35)</f>
        <v>1.4761416201842683</v>
      </c>
      <c r="I19">
        <f>(G$16-G19)/SQRT(H$16*H$16/$F$16+H19*H19/$F19)</f>
        <v>5.1786741208335529</v>
      </c>
      <c r="J19">
        <f>ABS(I19)</f>
        <v>5.1786741208335529</v>
      </c>
      <c r="K19">
        <f t="shared" si="25"/>
        <v>0.99999888965784978</v>
      </c>
      <c r="L19">
        <f t="shared" si="26"/>
        <v>2.2206843003745059E-6</v>
      </c>
      <c r="M19">
        <f>AVERAGE('4_5x5'!$K$2:$K$35)</f>
        <v>0.38566897347174145</v>
      </c>
      <c r="N19">
        <f>_xlfn.STDEV.P('4_5x5'!$K$2:$K$35)</f>
        <v>7.3265337801054306E-2</v>
      </c>
      <c r="O19">
        <f>(M$16-M19)/SQRT(N$16*N$16/$F$16+N19*N19/$F19)</f>
        <v>-0.75666567697155684</v>
      </c>
      <c r="P19">
        <f>ABS(O19)</f>
        <v>0.75666567697155684</v>
      </c>
      <c r="Q19">
        <f t="shared" si="27"/>
        <v>0.22595138896272593</v>
      </c>
      <c r="R19">
        <f t="shared" si="28"/>
        <v>0.45190277792545186</v>
      </c>
      <c r="S19">
        <f>AVERAGE('4_5x5'!$Y$2:$Y$35)</f>
        <v>35.87096774193548</v>
      </c>
      <c r="T19">
        <f>_xlfn.STDEV.P('4_5x5'!$Y$2:$Y$35)</f>
        <v>16.523183977093968</v>
      </c>
      <c r="U19">
        <f>(S$16-S19)/SQRT(T$16*T$16/$F$16+T19*T19/$F19)</f>
        <v>8.4543548074981345</v>
      </c>
      <c r="V19">
        <f>ABS(U19)</f>
        <v>8.4543548074981345</v>
      </c>
      <c r="W19">
        <f t="shared" si="29"/>
        <v>0.99999999999817368</v>
      </c>
      <c r="X19">
        <f t="shared" si="30"/>
        <v>3.6527446614628948E-12</v>
      </c>
    </row>
  </sheetData>
  <conditionalFormatting sqref="W4:W19">
    <cfRule type="cellIs" dxfId="47" priority="5" operator="greaterThan">
      <formula>0.95</formula>
    </cfRule>
    <cfRule type="cellIs" dxfId="46" priority="6" operator="between">
      <formula>0.05</formula>
      <formula>0.95</formula>
    </cfRule>
  </conditionalFormatting>
  <conditionalFormatting sqref="K4">
    <cfRule type="cellIs" dxfId="45" priority="23" operator="greaterThan">
      <formula>0.95</formula>
    </cfRule>
    <cfRule type="cellIs" dxfId="44" priority="24" operator="between">
      <formula>0.05</formula>
      <formula>0.95</formula>
    </cfRule>
  </conditionalFormatting>
  <conditionalFormatting sqref="K4">
    <cfRule type="cellIs" dxfId="43" priority="22" operator="lessThan">
      <formula>0.05</formula>
    </cfRule>
  </conditionalFormatting>
  <conditionalFormatting sqref="L4">
    <cfRule type="cellIs" dxfId="42" priority="20" operator="greaterThan">
      <formula>0.975</formula>
    </cfRule>
    <cfRule type="cellIs" dxfId="41" priority="21" operator="between">
      <formula>0.025</formula>
      <formula>0.975</formula>
    </cfRule>
  </conditionalFormatting>
  <conditionalFormatting sqref="L4">
    <cfRule type="cellIs" dxfId="40" priority="19" operator="lessThan">
      <formula>0.025</formula>
    </cfRule>
  </conditionalFormatting>
  <conditionalFormatting sqref="K5:K19">
    <cfRule type="cellIs" dxfId="39" priority="17" operator="greaterThan">
      <formula>0.95</formula>
    </cfRule>
    <cfRule type="cellIs" dxfId="38" priority="18" operator="between">
      <formula>0.05</formula>
      <formula>0.95</formula>
    </cfRule>
  </conditionalFormatting>
  <conditionalFormatting sqref="K5:K19">
    <cfRule type="cellIs" dxfId="37" priority="16" operator="lessThan">
      <formula>0.05</formula>
    </cfRule>
  </conditionalFormatting>
  <conditionalFormatting sqref="L5:L19">
    <cfRule type="cellIs" dxfId="36" priority="14" operator="greaterThan">
      <formula>0.975</formula>
    </cfRule>
    <cfRule type="cellIs" dxfId="35" priority="15" operator="between">
      <formula>0.025</formula>
      <formula>0.975</formula>
    </cfRule>
  </conditionalFormatting>
  <conditionalFormatting sqref="L5:L19">
    <cfRule type="cellIs" dxfId="34" priority="13" operator="lessThan">
      <formula>0.025</formula>
    </cfRule>
  </conditionalFormatting>
  <conditionalFormatting sqref="Q4:Q19">
    <cfRule type="cellIs" dxfId="33" priority="11" operator="greaterThan">
      <formula>0.95</formula>
    </cfRule>
    <cfRule type="cellIs" dxfId="32" priority="12" operator="between">
      <formula>0.05</formula>
      <formula>0.95</formula>
    </cfRule>
  </conditionalFormatting>
  <conditionalFormatting sqref="Q4:Q19">
    <cfRule type="cellIs" dxfId="31" priority="10" operator="lessThan">
      <formula>0.05</formula>
    </cfRule>
  </conditionalFormatting>
  <conditionalFormatting sqref="R4:R19">
    <cfRule type="cellIs" dxfId="30" priority="8" operator="greaterThan">
      <formula>0.975</formula>
    </cfRule>
    <cfRule type="cellIs" dxfId="29" priority="9" operator="between">
      <formula>0.025</formula>
      <formula>0.975</formula>
    </cfRule>
  </conditionalFormatting>
  <conditionalFormatting sqref="R4:R19">
    <cfRule type="cellIs" dxfId="28" priority="7" operator="lessThan">
      <formula>0.025</formula>
    </cfRule>
  </conditionalFormatting>
  <conditionalFormatting sqref="W4:W19">
    <cfRule type="cellIs" dxfId="27" priority="4" operator="lessThan">
      <formula>0.05</formula>
    </cfRule>
  </conditionalFormatting>
  <conditionalFormatting sqref="X4:X19">
    <cfRule type="cellIs" dxfId="26" priority="2" operator="greaterThan">
      <formula>0.975</formula>
    </cfRule>
    <cfRule type="cellIs" dxfId="25" priority="3" operator="between">
      <formula>0.025</formula>
      <formula>0.975</formula>
    </cfRule>
  </conditionalFormatting>
  <conditionalFormatting sqref="X4:X19">
    <cfRule type="cellIs" dxfId="24" priority="1" operator="lessThan">
      <formula>0.025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X19"/>
  <sheetViews>
    <sheetView workbookViewId="0">
      <selection activeCell="F11" sqref="F11"/>
    </sheetView>
  </sheetViews>
  <sheetFormatPr baseColWidth="10" defaultRowHeight="15" x14ac:dyDescent="0.25"/>
  <sheetData>
    <row r="1" spans="1:24" x14ac:dyDescent="0.25">
      <c r="B1" t="s">
        <v>116</v>
      </c>
      <c r="D1" t="s">
        <v>134</v>
      </c>
    </row>
    <row r="2" spans="1:24" x14ac:dyDescent="0.25">
      <c r="G2" t="s">
        <v>124</v>
      </c>
      <c r="M2" t="s">
        <v>125</v>
      </c>
      <c r="S2" t="s">
        <v>126</v>
      </c>
    </row>
    <row r="3" spans="1:24" x14ac:dyDescent="0.25">
      <c r="A3" t="s">
        <v>132</v>
      </c>
      <c r="B3" t="s">
        <v>131</v>
      </c>
      <c r="C3" t="s">
        <v>123</v>
      </c>
      <c r="D3" t="s">
        <v>122</v>
      </c>
      <c r="E3" t="s">
        <v>133</v>
      </c>
      <c r="F3" t="s">
        <v>117</v>
      </c>
      <c r="G3" t="s">
        <v>118</v>
      </c>
      <c r="H3" t="s">
        <v>119</v>
      </c>
      <c r="I3" t="s">
        <v>120</v>
      </c>
      <c r="J3" t="s">
        <v>128</v>
      </c>
      <c r="K3" t="s">
        <v>121</v>
      </c>
      <c r="L3" t="s">
        <v>127</v>
      </c>
      <c r="M3" t="s">
        <v>118</v>
      </c>
      <c r="N3" t="s">
        <v>119</v>
      </c>
      <c r="O3" t="s">
        <v>120</v>
      </c>
      <c r="P3" t="s">
        <v>128</v>
      </c>
      <c r="Q3" t="s">
        <v>121</v>
      </c>
      <c r="R3" t="s">
        <v>127</v>
      </c>
      <c r="S3" t="s">
        <v>118</v>
      </c>
      <c r="T3" t="s">
        <v>119</v>
      </c>
      <c r="U3" t="s">
        <v>120</v>
      </c>
      <c r="V3" t="s">
        <v>128</v>
      </c>
      <c r="W3" t="s">
        <v>121</v>
      </c>
      <c r="X3" t="s">
        <v>127</v>
      </c>
    </row>
    <row r="4" spans="1:24" x14ac:dyDescent="0.25">
      <c r="A4">
        <v>3</v>
      </c>
      <c r="B4">
        <v>9</v>
      </c>
      <c r="C4">
        <v>4</v>
      </c>
      <c r="D4">
        <v>150</v>
      </c>
      <c r="E4">
        <v>9.375</v>
      </c>
      <c r="F4">
        <v>36</v>
      </c>
      <c r="G4">
        <v>4.3666666666666663</v>
      </c>
      <c r="H4">
        <v>2.2727858578307716</v>
      </c>
      <c r="I4" t="s">
        <v>129</v>
      </c>
      <c r="J4" t="s">
        <v>129</v>
      </c>
      <c r="K4" t="s">
        <v>129</v>
      </c>
      <c r="L4" t="s">
        <v>129</v>
      </c>
      <c r="M4">
        <v>0.74187545388525755</v>
      </c>
      <c r="N4">
        <v>0.24318653248627367</v>
      </c>
      <c r="O4" t="s">
        <v>129</v>
      </c>
      <c r="P4" t="s">
        <v>129</v>
      </c>
      <c r="Q4" t="s">
        <v>129</v>
      </c>
      <c r="R4" t="s">
        <v>129</v>
      </c>
      <c r="S4">
        <v>79.058823529411768</v>
      </c>
      <c r="T4">
        <v>33.906394656700336</v>
      </c>
      <c r="U4" t="s">
        <v>129</v>
      </c>
      <c r="V4" t="s">
        <v>129</v>
      </c>
      <c r="W4" t="s">
        <v>129</v>
      </c>
      <c r="X4" t="s">
        <v>129</v>
      </c>
    </row>
    <row r="5" spans="1:24" x14ac:dyDescent="0.25">
      <c r="A5">
        <v>2</v>
      </c>
      <c r="B5">
        <v>5</v>
      </c>
      <c r="C5">
        <v>3</v>
      </c>
      <c r="D5">
        <v>75</v>
      </c>
      <c r="E5">
        <v>8.3333333333333339</v>
      </c>
      <c r="F5">
        <v>42</v>
      </c>
      <c r="G5">
        <v>2.5588235294117645</v>
      </c>
      <c r="H5">
        <v>2.2385811744809443</v>
      </c>
      <c r="I5" t="s">
        <v>129</v>
      </c>
      <c r="J5" t="s">
        <v>129</v>
      </c>
      <c r="K5" t="s">
        <v>129</v>
      </c>
      <c r="L5" t="s">
        <v>129</v>
      </c>
      <c r="M5">
        <v>0.36425388868997893</v>
      </c>
      <c r="N5">
        <v>0.16218742119046906</v>
      </c>
      <c r="O5" t="s">
        <v>129</v>
      </c>
      <c r="P5" t="s">
        <v>129</v>
      </c>
      <c r="Q5" t="s">
        <v>129</v>
      </c>
      <c r="R5" t="s">
        <v>129</v>
      </c>
      <c r="S5">
        <v>56.210526315789473</v>
      </c>
      <c r="T5">
        <v>27.687312213678823</v>
      </c>
      <c r="U5" t="s">
        <v>129</v>
      </c>
      <c r="V5" t="s">
        <v>129</v>
      </c>
      <c r="W5" t="s">
        <v>129</v>
      </c>
      <c r="X5" t="s">
        <v>129</v>
      </c>
    </row>
    <row r="6" spans="1:24" x14ac:dyDescent="0.25">
      <c r="A6">
        <v>4</v>
      </c>
      <c r="B6">
        <v>13</v>
      </c>
      <c r="C6">
        <v>5</v>
      </c>
      <c r="D6">
        <v>200</v>
      </c>
      <c r="E6">
        <v>8</v>
      </c>
      <c r="F6">
        <v>35</v>
      </c>
      <c r="G6">
        <v>5.71875</v>
      </c>
      <c r="H6">
        <v>3.8343380703193088</v>
      </c>
      <c r="I6" t="s">
        <v>129</v>
      </c>
      <c r="J6" t="s">
        <v>129</v>
      </c>
      <c r="K6" t="s">
        <v>129</v>
      </c>
      <c r="L6" t="s">
        <v>129</v>
      </c>
      <c r="M6">
        <v>0.37282913165266074</v>
      </c>
      <c r="N6">
        <v>6.7471688986294395E-2</v>
      </c>
      <c r="O6" t="s">
        <v>129</v>
      </c>
      <c r="P6" t="s">
        <v>129</v>
      </c>
      <c r="Q6" t="s">
        <v>129</v>
      </c>
      <c r="R6" t="s">
        <v>129</v>
      </c>
      <c r="S6">
        <v>98.588235294117652</v>
      </c>
      <c r="T6">
        <v>40.559410054198729</v>
      </c>
      <c r="U6" t="s">
        <v>129</v>
      </c>
      <c r="V6" t="s">
        <v>129</v>
      </c>
      <c r="W6" t="s">
        <v>129</v>
      </c>
      <c r="X6" t="s">
        <v>129</v>
      </c>
    </row>
    <row r="7" spans="1:24" x14ac:dyDescent="0.25">
      <c r="A7">
        <v>1</v>
      </c>
      <c r="B7">
        <v>1</v>
      </c>
      <c r="C7">
        <v>2</v>
      </c>
      <c r="D7">
        <v>30</v>
      </c>
      <c r="E7">
        <v>7.5</v>
      </c>
      <c r="F7">
        <v>67</v>
      </c>
      <c r="G7">
        <v>2.1428571428571428</v>
      </c>
      <c r="H7">
        <v>1.5518257844571737</v>
      </c>
      <c r="I7" t="s">
        <v>129</v>
      </c>
      <c r="J7" t="s">
        <v>129</v>
      </c>
      <c r="K7" t="s">
        <v>129</v>
      </c>
      <c r="L7" t="s">
        <v>129</v>
      </c>
      <c r="M7">
        <v>0.60972456065717184</v>
      </c>
      <c r="N7">
        <v>0.28694955942228417</v>
      </c>
      <c r="O7" t="s">
        <v>129</v>
      </c>
      <c r="P7" t="s">
        <v>129</v>
      </c>
      <c r="Q7" t="s">
        <v>129</v>
      </c>
      <c r="R7" t="s">
        <v>129</v>
      </c>
      <c r="S7">
        <v>26.672413793103448</v>
      </c>
      <c r="T7">
        <v>19.560152960260186</v>
      </c>
      <c r="U7" t="s">
        <v>129</v>
      </c>
      <c r="V7" t="s">
        <v>129</v>
      </c>
      <c r="W7" t="s">
        <v>129</v>
      </c>
      <c r="X7" t="s">
        <v>129</v>
      </c>
    </row>
    <row r="8" spans="1:24" x14ac:dyDescent="0.25">
      <c r="A8">
        <v>6</v>
      </c>
      <c r="B8">
        <v>6</v>
      </c>
      <c r="C8">
        <v>3</v>
      </c>
      <c r="D8">
        <v>35</v>
      </c>
      <c r="E8">
        <v>3.8888888888888888</v>
      </c>
      <c r="F8">
        <v>39</v>
      </c>
      <c r="G8">
        <v>2.2727272727272729</v>
      </c>
      <c r="H8">
        <v>1.3205308223939956</v>
      </c>
      <c r="I8">
        <v>0.70640354193336974</v>
      </c>
      <c r="J8">
        <v>0.70640354193336974</v>
      </c>
      <c r="K8">
        <v>0.75899227370470113</v>
      </c>
      <c r="L8">
        <v>0.48201545259059775</v>
      </c>
      <c r="M8">
        <v>0.3940620782726047</v>
      </c>
      <c r="N8">
        <v>0.12147248370489155</v>
      </c>
      <c r="O8">
        <v>-0.94043299758381249</v>
      </c>
      <c r="P8">
        <v>0.94043299758381249</v>
      </c>
      <c r="Q8">
        <v>0.17493112049441673</v>
      </c>
      <c r="R8">
        <v>0.34986224098883345</v>
      </c>
      <c r="S8">
        <v>36.297297297297298</v>
      </c>
      <c r="T8">
        <v>19.112561123392073</v>
      </c>
      <c r="U8">
        <v>3.7891495113147688</v>
      </c>
      <c r="V8">
        <v>3.7891495113147688</v>
      </c>
      <c r="W8">
        <v>0.999853149352536</v>
      </c>
      <c r="X8">
        <v>2.9370129492796763E-4</v>
      </c>
    </row>
    <row r="9" spans="1:24" x14ac:dyDescent="0.25">
      <c r="A9">
        <v>7</v>
      </c>
      <c r="B9">
        <v>10</v>
      </c>
      <c r="C9">
        <v>4</v>
      </c>
      <c r="D9">
        <v>54</v>
      </c>
      <c r="E9">
        <v>3.375</v>
      </c>
      <c r="F9">
        <v>35</v>
      </c>
      <c r="G9">
        <v>3.3214285714285716</v>
      </c>
      <c r="H9">
        <v>2.2843187704210548</v>
      </c>
      <c r="I9">
        <v>1.9323929910397695</v>
      </c>
      <c r="J9">
        <v>1.9323929910397695</v>
      </c>
      <c r="K9">
        <v>0.97129144762604225</v>
      </c>
      <c r="L9">
        <v>5.7417104747915511E-2</v>
      </c>
      <c r="M9">
        <v>0.67605042016806738</v>
      </c>
      <c r="N9">
        <v>0.32827758754520481</v>
      </c>
      <c r="O9">
        <v>0.9579374930723723</v>
      </c>
      <c r="P9">
        <v>0.9579374930723723</v>
      </c>
      <c r="Q9">
        <v>0.82928058334237265</v>
      </c>
      <c r="R9">
        <v>0.34143883331525471</v>
      </c>
      <c r="S9">
        <v>57.40625</v>
      </c>
      <c r="T9">
        <v>28.66493870458299</v>
      </c>
      <c r="U9">
        <v>2.9087822977059554</v>
      </c>
      <c r="V9">
        <v>2.9087822977059554</v>
      </c>
      <c r="W9">
        <v>0.99756089506468171</v>
      </c>
      <c r="X9">
        <v>4.878209870636553E-3</v>
      </c>
    </row>
    <row r="10" spans="1:24" x14ac:dyDescent="0.25">
      <c r="A10">
        <v>5</v>
      </c>
      <c r="B10">
        <v>2</v>
      </c>
      <c r="C10">
        <v>2</v>
      </c>
      <c r="D10">
        <v>13</v>
      </c>
      <c r="E10">
        <v>3.25</v>
      </c>
      <c r="F10">
        <v>60</v>
      </c>
      <c r="G10">
        <v>1.7083333333333333</v>
      </c>
      <c r="H10">
        <v>1.0197698542100349</v>
      </c>
      <c r="I10">
        <v>1.8825746702635511</v>
      </c>
      <c r="J10">
        <v>1.8825746702635511</v>
      </c>
      <c r="K10">
        <v>0.96895870286243324</v>
      </c>
      <c r="L10">
        <v>6.2082594275133525E-2</v>
      </c>
      <c r="M10">
        <v>0.45049047682769078</v>
      </c>
      <c r="N10">
        <v>0.19232802440233873</v>
      </c>
      <c r="O10">
        <v>3.7066711242788188</v>
      </c>
      <c r="P10">
        <v>3.7066711242788188</v>
      </c>
      <c r="Q10">
        <v>0.9998429076935258</v>
      </c>
      <c r="R10">
        <v>3.1418461294831961E-4</v>
      </c>
      <c r="S10">
        <v>26.387755102040817</v>
      </c>
      <c r="T10">
        <v>15.542983621505632</v>
      </c>
      <c r="U10">
        <v>9.1225293723551579E-2</v>
      </c>
      <c r="V10">
        <v>9.1225293723551579E-2</v>
      </c>
      <c r="W10">
        <v>0.53627019735871584</v>
      </c>
      <c r="X10">
        <v>0.92745960528256843</v>
      </c>
    </row>
    <row r="11" spans="1:24" x14ac:dyDescent="0.25">
      <c r="A11">
        <v>10</v>
      </c>
      <c r="B11">
        <v>7</v>
      </c>
      <c r="C11">
        <v>3</v>
      </c>
      <c r="D11">
        <v>20</v>
      </c>
      <c r="E11">
        <v>2.2222222222222223</v>
      </c>
      <c r="F11">
        <v>38</v>
      </c>
      <c r="G11">
        <v>2.1428571428571428</v>
      </c>
      <c r="H11">
        <v>1.3014905113063284</v>
      </c>
      <c r="I11">
        <v>1.0274969817382562</v>
      </c>
      <c r="J11">
        <v>1.0274969817382562</v>
      </c>
      <c r="K11">
        <v>0.84631881549379129</v>
      </c>
      <c r="L11">
        <v>0.30736236901241731</v>
      </c>
      <c r="M11">
        <v>0.37151702786377711</v>
      </c>
      <c r="N11">
        <v>0.14452279268888626</v>
      </c>
      <c r="O11">
        <v>-0.21180127370064653</v>
      </c>
      <c r="P11">
        <v>0.21180127370064653</v>
      </c>
      <c r="Q11">
        <v>0.41640726722136334</v>
      </c>
      <c r="R11">
        <v>0.83281453444272668</v>
      </c>
      <c r="S11">
        <v>37.055555555555557</v>
      </c>
      <c r="T11">
        <v>19.92059855811517</v>
      </c>
      <c r="U11">
        <v>3.5758437967027419</v>
      </c>
      <c r="V11">
        <v>3.5758437967027419</v>
      </c>
      <c r="W11">
        <v>0.99969838400264532</v>
      </c>
      <c r="X11">
        <v>6.0323199470941908E-4</v>
      </c>
    </row>
    <row r="12" spans="1:24" x14ac:dyDescent="0.25">
      <c r="A12">
        <v>8</v>
      </c>
      <c r="B12">
        <v>14</v>
      </c>
      <c r="C12">
        <v>5</v>
      </c>
      <c r="D12">
        <v>53</v>
      </c>
      <c r="E12">
        <v>2.12</v>
      </c>
      <c r="F12">
        <v>35</v>
      </c>
      <c r="G12">
        <v>4.4444444444444446</v>
      </c>
      <c r="H12">
        <v>2.8458329944145997</v>
      </c>
      <c r="I12">
        <v>1.5788158279886195</v>
      </c>
      <c r="J12">
        <v>1.5788158279886195</v>
      </c>
      <c r="K12">
        <v>0.94049038013529451</v>
      </c>
      <c r="L12">
        <v>0.11901923972941093</v>
      </c>
      <c r="M12">
        <v>0.38522408963585425</v>
      </c>
      <c r="N12">
        <v>7.7401514436026955E-2</v>
      </c>
      <c r="O12">
        <v>-0.71414805969752171</v>
      </c>
      <c r="P12">
        <v>0.71414805969752171</v>
      </c>
      <c r="Q12">
        <v>0.23878995902989303</v>
      </c>
      <c r="R12">
        <v>0.47757991805978606</v>
      </c>
      <c r="S12">
        <v>61.205882352941174</v>
      </c>
      <c r="T12">
        <v>34.476572959692248</v>
      </c>
      <c r="U12">
        <v>4.1545475490288863</v>
      </c>
      <c r="V12">
        <v>4.1545475490288863</v>
      </c>
      <c r="W12">
        <v>0.99995343484327104</v>
      </c>
      <c r="X12">
        <v>9.3130313457824595E-5</v>
      </c>
    </row>
    <row r="13" spans="1:24" x14ac:dyDescent="0.25">
      <c r="A13">
        <v>9</v>
      </c>
      <c r="B13">
        <v>3</v>
      </c>
      <c r="C13">
        <v>2</v>
      </c>
      <c r="D13">
        <v>7</v>
      </c>
      <c r="E13">
        <v>1.75</v>
      </c>
      <c r="F13">
        <v>53</v>
      </c>
      <c r="G13">
        <v>1.8125</v>
      </c>
      <c r="H13">
        <v>1.0135796712641785</v>
      </c>
      <c r="I13">
        <v>1.40448398104338</v>
      </c>
      <c r="J13">
        <v>1.40448398104338</v>
      </c>
      <c r="K13">
        <v>0.91859922043057318</v>
      </c>
      <c r="L13">
        <v>0.16280155913885358</v>
      </c>
      <c r="M13">
        <v>0.33521041673409041</v>
      </c>
      <c r="N13">
        <v>0.22136439091546098</v>
      </c>
      <c r="O13">
        <v>5.9154760557403971</v>
      </c>
      <c r="P13">
        <v>5.9154760557403971</v>
      </c>
      <c r="Q13">
        <v>0.99999998346605223</v>
      </c>
      <c r="R13">
        <v>3.3067895453270999E-8</v>
      </c>
      <c r="S13">
        <v>19.227272727272727</v>
      </c>
      <c r="T13">
        <v>12.64886562711821</v>
      </c>
      <c r="U13">
        <v>2.5199150183442081</v>
      </c>
      <c r="V13">
        <v>2.5199150183442081</v>
      </c>
      <c r="W13">
        <v>0.99346263433518223</v>
      </c>
      <c r="X13">
        <v>1.3074731329635443E-2</v>
      </c>
    </row>
    <row r="14" spans="1:24" x14ac:dyDescent="0.25">
      <c r="A14">
        <v>13</v>
      </c>
      <c r="B14">
        <v>4</v>
      </c>
      <c r="C14">
        <v>2</v>
      </c>
      <c r="D14">
        <v>6</v>
      </c>
      <c r="E14">
        <v>1.5</v>
      </c>
      <c r="F14">
        <v>48</v>
      </c>
      <c r="G14">
        <v>1.4210526315789473</v>
      </c>
      <c r="H14">
        <v>0.59078800843799073</v>
      </c>
      <c r="I14">
        <v>3.4722128178445746</v>
      </c>
      <c r="J14">
        <v>3.4722128178445746</v>
      </c>
      <c r="K14">
        <v>0.99963383172106024</v>
      </c>
      <c r="L14">
        <v>7.3233655787945519E-4</v>
      </c>
      <c r="M14">
        <v>0.41143816021126783</v>
      </c>
      <c r="N14">
        <v>0.25916519394095089</v>
      </c>
      <c r="O14">
        <v>3.8677532454060604</v>
      </c>
      <c r="P14">
        <v>3.8677532454060604</v>
      </c>
      <c r="Q14">
        <v>0.99990798346706045</v>
      </c>
      <c r="R14">
        <v>1.8403306587915004E-4</v>
      </c>
      <c r="S14">
        <v>20.55</v>
      </c>
      <c r="T14">
        <v>10.995339921985131</v>
      </c>
      <c r="U14">
        <v>2.1342508711539367</v>
      </c>
      <c r="V14">
        <v>2.1342508711539367</v>
      </c>
      <c r="W14">
        <v>0.98250809102351133</v>
      </c>
      <c r="X14">
        <v>3.498381795297742E-2</v>
      </c>
    </row>
    <row r="15" spans="1:24" x14ac:dyDescent="0.25">
      <c r="A15">
        <v>11</v>
      </c>
      <c r="B15">
        <v>11</v>
      </c>
      <c r="C15">
        <v>4</v>
      </c>
      <c r="D15">
        <v>22</v>
      </c>
      <c r="E15">
        <v>1.375</v>
      </c>
      <c r="F15">
        <v>35</v>
      </c>
      <c r="G15">
        <v>3.3448275862068964</v>
      </c>
      <c r="H15">
        <v>2.0047506005170526</v>
      </c>
      <c r="I15">
        <v>2.0105092026289446</v>
      </c>
      <c r="J15">
        <v>2.0105092026289446</v>
      </c>
      <c r="K15">
        <v>0.97585626745575027</v>
      </c>
      <c r="L15">
        <v>4.8287465088499404E-2</v>
      </c>
      <c r="M15">
        <v>0.63720238095238113</v>
      </c>
      <c r="N15">
        <v>0.37677692196165946</v>
      </c>
      <c r="O15">
        <v>1.3865754847478187</v>
      </c>
      <c r="P15">
        <v>1.3865754847478187</v>
      </c>
      <c r="Q15">
        <v>0.91498246688438623</v>
      </c>
      <c r="R15">
        <v>0.17003506623122749</v>
      </c>
      <c r="S15">
        <v>54.441176470588232</v>
      </c>
      <c r="T15">
        <v>24.274400915210812</v>
      </c>
      <c r="U15">
        <v>3.5250838471934163</v>
      </c>
      <c r="V15">
        <v>3.5250838471934163</v>
      </c>
      <c r="W15">
        <v>0.9996216235117017</v>
      </c>
      <c r="X15">
        <v>7.5675297659649862E-4</v>
      </c>
    </row>
    <row r="16" spans="1:24" x14ac:dyDescent="0.25">
      <c r="A16">
        <v>12</v>
      </c>
      <c r="B16">
        <v>15</v>
      </c>
      <c r="C16">
        <v>5</v>
      </c>
      <c r="D16">
        <v>31</v>
      </c>
      <c r="E16">
        <v>1.24</v>
      </c>
      <c r="F16">
        <v>35</v>
      </c>
      <c r="G16">
        <v>3</v>
      </c>
      <c r="H16">
        <v>1.5862310778250641</v>
      </c>
      <c r="I16">
        <v>3.8762202443332878</v>
      </c>
      <c r="J16">
        <v>3.8762202443332878</v>
      </c>
      <c r="K16">
        <v>0.99987927268291243</v>
      </c>
      <c r="L16">
        <v>2.4145463417502643E-4</v>
      </c>
      <c r="M16">
        <v>0.40130329909741652</v>
      </c>
      <c r="N16">
        <v>4.0991163376912512E-2</v>
      </c>
      <c r="O16">
        <v>-2.1337660243513499</v>
      </c>
      <c r="P16">
        <v>2.1337660243513499</v>
      </c>
      <c r="Q16">
        <v>1.8235931524314224E-2</v>
      </c>
      <c r="R16">
        <v>3.6471863048628449E-2</v>
      </c>
      <c r="S16">
        <v>50.352941176470587</v>
      </c>
      <c r="T16">
        <v>27.562637064288975</v>
      </c>
      <c r="U16">
        <v>5.8191916233569243</v>
      </c>
      <c r="V16">
        <v>5.8191916233569243</v>
      </c>
      <c r="W16">
        <v>0.99999991224802709</v>
      </c>
      <c r="X16">
        <v>1.7550394574429753E-7</v>
      </c>
    </row>
    <row r="17" spans="1:24" x14ac:dyDescent="0.25">
      <c r="A17">
        <v>14</v>
      </c>
      <c r="B17">
        <v>8</v>
      </c>
      <c r="C17">
        <v>3</v>
      </c>
      <c r="D17">
        <v>10</v>
      </c>
      <c r="E17">
        <v>1.1111111111111112</v>
      </c>
      <c r="F17">
        <v>37</v>
      </c>
      <c r="G17">
        <v>1.88</v>
      </c>
      <c r="H17">
        <v>1.3059862173851606</v>
      </c>
      <c r="I17">
        <v>1.6690621203200013</v>
      </c>
      <c r="J17">
        <v>1.6690621203200013</v>
      </c>
      <c r="K17">
        <v>0.95041682281901207</v>
      </c>
      <c r="L17">
        <v>9.9166354361975906E-2</v>
      </c>
      <c r="M17">
        <v>0.36344064652888175</v>
      </c>
      <c r="N17">
        <v>0.17726956665473415</v>
      </c>
      <c r="O17">
        <v>2.1170612125795425E-2</v>
      </c>
      <c r="P17">
        <v>2.1170612125795425E-2</v>
      </c>
      <c r="Q17">
        <v>0.50841783894096504</v>
      </c>
      <c r="R17">
        <v>0.98316432211807003</v>
      </c>
      <c r="S17">
        <v>28.5</v>
      </c>
      <c r="T17">
        <v>13.303090701871586</v>
      </c>
      <c r="U17">
        <v>5.7736389710632281</v>
      </c>
      <c r="V17">
        <v>5.7736389710632281</v>
      </c>
      <c r="W17">
        <v>0.99999992242797731</v>
      </c>
      <c r="X17">
        <v>1.5514404546690672E-7</v>
      </c>
    </row>
    <row r="18" spans="1:24" x14ac:dyDescent="0.25">
      <c r="A18">
        <v>15</v>
      </c>
      <c r="B18">
        <v>12</v>
      </c>
      <c r="C18">
        <v>4</v>
      </c>
      <c r="D18">
        <v>12</v>
      </c>
      <c r="E18">
        <v>0.75</v>
      </c>
      <c r="F18">
        <v>35</v>
      </c>
      <c r="G18">
        <v>2.7692307692307692</v>
      </c>
      <c r="H18">
        <v>2.3255717627432269</v>
      </c>
      <c r="I18">
        <v>2.926226781945934</v>
      </c>
      <c r="J18">
        <v>2.926226781945934</v>
      </c>
      <c r="K18">
        <v>0.99767916300782711</v>
      </c>
      <c r="L18">
        <v>4.6416739843457237E-3</v>
      </c>
      <c r="M18">
        <v>0.57946428571428577</v>
      </c>
      <c r="N18">
        <v>0.31628457228721996</v>
      </c>
      <c r="O18">
        <v>2.4208302956381238</v>
      </c>
      <c r="P18">
        <v>2.4208302956381238</v>
      </c>
      <c r="Q18">
        <v>0.9909397575983</v>
      </c>
      <c r="R18">
        <v>1.812048480340004E-2</v>
      </c>
      <c r="S18">
        <v>37.424242424242422</v>
      </c>
      <c r="T18">
        <v>17.419999483405174</v>
      </c>
      <c r="U18">
        <v>6.5338010050088462</v>
      </c>
      <c r="V18">
        <v>6.5338010050088462</v>
      </c>
      <c r="W18">
        <v>0.99999999539650342</v>
      </c>
      <c r="X18">
        <v>9.2069931186799737E-9</v>
      </c>
    </row>
    <row r="19" spans="1:24" x14ac:dyDescent="0.25">
      <c r="A19">
        <v>16</v>
      </c>
      <c r="B19">
        <v>16</v>
      </c>
      <c r="C19">
        <v>5</v>
      </c>
      <c r="D19">
        <v>15</v>
      </c>
      <c r="E19">
        <v>0.6</v>
      </c>
      <c r="F19">
        <v>34</v>
      </c>
      <c r="G19">
        <v>2.1153846153846154</v>
      </c>
      <c r="H19">
        <v>1.4761416201842683</v>
      </c>
      <c r="I19">
        <v>5.1786741208335529</v>
      </c>
      <c r="J19">
        <v>5.1786741208335529</v>
      </c>
      <c r="K19">
        <v>0.99999888965784978</v>
      </c>
      <c r="L19">
        <v>2.2206843003745059E-6</v>
      </c>
      <c r="M19">
        <v>0.38566897347174145</v>
      </c>
      <c r="N19">
        <v>7.3265337801054306E-2</v>
      </c>
      <c r="O19">
        <v>-0.75666567697155684</v>
      </c>
      <c r="P19">
        <v>0.75666567697155684</v>
      </c>
      <c r="Q19">
        <v>0.22595138896272593</v>
      </c>
      <c r="R19">
        <v>0.45190277792545186</v>
      </c>
      <c r="S19">
        <v>35.87096774193548</v>
      </c>
      <c r="T19">
        <v>16.523183977093968</v>
      </c>
      <c r="U19">
        <v>8.4543548074981345</v>
      </c>
      <c r="V19">
        <v>8.4543548074981345</v>
      </c>
      <c r="W19">
        <v>0.99999999999817368</v>
      </c>
      <c r="X19">
        <v>3.6527446614628948E-12</v>
      </c>
    </row>
  </sheetData>
  <autoFilter ref="A3:X19">
    <sortState ref="A4:X19">
      <sortCondition descending="1" ref="E3:E19"/>
    </sortState>
  </autoFilter>
  <conditionalFormatting sqref="K4">
    <cfRule type="cellIs" dxfId="23" priority="27" operator="greaterThan">
      <formula>0.95</formula>
    </cfRule>
    <cfRule type="cellIs" dxfId="22" priority="28" operator="between">
      <formula>0.05</formula>
      <formula>0.95</formula>
    </cfRule>
  </conditionalFormatting>
  <conditionalFormatting sqref="K4">
    <cfRule type="cellIs" dxfId="21" priority="22" operator="lessThan">
      <formula>0.05</formula>
    </cfRule>
  </conditionalFormatting>
  <conditionalFormatting sqref="K5:K19">
    <cfRule type="cellIs" dxfId="20" priority="20" operator="greaterThan">
      <formula>0.95</formula>
    </cfRule>
    <cfRule type="cellIs" dxfId="19" priority="21" operator="between">
      <formula>0.05</formula>
      <formula>0.95</formula>
    </cfRule>
  </conditionalFormatting>
  <conditionalFormatting sqref="K5:K19">
    <cfRule type="cellIs" dxfId="18" priority="19" operator="lessThan">
      <formula>0.05</formula>
    </cfRule>
  </conditionalFormatting>
  <conditionalFormatting sqref="L4">
    <cfRule type="cellIs" dxfId="17" priority="17" operator="greaterThan">
      <formula>0.975</formula>
    </cfRule>
    <cfRule type="cellIs" dxfId="16" priority="18" operator="between">
      <formula>0.025</formula>
      <formula>0.975</formula>
    </cfRule>
  </conditionalFormatting>
  <conditionalFormatting sqref="L4">
    <cfRule type="cellIs" dxfId="15" priority="16" operator="lessThan">
      <formula>0.025</formula>
    </cfRule>
  </conditionalFormatting>
  <conditionalFormatting sqref="L5:L19">
    <cfRule type="cellIs" dxfId="14" priority="14" operator="greaterThan">
      <formula>0.975</formula>
    </cfRule>
    <cfRule type="cellIs" dxfId="13" priority="15" operator="between">
      <formula>0.025</formula>
      <formula>0.975</formula>
    </cfRule>
  </conditionalFormatting>
  <conditionalFormatting sqref="L5:L19">
    <cfRule type="cellIs" dxfId="12" priority="13" operator="lessThan">
      <formula>0.025</formula>
    </cfRule>
  </conditionalFormatting>
  <conditionalFormatting sqref="Q4:Q19">
    <cfRule type="cellIs" dxfId="11" priority="11" operator="greaterThan">
      <formula>0.95</formula>
    </cfRule>
    <cfRule type="cellIs" dxfId="10" priority="12" operator="between">
      <formula>0.05</formula>
      <formula>0.95</formula>
    </cfRule>
  </conditionalFormatting>
  <conditionalFormatting sqref="Q4:Q19">
    <cfRule type="cellIs" dxfId="9" priority="10" operator="lessThan">
      <formula>0.05</formula>
    </cfRule>
  </conditionalFormatting>
  <conditionalFormatting sqref="R4:R19">
    <cfRule type="cellIs" dxfId="8" priority="8" operator="greaterThan">
      <formula>0.975</formula>
    </cfRule>
    <cfRule type="cellIs" dxfId="7" priority="9" operator="between">
      <formula>0.025</formula>
      <formula>0.975</formula>
    </cfRule>
  </conditionalFormatting>
  <conditionalFormatting sqref="R4:R19">
    <cfRule type="cellIs" dxfId="6" priority="7" operator="lessThan">
      <formula>0.025</formula>
    </cfRule>
  </conditionalFormatting>
  <conditionalFormatting sqref="W4:W19">
    <cfRule type="cellIs" dxfId="5" priority="5" operator="greaterThan">
      <formula>0.95</formula>
    </cfRule>
    <cfRule type="cellIs" dxfId="4" priority="6" operator="between">
      <formula>0.05</formula>
      <formula>0.95</formula>
    </cfRule>
  </conditionalFormatting>
  <conditionalFormatting sqref="W4:W19">
    <cfRule type="cellIs" dxfId="3" priority="4" operator="lessThan">
      <formula>0.05</formula>
    </cfRule>
  </conditionalFormatting>
  <conditionalFormatting sqref="X4:X19">
    <cfRule type="cellIs" dxfId="2" priority="2" operator="greaterThan">
      <formula>0.975</formula>
    </cfRule>
    <cfRule type="cellIs" dxfId="1" priority="3" operator="between">
      <formula>0.025</formula>
      <formula>0.975</formula>
    </cfRule>
  </conditionalFormatting>
  <conditionalFormatting sqref="X4:X19">
    <cfRule type="cellIs" dxfId="0" priority="1" operator="lessThan">
      <formula>0.025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Z68"/>
  <sheetViews>
    <sheetView workbookViewId="0"/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13</v>
      </c>
      <c r="B2" s="3" t="s">
        <v>26</v>
      </c>
      <c r="C2" s="3" t="s">
        <v>27</v>
      </c>
      <c r="D2" s="3" t="s">
        <v>28</v>
      </c>
      <c r="E2" s="3" t="s">
        <v>29</v>
      </c>
      <c r="F2" s="4">
        <v>1</v>
      </c>
      <c r="G2" s="4">
        <v>30</v>
      </c>
      <c r="H2" s="3" t="s">
        <v>30</v>
      </c>
      <c r="I2" s="4">
        <v>158181920</v>
      </c>
      <c r="J2" s="4">
        <v>78.2</v>
      </c>
      <c r="K2" s="4">
        <v>0.89056603773584897</v>
      </c>
      <c r="L2" s="4">
        <v>2</v>
      </c>
      <c r="Q2" s="4">
        <v>1</v>
      </c>
      <c r="S2" s="4">
        <v>1</v>
      </c>
      <c r="V2" s="3" t="s">
        <v>31</v>
      </c>
      <c r="Y2" s="4">
        <v>4</v>
      </c>
      <c r="Z2" s="4">
        <v>0</v>
      </c>
    </row>
    <row r="3" spans="1:26" ht="30" x14ac:dyDescent="0.25">
      <c r="A3" s="2">
        <v>34</v>
      </c>
      <c r="B3" s="3" t="s">
        <v>26</v>
      </c>
      <c r="C3" s="3" t="s">
        <v>27</v>
      </c>
      <c r="D3" s="3" t="s">
        <v>28</v>
      </c>
      <c r="E3" s="3" t="s">
        <v>29</v>
      </c>
      <c r="F3" s="4">
        <v>1</v>
      </c>
      <c r="G3" s="4">
        <v>30</v>
      </c>
      <c r="H3" s="3" t="s">
        <v>32</v>
      </c>
      <c r="I3" s="4">
        <v>771222794</v>
      </c>
      <c r="J3" s="4">
        <v>0</v>
      </c>
      <c r="K3" s="4">
        <v>0</v>
      </c>
      <c r="L3" s="4">
        <v>1</v>
      </c>
      <c r="S3" s="4">
        <v>1</v>
      </c>
      <c r="V3" s="3" t="s">
        <v>31</v>
      </c>
      <c r="Y3" s="4">
        <v>2</v>
      </c>
      <c r="Z3" s="4">
        <v>0</v>
      </c>
    </row>
    <row r="4" spans="1:26" ht="30" x14ac:dyDescent="0.25">
      <c r="A4" s="2">
        <v>62</v>
      </c>
      <c r="B4" s="3" t="s">
        <v>26</v>
      </c>
      <c r="C4" s="3" t="s">
        <v>27</v>
      </c>
      <c r="D4" s="3" t="s">
        <v>28</v>
      </c>
      <c r="E4" s="3" t="s">
        <v>29</v>
      </c>
      <c r="F4" s="4">
        <v>1</v>
      </c>
      <c r="G4" s="4">
        <v>30</v>
      </c>
      <c r="H4" s="3" t="s">
        <v>32</v>
      </c>
      <c r="I4" s="4">
        <v>771222794</v>
      </c>
      <c r="J4" s="4">
        <v>63.8</v>
      </c>
      <c r="K4" s="4">
        <v>0.61886792452830197</v>
      </c>
      <c r="L4" s="4">
        <v>8</v>
      </c>
      <c r="M4" s="4">
        <v>4</v>
      </c>
      <c r="O4" s="4">
        <v>12</v>
      </c>
      <c r="P4" s="4">
        <v>11</v>
      </c>
      <c r="Q4" s="4">
        <v>1</v>
      </c>
      <c r="R4" s="4">
        <v>11</v>
      </c>
      <c r="S4" s="4">
        <v>1</v>
      </c>
      <c r="T4" s="4">
        <v>3</v>
      </c>
      <c r="U4" s="4">
        <v>2.5</v>
      </c>
      <c r="V4" s="3" t="s">
        <v>31</v>
      </c>
      <c r="W4" s="4">
        <v>0.5</v>
      </c>
      <c r="X4" s="4">
        <v>6</v>
      </c>
      <c r="Y4" s="4">
        <v>60</v>
      </c>
      <c r="Z4" s="4">
        <v>6</v>
      </c>
    </row>
    <row r="5" spans="1:26" ht="30" x14ac:dyDescent="0.25">
      <c r="A5" s="2">
        <v>63</v>
      </c>
      <c r="B5" s="3" t="s">
        <v>26</v>
      </c>
      <c r="C5" s="3" t="s">
        <v>33</v>
      </c>
      <c r="D5" s="3" t="s">
        <v>28</v>
      </c>
      <c r="E5" s="3" t="s">
        <v>29</v>
      </c>
      <c r="F5" s="4">
        <v>1</v>
      </c>
      <c r="G5" s="4">
        <v>30</v>
      </c>
      <c r="H5" s="3" t="s">
        <v>34</v>
      </c>
      <c r="I5" s="4">
        <v>828216235</v>
      </c>
      <c r="J5" s="4">
        <v>84.8</v>
      </c>
      <c r="K5" s="4">
        <v>0.82553191489361699</v>
      </c>
      <c r="L5" s="4">
        <v>3</v>
      </c>
      <c r="M5" s="4">
        <v>4</v>
      </c>
      <c r="O5" s="4">
        <v>6</v>
      </c>
      <c r="P5" s="4">
        <v>5</v>
      </c>
      <c r="Q5" s="4">
        <v>1</v>
      </c>
      <c r="R5" s="4">
        <v>5</v>
      </c>
      <c r="S5" s="4">
        <v>1</v>
      </c>
      <c r="T5" s="4">
        <v>1</v>
      </c>
      <c r="U5" s="4">
        <v>2</v>
      </c>
      <c r="V5" s="3" t="s">
        <v>31</v>
      </c>
      <c r="X5" s="4">
        <v>3</v>
      </c>
      <c r="Y5" s="4">
        <v>31</v>
      </c>
      <c r="Z5" s="4">
        <v>3</v>
      </c>
    </row>
    <row r="6" spans="1:26" ht="30" x14ac:dyDescent="0.25">
      <c r="A6" s="2">
        <v>76</v>
      </c>
      <c r="B6" s="3" t="s">
        <v>26</v>
      </c>
      <c r="C6" s="3" t="s">
        <v>27</v>
      </c>
      <c r="D6" s="3" t="s">
        <v>28</v>
      </c>
      <c r="E6" s="3" t="s">
        <v>29</v>
      </c>
      <c r="F6" s="4">
        <v>1</v>
      </c>
      <c r="G6" s="4">
        <v>30</v>
      </c>
      <c r="H6" s="3" t="s">
        <v>35</v>
      </c>
      <c r="I6" s="4">
        <v>9520824864</v>
      </c>
      <c r="J6" s="4">
        <v>78.2</v>
      </c>
      <c r="K6" s="4">
        <v>0.89056603773584897</v>
      </c>
      <c r="V6" s="3" t="s">
        <v>31</v>
      </c>
    </row>
    <row r="7" spans="1:26" ht="30" x14ac:dyDescent="0.25">
      <c r="A7" s="2">
        <v>77</v>
      </c>
      <c r="B7" s="3" t="s">
        <v>26</v>
      </c>
      <c r="C7" s="3" t="s">
        <v>27</v>
      </c>
      <c r="D7" s="3" t="s">
        <v>28</v>
      </c>
      <c r="E7" s="3" t="s">
        <v>29</v>
      </c>
      <c r="F7" s="4">
        <v>1</v>
      </c>
      <c r="G7" s="4">
        <v>30</v>
      </c>
      <c r="H7" s="3" t="s">
        <v>36</v>
      </c>
      <c r="I7" s="4">
        <v>17888854</v>
      </c>
      <c r="J7" s="4">
        <v>63.8</v>
      </c>
      <c r="K7" s="4">
        <v>0.61886792452830197</v>
      </c>
      <c r="L7" s="4">
        <v>4</v>
      </c>
      <c r="M7" s="4">
        <v>1</v>
      </c>
      <c r="O7" s="4">
        <v>2</v>
      </c>
      <c r="P7" s="4">
        <v>2</v>
      </c>
      <c r="Q7" s="4">
        <v>1</v>
      </c>
      <c r="R7" s="4">
        <v>2</v>
      </c>
      <c r="S7" s="4">
        <v>1</v>
      </c>
      <c r="T7" s="4">
        <v>2</v>
      </c>
      <c r="U7" s="4">
        <v>1</v>
      </c>
      <c r="V7" s="3" t="s">
        <v>31</v>
      </c>
      <c r="X7" s="4">
        <v>3</v>
      </c>
      <c r="Y7" s="4">
        <v>19</v>
      </c>
      <c r="Z7" s="4">
        <v>3</v>
      </c>
    </row>
    <row r="8" spans="1:26" ht="30" x14ac:dyDescent="0.25">
      <c r="A8" s="2">
        <v>84</v>
      </c>
      <c r="B8" s="3" t="s">
        <v>26</v>
      </c>
      <c r="C8" s="3" t="s">
        <v>27</v>
      </c>
      <c r="D8" s="3" t="s">
        <v>28</v>
      </c>
      <c r="E8" s="3" t="s">
        <v>29</v>
      </c>
      <c r="F8" s="4">
        <v>1</v>
      </c>
      <c r="G8" s="4">
        <v>30</v>
      </c>
      <c r="H8" s="3" t="s">
        <v>37</v>
      </c>
      <c r="I8" s="4">
        <v>91211494</v>
      </c>
      <c r="J8" s="4">
        <v>0</v>
      </c>
      <c r="K8" s="4">
        <v>0</v>
      </c>
      <c r="L8" s="4">
        <v>1</v>
      </c>
      <c r="S8" s="4">
        <v>1</v>
      </c>
      <c r="V8" s="3" t="s">
        <v>31</v>
      </c>
      <c r="Y8" s="4">
        <v>2</v>
      </c>
      <c r="Z8" s="4">
        <v>0</v>
      </c>
    </row>
    <row r="9" spans="1:26" ht="30" x14ac:dyDescent="0.25">
      <c r="A9" s="2">
        <v>100</v>
      </c>
      <c r="B9" s="3" t="s">
        <v>26</v>
      </c>
      <c r="C9" s="3" t="s">
        <v>27</v>
      </c>
      <c r="D9" s="3" t="s">
        <v>28</v>
      </c>
      <c r="E9" s="3" t="s">
        <v>29</v>
      </c>
      <c r="F9" s="4">
        <v>1</v>
      </c>
      <c r="G9" s="4">
        <v>30</v>
      </c>
      <c r="H9" s="3" t="s">
        <v>38</v>
      </c>
      <c r="I9" s="4">
        <v>13911120115</v>
      </c>
      <c r="J9" s="4">
        <v>63.8</v>
      </c>
      <c r="K9" s="4">
        <v>0.61886792452830197</v>
      </c>
      <c r="L9" s="4">
        <v>7</v>
      </c>
      <c r="Q9" s="4">
        <v>1</v>
      </c>
      <c r="S9" s="4">
        <v>1</v>
      </c>
      <c r="V9" s="3" t="s">
        <v>31</v>
      </c>
      <c r="Y9" s="4">
        <v>9</v>
      </c>
      <c r="Z9" s="4">
        <v>0</v>
      </c>
    </row>
    <row r="10" spans="1:26" ht="30" x14ac:dyDescent="0.25">
      <c r="A10" s="2">
        <v>114</v>
      </c>
      <c r="B10" s="3" t="s">
        <v>26</v>
      </c>
      <c r="C10" s="3" t="s">
        <v>33</v>
      </c>
      <c r="D10" s="3" t="s">
        <v>28</v>
      </c>
      <c r="E10" s="3" t="s">
        <v>29</v>
      </c>
      <c r="F10" s="4">
        <v>1</v>
      </c>
      <c r="G10" s="4">
        <v>30</v>
      </c>
      <c r="H10" s="3" t="s">
        <v>39</v>
      </c>
      <c r="I10" s="4">
        <v>1391113621</v>
      </c>
      <c r="J10" s="4">
        <v>84.8</v>
      </c>
      <c r="K10" s="4">
        <v>0.82553191489361699</v>
      </c>
      <c r="L10" s="4">
        <v>6</v>
      </c>
      <c r="M10" s="4">
        <v>4</v>
      </c>
      <c r="N10" s="4">
        <v>1</v>
      </c>
      <c r="O10" s="4">
        <v>4</v>
      </c>
      <c r="P10" s="4">
        <v>4</v>
      </c>
      <c r="Q10" s="4">
        <v>1</v>
      </c>
      <c r="R10" s="4">
        <v>4</v>
      </c>
      <c r="S10" s="4">
        <v>1</v>
      </c>
      <c r="T10" s="4">
        <v>2</v>
      </c>
      <c r="U10" s="4">
        <v>1</v>
      </c>
      <c r="V10" s="3" t="s">
        <v>31</v>
      </c>
      <c r="W10" s="4">
        <v>1</v>
      </c>
      <c r="X10" s="4">
        <v>4</v>
      </c>
      <c r="Y10" s="4">
        <v>33</v>
      </c>
      <c r="Z10" s="4">
        <v>4</v>
      </c>
    </row>
    <row r="11" spans="1:26" ht="30" x14ac:dyDescent="0.25">
      <c r="A11" s="2">
        <v>131</v>
      </c>
      <c r="B11" s="3" t="s">
        <v>26</v>
      </c>
      <c r="C11" s="3" t="s">
        <v>27</v>
      </c>
      <c r="D11" s="3" t="s">
        <v>28</v>
      </c>
      <c r="E11" s="3" t="s">
        <v>29</v>
      </c>
      <c r="F11" s="4">
        <v>1</v>
      </c>
      <c r="G11" s="4">
        <v>30</v>
      </c>
      <c r="H11" s="3" t="s">
        <v>40</v>
      </c>
      <c r="I11" s="4">
        <v>915951108</v>
      </c>
      <c r="J11" s="4">
        <v>63.8</v>
      </c>
      <c r="K11" s="4">
        <v>0.61886792452830197</v>
      </c>
      <c r="L11" s="4">
        <v>13</v>
      </c>
      <c r="M11" s="4">
        <v>1</v>
      </c>
      <c r="O11" s="4">
        <v>5</v>
      </c>
      <c r="P11" s="4">
        <v>5</v>
      </c>
      <c r="Q11" s="4">
        <v>1</v>
      </c>
      <c r="R11" s="4">
        <v>5</v>
      </c>
      <c r="S11" s="4">
        <v>1</v>
      </c>
      <c r="T11" s="4">
        <v>2</v>
      </c>
      <c r="V11" s="3" t="s">
        <v>31</v>
      </c>
      <c r="X11" s="4">
        <v>2</v>
      </c>
      <c r="Y11" s="4">
        <v>35</v>
      </c>
      <c r="Z11" s="4">
        <v>2</v>
      </c>
    </row>
    <row r="12" spans="1:26" ht="30" x14ac:dyDescent="0.25">
      <c r="A12" s="2">
        <v>140</v>
      </c>
      <c r="B12" s="3" t="s">
        <v>26</v>
      </c>
      <c r="C12" s="3" t="s">
        <v>27</v>
      </c>
      <c r="D12" s="3" t="s">
        <v>28</v>
      </c>
      <c r="E12" s="3" t="s">
        <v>29</v>
      </c>
      <c r="F12" s="4">
        <v>1</v>
      </c>
      <c r="G12" s="4">
        <v>30</v>
      </c>
      <c r="H12" s="3" t="s">
        <v>41</v>
      </c>
      <c r="I12" s="4">
        <v>10238104111</v>
      </c>
      <c r="J12" s="4">
        <v>63.8</v>
      </c>
      <c r="K12" s="4">
        <v>0.61886792452830197</v>
      </c>
      <c r="L12" s="4">
        <v>1</v>
      </c>
      <c r="Q12" s="4">
        <v>1</v>
      </c>
      <c r="S12" s="4">
        <v>1</v>
      </c>
      <c r="V12" s="3" t="s">
        <v>31</v>
      </c>
      <c r="Y12" s="4">
        <v>3</v>
      </c>
      <c r="Z12" s="4">
        <v>0</v>
      </c>
    </row>
    <row r="13" spans="1:26" ht="30" x14ac:dyDescent="0.25">
      <c r="A13" s="2">
        <v>157</v>
      </c>
      <c r="B13" s="3" t="s">
        <v>26</v>
      </c>
      <c r="C13" s="3" t="s">
        <v>33</v>
      </c>
      <c r="D13" s="3" t="s">
        <v>28</v>
      </c>
      <c r="E13" s="3" t="s">
        <v>29</v>
      </c>
      <c r="F13" s="4">
        <v>1</v>
      </c>
      <c r="G13" s="4">
        <v>30</v>
      </c>
      <c r="H13" s="3" t="s">
        <v>42</v>
      </c>
      <c r="I13" s="4">
        <v>93208035</v>
      </c>
      <c r="J13" s="4">
        <v>84.8</v>
      </c>
      <c r="K13" s="4">
        <v>0.82553191489361699</v>
      </c>
      <c r="L13" s="4">
        <v>4</v>
      </c>
      <c r="Q13" s="4">
        <v>1</v>
      </c>
      <c r="S13" s="4">
        <v>1</v>
      </c>
      <c r="V13" s="3" t="s">
        <v>31</v>
      </c>
      <c r="Y13" s="4">
        <v>6</v>
      </c>
      <c r="Z13" s="4">
        <v>0</v>
      </c>
    </row>
    <row r="14" spans="1:26" ht="30" x14ac:dyDescent="0.25">
      <c r="A14" s="2">
        <v>158</v>
      </c>
      <c r="B14" s="3" t="s">
        <v>26</v>
      </c>
      <c r="C14" s="3" t="s">
        <v>27</v>
      </c>
      <c r="D14" s="3" t="s">
        <v>28</v>
      </c>
      <c r="E14" s="3" t="s">
        <v>29</v>
      </c>
      <c r="F14" s="4">
        <v>1</v>
      </c>
      <c r="G14" s="4">
        <v>30</v>
      </c>
      <c r="H14" s="3" t="s">
        <v>43</v>
      </c>
      <c r="I14" s="4">
        <v>92227213164</v>
      </c>
      <c r="J14" s="4">
        <v>63.8</v>
      </c>
      <c r="K14" s="4">
        <v>0.61886792452830197</v>
      </c>
      <c r="L14" s="4">
        <v>4</v>
      </c>
      <c r="M14" s="4">
        <v>3</v>
      </c>
      <c r="O14" s="4">
        <v>4</v>
      </c>
      <c r="P14" s="4">
        <v>4</v>
      </c>
      <c r="Q14" s="4">
        <v>1</v>
      </c>
      <c r="R14" s="4">
        <v>4</v>
      </c>
      <c r="S14" s="4">
        <v>1</v>
      </c>
      <c r="U14" s="4">
        <v>2</v>
      </c>
      <c r="V14" s="3" t="s">
        <v>31</v>
      </c>
      <c r="W14" s="4">
        <v>1</v>
      </c>
      <c r="X14" s="4">
        <v>3</v>
      </c>
      <c r="Y14" s="4">
        <v>27</v>
      </c>
      <c r="Z14" s="4">
        <v>3</v>
      </c>
    </row>
    <row r="15" spans="1:26" ht="30" x14ac:dyDescent="0.25">
      <c r="A15" s="2">
        <v>159</v>
      </c>
      <c r="B15" s="3" t="s">
        <v>26</v>
      </c>
      <c r="C15" s="3" t="s">
        <v>27</v>
      </c>
      <c r="D15" s="3" t="s">
        <v>28</v>
      </c>
      <c r="E15" s="3" t="s">
        <v>29</v>
      </c>
      <c r="F15" s="4">
        <v>1</v>
      </c>
      <c r="G15" s="4">
        <v>30</v>
      </c>
      <c r="H15" s="3" t="s">
        <v>44</v>
      </c>
      <c r="I15" s="4">
        <v>94219231211</v>
      </c>
      <c r="J15" s="4">
        <v>63.8</v>
      </c>
      <c r="K15" s="4">
        <v>0.61886792452830197</v>
      </c>
      <c r="L15" s="4">
        <v>2</v>
      </c>
      <c r="Q15" s="4">
        <v>1</v>
      </c>
      <c r="S15" s="4">
        <v>1</v>
      </c>
      <c r="V15" s="3" t="s">
        <v>31</v>
      </c>
      <c r="Y15" s="4">
        <v>4</v>
      </c>
      <c r="Z15" s="4">
        <v>0</v>
      </c>
    </row>
    <row r="16" spans="1:26" ht="30" x14ac:dyDescent="0.25">
      <c r="A16" s="2">
        <v>164</v>
      </c>
      <c r="B16" s="3" t="s">
        <v>26</v>
      </c>
      <c r="C16" s="3" t="s">
        <v>33</v>
      </c>
      <c r="D16" s="3" t="s">
        <v>28</v>
      </c>
      <c r="E16" s="3" t="s">
        <v>29</v>
      </c>
      <c r="F16" s="4">
        <v>1</v>
      </c>
      <c r="G16" s="4">
        <v>30</v>
      </c>
      <c r="H16" s="3" t="s">
        <v>45</v>
      </c>
      <c r="I16" s="4">
        <v>80133115218</v>
      </c>
      <c r="J16" s="4">
        <v>84.8</v>
      </c>
      <c r="K16" s="4">
        <v>0.82553191489361699</v>
      </c>
      <c r="L16" s="4">
        <v>1</v>
      </c>
      <c r="Q16" s="4">
        <v>1</v>
      </c>
      <c r="S16" s="4">
        <v>1</v>
      </c>
      <c r="V16" s="3" t="s">
        <v>31</v>
      </c>
      <c r="Y16" s="4">
        <v>3</v>
      </c>
      <c r="Z16" s="4">
        <v>0</v>
      </c>
    </row>
    <row r="17" spans="1:26" ht="30" x14ac:dyDescent="0.25">
      <c r="A17" s="2">
        <v>170</v>
      </c>
      <c r="B17" s="3" t="s">
        <v>26</v>
      </c>
      <c r="C17" s="3" t="s">
        <v>27</v>
      </c>
      <c r="D17" s="3" t="s">
        <v>28</v>
      </c>
      <c r="E17" s="3" t="s">
        <v>29</v>
      </c>
      <c r="F17" s="4">
        <v>1</v>
      </c>
      <c r="G17" s="4">
        <v>30</v>
      </c>
      <c r="H17" s="3" t="s">
        <v>46</v>
      </c>
      <c r="I17" s="4">
        <v>1023810876</v>
      </c>
      <c r="J17" s="4">
        <v>78.2</v>
      </c>
      <c r="K17" s="4">
        <v>0.89056603773584897</v>
      </c>
      <c r="V17" s="3" t="s">
        <v>31</v>
      </c>
    </row>
    <row r="18" spans="1:26" ht="30" x14ac:dyDescent="0.25">
      <c r="A18" s="2">
        <v>184</v>
      </c>
      <c r="B18" s="3" t="s">
        <v>26</v>
      </c>
      <c r="C18" s="3" t="s">
        <v>27</v>
      </c>
      <c r="D18" s="3" t="s">
        <v>28</v>
      </c>
      <c r="E18" s="3" t="s">
        <v>29</v>
      </c>
      <c r="F18" s="4">
        <v>1</v>
      </c>
      <c r="G18" s="4">
        <v>30</v>
      </c>
      <c r="H18" s="3" t="s">
        <v>47</v>
      </c>
      <c r="I18" s="4">
        <v>224031201</v>
      </c>
      <c r="J18" s="4">
        <v>0</v>
      </c>
      <c r="K18" s="4">
        <v>0</v>
      </c>
      <c r="V18" s="3" t="s">
        <v>31</v>
      </c>
    </row>
    <row r="19" spans="1:26" ht="30" x14ac:dyDescent="0.25">
      <c r="A19" s="2">
        <v>191</v>
      </c>
      <c r="B19" s="3" t="s">
        <v>26</v>
      </c>
      <c r="C19" s="3" t="s">
        <v>33</v>
      </c>
      <c r="D19" s="3" t="s">
        <v>28</v>
      </c>
      <c r="E19" s="3" t="s">
        <v>29</v>
      </c>
      <c r="F19" s="4">
        <v>1</v>
      </c>
      <c r="G19" s="4">
        <v>30</v>
      </c>
      <c r="H19" s="3" t="s">
        <v>48</v>
      </c>
      <c r="I19" s="4">
        <v>9591231205</v>
      </c>
      <c r="J19" s="4">
        <v>52.6</v>
      </c>
      <c r="K19" s="4">
        <v>0.14042553191489299</v>
      </c>
      <c r="L19" s="4">
        <v>5</v>
      </c>
      <c r="M19" s="4">
        <v>4</v>
      </c>
      <c r="N19" s="4">
        <v>1</v>
      </c>
      <c r="O19" s="4">
        <v>5</v>
      </c>
      <c r="P19" s="4">
        <v>5</v>
      </c>
      <c r="Q19" s="4">
        <v>1</v>
      </c>
      <c r="R19" s="4">
        <v>5</v>
      </c>
      <c r="S19" s="4">
        <v>1</v>
      </c>
      <c r="T19" s="4">
        <v>1</v>
      </c>
      <c r="U19" s="4">
        <v>1</v>
      </c>
      <c r="V19" s="3" t="s">
        <v>31</v>
      </c>
      <c r="X19" s="4">
        <v>2</v>
      </c>
      <c r="Y19" s="4">
        <v>31</v>
      </c>
      <c r="Z19" s="4">
        <v>2</v>
      </c>
    </row>
    <row r="20" spans="1:26" ht="30" x14ac:dyDescent="0.25">
      <c r="A20" s="2">
        <v>229</v>
      </c>
      <c r="B20" s="3" t="s">
        <v>26</v>
      </c>
      <c r="C20" s="3" t="s">
        <v>33</v>
      </c>
      <c r="D20" s="3" t="s">
        <v>28</v>
      </c>
      <c r="E20" s="3" t="s">
        <v>29</v>
      </c>
      <c r="F20" s="4">
        <v>1</v>
      </c>
      <c r="G20" s="4">
        <v>30</v>
      </c>
      <c r="H20" s="3" t="s">
        <v>49</v>
      </c>
      <c r="I20" s="4">
        <v>10238107235</v>
      </c>
      <c r="J20" s="4">
        <v>84.8</v>
      </c>
      <c r="K20" s="4">
        <v>0.82553191489361699</v>
      </c>
      <c r="L20" s="4">
        <v>4</v>
      </c>
      <c r="M20" s="4">
        <v>3</v>
      </c>
      <c r="O20" s="4">
        <v>5</v>
      </c>
      <c r="P20" s="4">
        <v>5</v>
      </c>
      <c r="Q20" s="4">
        <v>1</v>
      </c>
      <c r="R20" s="4">
        <v>5</v>
      </c>
      <c r="S20" s="4">
        <v>1</v>
      </c>
      <c r="V20" s="3" t="s">
        <v>31</v>
      </c>
      <c r="Y20" s="4">
        <v>24</v>
      </c>
      <c r="Z20" s="4">
        <v>0</v>
      </c>
    </row>
    <row r="21" spans="1:26" ht="30" x14ac:dyDescent="0.25">
      <c r="A21" s="2">
        <v>239</v>
      </c>
      <c r="B21" s="3" t="s">
        <v>26</v>
      </c>
      <c r="C21" s="3" t="s">
        <v>27</v>
      </c>
      <c r="D21" s="3" t="s">
        <v>28</v>
      </c>
      <c r="E21" s="3" t="s">
        <v>29</v>
      </c>
      <c r="F21" s="4">
        <v>1</v>
      </c>
      <c r="G21" s="4">
        <v>30</v>
      </c>
      <c r="H21" s="3" t="s">
        <v>50</v>
      </c>
      <c r="I21" s="4">
        <v>188103161118</v>
      </c>
      <c r="J21" s="4">
        <v>63.8</v>
      </c>
      <c r="K21" s="4">
        <v>0.61886792452830197</v>
      </c>
      <c r="L21" s="4">
        <v>1</v>
      </c>
      <c r="Q21" s="4">
        <v>1</v>
      </c>
      <c r="S21" s="4">
        <v>1</v>
      </c>
      <c r="V21" s="3" t="s">
        <v>31</v>
      </c>
      <c r="Y21" s="4">
        <v>3</v>
      </c>
      <c r="Z21" s="4">
        <v>0</v>
      </c>
    </row>
    <row r="22" spans="1:26" ht="30" x14ac:dyDescent="0.25">
      <c r="A22" s="2">
        <v>255</v>
      </c>
      <c r="B22" s="3" t="s">
        <v>26</v>
      </c>
      <c r="C22" s="3" t="s">
        <v>27</v>
      </c>
      <c r="D22" s="3" t="s">
        <v>28</v>
      </c>
      <c r="E22" s="3" t="s">
        <v>29</v>
      </c>
      <c r="F22" s="4">
        <v>1</v>
      </c>
      <c r="G22" s="4">
        <v>30</v>
      </c>
      <c r="H22" s="3" t="s">
        <v>50</v>
      </c>
      <c r="I22" s="4">
        <v>188103161118</v>
      </c>
      <c r="J22" s="4">
        <v>78.2</v>
      </c>
      <c r="K22" s="4">
        <v>0.89056603773584897</v>
      </c>
      <c r="L22" s="4">
        <v>1</v>
      </c>
      <c r="Q22" s="4">
        <v>1</v>
      </c>
      <c r="S22" s="4">
        <v>1</v>
      </c>
      <c r="V22" s="3" t="s">
        <v>31</v>
      </c>
      <c r="Y22" s="4">
        <v>3</v>
      </c>
      <c r="Z22" s="4">
        <v>0</v>
      </c>
    </row>
    <row r="23" spans="1:26" ht="30" x14ac:dyDescent="0.25">
      <c r="A23" s="2">
        <v>256</v>
      </c>
      <c r="B23" s="3" t="s">
        <v>26</v>
      </c>
      <c r="C23" s="3" t="s">
        <v>33</v>
      </c>
      <c r="D23" s="3" t="s">
        <v>28</v>
      </c>
      <c r="E23" s="3" t="s">
        <v>29</v>
      </c>
      <c r="F23" s="4">
        <v>1</v>
      </c>
      <c r="G23" s="4">
        <v>30</v>
      </c>
      <c r="H23" s="3" t="s">
        <v>51</v>
      </c>
      <c r="I23" s="4">
        <v>139114887</v>
      </c>
      <c r="J23" s="4">
        <v>84.8</v>
      </c>
      <c r="K23" s="4">
        <v>0.82553191489361699</v>
      </c>
      <c r="L23" s="4">
        <v>5</v>
      </c>
      <c r="M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U23" s="4">
        <v>1</v>
      </c>
      <c r="V23" s="3" t="s">
        <v>31</v>
      </c>
      <c r="X23" s="4">
        <v>1</v>
      </c>
      <c r="Y23" s="4">
        <v>13</v>
      </c>
      <c r="Z23" s="4">
        <v>1</v>
      </c>
    </row>
    <row r="24" spans="1:26" ht="30" x14ac:dyDescent="0.25">
      <c r="A24" s="2">
        <v>260</v>
      </c>
      <c r="B24" s="3" t="s">
        <v>26</v>
      </c>
      <c r="C24" s="3" t="s">
        <v>27</v>
      </c>
      <c r="D24" s="3" t="s">
        <v>28</v>
      </c>
      <c r="E24" s="3" t="s">
        <v>29</v>
      </c>
      <c r="F24" s="4">
        <v>1</v>
      </c>
      <c r="G24" s="4">
        <v>30</v>
      </c>
      <c r="H24" s="3" t="s">
        <v>52</v>
      </c>
      <c r="I24" s="4">
        <v>139114828</v>
      </c>
      <c r="J24" s="4">
        <v>63.8</v>
      </c>
      <c r="K24" s="4">
        <v>0.61886792452830197</v>
      </c>
      <c r="L24" s="4">
        <v>5</v>
      </c>
      <c r="M24" s="4">
        <v>4</v>
      </c>
      <c r="O24" s="4">
        <v>6</v>
      </c>
      <c r="P24" s="4">
        <v>6</v>
      </c>
      <c r="Q24" s="4">
        <v>1</v>
      </c>
      <c r="R24" s="4">
        <v>6</v>
      </c>
      <c r="S24" s="4">
        <v>1</v>
      </c>
      <c r="T24" s="4">
        <v>5</v>
      </c>
      <c r="U24" s="4">
        <v>1</v>
      </c>
      <c r="V24" s="3" t="s">
        <v>31</v>
      </c>
      <c r="W24" s="4">
        <v>1</v>
      </c>
      <c r="X24" s="4">
        <v>7</v>
      </c>
      <c r="Y24" s="4">
        <v>43</v>
      </c>
      <c r="Z24" s="4">
        <v>7</v>
      </c>
    </row>
    <row r="25" spans="1:26" ht="30" x14ac:dyDescent="0.25">
      <c r="A25" s="2">
        <v>275</v>
      </c>
      <c r="B25" s="3" t="s">
        <v>26</v>
      </c>
      <c r="C25" s="3" t="s">
        <v>27</v>
      </c>
      <c r="D25" s="3" t="s">
        <v>28</v>
      </c>
      <c r="E25" s="3" t="s">
        <v>29</v>
      </c>
      <c r="F25" s="4">
        <v>1</v>
      </c>
      <c r="G25" s="4">
        <v>30</v>
      </c>
      <c r="H25" s="3" t="s">
        <v>53</v>
      </c>
      <c r="I25" s="4">
        <v>8871171213</v>
      </c>
      <c r="J25" s="4">
        <v>63.8</v>
      </c>
      <c r="K25" s="4">
        <v>0.61886792452830197</v>
      </c>
      <c r="L25" s="4">
        <v>2</v>
      </c>
      <c r="M25" s="4">
        <v>4</v>
      </c>
      <c r="N25" s="4">
        <v>1</v>
      </c>
      <c r="O25" s="4">
        <v>5</v>
      </c>
      <c r="P25" s="4">
        <v>5</v>
      </c>
      <c r="Q25" s="4">
        <v>1</v>
      </c>
      <c r="R25" s="4">
        <v>5</v>
      </c>
      <c r="S25" s="4">
        <v>1</v>
      </c>
      <c r="T25" s="4">
        <v>2</v>
      </c>
      <c r="U25" s="4">
        <v>4</v>
      </c>
      <c r="V25" s="3" t="s">
        <v>31</v>
      </c>
      <c r="X25" s="4">
        <v>6</v>
      </c>
      <c r="Y25" s="4">
        <v>36</v>
      </c>
      <c r="Z25" s="4">
        <v>6</v>
      </c>
    </row>
    <row r="26" spans="1:26" ht="30" x14ac:dyDescent="0.25">
      <c r="A26" s="2">
        <v>296</v>
      </c>
      <c r="B26" s="3" t="s">
        <v>26</v>
      </c>
      <c r="C26" s="3" t="s">
        <v>27</v>
      </c>
      <c r="D26" s="3" t="s">
        <v>28</v>
      </c>
      <c r="E26" s="3" t="s">
        <v>29</v>
      </c>
      <c r="F26" s="4">
        <v>1</v>
      </c>
      <c r="G26" s="4">
        <v>30</v>
      </c>
      <c r="H26" s="3" t="s">
        <v>54</v>
      </c>
      <c r="I26" s="4">
        <v>9511616744</v>
      </c>
      <c r="J26" s="4">
        <v>63.8</v>
      </c>
      <c r="K26" s="4">
        <v>0.61886792452830197</v>
      </c>
      <c r="L26" s="4">
        <v>8</v>
      </c>
      <c r="M26" s="4">
        <v>4</v>
      </c>
      <c r="O26" s="4">
        <v>8</v>
      </c>
      <c r="P26" s="4">
        <v>8</v>
      </c>
      <c r="Q26" s="4">
        <v>1</v>
      </c>
      <c r="R26" s="4">
        <v>8</v>
      </c>
      <c r="S26" s="4">
        <v>2</v>
      </c>
      <c r="T26" s="4">
        <v>3</v>
      </c>
      <c r="U26" s="4">
        <v>1.5</v>
      </c>
      <c r="V26" s="3" t="s">
        <v>31</v>
      </c>
      <c r="W26" s="4">
        <v>0.5</v>
      </c>
      <c r="X26" s="4">
        <v>5</v>
      </c>
      <c r="Y26" s="4">
        <v>49</v>
      </c>
      <c r="Z26" s="4">
        <v>5</v>
      </c>
    </row>
    <row r="27" spans="1:26" ht="30" x14ac:dyDescent="0.25">
      <c r="A27" s="2">
        <v>300</v>
      </c>
      <c r="B27" s="3" t="s">
        <v>26</v>
      </c>
      <c r="C27" s="3" t="s">
        <v>33</v>
      </c>
      <c r="D27" s="3" t="s">
        <v>28</v>
      </c>
      <c r="E27" s="3" t="s">
        <v>29</v>
      </c>
      <c r="F27" s="4">
        <v>1</v>
      </c>
      <c r="G27" s="4">
        <v>30</v>
      </c>
      <c r="H27" s="3" t="s">
        <v>55</v>
      </c>
      <c r="I27" s="4">
        <v>10947084</v>
      </c>
      <c r="J27" s="4">
        <v>0</v>
      </c>
      <c r="K27" s="4">
        <v>0</v>
      </c>
      <c r="V27" s="3" t="s">
        <v>31</v>
      </c>
    </row>
    <row r="28" spans="1:26" ht="30" x14ac:dyDescent="0.25">
      <c r="A28" s="2">
        <v>317</v>
      </c>
      <c r="B28" s="3" t="s">
        <v>26</v>
      </c>
      <c r="C28" s="3" t="s">
        <v>27</v>
      </c>
      <c r="D28" s="3" t="s">
        <v>28</v>
      </c>
      <c r="E28" s="3" t="s">
        <v>29</v>
      </c>
      <c r="F28" s="4">
        <v>1</v>
      </c>
      <c r="G28" s="4">
        <v>30</v>
      </c>
      <c r="H28" s="3" t="s">
        <v>56</v>
      </c>
      <c r="I28" s="4">
        <v>1391114425</v>
      </c>
      <c r="J28" s="4">
        <v>63.8</v>
      </c>
      <c r="K28" s="4">
        <v>0.61886792452830197</v>
      </c>
      <c r="L28" s="4">
        <v>2</v>
      </c>
      <c r="M28" s="4">
        <v>3</v>
      </c>
      <c r="O28" s="4">
        <v>4</v>
      </c>
      <c r="P28" s="4">
        <v>3</v>
      </c>
      <c r="Q28" s="4">
        <v>1</v>
      </c>
      <c r="R28" s="4">
        <v>3</v>
      </c>
      <c r="S28" s="4">
        <v>2</v>
      </c>
      <c r="T28" s="4">
        <v>1</v>
      </c>
      <c r="U28" s="4">
        <v>1</v>
      </c>
      <c r="V28" s="3" t="s">
        <v>31</v>
      </c>
      <c r="W28" s="4">
        <v>1</v>
      </c>
      <c r="X28" s="4">
        <v>3</v>
      </c>
      <c r="Y28" s="4">
        <v>24</v>
      </c>
      <c r="Z28" s="4">
        <v>3</v>
      </c>
    </row>
    <row r="29" spans="1:26" ht="30" x14ac:dyDescent="0.25">
      <c r="A29" s="2">
        <v>336</v>
      </c>
      <c r="B29" s="3" t="s">
        <v>26</v>
      </c>
      <c r="C29" s="3" t="s">
        <v>33</v>
      </c>
      <c r="D29" s="3" t="s">
        <v>28</v>
      </c>
      <c r="E29" s="3" t="s">
        <v>29</v>
      </c>
      <c r="F29" s="4">
        <v>1</v>
      </c>
      <c r="G29" s="4">
        <v>30</v>
      </c>
      <c r="H29" s="3" t="s">
        <v>57</v>
      </c>
      <c r="I29" s="4">
        <v>913588176</v>
      </c>
      <c r="J29" s="4">
        <v>52.6</v>
      </c>
      <c r="K29" s="4">
        <v>0.14042553191489299</v>
      </c>
      <c r="L29" s="4">
        <v>6</v>
      </c>
      <c r="M29" s="4">
        <v>4</v>
      </c>
      <c r="O29" s="4">
        <v>4</v>
      </c>
      <c r="P29" s="4">
        <v>4</v>
      </c>
      <c r="Q29" s="4">
        <v>1</v>
      </c>
      <c r="R29" s="4">
        <v>4</v>
      </c>
      <c r="S29" s="4">
        <v>1</v>
      </c>
      <c r="U29" s="4">
        <v>2</v>
      </c>
      <c r="V29" s="3" t="s">
        <v>31</v>
      </c>
      <c r="W29" s="4">
        <v>1</v>
      </c>
      <c r="X29" s="4">
        <v>3</v>
      </c>
      <c r="Y29" s="4">
        <v>30</v>
      </c>
      <c r="Z29" s="4">
        <v>3</v>
      </c>
    </row>
    <row r="30" spans="1:26" ht="30" x14ac:dyDescent="0.25">
      <c r="A30" s="2">
        <v>338</v>
      </c>
      <c r="B30" s="3" t="s">
        <v>26</v>
      </c>
      <c r="C30" s="3" t="s">
        <v>33</v>
      </c>
      <c r="D30" s="3" t="s">
        <v>28</v>
      </c>
      <c r="E30" s="3" t="s">
        <v>29</v>
      </c>
      <c r="F30" s="4">
        <v>1</v>
      </c>
      <c r="G30" s="4">
        <v>30</v>
      </c>
      <c r="H30" s="3" t="s">
        <v>58</v>
      </c>
      <c r="I30" s="4">
        <v>217228151193</v>
      </c>
      <c r="J30" s="4">
        <v>84.8</v>
      </c>
      <c r="K30" s="4">
        <v>0.82553191489361699</v>
      </c>
      <c r="L30" s="4">
        <v>1</v>
      </c>
      <c r="Q30" s="4">
        <v>1</v>
      </c>
      <c r="S30" s="4">
        <v>1</v>
      </c>
      <c r="V30" s="3" t="s">
        <v>31</v>
      </c>
      <c r="Y30" s="4">
        <v>3</v>
      </c>
      <c r="Z30" s="4">
        <v>0</v>
      </c>
    </row>
    <row r="31" spans="1:26" ht="30" x14ac:dyDescent="0.25">
      <c r="A31" s="2">
        <v>392</v>
      </c>
      <c r="B31" s="3" t="s">
        <v>26</v>
      </c>
      <c r="C31" s="3" t="s">
        <v>33</v>
      </c>
      <c r="D31" s="3" t="s">
        <v>28</v>
      </c>
      <c r="E31" s="3" t="s">
        <v>29</v>
      </c>
      <c r="F31" s="4">
        <v>1</v>
      </c>
      <c r="G31" s="4">
        <v>30</v>
      </c>
      <c r="H31" s="3" t="s">
        <v>59</v>
      </c>
      <c r="I31" s="4">
        <v>9591249155</v>
      </c>
      <c r="J31" s="4">
        <v>84.8</v>
      </c>
      <c r="K31" s="4">
        <v>0.82553191489361699</v>
      </c>
      <c r="L31" s="4">
        <v>6</v>
      </c>
      <c r="M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U31" s="4">
        <v>0.5</v>
      </c>
      <c r="V31" s="3" t="s">
        <v>31</v>
      </c>
      <c r="W31" s="4">
        <v>0.5</v>
      </c>
      <c r="X31" s="4">
        <v>1</v>
      </c>
      <c r="Y31" s="4">
        <v>14</v>
      </c>
      <c r="Z31" s="4">
        <v>1</v>
      </c>
    </row>
    <row r="32" spans="1:26" ht="30" x14ac:dyDescent="0.25">
      <c r="A32" s="2">
        <v>394</v>
      </c>
      <c r="B32" s="3" t="s">
        <v>26</v>
      </c>
      <c r="C32" s="3" t="s">
        <v>33</v>
      </c>
      <c r="D32" s="3" t="s">
        <v>28</v>
      </c>
      <c r="E32" s="3" t="s">
        <v>29</v>
      </c>
      <c r="F32" s="4">
        <v>1</v>
      </c>
      <c r="G32" s="4">
        <v>30</v>
      </c>
      <c r="H32" s="3" t="s">
        <v>60</v>
      </c>
      <c r="I32" s="4">
        <v>10238106221</v>
      </c>
      <c r="J32" s="4">
        <v>84.8</v>
      </c>
      <c r="K32" s="4">
        <v>0.82553191489361699</v>
      </c>
      <c r="L32" s="4">
        <v>6</v>
      </c>
      <c r="M32" s="4">
        <v>4</v>
      </c>
      <c r="N32" s="4">
        <v>1</v>
      </c>
      <c r="O32" s="4">
        <v>9</v>
      </c>
      <c r="P32" s="4">
        <v>8</v>
      </c>
      <c r="Q32" s="4">
        <v>1</v>
      </c>
      <c r="R32" s="4">
        <v>8</v>
      </c>
      <c r="S32" s="4">
        <v>1</v>
      </c>
      <c r="T32" s="4">
        <v>3</v>
      </c>
      <c r="U32" s="4">
        <v>2.5</v>
      </c>
      <c r="V32" s="3" t="s">
        <v>31</v>
      </c>
      <c r="W32" s="4">
        <v>0.5</v>
      </c>
      <c r="X32" s="4">
        <v>6</v>
      </c>
      <c r="Y32" s="4">
        <v>50</v>
      </c>
      <c r="Z32" s="4">
        <v>6</v>
      </c>
    </row>
    <row r="33" spans="1:26" ht="30" x14ac:dyDescent="0.25">
      <c r="A33" s="2">
        <v>410</v>
      </c>
      <c r="B33" s="3" t="s">
        <v>26</v>
      </c>
      <c r="C33" s="3" t="s">
        <v>33</v>
      </c>
      <c r="D33" s="3" t="s">
        <v>28</v>
      </c>
      <c r="E33" s="3" t="s">
        <v>29</v>
      </c>
      <c r="F33" s="4">
        <v>1</v>
      </c>
      <c r="G33" s="4">
        <v>30</v>
      </c>
      <c r="H33" s="3" t="s">
        <v>59</v>
      </c>
      <c r="I33" s="4">
        <v>9591249155</v>
      </c>
      <c r="J33" s="4">
        <v>52.6</v>
      </c>
      <c r="K33" s="4">
        <v>0.14042553191489299</v>
      </c>
      <c r="L33" s="4">
        <v>3</v>
      </c>
      <c r="M33" s="4">
        <v>4</v>
      </c>
      <c r="O33" s="4">
        <v>6</v>
      </c>
      <c r="P33" s="4">
        <v>5</v>
      </c>
      <c r="Q33" s="4">
        <v>1</v>
      </c>
      <c r="R33" s="4">
        <v>5</v>
      </c>
      <c r="S33" s="4">
        <v>1</v>
      </c>
      <c r="U33" s="4">
        <v>7</v>
      </c>
      <c r="V33" s="3" t="s">
        <v>31</v>
      </c>
      <c r="W33" s="4">
        <v>1</v>
      </c>
      <c r="X33" s="4">
        <v>8</v>
      </c>
      <c r="Y33" s="4">
        <v>41</v>
      </c>
      <c r="Z33" s="4">
        <v>8</v>
      </c>
    </row>
    <row r="34" spans="1:26" ht="30" x14ac:dyDescent="0.25">
      <c r="A34" s="2">
        <v>429</v>
      </c>
      <c r="B34" s="3" t="s">
        <v>26</v>
      </c>
      <c r="C34" s="3" t="s">
        <v>27</v>
      </c>
      <c r="D34" s="3" t="s">
        <v>28</v>
      </c>
      <c r="E34" s="3" t="s">
        <v>29</v>
      </c>
      <c r="F34" s="4">
        <v>1</v>
      </c>
      <c r="G34" s="4">
        <v>30</v>
      </c>
      <c r="H34" s="3" t="s">
        <v>61</v>
      </c>
      <c r="I34" s="4">
        <v>1023810664</v>
      </c>
      <c r="J34" s="4">
        <v>63.8</v>
      </c>
      <c r="K34" s="4">
        <v>0.61886792452830197</v>
      </c>
      <c r="L34" s="4">
        <v>9</v>
      </c>
      <c r="M34" s="4">
        <v>4</v>
      </c>
      <c r="O34" s="4">
        <v>8</v>
      </c>
      <c r="P34" s="4">
        <v>8</v>
      </c>
      <c r="Q34" s="4">
        <v>1</v>
      </c>
      <c r="R34" s="4">
        <v>8</v>
      </c>
      <c r="S34" s="4">
        <v>1</v>
      </c>
      <c r="T34" s="4">
        <v>4</v>
      </c>
      <c r="U34" s="4">
        <v>1</v>
      </c>
      <c r="V34" s="3" t="s">
        <v>31</v>
      </c>
      <c r="X34" s="4">
        <v>5</v>
      </c>
      <c r="Y34" s="4">
        <v>49</v>
      </c>
      <c r="Z34" s="4">
        <v>5</v>
      </c>
    </row>
    <row r="35" spans="1:26" ht="30" x14ac:dyDescent="0.25">
      <c r="A35" s="2">
        <v>445</v>
      </c>
      <c r="B35" s="3" t="s">
        <v>26</v>
      </c>
      <c r="C35" s="3" t="s">
        <v>27</v>
      </c>
      <c r="D35" s="3" t="s">
        <v>28</v>
      </c>
      <c r="E35" s="3" t="s">
        <v>29</v>
      </c>
      <c r="F35" s="4">
        <v>1</v>
      </c>
      <c r="G35" s="4">
        <v>30</v>
      </c>
      <c r="H35" s="3" t="s">
        <v>62</v>
      </c>
      <c r="I35" s="4">
        <v>89166169178</v>
      </c>
      <c r="J35" s="4">
        <v>63.8</v>
      </c>
      <c r="K35" s="4">
        <v>0.61886792452830197</v>
      </c>
      <c r="L35" s="4">
        <v>5</v>
      </c>
      <c r="M35" s="4">
        <v>4</v>
      </c>
      <c r="O35" s="4">
        <v>4</v>
      </c>
      <c r="P35" s="4">
        <v>4</v>
      </c>
      <c r="Q35" s="4">
        <v>1</v>
      </c>
      <c r="R35" s="4">
        <v>4</v>
      </c>
      <c r="S35" s="4">
        <v>1</v>
      </c>
      <c r="T35" s="4">
        <v>2</v>
      </c>
      <c r="U35" s="4">
        <v>1.5</v>
      </c>
      <c r="V35" s="3" t="s">
        <v>63</v>
      </c>
      <c r="W35" s="4">
        <v>0.5</v>
      </c>
      <c r="X35" s="4">
        <v>5</v>
      </c>
      <c r="Y35" s="4">
        <v>33</v>
      </c>
      <c r="Z35" s="4">
        <v>5</v>
      </c>
    </row>
    <row r="36" spans="1:26" ht="30" x14ac:dyDescent="0.25">
      <c r="A36" s="2">
        <v>447</v>
      </c>
      <c r="B36" s="3" t="s">
        <v>26</v>
      </c>
      <c r="C36" s="3" t="s">
        <v>33</v>
      </c>
      <c r="D36" s="3" t="s">
        <v>28</v>
      </c>
      <c r="E36" s="3" t="s">
        <v>29</v>
      </c>
      <c r="F36" s="4">
        <v>1</v>
      </c>
      <c r="G36" s="4">
        <v>30</v>
      </c>
      <c r="H36" s="3" t="s">
        <v>64</v>
      </c>
      <c r="I36" s="4">
        <v>1094739</v>
      </c>
      <c r="J36" s="4">
        <v>84.8</v>
      </c>
      <c r="K36" s="4">
        <v>0.82553191489361699</v>
      </c>
      <c r="L36" s="4">
        <v>14</v>
      </c>
      <c r="M36" s="4">
        <v>1</v>
      </c>
      <c r="O36" s="4">
        <v>2</v>
      </c>
      <c r="P36" s="4">
        <v>2</v>
      </c>
      <c r="Q36" s="4">
        <v>2</v>
      </c>
      <c r="R36" s="4">
        <v>2</v>
      </c>
      <c r="S36" s="4">
        <v>1</v>
      </c>
      <c r="U36" s="4">
        <v>2</v>
      </c>
      <c r="V36" s="3" t="s">
        <v>31</v>
      </c>
      <c r="X36" s="4">
        <v>2</v>
      </c>
      <c r="Y36" s="4">
        <v>28</v>
      </c>
      <c r="Z36" s="4">
        <v>2</v>
      </c>
    </row>
    <row r="37" spans="1:26" ht="30" x14ac:dyDescent="0.25">
      <c r="A37" s="2">
        <v>484</v>
      </c>
      <c r="B37" s="3" t="s">
        <v>26</v>
      </c>
      <c r="C37" s="3" t="s">
        <v>33</v>
      </c>
      <c r="D37" s="3" t="s">
        <v>28</v>
      </c>
      <c r="E37" s="3" t="s">
        <v>29</v>
      </c>
      <c r="F37" s="4">
        <v>1</v>
      </c>
      <c r="G37" s="4">
        <v>30</v>
      </c>
      <c r="H37" s="3" t="s">
        <v>65</v>
      </c>
      <c r="I37" s="4">
        <v>139111442</v>
      </c>
      <c r="J37" s="4">
        <v>84.8</v>
      </c>
      <c r="K37" s="4">
        <v>0.82553191489361699</v>
      </c>
      <c r="L37" s="4">
        <v>9</v>
      </c>
      <c r="M37" s="4">
        <v>1</v>
      </c>
      <c r="O37" s="4">
        <v>5</v>
      </c>
      <c r="P37" s="4">
        <v>5</v>
      </c>
      <c r="Q37" s="4">
        <v>1</v>
      </c>
      <c r="R37" s="4">
        <v>5</v>
      </c>
      <c r="S37" s="4">
        <v>2</v>
      </c>
      <c r="T37" s="4">
        <v>2</v>
      </c>
      <c r="U37" s="4">
        <v>0.5</v>
      </c>
      <c r="V37" s="3" t="s">
        <v>31</v>
      </c>
      <c r="W37" s="4">
        <v>0.5</v>
      </c>
      <c r="X37" s="4">
        <v>3</v>
      </c>
      <c r="Y37" s="4">
        <v>34</v>
      </c>
      <c r="Z37" s="4">
        <v>3</v>
      </c>
    </row>
    <row r="38" spans="1:26" ht="30" x14ac:dyDescent="0.25">
      <c r="A38" s="2">
        <v>555</v>
      </c>
      <c r="B38" s="3" t="s">
        <v>26</v>
      </c>
      <c r="C38" s="3" t="s">
        <v>27</v>
      </c>
      <c r="D38" s="3" t="s">
        <v>28</v>
      </c>
      <c r="E38" s="3" t="s">
        <v>29</v>
      </c>
      <c r="F38" s="4">
        <v>1</v>
      </c>
      <c r="G38" s="4">
        <v>30</v>
      </c>
      <c r="H38" s="3" t="s">
        <v>66</v>
      </c>
      <c r="I38" s="4">
        <v>7921198218</v>
      </c>
      <c r="J38" s="4">
        <v>63.8</v>
      </c>
      <c r="K38" s="4">
        <v>0.61886792452830197</v>
      </c>
      <c r="L38" s="4">
        <v>1</v>
      </c>
      <c r="Q38" s="4">
        <v>1</v>
      </c>
      <c r="S38" s="4">
        <v>1</v>
      </c>
      <c r="V38" s="3" t="s">
        <v>31</v>
      </c>
      <c r="Y38" s="4">
        <v>3</v>
      </c>
      <c r="Z38" s="4">
        <v>0</v>
      </c>
    </row>
    <row r="39" spans="1:26" ht="30" x14ac:dyDescent="0.25">
      <c r="A39" s="2">
        <v>557</v>
      </c>
      <c r="B39" s="3" t="s">
        <v>26</v>
      </c>
      <c r="C39" s="3" t="s">
        <v>27</v>
      </c>
      <c r="D39" s="3" t="s">
        <v>28</v>
      </c>
      <c r="E39" s="3" t="s">
        <v>29</v>
      </c>
      <c r="F39" s="4">
        <v>1</v>
      </c>
      <c r="G39" s="4">
        <v>30</v>
      </c>
      <c r="H39" s="3" t="s">
        <v>66</v>
      </c>
      <c r="I39" s="4">
        <v>7921198218</v>
      </c>
      <c r="J39" s="4">
        <v>63.8</v>
      </c>
      <c r="K39" s="4">
        <v>0.61886792452830197</v>
      </c>
      <c r="L39" s="4">
        <v>1</v>
      </c>
      <c r="Q39" s="4">
        <v>1</v>
      </c>
      <c r="S39" s="4">
        <v>1</v>
      </c>
      <c r="V39" s="3" t="s">
        <v>31</v>
      </c>
      <c r="Y39" s="4">
        <v>3</v>
      </c>
      <c r="Z39" s="4">
        <v>0</v>
      </c>
    </row>
    <row r="40" spans="1:26" ht="30" x14ac:dyDescent="0.25">
      <c r="A40" s="2">
        <v>560</v>
      </c>
      <c r="B40" s="3" t="s">
        <v>26</v>
      </c>
      <c r="C40" s="3" t="s">
        <v>27</v>
      </c>
      <c r="D40" s="3" t="s">
        <v>28</v>
      </c>
      <c r="E40" s="3" t="s">
        <v>29</v>
      </c>
      <c r="F40" s="4">
        <v>1</v>
      </c>
      <c r="G40" s="4">
        <v>30</v>
      </c>
      <c r="H40" s="3" t="s">
        <v>67</v>
      </c>
      <c r="I40" s="4">
        <v>772316785</v>
      </c>
      <c r="J40" s="4">
        <v>63.8</v>
      </c>
      <c r="K40" s="4">
        <v>0.61886792452830197</v>
      </c>
      <c r="L40" s="4">
        <v>10</v>
      </c>
      <c r="M40" s="4">
        <v>3</v>
      </c>
      <c r="O40" s="4">
        <v>10</v>
      </c>
      <c r="P40" s="4">
        <v>9</v>
      </c>
      <c r="Q40" s="4">
        <v>1</v>
      </c>
      <c r="R40" s="4">
        <v>9</v>
      </c>
      <c r="S40" s="4">
        <v>1</v>
      </c>
      <c r="T40" s="4">
        <v>2</v>
      </c>
      <c r="U40" s="4">
        <v>5</v>
      </c>
      <c r="V40" s="3" t="s">
        <v>31</v>
      </c>
      <c r="W40" s="4">
        <v>1</v>
      </c>
      <c r="X40" s="4">
        <v>8</v>
      </c>
      <c r="Y40" s="4">
        <v>59</v>
      </c>
      <c r="Z40" s="4">
        <v>8</v>
      </c>
    </row>
    <row r="41" spans="1:26" ht="30" x14ac:dyDescent="0.25">
      <c r="A41" s="2">
        <v>567</v>
      </c>
      <c r="B41" s="3" t="s">
        <v>26</v>
      </c>
      <c r="C41" s="3" t="s">
        <v>27</v>
      </c>
      <c r="D41" s="3" t="s">
        <v>28</v>
      </c>
      <c r="E41" s="3" t="s">
        <v>29</v>
      </c>
      <c r="F41" s="4">
        <v>1</v>
      </c>
      <c r="G41" s="4">
        <v>30</v>
      </c>
      <c r="H41" s="3" t="s">
        <v>66</v>
      </c>
      <c r="I41" s="4">
        <v>7921198218</v>
      </c>
      <c r="J41" s="4">
        <v>78.2</v>
      </c>
      <c r="K41" s="4">
        <v>0.89056603773584897</v>
      </c>
      <c r="L41" s="4">
        <v>1</v>
      </c>
      <c r="M41" s="4">
        <v>4</v>
      </c>
      <c r="O41" s="4">
        <v>4</v>
      </c>
      <c r="P41" s="4">
        <v>4</v>
      </c>
      <c r="Q41" s="4">
        <v>1</v>
      </c>
      <c r="R41" s="4">
        <v>4</v>
      </c>
      <c r="S41" s="4">
        <v>1</v>
      </c>
      <c r="T41" s="4">
        <v>1</v>
      </c>
      <c r="U41" s="4">
        <v>2</v>
      </c>
      <c r="V41" s="3" t="s">
        <v>31</v>
      </c>
      <c r="X41" s="4">
        <v>3</v>
      </c>
      <c r="Y41" s="4">
        <v>25</v>
      </c>
      <c r="Z41" s="4">
        <v>3</v>
      </c>
    </row>
    <row r="42" spans="1:26" ht="30" x14ac:dyDescent="0.25">
      <c r="A42" s="2">
        <v>583</v>
      </c>
      <c r="B42" s="3" t="s">
        <v>26</v>
      </c>
      <c r="C42" s="3" t="s">
        <v>33</v>
      </c>
      <c r="D42" s="3" t="s">
        <v>28</v>
      </c>
      <c r="E42" s="3" t="s">
        <v>29</v>
      </c>
      <c r="F42" s="4">
        <v>1</v>
      </c>
      <c r="G42" s="4">
        <v>30</v>
      </c>
      <c r="H42" s="3" t="s">
        <v>68</v>
      </c>
      <c r="I42" s="4">
        <v>1391114474</v>
      </c>
      <c r="J42" s="4">
        <v>84.8</v>
      </c>
      <c r="K42" s="4">
        <v>0.82553191489361699</v>
      </c>
      <c r="V42" s="3" t="s">
        <v>31</v>
      </c>
    </row>
    <row r="43" spans="1:26" ht="30" x14ac:dyDescent="0.25">
      <c r="A43" s="2">
        <v>629</v>
      </c>
      <c r="B43" s="3" t="s">
        <v>26</v>
      </c>
      <c r="C43" s="3" t="s">
        <v>33</v>
      </c>
      <c r="D43" s="3" t="s">
        <v>28</v>
      </c>
      <c r="E43" s="3" t="s">
        <v>29</v>
      </c>
      <c r="F43" s="4">
        <v>1</v>
      </c>
      <c r="G43" s="4">
        <v>30</v>
      </c>
      <c r="H43" s="3" t="s">
        <v>69</v>
      </c>
      <c r="I43" s="4">
        <v>13476634</v>
      </c>
      <c r="J43" s="4">
        <v>84.8</v>
      </c>
      <c r="K43" s="4">
        <v>0.82553191489361699</v>
      </c>
      <c r="L43" s="4">
        <v>12</v>
      </c>
      <c r="M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>
        <v>2</v>
      </c>
      <c r="V43" s="3" t="s">
        <v>31</v>
      </c>
      <c r="X43" s="4">
        <v>2</v>
      </c>
      <c r="Y43" s="4">
        <v>22</v>
      </c>
      <c r="Z43" s="4">
        <v>2</v>
      </c>
    </row>
    <row r="44" spans="1:26" ht="30" x14ac:dyDescent="0.25">
      <c r="A44" s="2">
        <v>656</v>
      </c>
      <c r="B44" s="3" t="s">
        <v>26</v>
      </c>
      <c r="C44" s="3" t="s">
        <v>33</v>
      </c>
      <c r="D44" s="3" t="s">
        <v>28</v>
      </c>
      <c r="E44" s="3" t="s">
        <v>29</v>
      </c>
      <c r="F44" s="4">
        <v>1</v>
      </c>
      <c r="G44" s="4">
        <v>30</v>
      </c>
      <c r="H44" s="3" t="s">
        <v>70</v>
      </c>
      <c r="I44" s="4">
        <v>79239725</v>
      </c>
      <c r="J44" s="4">
        <v>0</v>
      </c>
      <c r="K44" s="4">
        <v>0</v>
      </c>
      <c r="L44" s="4">
        <v>3</v>
      </c>
      <c r="S44" s="4">
        <v>1</v>
      </c>
      <c r="V44" s="3" t="s">
        <v>31</v>
      </c>
      <c r="Y44" s="4">
        <v>4</v>
      </c>
      <c r="Z44" s="4">
        <v>0</v>
      </c>
    </row>
    <row r="45" spans="1:26" ht="30" x14ac:dyDescent="0.25">
      <c r="A45" s="2">
        <v>689</v>
      </c>
      <c r="B45" s="3" t="s">
        <v>26</v>
      </c>
      <c r="C45" s="3" t="s">
        <v>27</v>
      </c>
      <c r="D45" s="3" t="s">
        <v>28</v>
      </c>
      <c r="E45" s="3" t="s">
        <v>29</v>
      </c>
      <c r="F45" s="4">
        <v>1</v>
      </c>
      <c r="G45" s="4">
        <v>30</v>
      </c>
      <c r="H45" s="3" t="s">
        <v>71</v>
      </c>
      <c r="I45" s="4">
        <v>139114849</v>
      </c>
      <c r="J45" s="4">
        <v>63.8</v>
      </c>
      <c r="K45" s="4">
        <v>0.61886792452830197</v>
      </c>
      <c r="L45" s="4">
        <v>3</v>
      </c>
      <c r="Q45" s="4">
        <v>1</v>
      </c>
      <c r="S45" s="4">
        <v>1</v>
      </c>
      <c r="V45" s="3" t="s">
        <v>31</v>
      </c>
      <c r="Y45" s="4">
        <v>5</v>
      </c>
      <c r="Z45" s="4">
        <v>0</v>
      </c>
    </row>
    <row r="46" spans="1:26" ht="30" x14ac:dyDescent="0.25">
      <c r="A46" s="2">
        <v>733</v>
      </c>
      <c r="B46" s="3" t="s">
        <v>26</v>
      </c>
      <c r="C46" s="3" t="s">
        <v>33</v>
      </c>
      <c r="D46" s="3" t="s">
        <v>28</v>
      </c>
      <c r="E46" s="3" t="s">
        <v>29</v>
      </c>
      <c r="F46" s="4">
        <v>1</v>
      </c>
      <c r="G46" s="4">
        <v>30</v>
      </c>
      <c r="H46" s="3" t="s">
        <v>72</v>
      </c>
      <c r="I46" s="4">
        <v>1412399215</v>
      </c>
      <c r="J46" s="4">
        <v>84.8</v>
      </c>
      <c r="K46" s="4">
        <v>0.82553191489361699</v>
      </c>
      <c r="L46" s="4">
        <v>5</v>
      </c>
      <c r="M46" s="4">
        <v>4</v>
      </c>
      <c r="O46" s="4">
        <v>5</v>
      </c>
      <c r="P46" s="4">
        <v>5</v>
      </c>
      <c r="Q46" s="4">
        <v>1</v>
      </c>
      <c r="R46" s="4">
        <v>5</v>
      </c>
      <c r="S46" s="4">
        <v>1</v>
      </c>
      <c r="T46" s="4">
        <v>3</v>
      </c>
      <c r="U46" s="4">
        <v>3.5</v>
      </c>
      <c r="V46" s="3" t="s">
        <v>31</v>
      </c>
      <c r="W46" s="4">
        <v>0.5</v>
      </c>
      <c r="X46" s="4">
        <v>7</v>
      </c>
      <c r="Y46" s="4">
        <v>40</v>
      </c>
      <c r="Z46" s="4">
        <v>7</v>
      </c>
    </row>
    <row r="47" spans="1:26" ht="30" x14ac:dyDescent="0.25">
      <c r="A47" s="2">
        <v>766</v>
      </c>
      <c r="B47" s="3" t="s">
        <v>26</v>
      </c>
      <c r="C47" s="3" t="s">
        <v>33</v>
      </c>
      <c r="D47" s="3" t="s">
        <v>28</v>
      </c>
      <c r="E47" s="3" t="s">
        <v>29</v>
      </c>
      <c r="F47" s="4">
        <v>1</v>
      </c>
      <c r="G47" s="4">
        <v>30</v>
      </c>
      <c r="H47" s="3" t="s">
        <v>73</v>
      </c>
      <c r="I47" s="4">
        <v>10238110168</v>
      </c>
      <c r="J47" s="4">
        <v>84.8</v>
      </c>
      <c r="K47" s="4">
        <v>0.82553191489361699</v>
      </c>
      <c r="L47" s="4">
        <v>6</v>
      </c>
      <c r="M47" s="4">
        <v>4</v>
      </c>
      <c r="N47" s="4">
        <v>4</v>
      </c>
      <c r="O47" s="4">
        <v>2</v>
      </c>
      <c r="P47" s="4">
        <v>1</v>
      </c>
      <c r="Q47" s="4">
        <v>1</v>
      </c>
      <c r="R47" s="4">
        <v>1</v>
      </c>
      <c r="S47" s="4">
        <v>1</v>
      </c>
      <c r="T47" s="4">
        <v>3</v>
      </c>
      <c r="U47" s="4">
        <v>0.5</v>
      </c>
      <c r="V47" s="3" t="s">
        <v>31</v>
      </c>
      <c r="W47" s="4">
        <v>0.5</v>
      </c>
      <c r="X47" s="4">
        <v>4</v>
      </c>
      <c r="Y47" s="4">
        <v>28</v>
      </c>
      <c r="Z47" s="4">
        <v>4</v>
      </c>
    </row>
    <row r="48" spans="1:26" ht="30" x14ac:dyDescent="0.25">
      <c r="A48" s="2">
        <v>803</v>
      </c>
      <c r="B48" s="3" t="s">
        <v>26</v>
      </c>
      <c r="C48" s="3" t="s">
        <v>27</v>
      </c>
      <c r="D48" s="3" t="s">
        <v>28</v>
      </c>
      <c r="E48" s="3" t="s">
        <v>29</v>
      </c>
      <c r="F48" s="4">
        <v>1</v>
      </c>
      <c r="G48" s="4">
        <v>30</v>
      </c>
      <c r="H48" s="3" t="s">
        <v>74</v>
      </c>
      <c r="I48" s="4">
        <v>87170242144</v>
      </c>
      <c r="J48" s="4">
        <v>0</v>
      </c>
      <c r="K48" s="4">
        <v>0</v>
      </c>
      <c r="L48" s="4">
        <v>1</v>
      </c>
      <c r="S48" s="4">
        <v>1</v>
      </c>
      <c r="V48" s="3" t="s">
        <v>31</v>
      </c>
      <c r="Y48" s="4">
        <v>2</v>
      </c>
      <c r="Z48" s="4">
        <v>0</v>
      </c>
    </row>
    <row r="49" spans="1:26" ht="30" x14ac:dyDescent="0.25">
      <c r="A49" s="2">
        <v>820</v>
      </c>
      <c r="B49" s="3" t="s">
        <v>26</v>
      </c>
      <c r="C49" s="3" t="s">
        <v>33</v>
      </c>
      <c r="D49" s="3" t="s">
        <v>28</v>
      </c>
      <c r="E49" s="3" t="s">
        <v>29</v>
      </c>
      <c r="F49" s="4">
        <v>1</v>
      </c>
      <c r="G49" s="4">
        <v>30</v>
      </c>
      <c r="H49" s="3" t="s">
        <v>75</v>
      </c>
      <c r="I49" s="4">
        <v>1391114439</v>
      </c>
      <c r="J49" s="4">
        <v>84.8</v>
      </c>
      <c r="K49" s="4">
        <v>0.82553191489361699</v>
      </c>
      <c r="L49" s="4">
        <v>2</v>
      </c>
      <c r="M49" s="4">
        <v>1</v>
      </c>
      <c r="O49" s="4">
        <v>2</v>
      </c>
      <c r="P49" s="4">
        <v>2</v>
      </c>
      <c r="Q49" s="4">
        <v>1</v>
      </c>
      <c r="R49" s="4">
        <v>2</v>
      </c>
      <c r="S49" s="4">
        <v>1</v>
      </c>
      <c r="T49" s="4">
        <v>1</v>
      </c>
      <c r="U49" s="4">
        <v>0.5</v>
      </c>
      <c r="V49" s="3" t="s">
        <v>31</v>
      </c>
      <c r="W49" s="4">
        <v>0.5</v>
      </c>
      <c r="X49" s="4">
        <v>2</v>
      </c>
      <c r="Y49" s="4">
        <v>15</v>
      </c>
      <c r="Z49" s="4">
        <v>2</v>
      </c>
    </row>
    <row r="50" spans="1:26" ht="30" x14ac:dyDescent="0.25">
      <c r="A50" s="2">
        <v>846</v>
      </c>
      <c r="B50" s="3" t="s">
        <v>26</v>
      </c>
      <c r="C50" s="3" t="s">
        <v>33</v>
      </c>
      <c r="D50" s="3" t="s">
        <v>28</v>
      </c>
      <c r="E50" s="3" t="s">
        <v>29</v>
      </c>
      <c r="F50" s="4">
        <v>1</v>
      </c>
      <c r="G50" s="4">
        <v>30</v>
      </c>
      <c r="H50" s="3" t="s">
        <v>76</v>
      </c>
      <c r="I50" s="4">
        <v>9591212196</v>
      </c>
      <c r="J50" s="4">
        <v>52.6</v>
      </c>
      <c r="K50" s="4">
        <v>0.14042553191489299</v>
      </c>
      <c r="V50" s="3" t="s">
        <v>31</v>
      </c>
    </row>
    <row r="51" spans="1:26" ht="30" x14ac:dyDescent="0.25">
      <c r="A51" s="2">
        <v>903</v>
      </c>
      <c r="B51" s="3" t="s">
        <v>26</v>
      </c>
      <c r="C51" s="3" t="s">
        <v>27</v>
      </c>
      <c r="D51" s="3" t="s">
        <v>28</v>
      </c>
      <c r="E51" s="3" t="s">
        <v>29</v>
      </c>
      <c r="F51" s="4">
        <v>1</v>
      </c>
      <c r="G51" s="4">
        <v>30</v>
      </c>
      <c r="H51" s="3" t="s">
        <v>77</v>
      </c>
      <c r="I51" s="4">
        <v>8013612392</v>
      </c>
      <c r="J51" s="4">
        <v>63.8</v>
      </c>
      <c r="K51" s="4">
        <v>0.61886792452830197</v>
      </c>
      <c r="V51" s="3" t="s">
        <v>31</v>
      </c>
    </row>
    <row r="52" spans="1:26" ht="30" x14ac:dyDescent="0.25">
      <c r="A52" s="2">
        <v>906</v>
      </c>
      <c r="B52" s="3" t="s">
        <v>26</v>
      </c>
      <c r="C52" s="3" t="s">
        <v>27</v>
      </c>
      <c r="D52" s="3" t="s">
        <v>28</v>
      </c>
      <c r="E52" s="3" t="s">
        <v>29</v>
      </c>
      <c r="F52" s="4">
        <v>1</v>
      </c>
      <c r="G52" s="4">
        <v>30</v>
      </c>
      <c r="H52" s="3" t="s">
        <v>78</v>
      </c>
      <c r="I52" s="4">
        <v>220115832</v>
      </c>
      <c r="J52" s="4">
        <v>0</v>
      </c>
      <c r="K52" s="4">
        <v>0</v>
      </c>
      <c r="L52" s="4">
        <v>9</v>
      </c>
      <c r="M52" s="4">
        <v>3</v>
      </c>
      <c r="O52" s="4">
        <v>10</v>
      </c>
      <c r="P52" s="4">
        <v>10</v>
      </c>
      <c r="R52" s="4">
        <v>10</v>
      </c>
      <c r="S52" s="4">
        <v>1</v>
      </c>
      <c r="T52" s="4">
        <v>1</v>
      </c>
      <c r="U52" s="4">
        <v>1</v>
      </c>
      <c r="V52" s="3" t="s">
        <v>31</v>
      </c>
      <c r="W52" s="4">
        <v>1</v>
      </c>
      <c r="X52" s="4">
        <v>3</v>
      </c>
      <c r="Y52" s="4">
        <v>49</v>
      </c>
      <c r="Z52" s="4">
        <v>3</v>
      </c>
    </row>
    <row r="53" spans="1:26" ht="30" x14ac:dyDescent="0.25">
      <c r="A53" s="2">
        <v>943</v>
      </c>
      <c r="B53" s="3" t="s">
        <v>26</v>
      </c>
      <c r="C53" s="3" t="s">
        <v>33</v>
      </c>
      <c r="D53" s="3" t="s">
        <v>28</v>
      </c>
      <c r="E53" s="3" t="s">
        <v>29</v>
      </c>
      <c r="F53" s="4">
        <v>1</v>
      </c>
      <c r="G53" s="4">
        <v>30</v>
      </c>
      <c r="H53" s="3" t="s">
        <v>79</v>
      </c>
      <c r="I53" s="4">
        <v>79242128242</v>
      </c>
      <c r="J53" s="4">
        <v>52.6</v>
      </c>
      <c r="K53" s="4">
        <v>0.14042553191489299</v>
      </c>
      <c r="V53" s="3" t="s">
        <v>31</v>
      </c>
    </row>
    <row r="54" spans="1:26" ht="30" x14ac:dyDescent="0.25">
      <c r="A54" s="2">
        <v>968</v>
      </c>
      <c r="B54" s="3" t="s">
        <v>26</v>
      </c>
      <c r="C54" s="3" t="s">
        <v>33</v>
      </c>
      <c r="D54" s="3" t="s">
        <v>28</v>
      </c>
      <c r="E54" s="3" t="s">
        <v>29</v>
      </c>
      <c r="F54" s="4">
        <v>1</v>
      </c>
      <c r="G54" s="4">
        <v>30</v>
      </c>
      <c r="H54" s="3" t="s">
        <v>80</v>
      </c>
      <c r="I54" s="4">
        <v>10238110253</v>
      </c>
      <c r="J54" s="4">
        <v>84.8</v>
      </c>
      <c r="K54" s="4">
        <v>0.82553191489361699</v>
      </c>
      <c r="V54" s="3" t="s">
        <v>31</v>
      </c>
    </row>
    <row r="55" spans="1:26" ht="30" x14ac:dyDescent="0.25">
      <c r="A55" s="2">
        <v>984</v>
      </c>
      <c r="B55" s="3" t="s">
        <v>26</v>
      </c>
      <c r="C55" s="3" t="s">
        <v>33</v>
      </c>
      <c r="D55" s="3" t="s">
        <v>28</v>
      </c>
      <c r="E55" s="3" t="s">
        <v>29</v>
      </c>
      <c r="F55" s="4">
        <v>1</v>
      </c>
      <c r="G55" s="4">
        <v>30</v>
      </c>
      <c r="H55" s="3" t="s">
        <v>81</v>
      </c>
      <c r="I55" s="4">
        <v>224613216</v>
      </c>
      <c r="J55" s="4">
        <v>84.8</v>
      </c>
      <c r="K55" s="4">
        <v>0.82553191489361699</v>
      </c>
      <c r="L55" s="4">
        <v>6</v>
      </c>
      <c r="M55" s="4">
        <v>4</v>
      </c>
      <c r="N55" s="4">
        <v>1</v>
      </c>
      <c r="O55" s="4">
        <v>7</v>
      </c>
      <c r="P55" s="4">
        <v>7</v>
      </c>
      <c r="Q55" s="4">
        <v>1</v>
      </c>
      <c r="R55" s="4">
        <v>7</v>
      </c>
      <c r="S55" s="4">
        <v>1</v>
      </c>
      <c r="T55" s="4">
        <v>4</v>
      </c>
      <c r="U55" s="4">
        <v>2</v>
      </c>
      <c r="V55" s="3" t="s">
        <v>31</v>
      </c>
      <c r="W55" s="4">
        <v>2</v>
      </c>
      <c r="X55" s="4">
        <v>8</v>
      </c>
      <c r="Y55" s="4">
        <v>50</v>
      </c>
      <c r="Z55" s="4">
        <v>8</v>
      </c>
    </row>
    <row r="56" spans="1:26" ht="30" x14ac:dyDescent="0.25">
      <c r="A56" s="2">
        <v>1000</v>
      </c>
      <c r="B56" s="3" t="s">
        <v>26</v>
      </c>
      <c r="C56" s="3" t="s">
        <v>33</v>
      </c>
      <c r="D56" s="3" t="s">
        <v>28</v>
      </c>
      <c r="E56" s="3" t="s">
        <v>29</v>
      </c>
      <c r="F56" s="4">
        <v>1</v>
      </c>
      <c r="G56" s="4">
        <v>30</v>
      </c>
      <c r="H56" s="3" t="s">
        <v>82</v>
      </c>
      <c r="I56" s="4">
        <v>18810324779</v>
      </c>
      <c r="J56" s="4">
        <v>84.8</v>
      </c>
      <c r="K56" s="4">
        <v>0.82553191489361699</v>
      </c>
      <c r="L56" s="4">
        <v>7</v>
      </c>
      <c r="M56" s="4">
        <v>1</v>
      </c>
      <c r="O56" s="4">
        <v>2</v>
      </c>
      <c r="P56" s="4">
        <v>2</v>
      </c>
      <c r="Q56" s="4">
        <v>1</v>
      </c>
      <c r="R56" s="4">
        <v>2</v>
      </c>
      <c r="S56" s="4">
        <v>1</v>
      </c>
      <c r="U56" s="4">
        <v>0.5</v>
      </c>
      <c r="V56" s="3" t="s">
        <v>31</v>
      </c>
      <c r="W56" s="4">
        <v>0.5</v>
      </c>
      <c r="X56" s="4">
        <v>1</v>
      </c>
      <c r="Y56" s="4">
        <v>18</v>
      </c>
      <c r="Z56" s="4">
        <v>1</v>
      </c>
    </row>
    <row r="57" spans="1:26" ht="30" x14ac:dyDescent="0.25">
      <c r="A57" s="2">
        <v>1034</v>
      </c>
      <c r="B57" s="3" t="s">
        <v>26</v>
      </c>
      <c r="C57" s="3" t="s">
        <v>27</v>
      </c>
      <c r="D57" s="3" t="s">
        <v>28</v>
      </c>
      <c r="E57" s="3" t="s">
        <v>29</v>
      </c>
      <c r="F57" s="4">
        <v>1</v>
      </c>
      <c r="G57" s="4">
        <v>30</v>
      </c>
      <c r="H57" s="3" t="s">
        <v>83</v>
      </c>
      <c r="I57" s="4">
        <v>13724816345</v>
      </c>
      <c r="J57" s="4">
        <v>63.8</v>
      </c>
      <c r="K57" s="4">
        <v>0.61886792452830197</v>
      </c>
      <c r="L57" s="4">
        <v>10</v>
      </c>
      <c r="M57" s="4">
        <v>4</v>
      </c>
      <c r="N57" s="4">
        <v>2</v>
      </c>
      <c r="O57" s="4">
        <v>4</v>
      </c>
      <c r="P57" s="4">
        <v>4</v>
      </c>
      <c r="Q57" s="4">
        <v>1</v>
      </c>
      <c r="R57" s="4">
        <v>4</v>
      </c>
      <c r="S57" s="4">
        <v>1</v>
      </c>
      <c r="T57" s="4">
        <v>4</v>
      </c>
      <c r="U57" s="4">
        <v>1</v>
      </c>
      <c r="V57" s="3" t="s">
        <v>31</v>
      </c>
      <c r="X57" s="4">
        <v>5</v>
      </c>
      <c r="Y57" s="4">
        <v>40</v>
      </c>
      <c r="Z57" s="4">
        <v>5</v>
      </c>
    </row>
    <row r="58" spans="1:26" ht="30" x14ac:dyDescent="0.25">
      <c r="A58" s="2">
        <v>1098</v>
      </c>
      <c r="B58" s="3" t="s">
        <v>26</v>
      </c>
      <c r="C58" s="3" t="s">
        <v>27</v>
      </c>
      <c r="D58" s="3" t="s">
        <v>28</v>
      </c>
      <c r="E58" s="3" t="s">
        <v>29</v>
      </c>
      <c r="F58" s="4">
        <v>1</v>
      </c>
      <c r="G58" s="4">
        <v>30</v>
      </c>
      <c r="H58" s="3" t="s">
        <v>84</v>
      </c>
      <c r="I58" s="4">
        <v>3724150214</v>
      </c>
      <c r="J58" s="4">
        <v>63.8</v>
      </c>
      <c r="K58" s="4">
        <v>0.61886792452830197</v>
      </c>
      <c r="L58" s="4">
        <v>7</v>
      </c>
      <c r="M58" s="4">
        <v>4</v>
      </c>
      <c r="N58" s="4">
        <v>1</v>
      </c>
      <c r="O58" s="4">
        <v>5</v>
      </c>
      <c r="P58" s="4">
        <v>5</v>
      </c>
      <c r="Q58" s="4">
        <v>1</v>
      </c>
      <c r="R58" s="4">
        <v>5</v>
      </c>
      <c r="S58" s="4">
        <v>2</v>
      </c>
      <c r="T58" s="4">
        <v>1</v>
      </c>
      <c r="U58" s="4">
        <v>2.5</v>
      </c>
      <c r="V58" s="3" t="s">
        <v>31</v>
      </c>
      <c r="W58" s="4">
        <v>1.5</v>
      </c>
      <c r="X58" s="4">
        <v>5</v>
      </c>
      <c r="Y58" s="4">
        <v>40</v>
      </c>
      <c r="Z58" s="4">
        <v>5</v>
      </c>
    </row>
    <row r="59" spans="1:26" ht="30" x14ac:dyDescent="0.25">
      <c r="A59" s="2">
        <v>1132</v>
      </c>
      <c r="B59" s="3" t="s">
        <v>26</v>
      </c>
      <c r="C59" s="3" t="s">
        <v>33</v>
      </c>
      <c r="D59" s="3" t="s">
        <v>28</v>
      </c>
      <c r="E59" s="3" t="s">
        <v>29</v>
      </c>
      <c r="F59" s="4">
        <v>1</v>
      </c>
      <c r="G59" s="4">
        <v>30</v>
      </c>
      <c r="H59" s="3" t="s">
        <v>85</v>
      </c>
      <c r="I59" s="4">
        <v>10238110227</v>
      </c>
      <c r="J59" s="4">
        <v>84.8</v>
      </c>
      <c r="K59" s="4">
        <v>0.82553191489361699</v>
      </c>
      <c r="L59" s="4">
        <v>5</v>
      </c>
      <c r="M59" s="4">
        <v>9</v>
      </c>
      <c r="N59" s="4">
        <v>6</v>
      </c>
      <c r="O59" s="4">
        <v>6</v>
      </c>
      <c r="P59" s="4">
        <v>6</v>
      </c>
      <c r="Q59" s="4">
        <v>1</v>
      </c>
      <c r="R59" s="4">
        <v>6</v>
      </c>
      <c r="S59" s="4">
        <v>1</v>
      </c>
      <c r="T59" s="4">
        <v>4</v>
      </c>
      <c r="U59" s="4">
        <v>4.5</v>
      </c>
      <c r="V59" s="3" t="s">
        <v>31</v>
      </c>
      <c r="W59" s="4">
        <v>0.5</v>
      </c>
      <c r="X59" s="4">
        <v>9</v>
      </c>
      <c r="Y59" s="4">
        <v>58</v>
      </c>
      <c r="Z59" s="4">
        <v>9</v>
      </c>
    </row>
    <row r="60" spans="1:26" ht="30" x14ac:dyDescent="0.25">
      <c r="A60" s="2">
        <v>1150</v>
      </c>
      <c r="B60" s="3" t="s">
        <v>26</v>
      </c>
      <c r="C60" s="3" t="s">
        <v>33</v>
      </c>
      <c r="D60" s="3" t="s">
        <v>28</v>
      </c>
      <c r="E60" s="3" t="s">
        <v>29</v>
      </c>
      <c r="F60" s="4">
        <v>1</v>
      </c>
      <c r="G60" s="4">
        <v>30</v>
      </c>
      <c r="H60" s="3" t="s">
        <v>86</v>
      </c>
      <c r="I60" s="4">
        <v>771873592</v>
      </c>
      <c r="J60" s="4">
        <v>84.8</v>
      </c>
      <c r="K60" s="4">
        <v>0.82553191489361699</v>
      </c>
      <c r="L60" s="4">
        <v>7</v>
      </c>
      <c r="M60" s="4">
        <v>6</v>
      </c>
      <c r="N60" s="4">
        <v>3</v>
      </c>
      <c r="O60" s="4">
        <v>4</v>
      </c>
      <c r="P60" s="4">
        <v>4</v>
      </c>
      <c r="Q60" s="4">
        <v>1</v>
      </c>
      <c r="R60" s="4">
        <v>4</v>
      </c>
      <c r="S60" s="4">
        <v>1</v>
      </c>
      <c r="T60" s="4">
        <v>1</v>
      </c>
      <c r="U60" s="4">
        <v>1.5</v>
      </c>
      <c r="V60" s="3" t="s">
        <v>31</v>
      </c>
      <c r="W60" s="4">
        <v>0.5</v>
      </c>
      <c r="X60" s="4">
        <v>3</v>
      </c>
      <c r="Y60" s="4">
        <v>36</v>
      </c>
      <c r="Z60" s="4">
        <v>3</v>
      </c>
    </row>
    <row r="61" spans="1:26" ht="30" x14ac:dyDescent="0.25">
      <c r="A61" s="2">
        <v>1167</v>
      </c>
      <c r="B61" s="3" t="s">
        <v>26</v>
      </c>
      <c r="C61" s="3" t="s">
        <v>27</v>
      </c>
      <c r="D61" s="3" t="s">
        <v>28</v>
      </c>
      <c r="E61" s="3" t="s">
        <v>29</v>
      </c>
      <c r="F61" s="4">
        <v>1</v>
      </c>
      <c r="G61" s="4">
        <v>30</v>
      </c>
      <c r="H61" s="3" t="s">
        <v>87</v>
      </c>
      <c r="I61" s="4">
        <v>915634178</v>
      </c>
      <c r="J61" s="4">
        <v>63.8</v>
      </c>
      <c r="K61" s="4">
        <v>0.61886792452830197</v>
      </c>
      <c r="L61" s="4">
        <v>3</v>
      </c>
      <c r="M61" s="4">
        <v>1</v>
      </c>
      <c r="O61" s="4">
        <v>1</v>
      </c>
      <c r="Q61" s="4">
        <v>1</v>
      </c>
      <c r="S61" s="4">
        <v>2</v>
      </c>
      <c r="U61" s="4">
        <v>2</v>
      </c>
      <c r="V61" s="3" t="s">
        <v>31</v>
      </c>
      <c r="X61" s="4">
        <v>2</v>
      </c>
      <c r="Y61" s="4">
        <v>12</v>
      </c>
      <c r="Z61" s="4">
        <v>2</v>
      </c>
    </row>
    <row r="62" spans="1:26" ht="30" x14ac:dyDescent="0.25">
      <c r="A62" s="2">
        <v>1236</v>
      </c>
      <c r="B62" s="3" t="s">
        <v>26</v>
      </c>
      <c r="C62" s="3" t="s">
        <v>33</v>
      </c>
      <c r="D62" s="3" t="s">
        <v>28</v>
      </c>
      <c r="E62" s="3" t="s">
        <v>29</v>
      </c>
      <c r="F62" s="4">
        <v>1</v>
      </c>
      <c r="G62" s="4">
        <v>30</v>
      </c>
      <c r="H62" s="3" t="s">
        <v>88</v>
      </c>
      <c r="I62" s="4">
        <v>8714969130</v>
      </c>
      <c r="J62" s="4">
        <v>84.8</v>
      </c>
      <c r="K62" s="4">
        <v>0.82553191489361699</v>
      </c>
      <c r="L62" s="4">
        <v>9</v>
      </c>
      <c r="M62" s="4">
        <v>5</v>
      </c>
      <c r="N62" s="4">
        <v>4</v>
      </c>
      <c r="O62" s="4">
        <v>5</v>
      </c>
      <c r="P62" s="4">
        <v>5</v>
      </c>
      <c r="Q62" s="4">
        <v>1</v>
      </c>
      <c r="R62" s="4">
        <v>5</v>
      </c>
      <c r="S62" s="4">
        <v>1</v>
      </c>
      <c r="T62" s="4">
        <v>3</v>
      </c>
      <c r="U62" s="4">
        <v>1.5</v>
      </c>
      <c r="V62" s="3" t="s">
        <v>31</v>
      </c>
      <c r="W62" s="4">
        <v>1.5</v>
      </c>
      <c r="X62" s="4">
        <v>6</v>
      </c>
      <c r="Y62" s="4">
        <v>47</v>
      </c>
      <c r="Z62" s="4">
        <v>6</v>
      </c>
    </row>
    <row r="63" spans="1:26" ht="30" x14ac:dyDescent="0.25">
      <c r="A63" s="2">
        <v>1271</v>
      </c>
      <c r="B63" s="3" t="s">
        <v>26</v>
      </c>
      <c r="C63" s="3" t="s">
        <v>33</v>
      </c>
      <c r="D63" s="3" t="s">
        <v>28</v>
      </c>
      <c r="E63" s="3" t="s">
        <v>29</v>
      </c>
      <c r="F63" s="4">
        <v>1</v>
      </c>
      <c r="G63" s="4">
        <v>30</v>
      </c>
      <c r="H63" s="3" t="s">
        <v>89</v>
      </c>
      <c r="I63" s="4">
        <v>194951178</v>
      </c>
      <c r="J63" s="4">
        <v>52.6</v>
      </c>
      <c r="K63" s="4">
        <v>0.14042553191489299</v>
      </c>
      <c r="L63" s="4">
        <v>19</v>
      </c>
      <c r="M63" s="4">
        <v>7</v>
      </c>
      <c r="N63" s="4">
        <v>3</v>
      </c>
      <c r="O63" s="4">
        <v>19</v>
      </c>
      <c r="P63" s="4">
        <v>18</v>
      </c>
      <c r="Q63" s="4">
        <v>1</v>
      </c>
      <c r="R63" s="4">
        <v>18</v>
      </c>
      <c r="S63" s="4">
        <v>1</v>
      </c>
      <c r="T63" s="4">
        <v>3</v>
      </c>
      <c r="V63" s="3" t="s">
        <v>31</v>
      </c>
      <c r="X63" s="4">
        <v>3</v>
      </c>
      <c r="Y63" s="4">
        <v>92</v>
      </c>
      <c r="Z63" s="4">
        <v>3</v>
      </c>
    </row>
    <row r="64" spans="1:26" ht="30" x14ac:dyDescent="0.25">
      <c r="A64" s="2">
        <v>1276</v>
      </c>
      <c r="B64" s="3" t="s">
        <v>26</v>
      </c>
      <c r="C64" s="3" t="s">
        <v>27</v>
      </c>
      <c r="D64" s="3" t="s">
        <v>28</v>
      </c>
      <c r="E64" s="3" t="s">
        <v>29</v>
      </c>
      <c r="F64" s="4">
        <v>1</v>
      </c>
      <c r="G64" s="4">
        <v>30</v>
      </c>
      <c r="H64" s="3" t="s">
        <v>90</v>
      </c>
      <c r="I64" s="4">
        <v>10198102</v>
      </c>
      <c r="J64" s="4">
        <v>78.2</v>
      </c>
      <c r="K64" s="4">
        <v>0.89056603773584897</v>
      </c>
      <c r="L64" s="4">
        <v>6</v>
      </c>
      <c r="M64" s="4">
        <v>4</v>
      </c>
      <c r="N64" s="4">
        <v>1</v>
      </c>
      <c r="O64" s="4">
        <v>3</v>
      </c>
      <c r="P64" s="4">
        <v>3</v>
      </c>
      <c r="Q64" s="4">
        <v>4</v>
      </c>
      <c r="R64" s="4">
        <v>3</v>
      </c>
      <c r="S64" s="4">
        <v>2</v>
      </c>
      <c r="U64" s="4">
        <v>2</v>
      </c>
      <c r="V64" s="3" t="s">
        <v>31</v>
      </c>
      <c r="W64" s="4">
        <v>2</v>
      </c>
      <c r="X64" s="4">
        <v>4</v>
      </c>
      <c r="Y64" s="4">
        <v>34</v>
      </c>
      <c r="Z64" s="4">
        <v>4</v>
      </c>
    </row>
    <row r="65" spans="1:26" ht="30" x14ac:dyDescent="0.25">
      <c r="A65" s="2">
        <v>1384</v>
      </c>
      <c r="B65" s="3" t="s">
        <v>26</v>
      </c>
      <c r="C65" s="3" t="s">
        <v>33</v>
      </c>
      <c r="D65" s="3" t="s">
        <v>28</v>
      </c>
      <c r="E65" s="3" t="s">
        <v>29</v>
      </c>
      <c r="F65" s="4">
        <v>1</v>
      </c>
      <c r="G65" s="4">
        <v>30</v>
      </c>
      <c r="H65" s="3" t="s">
        <v>91</v>
      </c>
      <c r="I65" s="4">
        <v>78438837</v>
      </c>
      <c r="J65" s="4">
        <v>84.8</v>
      </c>
      <c r="K65" s="4">
        <v>0.82553191489361699</v>
      </c>
      <c r="L65" s="4">
        <v>4</v>
      </c>
      <c r="M65" s="4">
        <v>4</v>
      </c>
      <c r="N65" s="4">
        <v>1</v>
      </c>
      <c r="O65" s="4">
        <v>3</v>
      </c>
      <c r="P65" s="4">
        <v>3</v>
      </c>
      <c r="Q65" s="4">
        <v>1</v>
      </c>
      <c r="R65" s="4">
        <v>3</v>
      </c>
      <c r="S65" s="4">
        <v>1</v>
      </c>
      <c r="T65" s="4">
        <v>2</v>
      </c>
      <c r="U65" s="4">
        <v>0.5</v>
      </c>
      <c r="V65" s="3" t="s">
        <v>31</v>
      </c>
      <c r="W65" s="4">
        <v>0.5</v>
      </c>
      <c r="X65" s="4">
        <v>3</v>
      </c>
      <c r="Y65" s="4">
        <v>26</v>
      </c>
      <c r="Z65" s="4">
        <v>3</v>
      </c>
    </row>
    <row r="66" spans="1:26" ht="30" x14ac:dyDescent="0.25">
      <c r="A66" s="2">
        <v>1400</v>
      </c>
      <c r="B66" s="3" t="s">
        <v>26</v>
      </c>
      <c r="C66" s="3" t="s">
        <v>27</v>
      </c>
      <c r="D66" s="3" t="s">
        <v>28</v>
      </c>
      <c r="E66" s="3" t="s">
        <v>29</v>
      </c>
      <c r="F66" s="4">
        <v>1</v>
      </c>
      <c r="G66" s="4">
        <v>30</v>
      </c>
      <c r="H66" s="3" t="s">
        <v>92</v>
      </c>
      <c r="I66" s="4">
        <v>7925110103</v>
      </c>
      <c r="J66" s="4">
        <v>63.8</v>
      </c>
      <c r="K66" s="4">
        <v>0.61886792452830197</v>
      </c>
      <c r="L66" s="4">
        <v>5</v>
      </c>
      <c r="Q66" s="4">
        <v>1</v>
      </c>
      <c r="S66" s="4">
        <v>1</v>
      </c>
      <c r="V66" s="3" t="s">
        <v>31</v>
      </c>
      <c r="Y66" s="4">
        <v>7</v>
      </c>
      <c r="Z66" s="4">
        <v>0</v>
      </c>
    </row>
    <row r="67" spans="1:26" ht="30" x14ac:dyDescent="0.25">
      <c r="A67" s="2">
        <v>1402</v>
      </c>
      <c r="B67" s="3" t="s">
        <v>26</v>
      </c>
      <c r="C67" s="3" t="s">
        <v>33</v>
      </c>
      <c r="D67" s="3" t="s">
        <v>28</v>
      </c>
      <c r="E67" s="3" t="s">
        <v>29</v>
      </c>
      <c r="F67" s="4">
        <v>1</v>
      </c>
      <c r="G67" s="4">
        <v>30</v>
      </c>
      <c r="H67" s="3" t="s">
        <v>93</v>
      </c>
      <c r="I67" s="4">
        <v>1781121798</v>
      </c>
      <c r="J67" s="4">
        <v>84.8</v>
      </c>
      <c r="K67" s="4">
        <v>0.82553191489361699</v>
      </c>
      <c r="L67" s="4">
        <v>12</v>
      </c>
      <c r="M67" s="4">
        <v>1</v>
      </c>
      <c r="O67" s="4">
        <v>5</v>
      </c>
      <c r="P67" s="4">
        <v>5</v>
      </c>
      <c r="Q67" s="4">
        <v>1</v>
      </c>
      <c r="R67" s="4">
        <v>5</v>
      </c>
      <c r="S67" s="4">
        <v>2</v>
      </c>
      <c r="U67" s="4">
        <v>3.5</v>
      </c>
      <c r="V67" s="3" t="s">
        <v>31</v>
      </c>
      <c r="W67" s="4">
        <v>1.5</v>
      </c>
      <c r="X67" s="4">
        <v>5</v>
      </c>
      <c r="Y67" s="4">
        <v>41</v>
      </c>
      <c r="Z67" s="4">
        <v>5</v>
      </c>
    </row>
    <row r="68" spans="1:26" ht="30" x14ac:dyDescent="0.25">
      <c r="A68" s="2">
        <v>1418</v>
      </c>
      <c r="B68" s="3" t="s">
        <v>26</v>
      </c>
      <c r="C68" s="3" t="s">
        <v>27</v>
      </c>
      <c r="D68" s="3" t="s">
        <v>28</v>
      </c>
      <c r="E68" s="3" t="s">
        <v>29</v>
      </c>
      <c r="F68" s="4">
        <v>1</v>
      </c>
      <c r="G68" s="4">
        <v>30</v>
      </c>
      <c r="H68" s="3" t="s">
        <v>94</v>
      </c>
      <c r="I68" s="4">
        <v>138251223135</v>
      </c>
      <c r="J68" s="4">
        <v>63.8</v>
      </c>
      <c r="K68" s="4">
        <v>0.61886792452830197</v>
      </c>
      <c r="L68" s="4">
        <v>9</v>
      </c>
      <c r="M68" s="4">
        <v>3</v>
      </c>
      <c r="O68" s="4">
        <v>7</v>
      </c>
      <c r="P68" s="4">
        <v>7</v>
      </c>
      <c r="Q68" s="4">
        <v>1</v>
      </c>
      <c r="R68" s="4">
        <v>7</v>
      </c>
      <c r="S68" s="4">
        <v>1</v>
      </c>
      <c r="T68" s="4">
        <v>4</v>
      </c>
      <c r="U68" s="4">
        <v>1</v>
      </c>
      <c r="V68" s="3" t="s">
        <v>31</v>
      </c>
      <c r="X68" s="4">
        <v>5</v>
      </c>
      <c r="Y68" s="4">
        <v>45</v>
      </c>
      <c r="Z68" s="4">
        <v>5</v>
      </c>
    </row>
  </sheetData>
  <autoFilter ref="A1:Z68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Z61"/>
  <sheetViews>
    <sheetView workbookViewId="0">
      <selection activeCell="A2" sqref="A2:Z61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14</v>
      </c>
      <c r="B2" s="3" t="s">
        <v>26</v>
      </c>
      <c r="C2" s="3" t="s">
        <v>27</v>
      </c>
      <c r="D2" s="3" t="s">
        <v>101</v>
      </c>
      <c r="E2" s="3" t="s">
        <v>102</v>
      </c>
      <c r="F2" s="4">
        <v>1</v>
      </c>
      <c r="G2" s="4">
        <v>13</v>
      </c>
      <c r="H2" s="3" t="s">
        <v>30</v>
      </c>
      <c r="I2" s="4">
        <v>158181920</v>
      </c>
      <c r="J2" s="4">
        <v>67.680000000000007</v>
      </c>
      <c r="K2" s="4">
        <v>0.54638297872340402</v>
      </c>
      <c r="V2" s="3" t="s">
        <v>31</v>
      </c>
    </row>
    <row r="3" spans="1:26" ht="30" x14ac:dyDescent="0.25">
      <c r="A3" s="2">
        <v>35</v>
      </c>
      <c r="B3" s="3" t="s">
        <v>26</v>
      </c>
      <c r="C3" s="3" t="s">
        <v>27</v>
      </c>
      <c r="D3" s="3" t="s">
        <v>101</v>
      </c>
      <c r="E3" s="3" t="s">
        <v>102</v>
      </c>
      <c r="F3" s="4">
        <v>1</v>
      </c>
      <c r="G3" s="4">
        <v>13</v>
      </c>
      <c r="H3" s="3" t="s">
        <v>32</v>
      </c>
      <c r="I3" s="4">
        <v>771222794</v>
      </c>
      <c r="J3" s="4">
        <v>59.16</v>
      </c>
      <c r="K3" s="4">
        <v>0.365106382978723</v>
      </c>
      <c r="L3" s="4">
        <v>9</v>
      </c>
      <c r="M3" s="4">
        <v>4</v>
      </c>
      <c r="N3" s="4">
        <v>1</v>
      </c>
      <c r="O3" s="4">
        <v>6</v>
      </c>
      <c r="P3" s="4">
        <v>5</v>
      </c>
      <c r="Q3" s="4">
        <v>1</v>
      </c>
      <c r="R3" s="4">
        <v>5</v>
      </c>
      <c r="S3" s="4">
        <v>1</v>
      </c>
      <c r="T3" s="4">
        <v>1</v>
      </c>
      <c r="U3" s="4">
        <v>3.5</v>
      </c>
      <c r="V3" s="3" t="s">
        <v>31</v>
      </c>
      <c r="W3" s="4">
        <v>0.5</v>
      </c>
      <c r="X3" s="4">
        <v>5</v>
      </c>
      <c r="Y3" s="4">
        <v>42</v>
      </c>
      <c r="Z3" s="4">
        <v>5</v>
      </c>
    </row>
    <row r="4" spans="1:26" ht="30" x14ac:dyDescent="0.25">
      <c r="A4" s="2">
        <v>64</v>
      </c>
      <c r="B4" s="3" t="s">
        <v>26</v>
      </c>
      <c r="C4" s="3" t="s">
        <v>33</v>
      </c>
      <c r="D4" s="3" t="s">
        <v>101</v>
      </c>
      <c r="E4" s="3" t="s">
        <v>102</v>
      </c>
      <c r="F4" s="4">
        <v>1</v>
      </c>
      <c r="G4" s="4">
        <v>13</v>
      </c>
      <c r="H4" s="3" t="s">
        <v>34</v>
      </c>
      <c r="I4" s="4">
        <v>828216235</v>
      </c>
      <c r="J4" s="4">
        <v>46.133333333333297</v>
      </c>
      <c r="K4" s="4">
        <v>0.36100628930817602</v>
      </c>
      <c r="L4" s="4">
        <v>5</v>
      </c>
      <c r="M4" s="4">
        <v>3</v>
      </c>
      <c r="O4" s="4">
        <v>4</v>
      </c>
      <c r="P4" s="4">
        <v>4</v>
      </c>
      <c r="Q4" s="4">
        <v>2</v>
      </c>
      <c r="R4" s="4">
        <v>4</v>
      </c>
      <c r="S4" s="4">
        <v>3</v>
      </c>
      <c r="T4" s="4">
        <v>1</v>
      </c>
      <c r="U4" s="4">
        <v>3.5</v>
      </c>
      <c r="V4" s="3" t="s">
        <v>31</v>
      </c>
      <c r="W4" s="4">
        <v>0.5</v>
      </c>
      <c r="X4" s="4">
        <v>5</v>
      </c>
      <c r="Y4" s="4">
        <v>35</v>
      </c>
      <c r="Z4" s="4">
        <v>5</v>
      </c>
    </row>
    <row r="5" spans="1:26" ht="30" x14ac:dyDescent="0.25">
      <c r="A5" s="2">
        <v>78</v>
      </c>
      <c r="B5" s="3" t="s">
        <v>26</v>
      </c>
      <c r="C5" s="3" t="s">
        <v>27</v>
      </c>
      <c r="D5" s="3" t="s">
        <v>101</v>
      </c>
      <c r="E5" s="3" t="s">
        <v>102</v>
      </c>
      <c r="F5" s="4">
        <v>1</v>
      </c>
      <c r="G5" s="4">
        <v>13</v>
      </c>
      <c r="H5" s="3" t="s">
        <v>36</v>
      </c>
      <c r="I5" s="4">
        <v>17888854</v>
      </c>
      <c r="J5" s="4">
        <v>67.680000000000007</v>
      </c>
      <c r="K5" s="4">
        <v>0.54638297872340402</v>
      </c>
      <c r="L5" s="4">
        <v>4</v>
      </c>
      <c r="M5" s="4">
        <v>3</v>
      </c>
      <c r="O5" s="4">
        <v>3</v>
      </c>
      <c r="P5" s="4">
        <v>3</v>
      </c>
      <c r="Q5" s="4">
        <v>1</v>
      </c>
      <c r="R5" s="4">
        <v>3</v>
      </c>
      <c r="S5" s="4">
        <v>1</v>
      </c>
      <c r="T5" s="4">
        <v>2</v>
      </c>
      <c r="U5" s="4">
        <v>1.5</v>
      </c>
      <c r="V5" s="3" t="s">
        <v>31</v>
      </c>
      <c r="W5" s="4">
        <v>0.5</v>
      </c>
      <c r="X5" s="4">
        <v>4</v>
      </c>
      <c r="Y5" s="4">
        <v>26</v>
      </c>
      <c r="Z5" s="4">
        <v>4</v>
      </c>
    </row>
    <row r="6" spans="1:26" ht="30" x14ac:dyDescent="0.25">
      <c r="A6" s="2">
        <v>86</v>
      </c>
      <c r="B6" s="3" t="s">
        <v>26</v>
      </c>
      <c r="C6" s="3" t="s">
        <v>27</v>
      </c>
      <c r="D6" s="3" t="s">
        <v>101</v>
      </c>
      <c r="E6" s="3" t="s">
        <v>102</v>
      </c>
      <c r="F6" s="4">
        <v>1</v>
      </c>
      <c r="G6" s="4">
        <v>13</v>
      </c>
      <c r="H6" s="3" t="s">
        <v>37</v>
      </c>
      <c r="I6" s="4">
        <v>91211494</v>
      </c>
      <c r="J6" s="4">
        <v>59.16</v>
      </c>
      <c r="K6" s="4">
        <v>0.365106382978723</v>
      </c>
      <c r="L6" s="4">
        <v>2</v>
      </c>
      <c r="M6" s="4">
        <v>1</v>
      </c>
      <c r="O6" s="4">
        <v>3</v>
      </c>
      <c r="P6" s="4">
        <v>2</v>
      </c>
      <c r="Q6" s="4">
        <v>1</v>
      </c>
      <c r="R6" s="4">
        <v>2</v>
      </c>
      <c r="S6" s="4">
        <v>1</v>
      </c>
      <c r="T6" s="4">
        <v>3</v>
      </c>
      <c r="U6" s="4">
        <v>1</v>
      </c>
      <c r="V6" s="3" t="s">
        <v>31</v>
      </c>
      <c r="W6" s="4">
        <v>1</v>
      </c>
      <c r="X6" s="4">
        <v>5</v>
      </c>
      <c r="Y6" s="4">
        <v>22</v>
      </c>
      <c r="Z6" s="4">
        <v>5</v>
      </c>
    </row>
    <row r="7" spans="1:26" ht="30" x14ac:dyDescent="0.25">
      <c r="A7" s="2">
        <v>101</v>
      </c>
      <c r="B7" s="3" t="s">
        <v>26</v>
      </c>
      <c r="C7" s="3" t="s">
        <v>27</v>
      </c>
      <c r="D7" s="3" t="s">
        <v>101</v>
      </c>
      <c r="E7" s="3" t="s">
        <v>102</v>
      </c>
      <c r="F7" s="4">
        <v>1</v>
      </c>
      <c r="G7" s="4">
        <v>13</v>
      </c>
      <c r="H7" s="3" t="s">
        <v>38</v>
      </c>
      <c r="I7" s="4">
        <v>13911120115</v>
      </c>
      <c r="J7" s="4">
        <v>67.680000000000007</v>
      </c>
      <c r="K7" s="4">
        <v>0.54638297872340402</v>
      </c>
      <c r="L7" s="4">
        <v>1</v>
      </c>
      <c r="Q7" s="4">
        <v>1</v>
      </c>
      <c r="S7" s="4">
        <v>1</v>
      </c>
      <c r="V7" s="3" t="s">
        <v>31</v>
      </c>
      <c r="Y7" s="4">
        <v>3</v>
      </c>
      <c r="Z7" s="4">
        <v>0</v>
      </c>
    </row>
    <row r="8" spans="1:26" ht="30" x14ac:dyDescent="0.25">
      <c r="A8" s="2">
        <v>132</v>
      </c>
      <c r="B8" s="3" t="s">
        <v>26</v>
      </c>
      <c r="C8" s="3" t="s">
        <v>27</v>
      </c>
      <c r="D8" s="3" t="s">
        <v>101</v>
      </c>
      <c r="E8" s="3" t="s">
        <v>102</v>
      </c>
      <c r="F8" s="4">
        <v>1</v>
      </c>
      <c r="G8" s="4">
        <v>13</v>
      </c>
      <c r="H8" s="3" t="s">
        <v>40</v>
      </c>
      <c r="I8" s="4">
        <v>915951108</v>
      </c>
      <c r="J8" s="4">
        <v>59.16</v>
      </c>
      <c r="K8" s="4">
        <v>0.365106382978723</v>
      </c>
      <c r="L8" s="4">
        <v>5</v>
      </c>
      <c r="M8" s="4">
        <v>4</v>
      </c>
      <c r="N8" s="4">
        <v>2</v>
      </c>
      <c r="O8" s="4">
        <v>6</v>
      </c>
      <c r="P8" s="4">
        <v>6</v>
      </c>
      <c r="Q8" s="4">
        <v>1</v>
      </c>
      <c r="R8" s="4">
        <v>6</v>
      </c>
      <c r="S8" s="4">
        <v>1</v>
      </c>
      <c r="T8" s="4">
        <v>1</v>
      </c>
      <c r="U8" s="4">
        <v>3</v>
      </c>
      <c r="V8" s="3" t="s">
        <v>31</v>
      </c>
      <c r="W8" s="4">
        <v>1</v>
      </c>
      <c r="X8" s="4">
        <v>5</v>
      </c>
      <c r="Y8" s="4">
        <v>41</v>
      </c>
      <c r="Z8" s="4">
        <v>5</v>
      </c>
    </row>
    <row r="9" spans="1:26" ht="30" x14ac:dyDescent="0.25">
      <c r="A9" s="2">
        <v>141</v>
      </c>
      <c r="B9" s="3" t="s">
        <v>26</v>
      </c>
      <c r="C9" s="3" t="s">
        <v>27</v>
      </c>
      <c r="D9" s="3" t="s">
        <v>101</v>
      </c>
      <c r="E9" s="3" t="s">
        <v>102</v>
      </c>
      <c r="F9" s="4">
        <v>1</v>
      </c>
      <c r="G9" s="4">
        <v>13</v>
      </c>
      <c r="H9" s="3" t="s">
        <v>41</v>
      </c>
      <c r="I9" s="4">
        <v>10238104111</v>
      </c>
      <c r="J9" s="4">
        <v>67.680000000000007</v>
      </c>
      <c r="K9" s="4">
        <v>0.54638297872340402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160</v>
      </c>
      <c r="B10" s="3" t="s">
        <v>26</v>
      </c>
      <c r="C10" s="3" t="s">
        <v>27</v>
      </c>
      <c r="D10" s="3" t="s">
        <v>101</v>
      </c>
      <c r="E10" s="3" t="s">
        <v>102</v>
      </c>
      <c r="F10" s="4">
        <v>1</v>
      </c>
      <c r="G10" s="4">
        <v>13</v>
      </c>
      <c r="H10" s="3" t="s">
        <v>43</v>
      </c>
      <c r="I10" s="4">
        <v>92227213164</v>
      </c>
      <c r="J10" s="4">
        <v>59.16</v>
      </c>
      <c r="K10" s="4">
        <v>0.365106382978723</v>
      </c>
      <c r="L10" s="4">
        <v>2</v>
      </c>
      <c r="M10" s="4">
        <v>4</v>
      </c>
      <c r="N10" s="4">
        <v>1</v>
      </c>
      <c r="O10" s="4">
        <v>7</v>
      </c>
      <c r="P10" s="4">
        <v>6</v>
      </c>
      <c r="Q10" s="4">
        <v>2</v>
      </c>
      <c r="R10" s="4">
        <v>6</v>
      </c>
      <c r="S10" s="4">
        <v>2</v>
      </c>
      <c r="U10" s="4">
        <v>5</v>
      </c>
      <c r="V10" s="3" t="s">
        <v>31</v>
      </c>
      <c r="X10" s="4">
        <v>5</v>
      </c>
      <c r="Y10" s="4">
        <v>40</v>
      </c>
      <c r="Z10" s="4">
        <v>5</v>
      </c>
    </row>
    <row r="11" spans="1:26" ht="30" x14ac:dyDescent="0.25">
      <c r="A11" s="2">
        <v>163</v>
      </c>
      <c r="B11" s="3" t="s">
        <v>26</v>
      </c>
      <c r="C11" s="3" t="s">
        <v>27</v>
      </c>
      <c r="D11" s="3" t="s">
        <v>101</v>
      </c>
      <c r="E11" s="3" t="s">
        <v>102</v>
      </c>
      <c r="F11" s="4">
        <v>1</v>
      </c>
      <c r="G11" s="4">
        <v>13</v>
      </c>
      <c r="H11" s="3" t="s">
        <v>44</v>
      </c>
      <c r="I11" s="4">
        <v>94219231211</v>
      </c>
      <c r="J11" s="4">
        <v>67.680000000000007</v>
      </c>
      <c r="K11" s="4">
        <v>0.54638297872340402</v>
      </c>
      <c r="L11" s="4">
        <v>10</v>
      </c>
      <c r="M11" s="4">
        <v>3</v>
      </c>
      <c r="N11" s="4">
        <v>1</v>
      </c>
      <c r="O11" s="4">
        <v>3</v>
      </c>
      <c r="P11" s="4">
        <v>3</v>
      </c>
      <c r="Q11" s="4">
        <v>1</v>
      </c>
      <c r="R11" s="4">
        <v>3</v>
      </c>
      <c r="S11" s="4">
        <v>1</v>
      </c>
      <c r="U11" s="4">
        <v>1</v>
      </c>
      <c r="V11" s="3" t="s">
        <v>31</v>
      </c>
      <c r="X11" s="4">
        <v>1</v>
      </c>
      <c r="Y11" s="4">
        <v>27</v>
      </c>
      <c r="Z11" s="4">
        <v>1</v>
      </c>
    </row>
    <row r="12" spans="1:26" ht="30" x14ac:dyDescent="0.25">
      <c r="A12" s="2">
        <v>165</v>
      </c>
      <c r="B12" s="3" t="s">
        <v>26</v>
      </c>
      <c r="C12" s="3" t="s">
        <v>33</v>
      </c>
      <c r="D12" s="3" t="s">
        <v>101</v>
      </c>
      <c r="E12" s="3" t="s">
        <v>102</v>
      </c>
      <c r="F12" s="4">
        <v>1</v>
      </c>
      <c r="G12" s="4">
        <v>13</v>
      </c>
      <c r="H12" s="3" t="s">
        <v>45</v>
      </c>
      <c r="I12" s="4">
        <v>80133115218</v>
      </c>
      <c r="J12" s="4">
        <v>46.133333333333297</v>
      </c>
      <c r="K12" s="4">
        <v>0.36100628930817602</v>
      </c>
      <c r="V12" s="3" t="s">
        <v>31</v>
      </c>
    </row>
    <row r="13" spans="1:26" ht="30" x14ac:dyDescent="0.25">
      <c r="A13" s="2">
        <v>172</v>
      </c>
      <c r="B13" s="3" t="s">
        <v>26</v>
      </c>
      <c r="C13" s="3" t="s">
        <v>27</v>
      </c>
      <c r="D13" s="3" t="s">
        <v>101</v>
      </c>
      <c r="E13" s="3" t="s">
        <v>102</v>
      </c>
      <c r="F13" s="4">
        <v>1</v>
      </c>
      <c r="G13" s="4">
        <v>13</v>
      </c>
      <c r="H13" s="3" t="s">
        <v>46</v>
      </c>
      <c r="I13" s="4">
        <v>1023810876</v>
      </c>
      <c r="J13" s="4">
        <v>59.16</v>
      </c>
      <c r="K13" s="4">
        <v>0.365106382978723</v>
      </c>
      <c r="V13" s="3" t="s">
        <v>31</v>
      </c>
    </row>
    <row r="14" spans="1:26" ht="30" x14ac:dyDescent="0.25">
      <c r="A14" s="2">
        <v>186</v>
      </c>
      <c r="B14" s="3" t="s">
        <v>26</v>
      </c>
      <c r="C14" s="3" t="s">
        <v>27</v>
      </c>
      <c r="D14" s="3" t="s">
        <v>101</v>
      </c>
      <c r="E14" s="3" t="s">
        <v>102</v>
      </c>
      <c r="F14" s="4">
        <v>1</v>
      </c>
      <c r="G14" s="4">
        <v>13</v>
      </c>
      <c r="H14" s="3" t="s">
        <v>47</v>
      </c>
      <c r="I14" s="4">
        <v>224031201</v>
      </c>
      <c r="J14" s="4">
        <v>59.16</v>
      </c>
      <c r="K14" s="4">
        <v>0.365106382978723</v>
      </c>
      <c r="L14" s="4">
        <v>1</v>
      </c>
      <c r="Q14" s="4">
        <v>1</v>
      </c>
      <c r="S14" s="4">
        <v>1</v>
      </c>
      <c r="V14" s="3" t="s">
        <v>31</v>
      </c>
      <c r="Y14" s="4">
        <v>3</v>
      </c>
      <c r="Z14" s="4">
        <v>0</v>
      </c>
    </row>
    <row r="15" spans="1:26" ht="30" x14ac:dyDescent="0.25">
      <c r="A15" s="2">
        <v>197</v>
      </c>
      <c r="B15" s="3" t="s">
        <v>26</v>
      </c>
      <c r="C15" s="3" t="s">
        <v>33</v>
      </c>
      <c r="D15" s="3" t="s">
        <v>101</v>
      </c>
      <c r="E15" s="3" t="s">
        <v>102</v>
      </c>
      <c r="F15" s="4">
        <v>1</v>
      </c>
      <c r="G15" s="4">
        <v>13</v>
      </c>
      <c r="H15" s="3" t="s">
        <v>48</v>
      </c>
      <c r="I15" s="4">
        <v>9591231205</v>
      </c>
      <c r="J15" s="4">
        <v>46.133333333333297</v>
      </c>
      <c r="K15" s="4">
        <v>0.36100628930817602</v>
      </c>
      <c r="L15" s="4">
        <v>2</v>
      </c>
      <c r="M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2</v>
      </c>
      <c r="T15" s="4">
        <v>2</v>
      </c>
      <c r="U15" s="4">
        <v>1</v>
      </c>
      <c r="V15" s="3" t="s">
        <v>31</v>
      </c>
      <c r="X15" s="4">
        <v>3</v>
      </c>
      <c r="Y15" s="4">
        <v>15</v>
      </c>
      <c r="Z15" s="4">
        <v>3</v>
      </c>
    </row>
    <row r="16" spans="1:26" ht="30" x14ac:dyDescent="0.25">
      <c r="A16" s="2">
        <v>231</v>
      </c>
      <c r="B16" s="3" t="s">
        <v>26</v>
      </c>
      <c r="C16" s="3" t="s">
        <v>33</v>
      </c>
      <c r="D16" s="3" t="s">
        <v>101</v>
      </c>
      <c r="E16" s="3" t="s">
        <v>102</v>
      </c>
      <c r="F16" s="4">
        <v>1</v>
      </c>
      <c r="G16" s="4">
        <v>13</v>
      </c>
      <c r="H16" s="3" t="s">
        <v>49</v>
      </c>
      <c r="I16" s="4">
        <v>10238107235</v>
      </c>
      <c r="J16" s="4">
        <v>64.533333333333303</v>
      </c>
      <c r="K16" s="4">
        <v>0.70817610062893099</v>
      </c>
      <c r="L16" s="4">
        <v>4</v>
      </c>
      <c r="M16" s="4">
        <v>1</v>
      </c>
      <c r="O16" s="4">
        <v>2</v>
      </c>
      <c r="P16" s="4">
        <v>1</v>
      </c>
      <c r="Q16" s="4">
        <v>1</v>
      </c>
      <c r="R16" s="4">
        <v>1</v>
      </c>
      <c r="S16" s="4">
        <v>1</v>
      </c>
      <c r="T16" s="4">
        <v>3</v>
      </c>
      <c r="U16" s="4">
        <v>1</v>
      </c>
      <c r="V16" s="3" t="s">
        <v>31</v>
      </c>
      <c r="X16" s="4">
        <v>4</v>
      </c>
      <c r="Y16" s="4">
        <v>19</v>
      </c>
      <c r="Z16" s="4">
        <v>4</v>
      </c>
    </row>
    <row r="17" spans="1:26" ht="30" x14ac:dyDescent="0.25">
      <c r="A17" s="2">
        <v>240</v>
      </c>
      <c r="B17" s="3" t="s">
        <v>26</v>
      </c>
      <c r="C17" s="3" t="s">
        <v>27</v>
      </c>
      <c r="D17" s="3" t="s">
        <v>101</v>
      </c>
      <c r="E17" s="3" t="s">
        <v>102</v>
      </c>
      <c r="F17" s="4">
        <v>1</v>
      </c>
      <c r="G17" s="4">
        <v>13</v>
      </c>
      <c r="H17" s="3" t="s">
        <v>50</v>
      </c>
      <c r="I17" s="4">
        <v>188103161118</v>
      </c>
      <c r="J17" s="4">
        <v>59.16</v>
      </c>
      <c r="K17" s="4">
        <v>0.365106382978723</v>
      </c>
      <c r="L17" s="4">
        <v>1</v>
      </c>
      <c r="Q17" s="4">
        <v>1</v>
      </c>
      <c r="S17" s="4">
        <v>1</v>
      </c>
      <c r="V17" s="3" t="s">
        <v>31</v>
      </c>
      <c r="Y17" s="4">
        <v>3</v>
      </c>
      <c r="Z17" s="4">
        <v>0</v>
      </c>
    </row>
    <row r="18" spans="1:26" ht="30" x14ac:dyDescent="0.25">
      <c r="A18" s="2">
        <v>257</v>
      </c>
      <c r="B18" s="3" t="s">
        <v>26</v>
      </c>
      <c r="C18" s="3" t="s">
        <v>33</v>
      </c>
      <c r="D18" s="3" t="s">
        <v>101</v>
      </c>
      <c r="E18" s="3" t="s">
        <v>102</v>
      </c>
      <c r="F18" s="4">
        <v>1</v>
      </c>
      <c r="G18" s="4">
        <v>13</v>
      </c>
      <c r="H18" s="3" t="s">
        <v>51</v>
      </c>
      <c r="I18" s="4">
        <v>139114887</v>
      </c>
      <c r="J18" s="4">
        <v>46.133333333333297</v>
      </c>
      <c r="K18" s="4">
        <v>0.36100628930817602</v>
      </c>
      <c r="L18" s="4">
        <v>1</v>
      </c>
      <c r="M18" s="4">
        <v>4</v>
      </c>
      <c r="N18" s="4">
        <v>1</v>
      </c>
      <c r="O18" s="4">
        <v>3</v>
      </c>
      <c r="P18" s="4">
        <v>3</v>
      </c>
      <c r="Q18" s="4">
        <v>1</v>
      </c>
      <c r="R18" s="4">
        <v>3</v>
      </c>
      <c r="S18" s="4">
        <v>2</v>
      </c>
      <c r="T18" s="4">
        <v>1</v>
      </c>
      <c r="U18" s="4">
        <v>2</v>
      </c>
      <c r="V18" s="3" t="s">
        <v>31</v>
      </c>
      <c r="W18" s="4">
        <v>1</v>
      </c>
      <c r="X18" s="4">
        <v>4</v>
      </c>
      <c r="Y18" s="4">
        <v>26</v>
      </c>
      <c r="Z18" s="4">
        <v>4</v>
      </c>
    </row>
    <row r="19" spans="1:26" ht="30" x14ac:dyDescent="0.25">
      <c r="A19" s="2">
        <v>261</v>
      </c>
      <c r="B19" s="3" t="s">
        <v>26</v>
      </c>
      <c r="C19" s="3" t="s">
        <v>27</v>
      </c>
      <c r="D19" s="3" t="s">
        <v>101</v>
      </c>
      <c r="E19" s="3" t="s">
        <v>102</v>
      </c>
      <c r="F19" s="4">
        <v>1</v>
      </c>
      <c r="G19" s="4">
        <v>13</v>
      </c>
      <c r="H19" s="3" t="s">
        <v>52</v>
      </c>
      <c r="I19" s="4">
        <v>139114828</v>
      </c>
      <c r="J19" s="4">
        <v>59.16</v>
      </c>
      <c r="K19" s="4">
        <v>0.365106382978723</v>
      </c>
      <c r="L19" s="4">
        <v>1</v>
      </c>
      <c r="M19" s="4">
        <v>3</v>
      </c>
      <c r="O19" s="4">
        <v>3</v>
      </c>
      <c r="P19" s="4">
        <v>3</v>
      </c>
      <c r="Q19" s="4">
        <v>1</v>
      </c>
      <c r="R19" s="4">
        <v>3</v>
      </c>
      <c r="S19" s="4">
        <v>1</v>
      </c>
      <c r="U19" s="4">
        <v>4</v>
      </c>
      <c r="V19" s="3" t="s">
        <v>31</v>
      </c>
      <c r="X19" s="4">
        <v>4</v>
      </c>
      <c r="Y19" s="4">
        <v>23</v>
      </c>
      <c r="Z19" s="4">
        <v>4</v>
      </c>
    </row>
    <row r="20" spans="1:26" ht="30" x14ac:dyDescent="0.25">
      <c r="A20" s="2">
        <v>277</v>
      </c>
      <c r="B20" s="3" t="s">
        <v>26</v>
      </c>
      <c r="C20" s="3" t="s">
        <v>27</v>
      </c>
      <c r="D20" s="3" t="s">
        <v>101</v>
      </c>
      <c r="E20" s="3" t="s">
        <v>102</v>
      </c>
      <c r="F20" s="4">
        <v>1</v>
      </c>
      <c r="G20" s="4">
        <v>13</v>
      </c>
      <c r="H20" s="3" t="s">
        <v>53</v>
      </c>
      <c r="I20" s="4">
        <v>8871171213</v>
      </c>
      <c r="J20" s="4">
        <v>67.680000000000007</v>
      </c>
      <c r="K20" s="4">
        <v>0.54638297872340402</v>
      </c>
      <c r="L20" s="4">
        <v>5</v>
      </c>
      <c r="M20" s="4">
        <v>4</v>
      </c>
      <c r="N20" s="4">
        <v>1</v>
      </c>
      <c r="O20" s="4">
        <v>4</v>
      </c>
      <c r="P20" s="4">
        <v>4</v>
      </c>
      <c r="Q20" s="4">
        <v>1</v>
      </c>
      <c r="R20" s="4">
        <v>4</v>
      </c>
      <c r="S20" s="4">
        <v>1</v>
      </c>
      <c r="T20" s="4">
        <v>1</v>
      </c>
      <c r="U20" s="4">
        <v>1.5</v>
      </c>
      <c r="V20" s="3" t="s">
        <v>31</v>
      </c>
      <c r="W20" s="4">
        <v>0.5</v>
      </c>
      <c r="X20" s="4">
        <v>3</v>
      </c>
      <c r="Y20" s="4">
        <v>30</v>
      </c>
      <c r="Z20" s="4">
        <v>3</v>
      </c>
    </row>
    <row r="21" spans="1:26" ht="30" x14ac:dyDescent="0.25">
      <c r="A21" s="2">
        <v>297</v>
      </c>
      <c r="B21" s="3" t="s">
        <v>26</v>
      </c>
      <c r="C21" s="3" t="s">
        <v>27</v>
      </c>
      <c r="D21" s="3" t="s">
        <v>101</v>
      </c>
      <c r="E21" s="3" t="s">
        <v>102</v>
      </c>
      <c r="F21" s="4">
        <v>1</v>
      </c>
      <c r="G21" s="4">
        <v>13</v>
      </c>
      <c r="H21" s="3" t="s">
        <v>54</v>
      </c>
      <c r="I21" s="4">
        <v>9511616744</v>
      </c>
      <c r="J21" s="4">
        <v>59.16</v>
      </c>
      <c r="K21" s="4">
        <v>0.365106382978723</v>
      </c>
      <c r="L21" s="4">
        <v>4</v>
      </c>
      <c r="M21" s="4">
        <v>4</v>
      </c>
      <c r="N21" s="4">
        <v>1</v>
      </c>
      <c r="O21" s="4">
        <v>5</v>
      </c>
      <c r="P21" s="4">
        <v>5</v>
      </c>
      <c r="Q21" s="4">
        <v>1</v>
      </c>
      <c r="R21" s="4">
        <v>5</v>
      </c>
      <c r="S21" s="4">
        <v>2</v>
      </c>
      <c r="U21" s="4">
        <v>2</v>
      </c>
      <c r="V21" s="3" t="s">
        <v>31</v>
      </c>
      <c r="X21" s="4">
        <v>2</v>
      </c>
      <c r="Y21" s="4">
        <v>31</v>
      </c>
      <c r="Z21" s="4">
        <v>2</v>
      </c>
    </row>
    <row r="22" spans="1:26" ht="30" x14ac:dyDescent="0.25">
      <c r="A22" s="2">
        <v>301</v>
      </c>
      <c r="B22" s="3" t="s">
        <v>26</v>
      </c>
      <c r="C22" s="3" t="s">
        <v>33</v>
      </c>
      <c r="D22" s="3" t="s">
        <v>101</v>
      </c>
      <c r="E22" s="3" t="s">
        <v>102</v>
      </c>
      <c r="F22" s="4">
        <v>1</v>
      </c>
      <c r="G22" s="4">
        <v>13</v>
      </c>
      <c r="H22" s="3" t="s">
        <v>55</v>
      </c>
      <c r="I22" s="4">
        <v>10947084</v>
      </c>
      <c r="J22" s="4">
        <v>46.133333333333297</v>
      </c>
      <c r="K22" s="4">
        <v>0.36100628930817602</v>
      </c>
      <c r="V22" s="3" t="s">
        <v>31</v>
      </c>
    </row>
    <row r="23" spans="1:26" ht="30" x14ac:dyDescent="0.25">
      <c r="A23" s="2">
        <v>318</v>
      </c>
      <c r="B23" s="3" t="s">
        <v>26</v>
      </c>
      <c r="C23" s="3" t="s">
        <v>27</v>
      </c>
      <c r="D23" s="3" t="s">
        <v>101</v>
      </c>
      <c r="E23" s="3" t="s">
        <v>102</v>
      </c>
      <c r="F23" s="4">
        <v>1</v>
      </c>
      <c r="G23" s="4">
        <v>13</v>
      </c>
      <c r="H23" s="3" t="s">
        <v>56</v>
      </c>
      <c r="I23" s="4">
        <v>1391114425</v>
      </c>
      <c r="J23" s="4">
        <v>59.16</v>
      </c>
      <c r="K23" s="4">
        <v>0.365106382978723</v>
      </c>
      <c r="L23" s="4">
        <v>4</v>
      </c>
      <c r="M23" s="4">
        <v>3</v>
      </c>
      <c r="O23" s="4">
        <v>4</v>
      </c>
      <c r="P23" s="4">
        <v>4</v>
      </c>
      <c r="Q23" s="4">
        <v>2</v>
      </c>
      <c r="R23" s="4">
        <v>4</v>
      </c>
      <c r="S23" s="4">
        <v>1</v>
      </c>
      <c r="T23" s="4">
        <v>2</v>
      </c>
      <c r="U23" s="4">
        <v>3</v>
      </c>
      <c r="V23" s="3" t="s">
        <v>31</v>
      </c>
      <c r="X23" s="4">
        <v>5</v>
      </c>
      <c r="Y23" s="4">
        <v>32</v>
      </c>
      <c r="Z23" s="4">
        <v>5</v>
      </c>
    </row>
    <row r="24" spans="1:26" ht="30" x14ac:dyDescent="0.25">
      <c r="A24" s="2">
        <v>339</v>
      </c>
      <c r="B24" s="3" t="s">
        <v>26</v>
      </c>
      <c r="C24" s="3" t="s">
        <v>33</v>
      </c>
      <c r="D24" s="3" t="s">
        <v>101</v>
      </c>
      <c r="E24" s="3" t="s">
        <v>102</v>
      </c>
      <c r="F24" s="4">
        <v>1</v>
      </c>
      <c r="G24" s="4">
        <v>13</v>
      </c>
      <c r="H24" s="3" t="s">
        <v>58</v>
      </c>
      <c r="I24" s="4">
        <v>217228151193</v>
      </c>
      <c r="J24" s="4">
        <v>64.533333333333303</v>
      </c>
      <c r="K24" s="4">
        <v>0.70817610062893099</v>
      </c>
      <c r="V24" s="3" t="s">
        <v>31</v>
      </c>
    </row>
    <row r="25" spans="1:26" ht="30" x14ac:dyDescent="0.25">
      <c r="A25" s="2">
        <v>393</v>
      </c>
      <c r="B25" s="3" t="s">
        <v>26</v>
      </c>
      <c r="C25" s="3" t="s">
        <v>33</v>
      </c>
      <c r="D25" s="3" t="s">
        <v>101</v>
      </c>
      <c r="E25" s="3" t="s">
        <v>102</v>
      </c>
      <c r="F25" s="4">
        <v>1</v>
      </c>
      <c r="G25" s="4">
        <v>13</v>
      </c>
      <c r="H25" s="3" t="s">
        <v>59</v>
      </c>
      <c r="I25" s="4">
        <v>9591249155</v>
      </c>
      <c r="J25" s="4">
        <v>64.533333333333303</v>
      </c>
      <c r="K25" s="4">
        <v>0.70817610062893099</v>
      </c>
      <c r="L25" s="4">
        <v>8</v>
      </c>
      <c r="M25" s="4">
        <v>4</v>
      </c>
      <c r="N25" s="4">
        <v>2</v>
      </c>
      <c r="O25" s="4">
        <v>4</v>
      </c>
      <c r="P25" s="4">
        <v>3</v>
      </c>
      <c r="Q25" s="4">
        <v>1</v>
      </c>
      <c r="R25" s="4">
        <v>3</v>
      </c>
      <c r="S25" s="4">
        <v>2</v>
      </c>
      <c r="T25" s="4">
        <v>1</v>
      </c>
      <c r="U25" s="4">
        <v>1.5</v>
      </c>
      <c r="V25" s="3" t="s">
        <v>31</v>
      </c>
      <c r="W25" s="4">
        <v>0.5</v>
      </c>
      <c r="X25" s="4">
        <v>3</v>
      </c>
      <c r="Y25" s="4">
        <v>33</v>
      </c>
      <c r="Z25" s="4">
        <v>3</v>
      </c>
    </row>
    <row r="26" spans="1:26" ht="30" x14ac:dyDescent="0.25">
      <c r="A26" s="2">
        <v>395</v>
      </c>
      <c r="B26" s="3" t="s">
        <v>26</v>
      </c>
      <c r="C26" s="3" t="s">
        <v>33</v>
      </c>
      <c r="D26" s="3" t="s">
        <v>101</v>
      </c>
      <c r="E26" s="3" t="s">
        <v>102</v>
      </c>
      <c r="F26" s="4">
        <v>1</v>
      </c>
      <c r="G26" s="4">
        <v>13</v>
      </c>
      <c r="H26" s="3" t="s">
        <v>60</v>
      </c>
      <c r="I26" s="4">
        <v>10238106221</v>
      </c>
      <c r="J26" s="4">
        <v>64.533333333333303</v>
      </c>
      <c r="K26" s="4">
        <v>0.70817610062893099</v>
      </c>
      <c r="L26" s="4">
        <v>7</v>
      </c>
      <c r="M26" s="4">
        <v>4</v>
      </c>
      <c r="N26" s="4">
        <v>1</v>
      </c>
      <c r="O26" s="4">
        <v>8</v>
      </c>
      <c r="P26" s="4">
        <v>7</v>
      </c>
      <c r="Q26" s="4">
        <v>1</v>
      </c>
      <c r="R26" s="4">
        <v>7</v>
      </c>
      <c r="S26" s="4">
        <v>1</v>
      </c>
      <c r="U26" s="4">
        <v>2</v>
      </c>
      <c r="V26" s="3" t="s">
        <v>31</v>
      </c>
      <c r="X26" s="4">
        <v>2</v>
      </c>
      <c r="Y26" s="4">
        <v>40</v>
      </c>
      <c r="Z26" s="4">
        <v>2</v>
      </c>
    </row>
    <row r="27" spans="1:26" ht="30" x14ac:dyDescent="0.25">
      <c r="A27" s="2">
        <v>411</v>
      </c>
      <c r="B27" s="3" t="s">
        <v>26</v>
      </c>
      <c r="C27" s="3" t="s">
        <v>33</v>
      </c>
      <c r="D27" s="3" t="s">
        <v>101</v>
      </c>
      <c r="E27" s="3" t="s">
        <v>102</v>
      </c>
      <c r="F27" s="4">
        <v>1</v>
      </c>
      <c r="G27" s="4">
        <v>13</v>
      </c>
      <c r="H27" s="3" t="s">
        <v>59</v>
      </c>
      <c r="I27" s="4">
        <v>9591249155</v>
      </c>
      <c r="J27" s="4">
        <v>64.533333333333303</v>
      </c>
      <c r="K27" s="4">
        <v>0.70817610062893099</v>
      </c>
      <c r="L27" s="4">
        <v>2</v>
      </c>
      <c r="M27" s="4">
        <v>4</v>
      </c>
      <c r="N27" s="4">
        <v>2</v>
      </c>
      <c r="O27" s="4">
        <v>4</v>
      </c>
      <c r="P27" s="4">
        <v>4</v>
      </c>
      <c r="Q27" s="4">
        <v>1</v>
      </c>
      <c r="R27" s="4">
        <v>4</v>
      </c>
      <c r="S27" s="4">
        <v>2</v>
      </c>
      <c r="T27" s="4">
        <v>2</v>
      </c>
      <c r="U27" s="4">
        <v>3</v>
      </c>
      <c r="V27" s="3" t="s">
        <v>31</v>
      </c>
      <c r="W27" s="4">
        <v>1</v>
      </c>
      <c r="X27" s="4">
        <v>6</v>
      </c>
      <c r="Y27" s="4">
        <v>35</v>
      </c>
      <c r="Z27" s="4">
        <v>6</v>
      </c>
    </row>
    <row r="28" spans="1:26" ht="30" x14ac:dyDescent="0.25">
      <c r="A28" s="2">
        <v>430</v>
      </c>
      <c r="B28" s="3" t="s">
        <v>26</v>
      </c>
      <c r="C28" s="3" t="s">
        <v>27</v>
      </c>
      <c r="D28" s="3" t="s">
        <v>101</v>
      </c>
      <c r="E28" s="3" t="s">
        <v>102</v>
      </c>
      <c r="F28" s="4">
        <v>1</v>
      </c>
      <c r="G28" s="4">
        <v>13</v>
      </c>
      <c r="H28" s="3" t="s">
        <v>61</v>
      </c>
      <c r="I28" s="4">
        <v>1023810664</v>
      </c>
      <c r="J28" s="4">
        <v>67.680000000000007</v>
      </c>
      <c r="K28" s="4">
        <v>0.54638297872340402</v>
      </c>
      <c r="L28" s="4">
        <v>8</v>
      </c>
      <c r="Q28" s="4">
        <v>1</v>
      </c>
      <c r="S28" s="4">
        <v>1</v>
      </c>
      <c r="V28" s="3" t="s">
        <v>31</v>
      </c>
      <c r="Y28" s="4">
        <v>10</v>
      </c>
      <c r="Z28" s="4">
        <v>0</v>
      </c>
    </row>
    <row r="29" spans="1:26" ht="30" x14ac:dyDescent="0.25">
      <c r="A29" s="2">
        <v>446</v>
      </c>
      <c r="B29" s="3" t="s">
        <v>26</v>
      </c>
      <c r="C29" s="3" t="s">
        <v>27</v>
      </c>
      <c r="D29" s="3" t="s">
        <v>101</v>
      </c>
      <c r="E29" s="3" t="s">
        <v>102</v>
      </c>
      <c r="F29" s="4">
        <v>1</v>
      </c>
      <c r="G29" s="4">
        <v>13</v>
      </c>
      <c r="H29" s="3" t="s">
        <v>62</v>
      </c>
      <c r="I29" s="4">
        <v>89166169178</v>
      </c>
      <c r="J29" s="4">
        <v>67.680000000000007</v>
      </c>
      <c r="K29" s="4">
        <v>0.54638297872340402</v>
      </c>
      <c r="L29" s="4">
        <v>6</v>
      </c>
      <c r="M29" s="4">
        <v>4</v>
      </c>
      <c r="N29" s="4">
        <v>1</v>
      </c>
      <c r="O29" s="4">
        <v>5</v>
      </c>
      <c r="P29" s="4">
        <v>5</v>
      </c>
      <c r="Q29" s="4">
        <v>1</v>
      </c>
      <c r="R29" s="4">
        <v>5</v>
      </c>
      <c r="S29" s="4">
        <v>1</v>
      </c>
      <c r="T29" s="4">
        <v>1</v>
      </c>
      <c r="U29" s="4">
        <v>1.5</v>
      </c>
      <c r="V29" s="3" t="s">
        <v>31</v>
      </c>
      <c r="W29" s="4">
        <v>1.5</v>
      </c>
      <c r="X29" s="4">
        <v>4</v>
      </c>
      <c r="Y29" s="4">
        <v>36</v>
      </c>
      <c r="Z29" s="4">
        <v>4</v>
      </c>
    </row>
    <row r="30" spans="1:26" ht="30" x14ac:dyDescent="0.25">
      <c r="A30" s="2">
        <v>448</v>
      </c>
      <c r="B30" s="3" t="s">
        <v>26</v>
      </c>
      <c r="C30" s="3" t="s">
        <v>33</v>
      </c>
      <c r="D30" s="3" t="s">
        <v>101</v>
      </c>
      <c r="E30" s="3" t="s">
        <v>102</v>
      </c>
      <c r="F30" s="4">
        <v>1</v>
      </c>
      <c r="G30" s="4">
        <v>13</v>
      </c>
      <c r="H30" s="3" t="s">
        <v>64</v>
      </c>
      <c r="I30" s="4">
        <v>1094739</v>
      </c>
      <c r="J30" s="4">
        <v>64.533333333333303</v>
      </c>
      <c r="K30" s="4">
        <v>0.70817610062893099</v>
      </c>
      <c r="L30" s="4">
        <v>4</v>
      </c>
      <c r="M30" s="4">
        <v>1</v>
      </c>
      <c r="O30" s="4">
        <v>2</v>
      </c>
      <c r="P30" s="4">
        <v>2</v>
      </c>
      <c r="Q30" s="4">
        <v>3</v>
      </c>
      <c r="R30" s="4">
        <v>2</v>
      </c>
      <c r="S30" s="4">
        <v>1</v>
      </c>
      <c r="V30" s="3" t="s">
        <v>31</v>
      </c>
      <c r="Y30" s="4">
        <v>15</v>
      </c>
      <c r="Z30" s="4">
        <v>0</v>
      </c>
    </row>
    <row r="31" spans="1:26" ht="30" x14ac:dyDescent="0.25">
      <c r="A31" s="2">
        <v>485</v>
      </c>
      <c r="B31" s="3" t="s">
        <v>26</v>
      </c>
      <c r="C31" s="3" t="s">
        <v>33</v>
      </c>
      <c r="D31" s="3" t="s">
        <v>101</v>
      </c>
      <c r="E31" s="3" t="s">
        <v>102</v>
      </c>
      <c r="F31" s="4">
        <v>1</v>
      </c>
      <c r="G31" s="4">
        <v>13</v>
      </c>
      <c r="H31" s="3" t="s">
        <v>65</v>
      </c>
      <c r="I31" s="4">
        <v>139111442</v>
      </c>
      <c r="J31" s="4">
        <v>64.533333333333303</v>
      </c>
      <c r="K31" s="4">
        <v>0.70817610062893099</v>
      </c>
      <c r="L31" s="4">
        <v>5</v>
      </c>
      <c r="M31" s="4">
        <v>1</v>
      </c>
      <c r="O31" s="4">
        <v>6</v>
      </c>
      <c r="P31" s="4">
        <v>6</v>
      </c>
      <c r="Q31" s="4">
        <v>1</v>
      </c>
      <c r="R31" s="4">
        <v>6</v>
      </c>
      <c r="S31" s="4">
        <v>2</v>
      </c>
      <c r="T31" s="4">
        <v>1</v>
      </c>
      <c r="U31" s="4">
        <v>3</v>
      </c>
      <c r="V31" s="3" t="s">
        <v>31</v>
      </c>
      <c r="X31" s="4">
        <v>4</v>
      </c>
      <c r="Y31" s="4">
        <v>35</v>
      </c>
      <c r="Z31" s="4">
        <v>4</v>
      </c>
    </row>
    <row r="32" spans="1:26" ht="30" x14ac:dyDescent="0.25">
      <c r="A32" s="2">
        <v>556</v>
      </c>
      <c r="B32" s="3" t="s">
        <v>26</v>
      </c>
      <c r="C32" s="3" t="s">
        <v>27</v>
      </c>
      <c r="D32" s="3" t="s">
        <v>101</v>
      </c>
      <c r="E32" s="3" t="s">
        <v>102</v>
      </c>
      <c r="F32" s="4">
        <v>1</v>
      </c>
      <c r="G32" s="4">
        <v>13</v>
      </c>
      <c r="H32" s="3" t="s">
        <v>66</v>
      </c>
      <c r="I32" s="4">
        <v>7921198218</v>
      </c>
      <c r="J32" s="4">
        <v>67.680000000000007</v>
      </c>
      <c r="K32" s="4">
        <v>0.54638297872340402</v>
      </c>
      <c r="L32" s="4">
        <v>1</v>
      </c>
      <c r="Q32" s="4">
        <v>1</v>
      </c>
      <c r="S32" s="4">
        <v>1</v>
      </c>
      <c r="V32" s="3" t="s">
        <v>31</v>
      </c>
      <c r="Y32" s="4">
        <v>3</v>
      </c>
      <c r="Z32" s="4">
        <v>0</v>
      </c>
    </row>
    <row r="33" spans="1:26" ht="30" x14ac:dyDescent="0.25">
      <c r="A33" s="2">
        <v>558</v>
      </c>
      <c r="B33" s="3" t="s">
        <v>26</v>
      </c>
      <c r="C33" s="3" t="s">
        <v>27</v>
      </c>
      <c r="D33" s="3" t="s">
        <v>101</v>
      </c>
      <c r="E33" s="3" t="s">
        <v>102</v>
      </c>
      <c r="F33" s="4">
        <v>1</v>
      </c>
      <c r="G33" s="4">
        <v>13</v>
      </c>
      <c r="H33" s="3" t="s">
        <v>66</v>
      </c>
      <c r="I33" s="4">
        <v>7921198218</v>
      </c>
      <c r="J33" s="4">
        <v>59.16</v>
      </c>
      <c r="K33" s="4">
        <v>0.365106382978723</v>
      </c>
      <c r="L33" s="4">
        <v>1</v>
      </c>
      <c r="Q33" s="4">
        <v>1</v>
      </c>
      <c r="S33" s="4">
        <v>1</v>
      </c>
      <c r="V33" s="3" t="s">
        <v>31</v>
      </c>
      <c r="Y33" s="4">
        <v>3</v>
      </c>
      <c r="Z33" s="4">
        <v>0</v>
      </c>
    </row>
    <row r="34" spans="1:26" ht="30" x14ac:dyDescent="0.25">
      <c r="A34" s="2">
        <v>563</v>
      </c>
      <c r="B34" s="3" t="s">
        <v>26</v>
      </c>
      <c r="C34" s="3" t="s">
        <v>27</v>
      </c>
      <c r="D34" s="3" t="s">
        <v>101</v>
      </c>
      <c r="E34" s="3" t="s">
        <v>102</v>
      </c>
      <c r="F34" s="4">
        <v>1</v>
      </c>
      <c r="G34" s="4">
        <v>13</v>
      </c>
      <c r="H34" s="3" t="s">
        <v>67</v>
      </c>
      <c r="I34" s="4">
        <v>772316785</v>
      </c>
      <c r="J34" s="4">
        <v>59.16</v>
      </c>
      <c r="K34" s="4">
        <v>0.365106382978723</v>
      </c>
      <c r="L34" s="4">
        <v>8</v>
      </c>
      <c r="M34" s="4">
        <v>1</v>
      </c>
      <c r="O34" s="4">
        <v>2</v>
      </c>
      <c r="P34" s="4">
        <v>2</v>
      </c>
      <c r="Q34" s="4">
        <v>1</v>
      </c>
      <c r="R34" s="4">
        <v>2</v>
      </c>
      <c r="S34" s="4">
        <v>1</v>
      </c>
      <c r="U34" s="4">
        <v>2.5</v>
      </c>
      <c r="V34" s="3" t="s">
        <v>31</v>
      </c>
      <c r="W34" s="4">
        <v>0.5</v>
      </c>
      <c r="X34" s="4">
        <v>3</v>
      </c>
      <c r="Y34" s="4">
        <v>23</v>
      </c>
      <c r="Z34" s="4">
        <v>3</v>
      </c>
    </row>
    <row r="35" spans="1:26" ht="30" x14ac:dyDescent="0.25">
      <c r="A35" s="2">
        <v>568</v>
      </c>
      <c r="B35" s="3" t="s">
        <v>26</v>
      </c>
      <c r="C35" s="3" t="s">
        <v>27</v>
      </c>
      <c r="D35" s="3" t="s">
        <v>101</v>
      </c>
      <c r="E35" s="3" t="s">
        <v>102</v>
      </c>
      <c r="F35" s="4">
        <v>1</v>
      </c>
      <c r="G35" s="4">
        <v>13</v>
      </c>
      <c r="H35" s="3" t="s">
        <v>66</v>
      </c>
      <c r="I35" s="4">
        <v>7921198218</v>
      </c>
      <c r="J35" s="4">
        <v>67.680000000000007</v>
      </c>
      <c r="K35" s="4">
        <v>0.54638297872340402</v>
      </c>
      <c r="L35" s="4">
        <v>2</v>
      </c>
      <c r="M35" s="4">
        <v>1</v>
      </c>
      <c r="Q35" s="4">
        <v>1</v>
      </c>
      <c r="S35" s="4">
        <v>1</v>
      </c>
      <c r="T35" s="4">
        <v>2</v>
      </c>
      <c r="U35" s="4">
        <v>1</v>
      </c>
      <c r="V35" s="3" t="s">
        <v>31</v>
      </c>
      <c r="X35" s="4">
        <v>3</v>
      </c>
      <c r="Y35" s="4">
        <v>11</v>
      </c>
      <c r="Z35" s="4">
        <v>3</v>
      </c>
    </row>
    <row r="36" spans="1:26" ht="30" x14ac:dyDescent="0.25">
      <c r="A36" s="2">
        <v>584</v>
      </c>
      <c r="B36" s="3" t="s">
        <v>26</v>
      </c>
      <c r="C36" s="3" t="s">
        <v>33</v>
      </c>
      <c r="D36" s="3" t="s">
        <v>101</v>
      </c>
      <c r="E36" s="3" t="s">
        <v>102</v>
      </c>
      <c r="F36" s="4">
        <v>1</v>
      </c>
      <c r="G36" s="4">
        <v>13</v>
      </c>
      <c r="H36" s="3" t="s">
        <v>68</v>
      </c>
      <c r="I36" s="4">
        <v>1391114474</v>
      </c>
      <c r="J36" s="4">
        <v>0</v>
      </c>
      <c r="K36" s="4">
        <v>0</v>
      </c>
      <c r="V36" s="3" t="s">
        <v>31</v>
      </c>
    </row>
    <row r="37" spans="1:26" ht="30" x14ac:dyDescent="0.25">
      <c r="A37" s="2">
        <v>630</v>
      </c>
      <c r="B37" s="3" t="s">
        <v>26</v>
      </c>
      <c r="C37" s="3" t="s">
        <v>33</v>
      </c>
      <c r="D37" s="3" t="s">
        <v>101</v>
      </c>
      <c r="E37" s="3" t="s">
        <v>102</v>
      </c>
      <c r="F37" s="4">
        <v>1</v>
      </c>
      <c r="G37" s="4">
        <v>13</v>
      </c>
      <c r="H37" s="3" t="s">
        <v>69</v>
      </c>
      <c r="I37" s="4">
        <v>13476634</v>
      </c>
      <c r="J37" s="4">
        <v>64.533333333333303</v>
      </c>
      <c r="K37" s="4">
        <v>0.70817610062893099</v>
      </c>
      <c r="L37" s="4">
        <v>6</v>
      </c>
      <c r="M37" s="4">
        <v>4</v>
      </c>
      <c r="N37" s="4">
        <v>1</v>
      </c>
      <c r="O37" s="4">
        <v>8</v>
      </c>
      <c r="P37" s="4">
        <v>8</v>
      </c>
      <c r="Q37" s="4">
        <v>1</v>
      </c>
      <c r="R37" s="4">
        <v>8</v>
      </c>
      <c r="S37" s="4">
        <v>1</v>
      </c>
      <c r="T37" s="4">
        <v>2</v>
      </c>
      <c r="U37" s="4">
        <v>3</v>
      </c>
      <c r="V37" s="3" t="s">
        <v>31</v>
      </c>
      <c r="W37" s="4">
        <v>1</v>
      </c>
      <c r="X37" s="4">
        <v>6</v>
      </c>
      <c r="Y37" s="4">
        <v>49</v>
      </c>
      <c r="Z37" s="4">
        <v>6</v>
      </c>
    </row>
    <row r="38" spans="1:26" ht="30" x14ac:dyDescent="0.25">
      <c r="A38" s="2">
        <v>657</v>
      </c>
      <c r="B38" s="3" t="s">
        <v>26</v>
      </c>
      <c r="C38" s="3" t="s">
        <v>33</v>
      </c>
      <c r="D38" s="3" t="s">
        <v>101</v>
      </c>
      <c r="E38" s="3" t="s">
        <v>102</v>
      </c>
      <c r="F38" s="4">
        <v>1</v>
      </c>
      <c r="G38" s="4">
        <v>13</v>
      </c>
      <c r="H38" s="3" t="s">
        <v>70</v>
      </c>
      <c r="I38" s="4">
        <v>79239725</v>
      </c>
      <c r="J38" s="4">
        <v>0</v>
      </c>
      <c r="K38" s="4">
        <v>0</v>
      </c>
      <c r="L38" s="4">
        <v>10</v>
      </c>
      <c r="M38" s="4">
        <v>5</v>
      </c>
      <c r="N38" s="4">
        <v>2</v>
      </c>
      <c r="O38" s="4">
        <v>8</v>
      </c>
      <c r="P38" s="4">
        <v>8</v>
      </c>
      <c r="R38" s="4">
        <v>8</v>
      </c>
      <c r="S38" s="4">
        <v>2</v>
      </c>
      <c r="T38" s="4">
        <v>2</v>
      </c>
      <c r="U38" s="4">
        <v>1</v>
      </c>
      <c r="V38" s="3" t="s">
        <v>31</v>
      </c>
      <c r="W38" s="4">
        <v>1</v>
      </c>
      <c r="X38" s="4">
        <v>4</v>
      </c>
      <c r="Y38" s="4">
        <v>51</v>
      </c>
      <c r="Z38" s="4">
        <v>4</v>
      </c>
    </row>
    <row r="39" spans="1:26" ht="30" x14ac:dyDescent="0.25">
      <c r="A39" s="2">
        <v>690</v>
      </c>
      <c r="B39" s="3" t="s">
        <v>26</v>
      </c>
      <c r="C39" s="3" t="s">
        <v>27</v>
      </c>
      <c r="D39" s="3" t="s">
        <v>101</v>
      </c>
      <c r="E39" s="3" t="s">
        <v>102</v>
      </c>
      <c r="F39" s="4">
        <v>1</v>
      </c>
      <c r="G39" s="4">
        <v>13</v>
      </c>
      <c r="H39" s="3" t="s">
        <v>71</v>
      </c>
      <c r="I39" s="4">
        <v>139114849</v>
      </c>
      <c r="J39" s="4">
        <v>59.16</v>
      </c>
      <c r="K39" s="4">
        <v>0.365106382978723</v>
      </c>
      <c r="L39" s="4">
        <v>9</v>
      </c>
      <c r="M39" s="4">
        <v>4</v>
      </c>
      <c r="N39" s="4">
        <v>1</v>
      </c>
      <c r="O39" s="4">
        <v>6</v>
      </c>
      <c r="P39" s="4">
        <v>6</v>
      </c>
      <c r="Q39" s="4">
        <v>1</v>
      </c>
      <c r="R39" s="4">
        <v>6</v>
      </c>
      <c r="S39" s="4">
        <v>1</v>
      </c>
      <c r="T39" s="4">
        <v>2</v>
      </c>
      <c r="U39" s="4">
        <v>6.5</v>
      </c>
      <c r="V39" s="3" t="s">
        <v>31</v>
      </c>
      <c r="W39" s="4">
        <v>0.5</v>
      </c>
      <c r="X39" s="4">
        <v>9</v>
      </c>
      <c r="Y39" s="4">
        <v>52</v>
      </c>
      <c r="Z39" s="4">
        <v>9</v>
      </c>
    </row>
    <row r="40" spans="1:26" ht="30" x14ac:dyDescent="0.25">
      <c r="A40" s="2">
        <v>735</v>
      </c>
      <c r="B40" s="3" t="s">
        <v>26</v>
      </c>
      <c r="C40" s="3" t="s">
        <v>33</v>
      </c>
      <c r="D40" s="3" t="s">
        <v>101</v>
      </c>
      <c r="E40" s="3" t="s">
        <v>102</v>
      </c>
      <c r="F40" s="4">
        <v>1</v>
      </c>
      <c r="G40" s="4">
        <v>13</v>
      </c>
      <c r="H40" s="3" t="s">
        <v>72</v>
      </c>
      <c r="I40" s="4">
        <v>1412399215</v>
      </c>
      <c r="J40" s="4">
        <v>64.533333333333303</v>
      </c>
      <c r="K40" s="4">
        <v>0.70817610062893099</v>
      </c>
      <c r="L40" s="4">
        <v>14</v>
      </c>
      <c r="M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2</v>
      </c>
      <c r="T40" s="4">
        <v>1</v>
      </c>
      <c r="V40" s="3" t="s">
        <v>31</v>
      </c>
      <c r="X40" s="4">
        <v>1</v>
      </c>
      <c r="Y40" s="4">
        <v>23</v>
      </c>
      <c r="Z40" s="4">
        <v>1</v>
      </c>
    </row>
    <row r="41" spans="1:26" ht="30" x14ac:dyDescent="0.25">
      <c r="A41" s="2">
        <v>768</v>
      </c>
      <c r="B41" s="3" t="s">
        <v>26</v>
      </c>
      <c r="C41" s="3" t="s">
        <v>33</v>
      </c>
      <c r="D41" s="3" t="s">
        <v>101</v>
      </c>
      <c r="E41" s="3" t="s">
        <v>102</v>
      </c>
      <c r="F41" s="4">
        <v>1</v>
      </c>
      <c r="G41" s="4">
        <v>13</v>
      </c>
      <c r="H41" s="3" t="s">
        <v>73</v>
      </c>
      <c r="I41" s="4">
        <v>10238110168</v>
      </c>
      <c r="J41" s="4">
        <v>0</v>
      </c>
      <c r="K41" s="4">
        <v>0</v>
      </c>
      <c r="L41" s="4">
        <v>7</v>
      </c>
      <c r="S41" s="4">
        <v>4</v>
      </c>
      <c r="V41" s="3" t="s">
        <v>31</v>
      </c>
      <c r="Y41" s="4">
        <v>11</v>
      </c>
      <c r="Z41" s="4">
        <v>0</v>
      </c>
    </row>
    <row r="42" spans="1:26" ht="30" x14ac:dyDescent="0.25">
      <c r="A42" s="2">
        <v>804</v>
      </c>
      <c r="B42" s="3" t="s">
        <v>26</v>
      </c>
      <c r="C42" s="3" t="s">
        <v>27</v>
      </c>
      <c r="D42" s="3" t="s">
        <v>101</v>
      </c>
      <c r="E42" s="3" t="s">
        <v>102</v>
      </c>
      <c r="F42" s="4">
        <v>1</v>
      </c>
      <c r="G42" s="4">
        <v>13</v>
      </c>
      <c r="H42" s="3" t="s">
        <v>74</v>
      </c>
      <c r="I42" s="4">
        <v>87170242144</v>
      </c>
      <c r="J42" s="4">
        <v>67.680000000000007</v>
      </c>
      <c r="K42" s="4">
        <v>0.54638297872340402</v>
      </c>
      <c r="L42" s="4">
        <v>3</v>
      </c>
      <c r="M42" s="4">
        <v>4</v>
      </c>
      <c r="N42" s="4">
        <v>2</v>
      </c>
      <c r="O42" s="4">
        <v>3</v>
      </c>
      <c r="P42" s="4">
        <v>3</v>
      </c>
      <c r="Q42" s="4">
        <v>1</v>
      </c>
      <c r="R42" s="4">
        <v>3</v>
      </c>
      <c r="S42" s="4">
        <v>1</v>
      </c>
      <c r="T42" s="4">
        <v>3</v>
      </c>
      <c r="U42" s="4">
        <v>1</v>
      </c>
      <c r="V42" s="3" t="s">
        <v>31</v>
      </c>
      <c r="X42" s="4">
        <v>4</v>
      </c>
      <c r="Y42" s="4">
        <v>28</v>
      </c>
      <c r="Z42" s="4">
        <v>4</v>
      </c>
    </row>
    <row r="43" spans="1:26" ht="30" x14ac:dyDescent="0.25">
      <c r="A43" s="2">
        <v>821</v>
      </c>
      <c r="B43" s="3" t="s">
        <v>26</v>
      </c>
      <c r="C43" s="3" t="s">
        <v>33</v>
      </c>
      <c r="D43" s="3" t="s">
        <v>101</v>
      </c>
      <c r="E43" s="3" t="s">
        <v>102</v>
      </c>
      <c r="F43" s="4">
        <v>1</v>
      </c>
      <c r="G43" s="4">
        <v>13</v>
      </c>
      <c r="H43" s="3" t="s">
        <v>75</v>
      </c>
      <c r="I43" s="4">
        <v>1391114439</v>
      </c>
      <c r="J43" s="4">
        <v>64.533333333333303</v>
      </c>
      <c r="K43" s="4">
        <v>0.70817610062893099</v>
      </c>
      <c r="L43" s="4">
        <v>2</v>
      </c>
      <c r="M43" s="4">
        <v>1</v>
      </c>
      <c r="Q43" s="4">
        <v>1</v>
      </c>
      <c r="S43" s="4">
        <v>1</v>
      </c>
      <c r="U43" s="4">
        <v>2</v>
      </c>
      <c r="V43" s="3" t="s">
        <v>31</v>
      </c>
      <c r="X43" s="4">
        <v>2</v>
      </c>
      <c r="Y43" s="4">
        <v>9</v>
      </c>
      <c r="Z43" s="4">
        <v>2</v>
      </c>
    </row>
    <row r="44" spans="1:26" ht="30" x14ac:dyDescent="0.25">
      <c r="A44" s="2">
        <v>847</v>
      </c>
      <c r="B44" s="3" t="s">
        <v>26</v>
      </c>
      <c r="C44" s="3" t="s">
        <v>33</v>
      </c>
      <c r="D44" s="3" t="s">
        <v>101</v>
      </c>
      <c r="E44" s="3" t="s">
        <v>102</v>
      </c>
      <c r="F44" s="4">
        <v>1</v>
      </c>
      <c r="G44" s="4">
        <v>13</v>
      </c>
      <c r="H44" s="3" t="s">
        <v>76</v>
      </c>
      <c r="I44" s="4">
        <v>9591212196</v>
      </c>
      <c r="J44" s="4">
        <v>46.133333333333297</v>
      </c>
      <c r="K44" s="4">
        <v>0.36100628930817602</v>
      </c>
      <c r="V44" s="3" t="s">
        <v>31</v>
      </c>
    </row>
    <row r="45" spans="1:26" ht="30" x14ac:dyDescent="0.25">
      <c r="A45" s="2">
        <v>904</v>
      </c>
      <c r="B45" s="3" t="s">
        <v>26</v>
      </c>
      <c r="C45" s="3" t="s">
        <v>27</v>
      </c>
      <c r="D45" s="3" t="s">
        <v>101</v>
      </c>
      <c r="E45" s="3" t="s">
        <v>102</v>
      </c>
      <c r="F45" s="4">
        <v>1</v>
      </c>
      <c r="G45" s="4">
        <v>13</v>
      </c>
      <c r="H45" s="3" t="s">
        <v>77</v>
      </c>
      <c r="I45" s="4">
        <v>8013612392</v>
      </c>
      <c r="J45" s="4">
        <v>67.680000000000007</v>
      </c>
      <c r="K45" s="4">
        <v>0.54638297872340402</v>
      </c>
      <c r="V45" s="3" t="s">
        <v>31</v>
      </c>
    </row>
    <row r="46" spans="1:26" ht="30" x14ac:dyDescent="0.25">
      <c r="A46" s="2">
        <v>907</v>
      </c>
      <c r="B46" s="3" t="s">
        <v>26</v>
      </c>
      <c r="C46" s="3" t="s">
        <v>27</v>
      </c>
      <c r="D46" s="3" t="s">
        <v>101</v>
      </c>
      <c r="E46" s="3" t="s">
        <v>102</v>
      </c>
      <c r="F46" s="4">
        <v>1</v>
      </c>
      <c r="G46" s="4">
        <v>13</v>
      </c>
      <c r="H46" s="3" t="s">
        <v>78</v>
      </c>
      <c r="I46" s="4">
        <v>220115832</v>
      </c>
      <c r="J46" s="4">
        <v>67.680000000000007</v>
      </c>
      <c r="K46" s="4">
        <v>0.54638297872340402</v>
      </c>
      <c r="L46" s="4">
        <v>4</v>
      </c>
      <c r="M46" s="4">
        <v>1</v>
      </c>
      <c r="N46" s="4">
        <v>1</v>
      </c>
      <c r="O46" s="4">
        <v>2</v>
      </c>
      <c r="P46" s="4">
        <v>2</v>
      </c>
      <c r="Q46" s="4">
        <v>1</v>
      </c>
      <c r="R46" s="4">
        <v>2</v>
      </c>
      <c r="S46" s="4">
        <v>1</v>
      </c>
      <c r="T46" s="4">
        <v>2</v>
      </c>
      <c r="U46" s="4">
        <v>1</v>
      </c>
      <c r="V46" s="3" t="s">
        <v>31</v>
      </c>
      <c r="X46" s="4">
        <v>3</v>
      </c>
      <c r="Y46" s="4">
        <v>20</v>
      </c>
      <c r="Z46" s="4">
        <v>3</v>
      </c>
    </row>
    <row r="47" spans="1:26" ht="30" x14ac:dyDescent="0.25">
      <c r="A47" s="2">
        <v>944</v>
      </c>
      <c r="B47" s="3" t="s">
        <v>26</v>
      </c>
      <c r="C47" s="3" t="s">
        <v>33</v>
      </c>
      <c r="D47" s="3" t="s">
        <v>101</v>
      </c>
      <c r="E47" s="3" t="s">
        <v>102</v>
      </c>
      <c r="F47" s="4">
        <v>1</v>
      </c>
      <c r="G47" s="4">
        <v>13</v>
      </c>
      <c r="H47" s="3" t="s">
        <v>79</v>
      </c>
      <c r="I47" s="4">
        <v>79242128242</v>
      </c>
      <c r="J47" s="4">
        <v>46.133333333333297</v>
      </c>
      <c r="K47" s="4">
        <v>0.36100628930817602</v>
      </c>
      <c r="V47" s="3" t="s">
        <v>31</v>
      </c>
    </row>
    <row r="48" spans="1:26" ht="30" x14ac:dyDescent="0.25">
      <c r="A48" s="2">
        <v>969</v>
      </c>
      <c r="B48" s="3" t="s">
        <v>26</v>
      </c>
      <c r="C48" s="3" t="s">
        <v>33</v>
      </c>
      <c r="D48" s="3" t="s">
        <v>101</v>
      </c>
      <c r="E48" s="3" t="s">
        <v>102</v>
      </c>
      <c r="F48" s="4">
        <v>1</v>
      </c>
      <c r="G48" s="4">
        <v>13</v>
      </c>
      <c r="H48" s="3" t="s">
        <v>80</v>
      </c>
      <c r="I48" s="4">
        <v>10238110253</v>
      </c>
      <c r="J48" s="4">
        <v>46.133333333333297</v>
      </c>
      <c r="K48" s="4">
        <v>0.36100628930817602</v>
      </c>
      <c r="V48" s="3" t="s">
        <v>31</v>
      </c>
    </row>
    <row r="49" spans="1:26" ht="30" x14ac:dyDescent="0.25">
      <c r="A49" s="2">
        <v>985</v>
      </c>
      <c r="B49" s="3" t="s">
        <v>26</v>
      </c>
      <c r="C49" s="3" t="s">
        <v>33</v>
      </c>
      <c r="D49" s="3" t="s">
        <v>101</v>
      </c>
      <c r="E49" s="3" t="s">
        <v>102</v>
      </c>
      <c r="F49" s="4">
        <v>1</v>
      </c>
      <c r="G49" s="4">
        <v>13</v>
      </c>
      <c r="H49" s="3" t="s">
        <v>81</v>
      </c>
      <c r="I49" s="4">
        <v>224613216</v>
      </c>
      <c r="J49" s="4">
        <v>64.533333333333303</v>
      </c>
      <c r="K49" s="4">
        <v>0.70817610062893099</v>
      </c>
      <c r="L49" s="4">
        <v>2</v>
      </c>
      <c r="M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U49" s="4">
        <v>1</v>
      </c>
      <c r="V49" s="3" t="s">
        <v>31</v>
      </c>
      <c r="W49" s="4">
        <v>1</v>
      </c>
      <c r="X49" s="4">
        <v>2</v>
      </c>
      <c r="Y49" s="4">
        <v>12</v>
      </c>
      <c r="Z49" s="4">
        <v>2</v>
      </c>
    </row>
    <row r="50" spans="1:26" ht="30" x14ac:dyDescent="0.25">
      <c r="A50" s="2">
        <v>1001</v>
      </c>
      <c r="B50" s="3" t="s">
        <v>26</v>
      </c>
      <c r="C50" s="3" t="s">
        <v>33</v>
      </c>
      <c r="D50" s="3" t="s">
        <v>101</v>
      </c>
      <c r="E50" s="3" t="s">
        <v>102</v>
      </c>
      <c r="F50" s="4">
        <v>1</v>
      </c>
      <c r="G50" s="4">
        <v>13</v>
      </c>
      <c r="H50" s="3" t="s">
        <v>82</v>
      </c>
      <c r="I50" s="4">
        <v>18810324779</v>
      </c>
      <c r="J50" s="4">
        <v>64.533333333333303</v>
      </c>
      <c r="K50" s="4">
        <v>0.70817610062893099</v>
      </c>
      <c r="L50" s="4">
        <v>10</v>
      </c>
      <c r="M50" s="4">
        <v>4</v>
      </c>
      <c r="N50" s="4">
        <v>2</v>
      </c>
      <c r="O50" s="4">
        <v>7</v>
      </c>
      <c r="P50" s="4">
        <v>6</v>
      </c>
      <c r="Q50" s="4">
        <v>1</v>
      </c>
      <c r="R50" s="4">
        <v>6</v>
      </c>
      <c r="S50" s="4">
        <v>1</v>
      </c>
      <c r="T50" s="4">
        <v>1</v>
      </c>
      <c r="U50" s="4">
        <v>4.5</v>
      </c>
      <c r="V50" s="3" t="s">
        <v>31</v>
      </c>
      <c r="W50" s="4">
        <v>2.5</v>
      </c>
      <c r="X50" s="4">
        <v>8</v>
      </c>
      <c r="Y50" s="4">
        <v>53</v>
      </c>
      <c r="Z50" s="4">
        <v>8</v>
      </c>
    </row>
    <row r="51" spans="1:26" ht="30" x14ac:dyDescent="0.25">
      <c r="A51" s="2">
        <v>1035</v>
      </c>
      <c r="B51" s="3" t="s">
        <v>26</v>
      </c>
      <c r="C51" s="3" t="s">
        <v>27</v>
      </c>
      <c r="D51" s="3" t="s">
        <v>101</v>
      </c>
      <c r="E51" s="3" t="s">
        <v>102</v>
      </c>
      <c r="F51" s="4">
        <v>1</v>
      </c>
      <c r="G51" s="4">
        <v>13</v>
      </c>
      <c r="H51" s="3" t="s">
        <v>83</v>
      </c>
      <c r="I51" s="4">
        <v>13724816345</v>
      </c>
      <c r="J51" s="4">
        <v>67.680000000000007</v>
      </c>
      <c r="K51" s="4">
        <v>0.54638297872340402</v>
      </c>
      <c r="L51" s="4">
        <v>6</v>
      </c>
      <c r="M51" s="4">
        <v>4</v>
      </c>
      <c r="N51" s="4">
        <v>3</v>
      </c>
      <c r="O51" s="4">
        <v>3</v>
      </c>
      <c r="P51" s="4">
        <v>3</v>
      </c>
      <c r="Q51" s="4">
        <v>1</v>
      </c>
      <c r="R51" s="4">
        <v>3</v>
      </c>
      <c r="S51" s="4">
        <v>1</v>
      </c>
      <c r="T51" s="4">
        <v>2</v>
      </c>
      <c r="V51" s="3" t="s">
        <v>31</v>
      </c>
      <c r="X51" s="4">
        <v>2</v>
      </c>
      <c r="Y51" s="4">
        <v>28</v>
      </c>
      <c r="Z51" s="4">
        <v>2</v>
      </c>
    </row>
    <row r="52" spans="1:26" ht="30" x14ac:dyDescent="0.25">
      <c r="A52" s="2">
        <v>1099</v>
      </c>
      <c r="B52" s="3" t="s">
        <v>26</v>
      </c>
      <c r="C52" s="3" t="s">
        <v>27</v>
      </c>
      <c r="D52" s="3" t="s">
        <v>101</v>
      </c>
      <c r="E52" s="3" t="s">
        <v>102</v>
      </c>
      <c r="F52" s="4">
        <v>1</v>
      </c>
      <c r="G52" s="4">
        <v>13</v>
      </c>
      <c r="H52" s="3" t="s">
        <v>84</v>
      </c>
      <c r="I52" s="4">
        <v>3724150214</v>
      </c>
      <c r="J52" s="4">
        <v>59.16</v>
      </c>
      <c r="K52" s="4">
        <v>0.365106382978723</v>
      </c>
      <c r="L52" s="4">
        <v>7</v>
      </c>
      <c r="M52" s="4">
        <v>4</v>
      </c>
      <c r="N52" s="4">
        <v>1</v>
      </c>
      <c r="O52" s="4">
        <v>4</v>
      </c>
      <c r="P52" s="4">
        <v>4</v>
      </c>
      <c r="Q52" s="4">
        <v>1</v>
      </c>
      <c r="R52" s="4">
        <v>4</v>
      </c>
      <c r="S52" s="4">
        <v>1</v>
      </c>
      <c r="T52" s="4">
        <v>3</v>
      </c>
      <c r="V52" s="3" t="s">
        <v>31</v>
      </c>
      <c r="X52" s="4">
        <v>3</v>
      </c>
      <c r="Y52" s="4">
        <v>32</v>
      </c>
      <c r="Z52" s="4">
        <v>3</v>
      </c>
    </row>
    <row r="53" spans="1:26" ht="30" x14ac:dyDescent="0.25">
      <c r="A53" s="2">
        <v>1133</v>
      </c>
      <c r="B53" s="3" t="s">
        <v>26</v>
      </c>
      <c r="C53" s="3" t="s">
        <v>33</v>
      </c>
      <c r="D53" s="3" t="s">
        <v>101</v>
      </c>
      <c r="E53" s="3" t="s">
        <v>102</v>
      </c>
      <c r="F53" s="4">
        <v>1</v>
      </c>
      <c r="G53" s="4">
        <v>13</v>
      </c>
      <c r="H53" s="3" t="s">
        <v>85</v>
      </c>
      <c r="I53" s="4">
        <v>10238110227</v>
      </c>
      <c r="J53" s="4">
        <v>46.133333333333297</v>
      </c>
      <c r="K53" s="4">
        <v>0.36100628930817602</v>
      </c>
      <c r="L53" s="4">
        <v>3</v>
      </c>
      <c r="M53" s="4">
        <v>7</v>
      </c>
      <c r="N53" s="4">
        <v>5</v>
      </c>
      <c r="O53" s="4">
        <v>4</v>
      </c>
      <c r="P53" s="4">
        <v>4</v>
      </c>
      <c r="Q53" s="4">
        <v>1</v>
      </c>
      <c r="R53" s="4">
        <v>4</v>
      </c>
      <c r="S53" s="4">
        <v>1</v>
      </c>
      <c r="T53" s="4">
        <v>4</v>
      </c>
      <c r="U53" s="4">
        <v>1.5</v>
      </c>
      <c r="V53" s="3" t="s">
        <v>31</v>
      </c>
      <c r="W53" s="4">
        <v>1.5</v>
      </c>
      <c r="X53" s="4">
        <v>7</v>
      </c>
      <c r="Y53" s="4">
        <v>43</v>
      </c>
      <c r="Z53" s="4">
        <v>7</v>
      </c>
    </row>
    <row r="54" spans="1:26" ht="30" x14ac:dyDescent="0.25">
      <c r="A54" s="2">
        <v>1151</v>
      </c>
      <c r="B54" s="3" t="s">
        <v>26</v>
      </c>
      <c r="C54" s="3" t="s">
        <v>33</v>
      </c>
      <c r="D54" s="3" t="s">
        <v>101</v>
      </c>
      <c r="E54" s="3" t="s">
        <v>102</v>
      </c>
      <c r="F54" s="4">
        <v>1</v>
      </c>
      <c r="G54" s="4">
        <v>13</v>
      </c>
      <c r="H54" s="3" t="s">
        <v>86</v>
      </c>
      <c r="I54" s="4">
        <v>771873592</v>
      </c>
      <c r="J54" s="4">
        <v>64.533333333333303</v>
      </c>
      <c r="K54" s="4">
        <v>0.70817610062893099</v>
      </c>
      <c r="L54" s="4">
        <v>4</v>
      </c>
      <c r="M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2</v>
      </c>
      <c r="U54" s="4">
        <v>1</v>
      </c>
      <c r="V54" s="3" t="s">
        <v>31</v>
      </c>
      <c r="X54" s="4">
        <v>1</v>
      </c>
      <c r="Y54" s="4">
        <v>13</v>
      </c>
      <c r="Z54" s="4">
        <v>1</v>
      </c>
    </row>
    <row r="55" spans="1:26" ht="30" x14ac:dyDescent="0.25">
      <c r="A55" s="2">
        <v>1168</v>
      </c>
      <c r="B55" s="3" t="s">
        <v>26</v>
      </c>
      <c r="C55" s="3" t="s">
        <v>27</v>
      </c>
      <c r="D55" s="3" t="s">
        <v>101</v>
      </c>
      <c r="E55" s="3" t="s">
        <v>102</v>
      </c>
      <c r="F55" s="4">
        <v>1</v>
      </c>
      <c r="G55" s="4">
        <v>13</v>
      </c>
      <c r="H55" s="3" t="s">
        <v>87</v>
      </c>
      <c r="I55" s="4">
        <v>915634178</v>
      </c>
      <c r="J55" s="4">
        <v>59.16</v>
      </c>
      <c r="K55" s="4">
        <v>0.365106382978723</v>
      </c>
      <c r="L55" s="4">
        <v>2</v>
      </c>
      <c r="M55" s="4">
        <v>1</v>
      </c>
      <c r="O55" s="4">
        <v>1</v>
      </c>
      <c r="Q55" s="4">
        <v>1</v>
      </c>
      <c r="S55" s="4">
        <v>2</v>
      </c>
      <c r="T55" s="4">
        <v>1</v>
      </c>
      <c r="U55" s="4">
        <v>2</v>
      </c>
      <c r="V55" s="3" t="s">
        <v>31</v>
      </c>
      <c r="X55" s="4">
        <v>3</v>
      </c>
      <c r="Y55" s="4">
        <v>13</v>
      </c>
      <c r="Z55" s="4">
        <v>3</v>
      </c>
    </row>
    <row r="56" spans="1:26" ht="30" x14ac:dyDescent="0.25">
      <c r="A56" s="2">
        <v>1237</v>
      </c>
      <c r="B56" s="3" t="s">
        <v>26</v>
      </c>
      <c r="C56" s="3" t="s">
        <v>33</v>
      </c>
      <c r="D56" s="3" t="s">
        <v>101</v>
      </c>
      <c r="E56" s="3" t="s">
        <v>102</v>
      </c>
      <c r="F56" s="4">
        <v>1</v>
      </c>
      <c r="G56" s="4">
        <v>13</v>
      </c>
      <c r="H56" s="3" t="s">
        <v>88</v>
      </c>
      <c r="I56" s="4">
        <v>8714969130</v>
      </c>
      <c r="J56" s="4">
        <v>46.133333333333297</v>
      </c>
      <c r="K56" s="4">
        <v>0.36100628930817602</v>
      </c>
      <c r="L56" s="4">
        <v>7</v>
      </c>
      <c r="M56" s="4">
        <v>6</v>
      </c>
      <c r="N56" s="4">
        <v>4</v>
      </c>
      <c r="O56" s="4">
        <v>5</v>
      </c>
      <c r="P56" s="4">
        <v>5</v>
      </c>
      <c r="Q56" s="4">
        <v>1</v>
      </c>
      <c r="R56" s="4">
        <v>5</v>
      </c>
      <c r="S56" s="4">
        <v>1</v>
      </c>
      <c r="T56" s="4">
        <v>6</v>
      </c>
      <c r="U56" s="4">
        <v>3</v>
      </c>
      <c r="V56" s="3" t="s">
        <v>31</v>
      </c>
      <c r="W56" s="4">
        <v>1</v>
      </c>
      <c r="X56" s="4">
        <v>10</v>
      </c>
      <c r="Y56" s="4">
        <v>54</v>
      </c>
      <c r="Z56" s="4">
        <v>10</v>
      </c>
    </row>
    <row r="57" spans="1:26" ht="30" x14ac:dyDescent="0.25">
      <c r="A57" s="2">
        <v>1272</v>
      </c>
      <c r="B57" s="3" t="s">
        <v>26</v>
      </c>
      <c r="C57" s="3" t="s">
        <v>33</v>
      </c>
      <c r="D57" s="3" t="s">
        <v>101</v>
      </c>
      <c r="E57" s="3" t="s">
        <v>102</v>
      </c>
      <c r="F57" s="4">
        <v>1</v>
      </c>
      <c r="G57" s="4">
        <v>13</v>
      </c>
      <c r="H57" s="3" t="s">
        <v>89</v>
      </c>
      <c r="I57" s="4">
        <v>194951178</v>
      </c>
      <c r="J57" s="4">
        <v>0</v>
      </c>
      <c r="K57" s="4">
        <v>0</v>
      </c>
      <c r="L57" s="4">
        <v>2</v>
      </c>
      <c r="S57" s="4">
        <v>1</v>
      </c>
      <c r="V57" s="3" t="s">
        <v>31</v>
      </c>
      <c r="Y57" s="4">
        <v>3</v>
      </c>
      <c r="Z57" s="4">
        <v>0</v>
      </c>
    </row>
    <row r="58" spans="1:26" ht="30" x14ac:dyDescent="0.25">
      <c r="A58" s="2">
        <v>1277</v>
      </c>
      <c r="B58" s="3" t="s">
        <v>26</v>
      </c>
      <c r="C58" s="3" t="s">
        <v>27</v>
      </c>
      <c r="D58" s="3" t="s">
        <v>101</v>
      </c>
      <c r="E58" s="3" t="s">
        <v>102</v>
      </c>
      <c r="F58" s="4">
        <v>1</v>
      </c>
      <c r="G58" s="4">
        <v>13</v>
      </c>
      <c r="H58" s="3" t="s">
        <v>90</v>
      </c>
      <c r="I58" s="4">
        <v>10198102</v>
      </c>
      <c r="J58" s="4">
        <v>59.16</v>
      </c>
      <c r="K58" s="4">
        <v>0.365106382978723</v>
      </c>
      <c r="L58" s="4">
        <v>7</v>
      </c>
      <c r="M58" s="4">
        <v>5</v>
      </c>
      <c r="N58" s="4">
        <v>2</v>
      </c>
      <c r="O58" s="4">
        <v>7</v>
      </c>
      <c r="P58" s="4">
        <v>6</v>
      </c>
      <c r="Q58" s="4">
        <v>1</v>
      </c>
      <c r="R58" s="4">
        <v>6</v>
      </c>
      <c r="S58" s="4">
        <v>2</v>
      </c>
      <c r="T58" s="4">
        <v>2</v>
      </c>
      <c r="U58" s="4">
        <v>4</v>
      </c>
      <c r="V58" s="3" t="s">
        <v>31</v>
      </c>
      <c r="W58" s="4">
        <v>2</v>
      </c>
      <c r="X58" s="4">
        <v>8</v>
      </c>
      <c r="Y58" s="4">
        <v>52</v>
      </c>
      <c r="Z58" s="4">
        <v>8</v>
      </c>
    </row>
    <row r="59" spans="1:26" ht="30" x14ac:dyDescent="0.25">
      <c r="A59" s="2">
        <v>1385</v>
      </c>
      <c r="B59" s="3" t="s">
        <v>26</v>
      </c>
      <c r="C59" s="3" t="s">
        <v>33</v>
      </c>
      <c r="D59" s="3" t="s">
        <v>101</v>
      </c>
      <c r="E59" s="3" t="s">
        <v>102</v>
      </c>
      <c r="F59" s="4">
        <v>1</v>
      </c>
      <c r="G59" s="4">
        <v>13</v>
      </c>
      <c r="H59" s="3" t="s">
        <v>91</v>
      </c>
      <c r="I59" s="4">
        <v>78438837</v>
      </c>
      <c r="J59" s="4">
        <v>46.133333333333297</v>
      </c>
      <c r="K59" s="4">
        <v>0.36100628930817602</v>
      </c>
      <c r="L59" s="4">
        <v>6</v>
      </c>
      <c r="M59" s="4">
        <v>4</v>
      </c>
      <c r="N59" s="4">
        <v>1</v>
      </c>
      <c r="O59" s="4">
        <v>4</v>
      </c>
      <c r="P59" s="4">
        <v>4</v>
      </c>
      <c r="Q59" s="4">
        <v>1</v>
      </c>
      <c r="R59" s="4">
        <v>4</v>
      </c>
      <c r="S59" s="4">
        <v>2</v>
      </c>
      <c r="T59" s="4">
        <v>2</v>
      </c>
      <c r="U59" s="4">
        <v>1.5</v>
      </c>
      <c r="V59" s="3" t="s">
        <v>31</v>
      </c>
      <c r="W59" s="4">
        <v>0.5</v>
      </c>
      <c r="X59" s="4">
        <v>4</v>
      </c>
      <c r="Y59" s="4">
        <v>34</v>
      </c>
      <c r="Z59" s="4">
        <v>4</v>
      </c>
    </row>
    <row r="60" spans="1:26" ht="30" x14ac:dyDescent="0.25">
      <c r="A60" s="2">
        <v>1401</v>
      </c>
      <c r="B60" s="3" t="s">
        <v>26</v>
      </c>
      <c r="C60" s="3" t="s">
        <v>27</v>
      </c>
      <c r="D60" s="3" t="s">
        <v>101</v>
      </c>
      <c r="E60" s="3" t="s">
        <v>102</v>
      </c>
      <c r="F60" s="4">
        <v>1</v>
      </c>
      <c r="G60" s="4">
        <v>13</v>
      </c>
      <c r="H60" s="3" t="s">
        <v>92</v>
      </c>
      <c r="I60" s="4">
        <v>7925110103</v>
      </c>
      <c r="J60" s="4">
        <v>0</v>
      </c>
      <c r="K60" s="4">
        <v>0</v>
      </c>
      <c r="V60" s="3" t="s">
        <v>31</v>
      </c>
    </row>
    <row r="61" spans="1:26" ht="30" x14ac:dyDescent="0.25">
      <c r="A61" s="2">
        <v>1403</v>
      </c>
      <c r="B61" s="3" t="s">
        <v>26</v>
      </c>
      <c r="C61" s="3" t="s">
        <v>33</v>
      </c>
      <c r="D61" s="3" t="s">
        <v>101</v>
      </c>
      <c r="E61" s="3" t="s">
        <v>102</v>
      </c>
      <c r="F61" s="4">
        <v>1</v>
      </c>
      <c r="G61" s="4">
        <v>13</v>
      </c>
      <c r="H61" s="3" t="s">
        <v>93</v>
      </c>
      <c r="I61" s="4">
        <v>1781121798</v>
      </c>
      <c r="J61" s="4">
        <v>46.133333333333297</v>
      </c>
      <c r="K61" s="4">
        <v>0.36100628930817602</v>
      </c>
      <c r="L61" s="4">
        <v>4</v>
      </c>
      <c r="M61" s="4">
        <v>4</v>
      </c>
      <c r="N61" s="4">
        <v>2</v>
      </c>
      <c r="O61" s="4">
        <v>6</v>
      </c>
      <c r="P61" s="4">
        <v>6</v>
      </c>
      <c r="Q61" s="4">
        <v>1</v>
      </c>
      <c r="R61" s="4">
        <v>6</v>
      </c>
      <c r="S61" s="4">
        <v>1</v>
      </c>
      <c r="T61" s="4">
        <v>6</v>
      </c>
      <c r="U61" s="4">
        <v>3</v>
      </c>
      <c r="V61" s="3" t="s">
        <v>31</v>
      </c>
      <c r="X61" s="4">
        <v>9</v>
      </c>
      <c r="Y61" s="4">
        <v>48</v>
      </c>
      <c r="Z61" s="4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Z54"/>
  <sheetViews>
    <sheetView workbookViewId="0">
      <selection activeCell="A2" sqref="A2:Z54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15</v>
      </c>
      <c r="B2" s="3" t="s">
        <v>26</v>
      </c>
      <c r="C2" s="3" t="s">
        <v>27</v>
      </c>
      <c r="D2" s="3" t="s">
        <v>106</v>
      </c>
      <c r="E2" s="3" t="s">
        <v>107</v>
      </c>
      <c r="F2" s="4">
        <v>1</v>
      </c>
      <c r="G2" s="4">
        <v>7</v>
      </c>
      <c r="H2" s="3" t="s">
        <v>30</v>
      </c>
      <c r="I2" s="4">
        <v>158181920</v>
      </c>
      <c r="J2" s="4">
        <v>62.1666666666667</v>
      </c>
      <c r="K2" s="4">
        <v>0.42907801418439701</v>
      </c>
      <c r="V2" s="3" t="s">
        <v>31</v>
      </c>
    </row>
    <row r="3" spans="1:26" ht="30" x14ac:dyDescent="0.25">
      <c r="A3" s="2">
        <v>36</v>
      </c>
      <c r="B3" s="3" t="s">
        <v>26</v>
      </c>
      <c r="C3" s="3" t="s">
        <v>27</v>
      </c>
      <c r="D3" s="3" t="s">
        <v>106</v>
      </c>
      <c r="E3" s="3" t="s">
        <v>107</v>
      </c>
      <c r="F3" s="4">
        <v>1</v>
      </c>
      <c r="G3" s="4">
        <v>7</v>
      </c>
      <c r="H3" s="3" t="s">
        <v>32</v>
      </c>
      <c r="I3" s="4">
        <v>771222794</v>
      </c>
      <c r="J3" s="4">
        <v>0</v>
      </c>
      <c r="K3" s="4">
        <v>0</v>
      </c>
      <c r="L3" s="4">
        <v>6</v>
      </c>
      <c r="M3" s="4">
        <v>3</v>
      </c>
      <c r="N3" s="4">
        <v>2</v>
      </c>
      <c r="O3" s="4">
        <v>3</v>
      </c>
      <c r="P3" s="4">
        <v>3</v>
      </c>
      <c r="R3" s="4">
        <v>3</v>
      </c>
      <c r="S3" s="4">
        <v>1</v>
      </c>
      <c r="U3" s="4">
        <v>3.5</v>
      </c>
      <c r="V3" s="3" t="s">
        <v>31</v>
      </c>
      <c r="W3" s="4">
        <v>1.5</v>
      </c>
      <c r="X3" s="4">
        <v>5</v>
      </c>
      <c r="Y3" s="4">
        <v>31</v>
      </c>
      <c r="Z3" s="4">
        <v>5</v>
      </c>
    </row>
    <row r="4" spans="1:26" ht="30" x14ac:dyDescent="0.25">
      <c r="A4" s="2">
        <v>65</v>
      </c>
      <c r="B4" s="3" t="s">
        <v>26</v>
      </c>
      <c r="C4" s="3" t="s">
        <v>33</v>
      </c>
      <c r="D4" s="3" t="s">
        <v>106</v>
      </c>
      <c r="E4" s="3" t="s">
        <v>107</v>
      </c>
      <c r="F4" s="4">
        <v>1</v>
      </c>
      <c r="G4" s="4">
        <v>7</v>
      </c>
      <c r="H4" s="3" t="s">
        <v>34</v>
      </c>
      <c r="I4" s="4">
        <v>828216235</v>
      </c>
      <c r="J4" s="4">
        <v>58.909090909090899</v>
      </c>
      <c r="K4" s="4">
        <v>0.60205831903945095</v>
      </c>
      <c r="L4" s="4">
        <v>3</v>
      </c>
      <c r="M4" s="4">
        <v>3</v>
      </c>
      <c r="O4" s="4">
        <v>4</v>
      </c>
      <c r="P4" s="4">
        <v>4</v>
      </c>
      <c r="Q4" s="4">
        <v>1</v>
      </c>
      <c r="R4" s="4">
        <v>4</v>
      </c>
      <c r="S4" s="4">
        <v>2</v>
      </c>
      <c r="T4" s="4">
        <v>1</v>
      </c>
      <c r="U4" s="4">
        <v>2.5</v>
      </c>
      <c r="V4" s="3" t="s">
        <v>31</v>
      </c>
      <c r="W4" s="4">
        <v>0.5</v>
      </c>
      <c r="X4" s="4">
        <v>4</v>
      </c>
      <c r="Y4" s="4">
        <v>29</v>
      </c>
      <c r="Z4" s="4">
        <v>4</v>
      </c>
    </row>
    <row r="5" spans="1:26" ht="30" x14ac:dyDescent="0.25">
      <c r="A5" s="2">
        <v>79</v>
      </c>
      <c r="B5" s="3" t="s">
        <v>26</v>
      </c>
      <c r="C5" s="3" t="s">
        <v>27</v>
      </c>
      <c r="D5" s="3" t="s">
        <v>106</v>
      </c>
      <c r="E5" s="3" t="s">
        <v>107</v>
      </c>
      <c r="F5" s="4">
        <v>1</v>
      </c>
      <c r="G5" s="4">
        <v>7</v>
      </c>
      <c r="H5" s="3" t="s">
        <v>36</v>
      </c>
      <c r="I5" s="4">
        <v>17888854</v>
      </c>
      <c r="J5" s="4">
        <v>62.1666666666667</v>
      </c>
      <c r="K5" s="4">
        <v>0.42907801418439701</v>
      </c>
      <c r="L5" s="4">
        <v>2</v>
      </c>
      <c r="M5" s="4">
        <v>4</v>
      </c>
      <c r="N5" s="4">
        <v>1</v>
      </c>
      <c r="O5" s="4">
        <v>8</v>
      </c>
      <c r="P5" s="4">
        <v>6</v>
      </c>
      <c r="Q5" s="4">
        <v>1</v>
      </c>
      <c r="R5" s="4">
        <v>6</v>
      </c>
      <c r="S5" s="4">
        <v>2</v>
      </c>
      <c r="T5" s="4">
        <v>1</v>
      </c>
      <c r="U5" s="4">
        <v>1</v>
      </c>
      <c r="V5" s="3" t="s">
        <v>31</v>
      </c>
      <c r="W5" s="4">
        <v>1</v>
      </c>
      <c r="X5" s="4">
        <v>3</v>
      </c>
      <c r="Y5" s="4">
        <v>36</v>
      </c>
      <c r="Z5" s="4">
        <v>3</v>
      </c>
    </row>
    <row r="6" spans="1:26" ht="30" x14ac:dyDescent="0.25">
      <c r="A6" s="2">
        <v>91</v>
      </c>
      <c r="B6" s="3" t="s">
        <v>26</v>
      </c>
      <c r="C6" s="3" t="s">
        <v>27</v>
      </c>
      <c r="D6" s="3" t="s">
        <v>106</v>
      </c>
      <c r="E6" s="3" t="s">
        <v>107</v>
      </c>
      <c r="F6" s="4">
        <v>1</v>
      </c>
      <c r="G6" s="4">
        <v>7</v>
      </c>
      <c r="H6" s="3" t="s">
        <v>37</v>
      </c>
      <c r="I6" s="4">
        <v>91211494</v>
      </c>
      <c r="J6" s="4">
        <v>62.1666666666667</v>
      </c>
      <c r="K6" s="4">
        <v>0.42907801418439701</v>
      </c>
      <c r="L6" s="4">
        <v>3</v>
      </c>
      <c r="M6" s="4">
        <v>3</v>
      </c>
      <c r="N6" s="4">
        <v>2</v>
      </c>
      <c r="O6" s="4">
        <v>2</v>
      </c>
      <c r="P6" s="4">
        <v>1</v>
      </c>
      <c r="Q6" s="4">
        <v>1</v>
      </c>
      <c r="R6" s="4">
        <v>1</v>
      </c>
      <c r="S6" s="4">
        <v>1</v>
      </c>
      <c r="U6" s="4">
        <v>2</v>
      </c>
      <c r="V6" s="3" t="s">
        <v>31</v>
      </c>
      <c r="W6" s="4">
        <v>1</v>
      </c>
      <c r="X6" s="4">
        <v>3</v>
      </c>
      <c r="Y6" s="4">
        <v>20</v>
      </c>
      <c r="Z6" s="4">
        <v>3</v>
      </c>
    </row>
    <row r="7" spans="1:26" ht="30" x14ac:dyDescent="0.25">
      <c r="A7" s="2">
        <v>102</v>
      </c>
      <c r="B7" s="3" t="s">
        <v>26</v>
      </c>
      <c r="C7" s="3" t="s">
        <v>27</v>
      </c>
      <c r="D7" s="3" t="s">
        <v>106</v>
      </c>
      <c r="E7" s="3" t="s">
        <v>107</v>
      </c>
      <c r="F7" s="4">
        <v>1</v>
      </c>
      <c r="G7" s="4">
        <v>7</v>
      </c>
      <c r="H7" s="3" t="s">
        <v>38</v>
      </c>
      <c r="I7" s="4">
        <v>13911120115</v>
      </c>
      <c r="J7" s="4">
        <v>63.9444444444444</v>
      </c>
      <c r="K7" s="4">
        <v>0.46690307328605202</v>
      </c>
      <c r="L7" s="4">
        <v>2</v>
      </c>
      <c r="Q7" s="4">
        <v>1</v>
      </c>
      <c r="S7" s="4">
        <v>1</v>
      </c>
      <c r="V7" s="3" t="s">
        <v>31</v>
      </c>
      <c r="Y7" s="4">
        <v>4</v>
      </c>
      <c r="Z7" s="4">
        <v>0</v>
      </c>
    </row>
    <row r="8" spans="1:26" ht="30" x14ac:dyDescent="0.25">
      <c r="A8" s="2">
        <v>133</v>
      </c>
      <c r="B8" s="3" t="s">
        <v>26</v>
      </c>
      <c r="C8" s="3" t="s">
        <v>27</v>
      </c>
      <c r="D8" s="3" t="s">
        <v>106</v>
      </c>
      <c r="E8" s="3" t="s">
        <v>107</v>
      </c>
      <c r="F8" s="4">
        <v>1</v>
      </c>
      <c r="G8" s="4">
        <v>7</v>
      </c>
      <c r="H8" s="3" t="s">
        <v>40</v>
      </c>
      <c r="I8" s="4">
        <v>915951108</v>
      </c>
      <c r="J8" s="4">
        <v>62.1666666666667</v>
      </c>
      <c r="K8" s="4">
        <v>0.42907801418439701</v>
      </c>
      <c r="L8" s="4">
        <v>3</v>
      </c>
      <c r="M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V8" s="3" t="s">
        <v>31</v>
      </c>
      <c r="Y8" s="4">
        <v>9</v>
      </c>
      <c r="Z8" s="4">
        <v>0</v>
      </c>
    </row>
    <row r="9" spans="1:26" ht="30" x14ac:dyDescent="0.25">
      <c r="A9" s="2">
        <v>142</v>
      </c>
      <c r="B9" s="3" t="s">
        <v>26</v>
      </c>
      <c r="C9" s="3" t="s">
        <v>27</v>
      </c>
      <c r="D9" s="3" t="s">
        <v>106</v>
      </c>
      <c r="E9" s="3" t="s">
        <v>107</v>
      </c>
      <c r="F9" s="4">
        <v>1</v>
      </c>
      <c r="G9" s="4">
        <v>7</v>
      </c>
      <c r="H9" s="3" t="s">
        <v>41</v>
      </c>
      <c r="I9" s="4">
        <v>10238104111</v>
      </c>
      <c r="J9" s="4">
        <v>62.1666666666667</v>
      </c>
      <c r="K9" s="4">
        <v>0.42907801418439701</v>
      </c>
      <c r="L9" s="4">
        <v>1</v>
      </c>
      <c r="Q9" s="4">
        <v>1</v>
      </c>
      <c r="S9" s="4">
        <v>1</v>
      </c>
      <c r="V9" s="3" t="s">
        <v>31</v>
      </c>
      <c r="Y9" s="4">
        <v>3</v>
      </c>
      <c r="Z9" s="4">
        <v>0</v>
      </c>
    </row>
    <row r="10" spans="1:26" ht="30" x14ac:dyDescent="0.25">
      <c r="A10" s="2">
        <v>161</v>
      </c>
      <c r="B10" s="3" t="s">
        <v>26</v>
      </c>
      <c r="C10" s="3" t="s">
        <v>27</v>
      </c>
      <c r="D10" s="3" t="s">
        <v>106</v>
      </c>
      <c r="E10" s="3" t="s">
        <v>107</v>
      </c>
      <c r="F10" s="4">
        <v>1</v>
      </c>
      <c r="G10" s="4">
        <v>7</v>
      </c>
      <c r="H10" s="3" t="s">
        <v>43</v>
      </c>
      <c r="I10" s="4">
        <v>92227213164</v>
      </c>
      <c r="J10" s="4">
        <v>0</v>
      </c>
      <c r="K10" s="4">
        <v>0</v>
      </c>
      <c r="L10" s="4">
        <v>5</v>
      </c>
      <c r="M10" s="4">
        <v>1</v>
      </c>
      <c r="O10" s="4">
        <v>2</v>
      </c>
      <c r="P10" s="4">
        <v>2</v>
      </c>
      <c r="R10" s="4">
        <v>2</v>
      </c>
      <c r="S10" s="4">
        <v>1</v>
      </c>
      <c r="T10" s="4">
        <v>2</v>
      </c>
      <c r="V10" s="3" t="s">
        <v>31</v>
      </c>
      <c r="X10" s="4">
        <v>2</v>
      </c>
      <c r="Y10" s="4">
        <v>17</v>
      </c>
      <c r="Z10" s="4">
        <v>2</v>
      </c>
    </row>
    <row r="11" spans="1:26" ht="30" x14ac:dyDescent="0.25">
      <c r="A11" s="2">
        <v>166</v>
      </c>
      <c r="B11" s="3" t="s">
        <v>26</v>
      </c>
      <c r="C11" s="3" t="s">
        <v>27</v>
      </c>
      <c r="D11" s="3" t="s">
        <v>106</v>
      </c>
      <c r="E11" s="3" t="s">
        <v>107</v>
      </c>
      <c r="F11" s="4">
        <v>1</v>
      </c>
      <c r="G11" s="4">
        <v>7</v>
      </c>
      <c r="H11" s="3" t="s">
        <v>44</v>
      </c>
      <c r="I11" s="4">
        <v>94219231211</v>
      </c>
      <c r="J11" s="4">
        <v>62.1666666666667</v>
      </c>
      <c r="K11" s="4">
        <v>0.42907801418439701</v>
      </c>
      <c r="L11" s="4">
        <v>6</v>
      </c>
      <c r="Q11" s="4">
        <v>1</v>
      </c>
      <c r="S11" s="4">
        <v>1</v>
      </c>
      <c r="V11" s="3" t="s">
        <v>31</v>
      </c>
      <c r="Y11" s="4">
        <v>8</v>
      </c>
      <c r="Z11" s="4">
        <v>0</v>
      </c>
    </row>
    <row r="12" spans="1:26" ht="30" x14ac:dyDescent="0.25">
      <c r="A12" s="2">
        <v>167</v>
      </c>
      <c r="B12" s="3" t="s">
        <v>26</v>
      </c>
      <c r="C12" s="3" t="s">
        <v>33</v>
      </c>
      <c r="D12" s="3" t="s">
        <v>106</v>
      </c>
      <c r="E12" s="3" t="s">
        <v>107</v>
      </c>
      <c r="F12" s="4">
        <v>1</v>
      </c>
      <c r="G12" s="4">
        <v>7</v>
      </c>
      <c r="H12" s="3" t="s">
        <v>45</v>
      </c>
      <c r="I12" s="4">
        <v>80133115218</v>
      </c>
      <c r="J12" s="4">
        <v>38.181818181818201</v>
      </c>
      <c r="K12" s="4">
        <v>0.21097770154373899</v>
      </c>
      <c r="V12" s="3" t="s">
        <v>31</v>
      </c>
    </row>
    <row r="13" spans="1:26" ht="30" x14ac:dyDescent="0.25">
      <c r="A13" s="2">
        <v>173</v>
      </c>
      <c r="B13" s="3" t="s">
        <v>26</v>
      </c>
      <c r="C13" s="3" t="s">
        <v>27</v>
      </c>
      <c r="D13" s="3" t="s">
        <v>106</v>
      </c>
      <c r="E13" s="3" t="s">
        <v>107</v>
      </c>
      <c r="F13" s="4">
        <v>1</v>
      </c>
      <c r="G13" s="4">
        <v>7</v>
      </c>
      <c r="H13" s="3" t="s">
        <v>46</v>
      </c>
      <c r="I13" s="4">
        <v>1023810876</v>
      </c>
      <c r="J13" s="4">
        <v>62.1666666666667</v>
      </c>
      <c r="K13" s="4">
        <v>0.42907801418439701</v>
      </c>
      <c r="V13" s="3" t="s">
        <v>31</v>
      </c>
    </row>
    <row r="14" spans="1:26" ht="30" x14ac:dyDescent="0.25">
      <c r="A14" s="2">
        <v>188</v>
      </c>
      <c r="B14" s="3" t="s">
        <v>26</v>
      </c>
      <c r="C14" s="3" t="s">
        <v>27</v>
      </c>
      <c r="D14" s="3" t="s">
        <v>106</v>
      </c>
      <c r="E14" s="3" t="s">
        <v>107</v>
      </c>
      <c r="F14" s="4">
        <v>1</v>
      </c>
      <c r="G14" s="4">
        <v>7</v>
      </c>
      <c r="H14" s="3" t="s">
        <v>47</v>
      </c>
      <c r="I14" s="4">
        <v>224031201</v>
      </c>
      <c r="J14" s="4">
        <v>0</v>
      </c>
      <c r="K14" s="4">
        <v>0</v>
      </c>
      <c r="L14" s="4">
        <v>1</v>
      </c>
      <c r="S14" s="4">
        <v>1</v>
      </c>
      <c r="V14" s="3" t="s">
        <v>31</v>
      </c>
      <c r="Y14" s="4">
        <v>2</v>
      </c>
      <c r="Z14" s="4">
        <v>0</v>
      </c>
    </row>
    <row r="15" spans="1:26" ht="30" x14ac:dyDescent="0.25">
      <c r="A15" s="2">
        <v>201</v>
      </c>
      <c r="B15" s="3" t="s">
        <v>26</v>
      </c>
      <c r="C15" s="3" t="s">
        <v>33</v>
      </c>
      <c r="D15" s="3" t="s">
        <v>106</v>
      </c>
      <c r="E15" s="3" t="s">
        <v>107</v>
      </c>
      <c r="F15" s="4">
        <v>1</v>
      </c>
      <c r="G15" s="4">
        <v>7</v>
      </c>
      <c r="H15" s="3" t="s">
        <v>48</v>
      </c>
      <c r="I15" s="4">
        <v>9591231205</v>
      </c>
      <c r="J15" s="4">
        <v>38.181818181818201</v>
      </c>
      <c r="K15" s="4">
        <v>0.21097770154373899</v>
      </c>
      <c r="L15" s="4">
        <v>2</v>
      </c>
      <c r="M15" s="4">
        <v>4</v>
      </c>
      <c r="N15" s="4">
        <v>1</v>
      </c>
      <c r="O15" s="4">
        <v>3</v>
      </c>
      <c r="P15" s="4">
        <v>3</v>
      </c>
      <c r="Q15" s="4">
        <v>1</v>
      </c>
      <c r="R15" s="4">
        <v>3</v>
      </c>
      <c r="S15" s="4">
        <v>2</v>
      </c>
      <c r="U15" s="4">
        <v>4</v>
      </c>
      <c r="V15" s="3" t="s">
        <v>63</v>
      </c>
      <c r="X15" s="4">
        <v>5</v>
      </c>
      <c r="Y15" s="4">
        <v>29</v>
      </c>
      <c r="Z15" s="4">
        <v>5</v>
      </c>
    </row>
    <row r="16" spans="1:26" ht="30" x14ac:dyDescent="0.25">
      <c r="A16" s="2">
        <v>233</v>
      </c>
      <c r="B16" s="3" t="s">
        <v>26</v>
      </c>
      <c r="C16" s="3" t="s">
        <v>33</v>
      </c>
      <c r="D16" s="3" t="s">
        <v>106</v>
      </c>
      <c r="E16" s="3" t="s">
        <v>107</v>
      </c>
      <c r="F16" s="4">
        <v>1</v>
      </c>
      <c r="G16" s="4">
        <v>7</v>
      </c>
      <c r="H16" s="3" t="s">
        <v>49</v>
      </c>
      <c r="I16" s="4">
        <v>10238107235</v>
      </c>
      <c r="J16" s="4">
        <v>38.181818181818201</v>
      </c>
      <c r="K16" s="4">
        <v>0.21097770154373899</v>
      </c>
      <c r="L16" s="4">
        <v>2</v>
      </c>
      <c r="M16" s="4">
        <v>3</v>
      </c>
      <c r="O16" s="4">
        <v>3</v>
      </c>
      <c r="P16" s="4">
        <v>2</v>
      </c>
      <c r="Q16" s="4">
        <v>1</v>
      </c>
      <c r="R16" s="4">
        <v>2</v>
      </c>
      <c r="S16" s="4">
        <v>1</v>
      </c>
      <c r="U16" s="4">
        <v>0.5</v>
      </c>
      <c r="V16" s="3" t="s">
        <v>31</v>
      </c>
      <c r="W16" s="4">
        <v>0.5</v>
      </c>
      <c r="X16" s="4">
        <v>1</v>
      </c>
      <c r="Y16" s="4">
        <v>16</v>
      </c>
      <c r="Z16" s="4">
        <v>1</v>
      </c>
    </row>
    <row r="17" spans="1:26" ht="30" x14ac:dyDescent="0.25">
      <c r="A17" s="2">
        <v>241</v>
      </c>
      <c r="B17" s="3" t="s">
        <v>26</v>
      </c>
      <c r="C17" s="3" t="s">
        <v>27</v>
      </c>
      <c r="D17" s="3" t="s">
        <v>106</v>
      </c>
      <c r="E17" s="3" t="s">
        <v>107</v>
      </c>
      <c r="F17" s="4">
        <v>1</v>
      </c>
      <c r="G17" s="4">
        <v>7</v>
      </c>
      <c r="H17" s="3" t="s">
        <v>50</v>
      </c>
      <c r="I17" s="4">
        <v>188103161118</v>
      </c>
      <c r="J17" s="4">
        <v>0</v>
      </c>
      <c r="K17" s="4">
        <v>0</v>
      </c>
      <c r="V17" s="3" t="s">
        <v>31</v>
      </c>
    </row>
    <row r="18" spans="1:26" ht="30" x14ac:dyDescent="0.25">
      <c r="A18" s="2">
        <v>258</v>
      </c>
      <c r="B18" s="3" t="s">
        <v>26</v>
      </c>
      <c r="C18" s="3" t="s">
        <v>33</v>
      </c>
      <c r="D18" s="3" t="s">
        <v>106</v>
      </c>
      <c r="E18" s="3" t="s">
        <v>107</v>
      </c>
      <c r="F18" s="4">
        <v>1</v>
      </c>
      <c r="G18" s="4">
        <v>7</v>
      </c>
      <c r="H18" s="3" t="s">
        <v>51</v>
      </c>
      <c r="I18" s="4">
        <v>139114887</v>
      </c>
      <c r="J18" s="4">
        <v>58.909090909090899</v>
      </c>
      <c r="K18" s="4">
        <v>0.60205831903945095</v>
      </c>
      <c r="L18" s="4">
        <v>2</v>
      </c>
      <c r="M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U18" s="4">
        <v>2.5</v>
      </c>
      <c r="V18" s="3" t="s">
        <v>31</v>
      </c>
      <c r="W18" s="4">
        <v>0.5</v>
      </c>
      <c r="X18" s="4">
        <v>3</v>
      </c>
      <c r="Y18" s="4">
        <v>14</v>
      </c>
      <c r="Z18" s="4">
        <v>3</v>
      </c>
    </row>
    <row r="19" spans="1:26" ht="30" x14ac:dyDescent="0.25">
      <c r="A19" s="2">
        <v>262</v>
      </c>
      <c r="B19" s="3" t="s">
        <v>26</v>
      </c>
      <c r="C19" s="3" t="s">
        <v>27</v>
      </c>
      <c r="D19" s="3" t="s">
        <v>106</v>
      </c>
      <c r="E19" s="3" t="s">
        <v>107</v>
      </c>
      <c r="F19" s="4">
        <v>1</v>
      </c>
      <c r="G19" s="4">
        <v>7</v>
      </c>
      <c r="H19" s="3" t="s">
        <v>52</v>
      </c>
      <c r="I19" s="4">
        <v>139114828</v>
      </c>
      <c r="J19" s="4">
        <v>62.1666666666667</v>
      </c>
      <c r="K19" s="4">
        <v>0.42907801418439701</v>
      </c>
      <c r="L19" s="4">
        <v>1</v>
      </c>
      <c r="M19" s="4">
        <v>1</v>
      </c>
      <c r="O19" s="4">
        <v>2</v>
      </c>
      <c r="P19" s="4">
        <v>2</v>
      </c>
      <c r="Q19" s="4">
        <v>1</v>
      </c>
      <c r="R19" s="4">
        <v>2</v>
      </c>
      <c r="S19" s="4">
        <v>1</v>
      </c>
      <c r="U19" s="4">
        <v>4</v>
      </c>
      <c r="V19" s="3" t="s">
        <v>31</v>
      </c>
      <c r="X19" s="4">
        <v>4</v>
      </c>
      <c r="Y19" s="4">
        <v>18</v>
      </c>
      <c r="Z19" s="4">
        <v>4</v>
      </c>
    </row>
    <row r="20" spans="1:26" ht="30" x14ac:dyDescent="0.25">
      <c r="A20" s="2">
        <v>278</v>
      </c>
      <c r="B20" s="3" t="s">
        <v>26</v>
      </c>
      <c r="C20" s="3" t="s">
        <v>27</v>
      </c>
      <c r="D20" s="3" t="s">
        <v>106</v>
      </c>
      <c r="E20" s="3" t="s">
        <v>107</v>
      </c>
      <c r="F20" s="4">
        <v>1</v>
      </c>
      <c r="G20" s="4">
        <v>7</v>
      </c>
      <c r="H20" s="3" t="s">
        <v>53</v>
      </c>
      <c r="I20" s="4">
        <v>8871171213</v>
      </c>
      <c r="J20" s="4">
        <v>63.9444444444444</v>
      </c>
      <c r="K20" s="4">
        <v>0.46690307328605202</v>
      </c>
      <c r="L20" s="4">
        <v>1</v>
      </c>
      <c r="M20" s="4">
        <v>1</v>
      </c>
      <c r="O20" s="4">
        <v>1</v>
      </c>
      <c r="Q20" s="4">
        <v>1</v>
      </c>
      <c r="S20" s="4">
        <v>1</v>
      </c>
      <c r="T20" s="4">
        <v>1</v>
      </c>
      <c r="U20" s="4">
        <v>1</v>
      </c>
      <c r="V20" s="3" t="s">
        <v>31</v>
      </c>
      <c r="W20" s="4">
        <v>1</v>
      </c>
      <c r="X20" s="4">
        <v>3</v>
      </c>
      <c r="Y20" s="4">
        <v>11</v>
      </c>
      <c r="Z20" s="4">
        <v>3</v>
      </c>
    </row>
    <row r="21" spans="1:26" ht="30" x14ac:dyDescent="0.25">
      <c r="A21" s="2">
        <v>298</v>
      </c>
      <c r="B21" s="3" t="s">
        <v>26</v>
      </c>
      <c r="C21" s="3" t="s">
        <v>27</v>
      </c>
      <c r="D21" s="3" t="s">
        <v>106</v>
      </c>
      <c r="E21" s="3" t="s">
        <v>107</v>
      </c>
      <c r="F21" s="4">
        <v>1</v>
      </c>
      <c r="G21" s="4">
        <v>7</v>
      </c>
      <c r="H21" s="3" t="s">
        <v>54</v>
      </c>
      <c r="I21" s="4">
        <v>9511616744</v>
      </c>
      <c r="J21" s="4">
        <v>62.1666666666667</v>
      </c>
      <c r="K21" s="4">
        <v>0.42907801418439701</v>
      </c>
      <c r="L21" s="4">
        <v>1</v>
      </c>
      <c r="M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2</v>
      </c>
      <c r="U21" s="4">
        <v>3</v>
      </c>
      <c r="V21" s="3" t="s">
        <v>31</v>
      </c>
      <c r="X21" s="4">
        <v>3</v>
      </c>
      <c r="Y21" s="4">
        <v>14</v>
      </c>
      <c r="Z21" s="4">
        <v>3</v>
      </c>
    </row>
    <row r="22" spans="1:26" ht="30" x14ac:dyDescent="0.25">
      <c r="A22" s="2">
        <v>319</v>
      </c>
      <c r="B22" s="3" t="s">
        <v>26</v>
      </c>
      <c r="C22" s="3" t="s">
        <v>27</v>
      </c>
      <c r="D22" s="3" t="s">
        <v>106</v>
      </c>
      <c r="E22" s="3" t="s">
        <v>107</v>
      </c>
      <c r="F22" s="4">
        <v>1</v>
      </c>
      <c r="G22" s="4">
        <v>7</v>
      </c>
      <c r="H22" s="3" t="s">
        <v>56</v>
      </c>
      <c r="I22" s="4">
        <v>1391114425</v>
      </c>
      <c r="J22" s="4">
        <v>62.1666666666667</v>
      </c>
      <c r="K22" s="4">
        <v>0.42907801418439701</v>
      </c>
      <c r="L22" s="4">
        <v>1</v>
      </c>
      <c r="M22" s="4">
        <v>3</v>
      </c>
      <c r="N22" s="4">
        <v>2</v>
      </c>
      <c r="O22" s="4">
        <v>2</v>
      </c>
      <c r="P22" s="4">
        <v>2</v>
      </c>
      <c r="Q22" s="4">
        <v>1</v>
      </c>
      <c r="R22" s="4">
        <v>2</v>
      </c>
      <c r="S22" s="4">
        <v>2</v>
      </c>
      <c r="T22" s="4">
        <v>2</v>
      </c>
      <c r="U22" s="4">
        <v>1</v>
      </c>
      <c r="V22" s="3" t="s">
        <v>31</v>
      </c>
      <c r="X22" s="4">
        <v>3</v>
      </c>
      <c r="Y22" s="4">
        <v>21</v>
      </c>
      <c r="Z22" s="4">
        <v>3</v>
      </c>
    </row>
    <row r="23" spans="1:26" ht="30" x14ac:dyDescent="0.25">
      <c r="A23" s="2">
        <v>340</v>
      </c>
      <c r="B23" s="3" t="s">
        <v>26</v>
      </c>
      <c r="C23" s="3" t="s">
        <v>33</v>
      </c>
      <c r="D23" s="3" t="s">
        <v>106</v>
      </c>
      <c r="E23" s="3" t="s">
        <v>107</v>
      </c>
      <c r="F23" s="4">
        <v>1</v>
      </c>
      <c r="G23" s="4">
        <v>7</v>
      </c>
      <c r="H23" s="3" t="s">
        <v>58</v>
      </c>
      <c r="I23" s="4">
        <v>217228151193</v>
      </c>
      <c r="J23" s="4">
        <v>38.181818181818201</v>
      </c>
      <c r="K23" s="4">
        <v>0.21097770154373899</v>
      </c>
      <c r="V23" s="3" t="s">
        <v>31</v>
      </c>
    </row>
    <row r="24" spans="1:26" ht="30" x14ac:dyDescent="0.25">
      <c r="A24" s="2">
        <v>396</v>
      </c>
      <c r="B24" s="3" t="s">
        <v>26</v>
      </c>
      <c r="C24" s="3" t="s">
        <v>33</v>
      </c>
      <c r="D24" s="3" t="s">
        <v>106</v>
      </c>
      <c r="E24" s="3" t="s">
        <v>107</v>
      </c>
      <c r="F24" s="4">
        <v>1</v>
      </c>
      <c r="G24" s="4">
        <v>7</v>
      </c>
      <c r="H24" s="3" t="s">
        <v>60</v>
      </c>
      <c r="I24" s="4">
        <v>10238106221</v>
      </c>
      <c r="J24" s="4">
        <v>58.909090909090899</v>
      </c>
      <c r="K24" s="4">
        <v>0.60205831903945095</v>
      </c>
      <c r="L24" s="4">
        <v>2</v>
      </c>
      <c r="M24" s="4">
        <v>5</v>
      </c>
      <c r="N24" s="4">
        <v>4</v>
      </c>
      <c r="O24" s="4">
        <v>5</v>
      </c>
      <c r="P24" s="4">
        <v>4</v>
      </c>
      <c r="Q24" s="4">
        <v>1</v>
      </c>
      <c r="R24" s="4">
        <v>4</v>
      </c>
      <c r="S24" s="4">
        <v>1</v>
      </c>
      <c r="T24" s="4">
        <v>1</v>
      </c>
      <c r="U24" s="4">
        <v>1.5</v>
      </c>
      <c r="V24" s="3" t="s">
        <v>31</v>
      </c>
      <c r="W24" s="4">
        <v>1.5</v>
      </c>
      <c r="X24" s="4">
        <v>4</v>
      </c>
      <c r="Y24" s="4">
        <v>34</v>
      </c>
      <c r="Z24" s="4">
        <v>4</v>
      </c>
    </row>
    <row r="25" spans="1:26" ht="30" x14ac:dyDescent="0.25">
      <c r="A25" s="2">
        <v>412</v>
      </c>
      <c r="B25" s="3" t="s">
        <v>26</v>
      </c>
      <c r="C25" s="3" t="s">
        <v>33</v>
      </c>
      <c r="D25" s="3" t="s">
        <v>106</v>
      </c>
      <c r="E25" s="3" t="s">
        <v>107</v>
      </c>
      <c r="F25" s="4">
        <v>1</v>
      </c>
      <c r="G25" s="4">
        <v>7</v>
      </c>
      <c r="H25" s="3" t="s">
        <v>59</v>
      </c>
      <c r="I25" s="4">
        <v>9591249155</v>
      </c>
      <c r="J25" s="4">
        <v>58.909090909090899</v>
      </c>
      <c r="K25" s="4">
        <v>0.60205831903945095</v>
      </c>
      <c r="L25" s="4">
        <v>1</v>
      </c>
      <c r="M25" s="4">
        <v>4</v>
      </c>
      <c r="N25" s="4">
        <v>1</v>
      </c>
      <c r="O25" s="4">
        <v>4</v>
      </c>
      <c r="P25" s="4">
        <v>4</v>
      </c>
      <c r="Q25" s="4">
        <v>1</v>
      </c>
      <c r="R25" s="4">
        <v>4</v>
      </c>
      <c r="S25" s="4">
        <v>1</v>
      </c>
      <c r="U25" s="4">
        <v>2</v>
      </c>
      <c r="V25" s="3" t="s">
        <v>31</v>
      </c>
      <c r="W25" s="4">
        <v>1</v>
      </c>
      <c r="X25" s="4">
        <v>3</v>
      </c>
      <c r="Y25" s="4">
        <v>26</v>
      </c>
      <c r="Z25" s="4">
        <v>3</v>
      </c>
    </row>
    <row r="26" spans="1:26" ht="30" x14ac:dyDescent="0.25">
      <c r="A26" s="2">
        <v>431</v>
      </c>
      <c r="B26" s="3" t="s">
        <v>26</v>
      </c>
      <c r="C26" s="3" t="s">
        <v>27</v>
      </c>
      <c r="D26" s="3" t="s">
        <v>106</v>
      </c>
      <c r="E26" s="3" t="s">
        <v>107</v>
      </c>
      <c r="F26" s="4">
        <v>1</v>
      </c>
      <c r="G26" s="4">
        <v>7</v>
      </c>
      <c r="H26" s="3" t="s">
        <v>61</v>
      </c>
      <c r="I26" s="4">
        <v>1023810664</v>
      </c>
      <c r="J26" s="4">
        <v>63.9444444444444</v>
      </c>
      <c r="K26" s="4">
        <v>0.46690307328605202</v>
      </c>
      <c r="L26" s="4">
        <v>7</v>
      </c>
      <c r="Q26" s="4">
        <v>1</v>
      </c>
      <c r="S26" s="4">
        <v>1</v>
      </c>
      <c r="V26" s="3" t="s">
        <v>31</v>
      </c>
      <c r="Y26" s="4">
        <v>9</v>
      </c>
      <c r="Z26" s="4">
        <v>0</v>
      </c>
    </row>
    <row r="27" spans="1:26" ht="30" x14ac:dyDescent="0.25">
      <c r="A27" s="2">
        <v>449</v>
      </c>
      <c r="B27" s="3" t="s">
        <v>26</v>
      </c>
      <c r="C27" s="3" t="s">
        <v>33</v>
      </c>
      <c r="D27" s="3" t="s">
        <v>106</v>
      </c>
      <c r="E27" s="3" t="s">
        <v>107</v>
      </c>
      <c r="F27" s="4">
        <v>1</v>
      </c>
      <c r="G27" s="4">
        <v>7</v>
      </c>
      <c r="H27" s="3" t="s">
        <v>64</v>
      </c>
      <c r="I27" s="4">
        <v>1094739</v>
      </c>
      <c r="J27" s="4">
        <v>0</v>
      </c>
      <c r="K27" s="4">
        <v>0</v>
      </c>
      <c r="L27" s="4">
        <v>1</v>
      </c>
      <c r="S27" s="4">
        <v>1</v>
      </c>
      <c r="V27" s="3" t="s">
        <v>31</v>
      </c>
      <c r="Y27" s="4">
        <v>2</v>
      </c>
      <c r="Z27" s="4">
        <v>0</v>
      </c>
    </row>
    <row r="28" spans="1:26" ht="30" x14ac:dyDescent="0.25">
      <c r="A28" s="2">
        <v>486</v>
      </c>
      <c r="B28" s="3" t="s">
        <v>26</v>
      </c>
      <c r="C28" s="3" t="s">
        <v>33</v>
      </c>
      <c r="D28" s="3" t="s">
        <v>106</v>
      </c>
      <c r="E28" s="3" t="s">
        <v>107</v>
      </c>
      <c r="F28" s="4">
        <v>1</v>
      </c>
      <c r="G28" s="4">
        <v>7</v>
      </c>
      <c r="H28" s="3" t="s">
        <v>65</v>
      </c>
      <c r="I28" s="4">
        <v>139111442</v>
      </c>
      <c r="J28" s="4">
        <v>38.181818181818201</v>
      </c>
      <c r="K28" s="4">
        <v>0.21097770154373899</v>
      </c>
      <c r="L28" s="4">
        <v>7</v>
      </c>
      <c r="Q28" s="4">
        <v>1</v>
      </c>
      <c r="S28" s="4">
        <v>2</v>
      </c>
      <c r="V28" s="3" t="s">
        <v>31</v>
      </c>
      <c r="Y28" s="4">
        <v>10</v>
      </c>
      <c r="Z28" s="4">
        <v>0</v>
      </c>
    </row>
    <row r="29" spans="1:26" ht="30" x14ac:dyDescent="0.25">
      <c r="A29" s="2">
        <v>559</v>
      </c>
      <c r="B29" s="3" t="s">
        <v>26</v>
      </c>
      <c r="C29" s="3" t="s">
        <v>27</v>
      </c>
      <c r="D29" s="3" t="s">
        <v>106</v>
      </c>
      <c r="E29" s="3" t="s">
        <v>107</v>
      </c>
      <c r="F29" s="4">
        <v>1</v>
      </c>
      <c r="G29" s="4">
        <v>7</v>
      </c>
      <c r="H29" s="3" t="s">
        <v>66</v>
      </c>
      <c r="I29" s="4">
        <v>7921198218</v>
      </c>
      <c r="J29" s="4">
        <v>62.1666666666667</v>
      </c>
      <c r="K29" s="4">
        <v>0.42907801418439701</v>
      </c>
      <c r="V29" s="3" t="s">
        <v>31</v>
      </c>
    </row>
    <row r="30" spans="1:26" ht="30" x14ac:dyDescent="0.25">
      <c r="A30" s="2">
        <v>566</v>
      </c>
      <c r="B30" s="3" t="s">
        <v>26</v>
      </c>
      <c r="C30" s="3" t="s">
        <v>27</v>
      </c>
      <c r="D30" s="3" t="s">
        <v>106</v>
      </c>
      <c r="E30" s="3" t="s">
        <v>107</v>
      </c>
      <c r="F30" s="4">
        <v>1</v>
      </c>
      <c r="G30" s="4">
        <v>7</v>
      </c>
      <c r="H30" s="3" t="s">
        <v>67</v>
      </c>
      <c r="I30" s="4">
        <v>772316785</v>
      </c>
      <c r="J30" s="4">
        <v>0</v>
      </c>
      <c r="K30" s="4">
        <v>0</v>
      </c>
      <c r="L30" s="4">
        <v>13</v>
      </c>
      <c r="M30" s="4">
        <v>1</v>
      </c>
      <c r="O30" s="4">
        <v>1</v>
      </c>
      <c r="P30" s="4">
        <v>1</v>
      </c>
      <c r="R30" s="4">
        <v>1</v>
      </c>
      <c r="S30" s="4">
        <v>1</v>
      </c>
      <c r="U30" s="4">
        <v>2</v>
      </c>
      <c r="V30" s="3" t="s">
        <v>31</v>
      </c>
      <c r="X30" s="4">
        <v>2</v>
      </c>
      <c r="Y30" s="4">
        <v>22</v>
      </c>
      <c r="Z30" s="4">
        <v>2</v>
      </c>
    </row>
    <row r="31" spans="1:26" ht="30" x14ac:dyDescent="0.25">
      <c r="A31" s="2">
        <v>569</v>
      </c>
      <c r="B31" s="3" t="s">
        <v>26</v>
      </c>
      <c r="C31" s="3" t="s">
        <v>27</v>
      </c>
      <c r="D31" s="3" t="s">
        <v>106</v>
      </c>
      <c r="E31" s="3" t="s">
        <v>107</v>
      </c>
      <c r="F31" s="4">
        <v>1</v>
      </c>
      <c r="G31" s="4">
        <v>7</v>
      </c>
      <c r="H31" s="3" t="s">
        <v>66</v>
      </c>
      <c r="I31" s="4">
        <v>7921198218</v>
      </c>
      <c r="J31" s="4">
        <v>62.1666666666667</v>
      </c>
      <c r="K31" s="4">
        <v>0.42907801418439701</v>
      </c>
      <c r="L31" s="4">
        <v>2</v>
      </c>
      <c r="M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2</v>
      </c>
      <c r="U31" s="4">
        <v>1.5</v>
      </c>
      <c r="V31" s="3" t="s">
        <v>31</v>
      </c>
      <c r="W31" s="4">
        <v>0.5</v>
      </c>
      <c r="X31" s="4">
        <v>4</v>
      </c>
      <c r="Y31" s="4">
        <v>16</v>
      </c>
      <c r="Z31" s="4">
        <v>4</v>
      </c>
    </row>
    <row r="32" spans="1:26" ht="30" x14ac:dyDescent="0.25">
      <c r="A32" s="2">
        <v>631</v>
      </c>
      <c r="B32" s="3" t="s">
        <v>26</v>
      </c>
      <c r="C32" s="3" t="s">
        <v>33</v>
      </c>
      <c r="D32" s="3" t="s">
        <v>106</v>
      </c>
      <c r="E32" s="3" t="s">
        <v>107</v>
      </c>
      <c r="F32" s="4">
        <v>1</v>
      </c>
      <c r="G32" s="4">
        <v>7</v>
      </c>
      <c r="H32" s="3" t="s">
        <v>69</v>
      </c>
      <c r="I32" s="4">
        <v>13476634</v>
      </c>
      <c r="J32" s="4">
        <v>58.909090909090899</v>
      </c>
      <c r="K32" s="4">
        <v>0.60205831903945095</v>
      </c>
      <c r="L32" s="4">
        <v>2</v>
      </c>
      <c r="M32" s="4">
        <v>4</v>
      </c>
      <c r="N32" s="4">
        <v>1</v>
      </c>
      <c r="O32" s="4">
        <v>3</v>
      </c>
      <c r="P32" s="4">
        <v>3</v>
      </c>
      <c r="Q32" s="4">
        <v>1</v>
      </c>
      <c r="R32" s="4">
        <v>3</v>
      </c>
      <c r="S32" s="4">
        <v>1</v>
      </c>
      <c r="T32" s="4">
        <v>1</v>
      </c>
      <c r="U32" s="4">
        <v>2</v>
      </c>
      <c r="V32" s="3" t="s">
        <v>31</v>
      </c>
      <c r="W32" s="4">
        <v>1</v>
      </c>
      <c r="X32" s="4">
        <v>4</v>
      </c>
      <c r="Y32" s="4">
        <v>26</v>
      </c>
      <c r="Z32" s="4">
        <v>4</v>
      </c>
    </row>
    <row r="33" spans="1:26" ht="30" x14ac:dyDescent="0.25">
      <c r="A33" s="2">
        <v>658</v>
      </c>
      <c r="B33" s="3" t="s">
        <v>26</v>
      </c>
      <c r="C33" s="3" t="s">
        <v>33</v>
      </c>
      <c r="D33" s="3" t="s">
        <v>106</v>
      </c>
      <c r="E33" s="3" t="s">
        <v>107</v>
      </c>
      <c r="F33" s="4">
        <v>1</v>
      </c>
      <c r="G33" s="4">
        <v>7</v>
      </c>
      <c r="H33" s="3" t="s">
        <v>70</v>
      </c>
      <c r="I33" s="4">
        <v>79239725</v>
      </c>
      <c r="J33" s="4">
        <v>0</v>
      </c>
      <c r="K33" s="4">
        <v>0</v>
      </c>
      <c r="L33" s="4">
        <v>9</v>
      </c>
      <c r="S33" s="4">
        <v>1</v>
      </c>
      <c r="V33" s="3" t="s">
        <v>31</v>
      </c>
      <c r="Y33" s="4">
        <v>10</v>
      </c>
      <c r="Z33" s="4">
        <v>0</v>
      </c>
    </row>
    <row r="34" spans="1:26" ht="30" x14ac:dyDescent="0.25">
      <c r="A34" s="2">
        <v>691</v>
      </c>
      <c r="B34" s="3" t="s">
        <v>26</v>
      </c>
      <c r="C34" s="3" t="s">
        <v>27</v>
      </c>
      <c r="D34" s="3" t="s">
        <v>106</v>
      </c>
      <c r="E34" s="3" t="s">
        <v>107</v>
      </c>
      <c r="F34" s="4">
        <v>1</v>
      </c>
      <c r="G34" s="4">
        <v>7</v>
      </c>
      <c r="H34" s="3" t="s">
        <v>71</v>
      </c>
      <c r="I34" s="4">
        <v>139114849</v>
      </c>
      <c r="J34" s="4">
        <v>0</v>
      </c>
      <c r="K34" s="4">
        <v>0</v>
      </c>
      <c r="L34" s="4">
        <v>4</v>
      </c>
      <c r="M34" s="4">
        <v>1</v>
      </c>
      <c r="O34" s="4">
        <v>2</v>
      </c>
      <c r="P34" s="4">
        <v>2</v>
      </c>
      <c r="R34" s="4">
        <v>2</v>
      </c>
      <c r="S34" s="4">
        <v>1</v>
      </c>
      <c r="U34" s="4">
        <v>1</v>
      </c>
      <c r="V34" s="3" t="s">
        <v>31</v>
      </c>
      <c r="X34" s="4">
        <v>1</v>
      </c>
      <c r="Y34" s="4">
        <v>14</v>
      </c>
      <c r="Z34" s="4">
        <v>1</v>
      </c>
    </row>
    <row r="35" spans="1:26" ht="30" x14ac:dyDescent="0.25">
      <c r="A35" s="2">
        <v>737</v>
      </c>
      <c r="B35" s="3" t="s">
        <v>26</v>
      </c>
      <c r="C35" s="3" t="s">
        <v>33</v>
      </c>
      <c r="D35" s="3" t="s">
        <v>106</v>
      </c>
      <c r="E35" s="3" t="s">
        <v>107</v>
      </c>
      <c r="F35" s="4">
        <v>1</v>
      </c>
      <c r="G35" s="4">
        <v>7</v>
      </c>
      <c r="H35" s="3" t="s">
        <v>72</v>
      </c>
      <c r="I35" s="4">
        <v>1412399215</v>
      </c>
      <c r="J35" s="4">
        <v>0</v>
      </c>
      <c r="K35" s="4">
        <v>0</v>
      </c>
      <c r="L35" s="4">
        <v>7</v>
      </c>
      <c r="M35" s="4">
        <v>3</v>
      </c>
      <c r="N35" s="4">
        <v>1</v>
      </c>
      <c r="O35" s="4">
        <v>4</v>
      </c>
      <c r="P35" s="4">
        <v>4</v>
      </c>
      <c r="R35" s="4">
        <v>4</v>
      </c>
      <c r="S35" s="4">
        <v>2</v>
      </c>
      <c r="T35" s="4">
        <v>1</v>
      </c>
      <c r="U35" s="4">
        <v>4.5</v>
      </c>
      <c r="V35" s="3" t="s">
        <v>31</v>
      </c>
      <c r="W35" s="4">
        <v>1.5</v>
      </c>
      <c r="X35" s="4">
        <v>7</v>
      </c>
      <c r="Y35" s="4">
        <v>39</v>
      </c>
      <c r="Z35" s="4">
        <v>7</v>
      </c>
    </row>
    <row r="36" spans="1:26" ht="30" x14ac:dyDescent="0.25">
      <c r="A36" s="2">
        <v>771</v>
      </c>
      <c r="B36" s="3" t="s">
        <v>26</v>
      </c>
      <c r="C36" s="3" t="s">
        <v>33</v>
      </c>
      <c r="D36" s="3" t="s">
        <v>106</v>
      </c>
      <c r="E36" s="3" t="s">
        <v>107</v>
      </c>
      <c r="F36" s="4">
        <v>1</v>
      </c>
      <c r="G36" s="4">
        <v>7</v>
      </c>
      <c r="H36" s="3" t="s">
        <v>73</v>
      </c>
      <c r="I36" s="4">
        <v>10238110168</v>
      </c>
      <c r="J36" s="4">
        <v>58.909090909090899</v>
      </c>
      <c r="K36" s="4">
        <v>0.60205831903945095</v>
      </c>
      <c r="L36" s="4">
        <v>6</v>
      </c>
      <c r="Q36" s="4">
        <v>1</v>
      </c>
      <c r="S36" s="4">
        <v>3</v>
      </c>
      <c r="V36" s="3" t="s">
        <v>31</v>
      </c>
      <c r="Y36" s="4">
        <v>10</v>
      </c>
      <c r="Z36" s="4">
        <v>0</v>
      </c>
    </row>
    <row r="37" spans="1:26" ht="30" x14ac:dyDescent="0.25">
      <c r="A37" s="2">
        <v>805</v>
      </c>
      <c r="B37" s="3" t="s">
        <v>26</v>
      </c>
      <c r="C37" s="3" t="s">
        <v>27</v>
      </c>
      <c r="D37" s="3" t="s">
        <v>106</v>
      </c>
      <c r="E37" s="3" t="s">
        <v>107</v>
      </c>
      <c r="F37" s="4">
        <v>1</v>
      </c>
      <c r="G37" s="4">
        <v>7</v>
      </c>
      <c r="H37" s="3" t="s">
        <v>74</v>
      </c>
      <c r="I37" s="4">
        <v>87170242144</v>
      </c>
      <c r="J37" s="4">
        <v>62.1666666666667</v>
      </c>
      <c r="K37" s="4">
        <v>0.42907801418439701</v>
      </c>
      <c r="L37" s="4">
        <v>2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U37" s="4">
        <v>1.5</v>
      </c>
      <c r="V37" s="3" t="s">
        <v>31</v>
      </c>
      <c r="W37" s="4">
        <v>0.5</v>
      </c>
      <c r="X37" s="4">
        <v>2</v>
      </c>
      <c r="Y37" s="4">
        <v>12</v>
      </c>
      <c r="Z37" s="4">
        <v>2</v>
      </c>
    </row>
    <row r="38" spans="1:26" ht="30" x14ac:dyDescent="0.25">
      <c r="A38" s="2">
        <v>822</v>
      </c>
      <c r="B38" s="3" t="s">
        <v>26</v>
      </c>
      <c r="C38" s="3" t="s">
        <v>33</v>
      </c>
      <c r="D38" s="3" t="s">
        <v>106</v>
      </c>
      <c r="E38" s="3" t="s">
        <v>107</v>
      </c>
      <c r="F38" s="4">
        <v>1</v>
      </c>
      <c r="G38" s="4">
        <v>7</v>
      </c>
      <c r="H38" s="3" t="s">
        <v>75</v>
      </c>
      <c r="I38" s="4">
        <v>1391114439</v>
      </c>
      <c r="J38" s="4">
        <v>58.909090909090899</v>
      </c>
      <c r="K38" s="4">
        <v>0.60205831903945095</v>
      </c>
      <c r="L38" s="4">
        <v>2</v>
      </c>
      <c r="M38" s="4">
        <v>4</v>
      </c>
      <c r="N38" s="4">
        <v>1</v>
      </c>
      <c r="O38" s="4">
        <v>4</v>
      </c>
      <c r="P38" s="4">
        <v>4</v>
      </c>
      <c r="Q38" s="4">
        <v>1</v>
      </c>
      <c r="R38" s="4">
        <v>4</v>
      </c>
      <c r="S38" s="4">
        <v>1</v>
      </c>
      <c r="U38" s="4">
        <v>2.5</v>
      </c>
      <c r="V38" s="3" t="s">
        <v>31</v>
      </c>
      <c r="W38" s="4">
        <v>1.5</v>
      </c>
      <c r="X38" s="4">
        <v>4</v>
      </c>
      <c r="Y38" s="4">
        <v>29</v>
      </c>
      <c r="Z38" s="4">
        <v>4</v>
      </c>
    </row>
    <row r="39" spans="1:26" ht="30" x14ac:dyDescent="0.25">
      <c r="A39" s="2">
        <v>848</v>
      </c>
      <c r="B39" s="3" t="s">
        <v>26</v>
      </c>
      <c r="C39" s="3" t="s">
        <v>33</v>
      </c>
      <c r="D39" s="3" t="s">
        <v>106</v>
      </c>
      <c r="E39" s="3" t="s">
        <v>107</v>
      </c>
      <c r="F39" s="4">
        <v>1</v>
      </c>
      <c r="G39" s="4">
        <v>7</v>
      </c>
      <c r="H39" s="3" t="s">
        <v>76</v>
      </c>
      <c r="I39" s="4">
        <v>9591212196</v>
      </c>
      <c r="J39" s="4">
        <v>58.909090909090899</v>
      </c>
      <c r="K39" s="4">
        <v>0.60205831903945095</v>
      </c>
      <c r="V39" s="3" t="s">
        <v>31</v>
      </c>
    </row>
    <row r="40" spans="1:26" ht="30" x14ac:dyDescent="0.25">
      <c r="A40" s="2">
        <v>905</v>
      </c>
      <c r="B40" s="3" t="s">
        <v>26</v>
      </c>
      <c r="C40" s="3" t="s">
        <v>27</v>
      </c>
      <c r="D40" s="3" t="s">
        <v>106</v>
      </c>
      <c r="E40" s="3" t="s">
        <v>107</v>
      </c>
      <c r="F40" s="4">
        <v>1</v>
      </c>
      <c r="G40" s="4">
        <v>7</v>
      </c>
      <c r="H40" s="3" t="s">
        <v>77</v>
      </c>
      <c r="I40" s="4">
        <v>8013612392</v>
      </c>
      <c r="J40" s="4">
        <v>63.9444444444444</v>
      </c>
      <c r="K40" s="4">
        <v>0.46690307328605202</v>
      </c>
      <c r="V40" s="3" t="s">
        <v>31</v>
      </c>
    </row>
    <row r="41" spans="1:26" ht="30" x14ac:dyDescent="0.25">
      <c r="A41" s="2">
        <v>910</v>
      </c>
      <c r="B41" s="3" t="s">
        <v>26</v>
      </c>
      <c r="C41" s="3" t="s">
        <v>27</v>
      </c>
      <c r="D41" s="3" t="s">
        <v>106</v>
      </c>
      <c r="E41" s="3" t="s">
        <v>107</v>
      </c>
      <c r="F41" s="4">
        <v>1</v>
      </c>
      <c r="G41" s="4">
        <v>7</v>
      </c>
      <c r="H41" s="3" t="s">
        <v>78</v>
      </c>
      <c r="I41" s="4">
        <v>220115832</v>
      </c>
      <c r="J41" s="4">
        <v>62.1666666666667</v>
      </c>
      <c r="K41" s="4">
        <v>0.42907801418439701</v>
      </c>
      <c r="L41" s="4">
        <v>4</v>
      </c>
      <c r="M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U41" s="4">
        <v>2</v>
      </c>
      <c r="V41" s="3" t="s">
        <v>31</v>
      </c>
      <c r="X41" s="4">
        <v>2</v>
      </c>
      <c r="Y41" s="4">
        <v>14</v>
      </c>
      <c r="Z41" s="4">
        <v>2</v>
      </c>
    </row>
    <row r="42" spans="1:26" ht="30" x14ac:dyDescent="0.25">
      <c r="A42" s="2">
        <v>970</v>
      </c>
      <c r="B42" s="3" t="s">
        <v>26</v>
      </c>
      <c r="C42" s="3" t="s">
        <v>33</v>
      </c>
      <c r="D42" s="3" t="s">
        <v>106</v>
      </c>
      <c r="E42" s="3" t="s">
        <v>107</v>
      </c>
      <c r="F42" s="4">
        <v>1</v>
      </c>
      <c r="G42" s="4">
        <v>7</v>
      </c>
      <c r="H42" s="3" t="s">
        <v>80</v>
      </c>
      <c r="I42" s="4">
        <v>10238110253</v>
      </c>
      <c r="J42" s="4">
        <v>58.909090909090899</v>
      </c>
      <c r="K42" s="4">
        <v>0.60205831903945095</v>
      </c>
      <c r="V42" s="3" t="s">
        <v>31</v>
      </c>
    </row>
    <row r="43" spans="1:26" ht="30" x14ac:dyDescent="0.25">
      <c r="A43" s="2">
        <v>986</v>
      </c>
      <c r="B43" s="3" t="s">
        <v>26</v>
      </c>
      <c r="C43" s="3" t="s">
        <v>33</v>
      </c>
      <c r="D43" s="3" t="s">
        <v>106</v>
      </c>
      <c r="E43" s="3" t="s">
        <v>107</v>
      </c>
      <c r="F43" s="4">
        <v>1</v>
      </c>
      <c r="G43" s="4">
        <v>7</v>
      </c>
      <c r="H43" s="3" t="s">
        <v>81</v>
      </c>
      <c r="I43" s="4">
        <v>224613216</v>
      </c>
      <c r="J43" s="4">
        <v>0</v>
      </c>
      <c r="K43" s="4">
        <v>0</v>
      </c>
      <c r="L43" s="4">
        <v>2</v>
      </c>
      <c r="M43" s="4">
        <v>1</v>
      </c>
      <c r="O43" s="4">
        <v>3</v>
      </c>
      <c r="P43" s="4">
        <v>3</v>
      </c>
      <c r="R43" s="4">
        <v>3</v>
      </c>
      <c r="S43" s="4">
        <v>1</v>
      </c>
      <c r="T43" s="4">
        <v>2</v>
      </c>
      <c r="U43" s="4">
        <v>1</v>
      </c>
      <c r="V43" s="3" t="s">
        <v>31</v>
      </c>
      <c r="W43" s="4">
        <v>1</v>
      </c>
      <c r="X43" s="4">
        <v>4</v>
      </c>
      <c r="Y43" s="4">
        <v>21</v>
      </c>
      <c r="Z43" s="4">
        <v>4</v>
      </c>
    </row>
    <row r="44" spans="1:26" ht="30" x14ac:dyDescent="0.25">
      <c r="A44" s="2">
        <v>1036</v>
      </c>
      <c r="B44" s="3" t="s">
        <v>26</v>
      </c>
      <c r="C44" s="3" t="s">
        <v>27</v>
      </c>
      <c r="D44" s="3" t="s">
        <v>106</v>
      </c>
      <c r="E44" s="3" t="s">
        <v>107</v>
      </c>
      <c r="F44" s="4">
        <v>1</v>
      </c>
      <c r="G44" s="4">
        <v>7</v>
      </c>
      <c r="H44" s="3" t="s">
        <v>83</v>
      </c>
      <c r="I44" s="4">
        <v>13724816345</v>
      </c>
      <c r="J44" s="4">
        <v>62.1666666666667</v>
      </c>
      <c r="K44" s="4">
        <v>0.42907801418439701</v>
      </c>
      <c r="L44" s="4">
        <v>7</v>
      </c>
      <c r="M44" s="4">
        <v>4</v>
      </c>
      <c r="N44" s="4">
        <v>2</v>
      </c>
      <c r="O44" s="4">
        <v>4</v>
      </c>
      <c r="P44" s="4">
        <v>4</v>
      </c>
      <c r="Q44" s="4">
        <v>1</v>
      </c>
      <c r="R44" s="4">
        <v>4</v>
      </c>
      <c r="S44" s="4">
        <v>2</v>
      </c>
      <c r="T44" s="4">
        <v>1</v>
      </c>
      <c r="U44" s="4">
        <v>3</v>
      </c>
      <c r="V44" s="3" t="s">
        <v>31</v>
      </c>
      <c r="X44" s="4">
        <v>4</v>
      </c>
      <c r="Y44" s="4">
        <v>36</v>
      </c>
      <c r="Z44" s="4">
        <v>4</v>
      </c>
    </row>
    <row r="45" spans="1:26" ht="30" x14ac:dyDescent="0.25">
      <c r="A45" s="2">
        <v>1100</v>
      </c>
      <c r="B45" s="3" t="s">
        <v>26</v>
      </c>
      <c r="C45" s="3" t="s">
        <v>27</v>
      </c>
      <c r="D45" s="3" t="s">
        <v>106</v>
      </c>
      <c r="E45" s="3" t="s">
        <v>107</v>
      </c>
      <c r="F45" s="4">
        <v>1</v>
      </c>
      <c r="G45" s="4">
        <v>7</v>
      </c>
      <c r="H45" s="3" t="s">
        <v>84</v>
      </c>
      <c r="I45" s="4">
        <v>3724150214</v>
      </c>
      <c r="J45" s="4">
        <v>63.9444444444444</v>
      </c>
      <c r="K45" s="4">
        <v>0.46690307328605202</v>
      </c>
      <c r="L45" s="4">
        <v>6</v>
      </c>
      <c r="M45" s="4">
        <v>1</v>
      </c>
      <c r="O45" s="4">
        <v>1</v>
      </c>
      <c r="Q45" s="4">
        <v>1</v>
      </c>
      <c r="S45" s="4">
        <v>2</v>
      </c>
      <c r="V45" s="3" t="s">
        <v>31</v>
      </c>
      <c r="Y45" s="4">
        <v>11</v>
      </c>
      <c r="Z45" s="4">
        <v>0</v>
      </c>
    </row>
    <row r="46" spans="1:26" ht="30" x14ac:dyDescent="0.25">
      <c r="A46" s="2">
        <v>1134</v>
      </c>
      <c r="B46" s="3" t="s">
        <v>26</v>
      </c>
      <c r="C46" s="3" t="s">
        <v>33</v>
      </c>
      <c r="D46" s="3" t="s">
        <v>106</v>
      </c>
      <c r="E46" s="3" t="s">
        <v>107</v>
      </c>
      <c r="F46" s="4">
        <v>1</v>
      </c>
      <c r="G46" s="4">
        <v>7</v>
      </c>
      <c r="H46" s="3" t="s">
        <v>85</v>
      </c>
      <c r="I46" s="4">
        <v>10238110227</v>
      </c>
      <c r="J46" s="4">
        <v>0</v>
      </c>
      <c r="K46" s="4">
        <v>0</v>
      </c>
      <c r="L46" s="4">
        <v>4</v>
      </c>
      <c r="M46" s="4">
        <v>6</v>
      </c>
      <c r="N46" s="4">
        <v>3</v>
      </c>
      <c r="O46" s="4">
        <v>9</v>
      </c>
      <c r="P46" s="4">
        <v>8</v>
      </c>
      <c r="R46" s="4">
        <v>8</v>
      </c>
      <c r="S46" s="4">
        <v>1</v>
      </c>
      <c r="T46" s="4">
        <v>6</v>
      </c>
      <c r="U46" s="4">
        <v>3.5</v>
      </c>
      <c r="V46" s="3" t="s">
        <v>31</v>
      </c>
      <c r="W46" s="4">
        <v>1.5</v>
      </c>
      <c r="X46" s="4">
        <v>11</v>
      </c>
      <c r="Y46" s="4">
        <v>61</v>
      </c>
      <c r="Z46" s="4">
        <v>11</v>
      </c>
    </row>
    <row r="47" spans="1:26" ht="30" x14ac:dyDescent="0.25">
      <c r="A47" s="2">
        <v>1135</v>
      </c>
      <c r="B47" s="3" t="s">
        <v>26</v>
      </c>
      <c r="C47" s="3" t="s">
        <v>33</v>
      </c>
      <c r="D47" s="3" t="s">
        <v>106</v>
      </c>
      <c r="E47" s="3" t="s">
        <v>107</v>
      </c>
      <c r="F47" s="4">
        <v>1</v>
      </c>
      <c r="G47" s="4">
        <v>7</v>
      </c>
      <c r="H47" s="3" t="s">
        <v>85</v>
      </c>
      <c r="I47" s="4">
        <v>10238110227</v>
      </c>
      <c r="J47" s="4">
        <v>0</v>
      </c>
      <c r="K47" s="4">
        <v>0</v>
      </c>
      <c r="L47" s="4">
        <v>1</v>
      </c>
      <c r="S47" s="4">
        <v>2</v>
      </c>
      <c r="V47" s="3" t="s">
        <v>31</v>
      </c>
      <c r="Y47" s="4">
        <v>3</v>
      </c>
      <c r="Z47" s="4">
        <v>0</v>
      </c>
    </row>
    <row r="48" spans="1:26" ht="30" x14ac:dyDescent="0.25">
      <c r="A48" s="2">
        <v>1152</v>
      </c>
      <c r="B48" s="3" t="s">
        <v>26</v>
      </c>
      <c r="C48" s="3" t="s">
        <v>33</v>
      </c>
      <c r="D48" s="3" t="s">
        <v>106</v>
      </c>
      <c r="E48" s="3" t="s">
        <v>107</v>
      </c>
      <c r="F48" s="4">
        <v>1</v>
      </c>
      <c r="G48" s="4">
        <v>7</v>
      </c>
      <c r="H48" s="3" t="s">
        <v>86</v>
      </c>
      <c r="I48" s="4">
        <v>771873592</v>
      </c>
      <c r="J48" s="4">
        <v>38.181818181818201</v>
      </c>
      <c r="K48" s="4">
        <v>0.21097770154373899</v>
      </c>
      <c r="L48" s="4">
        <v>2</v>
      </c>
      <c r="Q48" s="4">
        <v>1</v>
      </c>
      <c r="S48" s="4">
        <v>1</v>
      </c>
      <c r="V48" s="3" t="s">
        <v>31</v>
      </c>
      <c r="Y48" s="4">
        <v>4</v>
      </c>
      <c r="Z48" s="4">
        <v>0</v>
      </c>
    </row>
    <row r="49" spans="1:26" ht="30" x14ac:dyDescent="0.25">
      <c r="A49" s="2">
        <v>1169</v>
      </c>
      <c r="B49" s="3" t="s">
        <v>26</v>
      </c>
      <c r="C49" s="3" t="s">
        <v>27</v>
      </c>
      <c r="D49" s="3" t="s">
        <v>106</v>
      </c>
      <c r="E49" s="3" t="s">
        <v>107</v>
      </c>
      <c r="F49" s="4">
        <v>1</v>
      </c>
      <c r="G49" s="4">
        <v>7</v>
      </c>
      <c r="H49" s="3" t="s">
        <v>87</v>
      </c>
      <c r="I49" s="4">
        <v>915634178</v>
      </c>
      <c r="J49" s="4">
        <v>63.9444444444444</v>
      </c>
      <c r="K49" s="4">
        <v>0.46690307328605202</v>
      </c>
      <c r="L49" s="4">
        <v>2</v>
      </c>
      <c r="M49" s="4">
        <v>4</v>
      </c>
      <c r="N49" s="4">
        <v>1</v>
      </c>
      <c r="O49" s="4">
        <v>5</v>
      </c>
      <c r="P49" s="4">
        <v>5</v>
      </c>
      <c r="Q49" s="4">
        <v>1</v>
      </c>
      <c r="R49" s="4">
        <v>5</v>
      </c>
      <c r="S49" s="4">
        <v>1</v>
      </c>
      <c r="T49" s="4">
        <v>2</v>
      </c>
      <c r="U49" s="4">
        <v>3</v>
      </c>
      <c r="V49" s="3" t="s">
        <v>31</v>
      </c>
      <c r="X49" s="4">
        <v>5</v>
      </c>
      <c r="Y49" s="4">
        <v>34</v>
      </c>
      <c r="Z49" s="4">
        <v>5</v>
      </c>
    </row>
    <row r="50" spans="1:26" ht="30" x14ac:dyDescent="0.25">
      <c r="A50" s="2">
        <v>1238</v>
      </c>
      <c r="B50" s="3" t="s">
        <v>26</v>
      </c>
      <c r="C50" s="3" t="s">
        <v>33</v>
      </c>
      <c r="D50" s="3" t="s">
        <v>106</v>
      </c>
      <c r="E50" s="3" t="s">
        <v>107</v>
      </c>
      <c r="F50" s="4">
        <v>1</v>
      </c>
      <c r="G50" s="4">
        <v>7</v>
      </c>
      <c r="H50" s="3" t="s">
        <v>88</v>
      </c>
      <c r="I50" s="4">
        <v>8714969130</v>
      </c>
      <c r="J50" s="4">
        <v>0</v>
      </c>
      <c r="K50" s="4">
        <v>0</v>
      </c>
      <c r="L50" s="4">
        <v>8</v>
      </c>
      <c r="M50" s="4">
        <v>5</v>
      </c>
      <c r="N50" s="4">
        <v>4</v>
      </c>
      <c r="O50" s="4">
        <v>5</v>
      </c>
      <c r="P50" s="4">
        <v>5</v>
      </c>
      <c r="R50" s="4">
        <v>5</v>
      </c>
      <c r="S50" s="4">
        <v>1</v>
      </c>
      <c r="T50" s="4">
        <v>3</v>
      </c>
      <c r="U50" s="4">
        <v>2</v>
      </c>
      <c r="V50" s="3" t="s">
        <v>31</v>
      </c>
      <c r="W50" s="4">
        <v>2</v>
      </c>
      <c r="X50" s="4">
        <v>7</v>
      </c>
      <c r="Y50" s="4">
        <v>47</v>
      </c>
      <c r="Z50" s="4">
        <v>7</v>
      </c>
    </row>
    <row r="51" spans="1:26" ht="30" x14ac:dyDescent="0.25">
      <c r="A51" s="2">
        <v>1273</v>
      </c>
      <c r="B51" s="3" t="s">
        <v>26</v>
      </c>
      <c r="C51" s="3" t="s">
        <v>33</v>
      </c>
      <c r="D51" s="3" t="s">
        <v>106</v>
      </c>
      <c r="E51" s="3" t="s">
        <v>107</v>
      </c>
      <c r="F51" s="4">
        <v>1</v>
      </c>
      <c r="G51" s="4">
        <v>7</v>
      </c>
      <c r="H51" s="3" t="s">
        <v>89</v>
      </c>
      <c r="I51" s="4">
        <v>194951178</v>
      </c>
      <c r="J51" s="4">
        <v>58.909090909090899</v>
      </c>
      <c r="K51" s="4">
        <v>0.60205831903945095</v>
      </c>
      <c r="L51" s="4">
        <v>5</v>
      </c>
      <c r="M51" s="4">
        <v>2</v>
      </c>
      <c r="N51" s="4">
        <v>1</v>
      </c>
      <c r="O51" s="4">
        <v>2</v>
      </c>
      <c r="P51" s="4">
        <v>2</v>
      </c>
      <c r="Q51" s="4">
        <v>1</v>
      </c>
      <c r="R51" s="4">
        <v>2</v>
      </c>
      <c r="S51" s="4">
        <v>1</v>
      </c>
      <c r="U51" s="4">
        <v>3.5</v>
      </c>
      <c r="V51" s="3" t="s">
        <v>31</v>
      </c>
      <c r="W51" s="4">
        <v>0.5</v>
      </c>
      <c r="X51" s="4">
        <v>4</v>
      </c>
      <c r="Y51" s="4">
        <v>24</v>
      </c>
      <c r="Z51" s="4">
        <v>4</v>
      </c>
    </row>
    <row r="52" spans="1:26" ht="30" x14ac:dyDescent="0.25">
      <c r="A52" s="2">
        <v>1278</v>
      </c>
      <c r="B52" s="3" t="s">
        <v>26</v>
      </c>
      <c r="C52" s="3" t="s">
        <v>27</v>
      </c>
      <c r="D52" s="3" t="s">
        <v>106</v>
      </c>
      <c r="E52" s="3" t="s">
        <v>107</v>
      </c>
      <c r="F52" s="4">
        <v>1</v>
      </c>
      <c r="G52" s="4">
        <v>7</v>
      </c>
      <c r="H52" s="3" t="s">
        <v>90</v>
      </c>
      <c r="I52" s="4">
        <v>10198102</v>
      </c>
      <c r="J52" s="4">
        <v>62.1666666666667</v>
      </c>
      <c r="K52" s="4">
        <v>0.42907801418439701</v>
      </c>
      <c r="L52" s="4">
        <v>4</v>
      </c>
      <c r="M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2</v>
      </c>
      <c r="V52" s="3" t="s">
        <v>31</v>
      </c>
      <c r="Y52" s="4">
        <v>11</v>
      </c>
      <c r="Z52" s="4">
        <v>0</v>
      </c>
    </row>
    <row r="53" spans="1:26" ht="30" x14ac:dyDescent="0.25">
      <c r="A53" s="2">
        <v>1386</v>
      </c>
      <c r="B53" s="3" t="s">
        <v>26</v>
      </c>
      <c r="C53" s="3" t="s">
        <v>33</v>
      </c>
      <c r="D53" s="3" t="s">
        <v>106</v>
      </c>
      <c r="E53" s="3" t="s">
        <v>107</v>
      </c>
      <c r="F53" s="4">
        <v>1</v>
      </c>
      <c r="G53" s="4">
        <v>7</v>
      </c>
      <c r="H53" s="3" t="s">
        <v>91</v>
      </c>
      <c r="I53" s="4">
        <v>78438837</v>
      </c>
      <c r="J53" s="4">
        <v>38.181818181818201</v>
      </c>
      <c r="K53" s="4">
        <v>0.21097770154373899</v>
      </c>
      <c r="L53" s="4">
        <v>3</v>
      </c>
      <c r="M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3</v>
      </c>
      <c r="T53" s="4">
        <v>1</v>
      </c>
      <c r="U53" s="4">
        <v>2</v>
      </c>
      <c r="V53" s="3" t="s">
        <v>31</v>
      </c>
      <c r="X53" s="4">
        <v>3</v>
      </c>
      <c r="Y53" s="4">
        <v>17</v>
      </c>
      <c r="Z53" s="4">
        <v>3</v>
      </c>
    </row>
    <row r="54" spans="1:26" ht="30" x14ac:dyDescent="0.25">
      <c r="A54" s="2">
        <v>1404</v>
      </c>
      <c r="B54" s="3" t="s">
        <v>26</v>
      </c>
      <c r="C54" s="3" t="s">
        <v>33</v>
      </c>
      <c r="D54" s="3" t="s">
        <v>106</v>
      </c>
      <c r="E54" s="3" t="s">
        <v>107</v>
      </c>
      <c r="F54" s="4">
        <v>1</v>
      </c>
      <c r="G54" s="4">
        <v>7</v>
      </c>
      <c r="H54" s="3" t="s">
        <v>93</v>
      </c>
      <c r="I54" s="4">
        <v>1781121798</v>
      </c>
      <c r="J54" s="4">
        <v>58.909090909090899</v>
      </c>
      <c r="K54" s="4">
        <v>0.60205831903945095</v>
      </c>
      <c r="L54" s="4">
        <v>1</v>
      </c>
      <c r="M54" s="4">
        <v>3</v>
      </c>
      <c r="N54" s="4">
        <v>2</v>
      </c>
      <c r="O54" s="4">
        <v>2</v>
      </c>
      <c r="P54" s="4">
        <v>2</v>
      </c>
      <c r="Q54" s="4">
        <v>1</v>
      </c>
      <c r="R54" s="4">
        <v>2</v>
      </c>
      <c r="S54" s="4">
        <v>1</v>
      </c>
      <c r="T54" s="4">
        <v>3</v>
      </c>
      <c r="U54" s="4">
        <v>1</v>
      </c>
      <c r="V54" s="3" t="s">
        <v>31</v>
      </c>
      <c r="X54" s="4">
        <v>4</v>
      </c>
      <c r="Y54" s="4">
        <v>22</v>
      </c>
      <c r="Z54" s="4"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Z49"/>
  <sheetViews>
    <sheetView workbookViewId="0">
      <selection activeCell="A2" sqref="A2:Z49"/>
    </sheetView>
  </sheetViews>
  <sheetFormatPr baseColWidth="10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30" x14ac:dyDescent="0.25">
      <c r="A2" s="2">
        <v>16</v>
      </c>
      <c r="B2" s="3" t="s">
        <v>26</v>
      </c>
      <c r="C2" s="3" t="s">
        <v>27</v>
      </c>
      <c r="D2" s="3" t="s">
        <v>111</v>
      </c>
      <c r="E2" s="3" t="s">
        <v>112</v>
      </c>
      <c r="F2" s="4">
        <v>1</v>
      </c>
      <c r="G2" s="4">
        <v>6</v>
      </c>
      <c r="H2" s="3" t="s">
        <v>30</v>
      </c>
      <c r="I2" s="4">
        <v>158181920</v>
      </c>
      <c r="J2" s="4">
        <v>0</v>
      </c>
      <c r="K2" s="4">
        <v>0</v>
      </c>
      <c r="V2" s="3" t="s">
        <v>31</v>
      </c>
    </row>
    <row r="3" spans="1:26" ht="30" x14ac:dyDescent="0.25">
      <c r="A3" s="2">
        <v>66</v>
      </c>
      <c r="B3" s="3" t="s">
        <v>26</v>
      </c>
      <c r="C3" s="3" t="s">
        <v>33</v>
      </c>
      <c r="D3" s="3" t="s">
        <v>111</v>
      </c>
      <c r="E3" s="3" t="s">
        <v>112</v>
      </c>
      <c r="F3" s="4">
        <v>1</v>
      </c>
      <c r="G3" s="4">
        <v>6</v>
      </c>
      <c r="H3" s="3" t="s">
        <v>34</v>
      </c>
      <c r="I3" s="4">
        <v>828216235</v>
      </c>
      <c r="J3" s="4">
        <v>69.090909090909093</v>
      </c>
      <c r="K3" s="4">
        <v>0.71363636363636396</v>
      </c>
      <c r="L3" s="4">
        <v>4</v>
      </c>
      <c r="Q3" s="4">
        <v>1</v>
      </c>
      <c r="S3" s="4">
        <v>2</v>
      </c>
      <c r="V3" s="3" t="s">
        <v>31</v>
      </c>
      <c r="Y3" s="4">
        <v>7</v>
      </c>
      <c r="Z3" s="4">
        <v>0</v>
      </c>
    </row>
    <row r="4" spans="1:26" ht="30" x14ac:dyDescent="0.25">
      <c r="A4" s="2">
        <v>80</v>
      </c>
      <c r="B4" s="3" t="s">
        <v>26</v>
      </c>
      <c r="C4" s="3" t="s">
        <v>27</v>
      </c>
      <c r="D4" s="3" t="s">
        <v>111</v>
      </c>
      <c r="E4" s="3" t="s">
        <v>112</v>
      </c>
      <c r="F4" s="4">
        <v>1</v>
      </c>
      <c r="G4" s="4">
        <v>6</v>
      </c>
      <c r="H4" s="3" t="s">
        <v>36</v>
      </c>
      <c r="I4" s="4">
        <v>17888854</v>
      </c>
      <c r="J4" s="4">
        <v>49.15</v>
      </c>
      <c r="K4" s="4">
        <v>0.46690140845070399</v>
      </c>
      <c r="L4" s="4">
        <v>2</v>
      </c>
      <c r="M4" s="4">
        <v>3</v>
      </c>
      <c r="O4" s="4">
        <v>3</v>
      </c>
      <c r="P4" s="4">
        <v>3</v>
      </c>
      <c r="Q4" s="4">
        <v>1</v>
      </c>
      <c r="R4" s="4">
        <v>3</v>
      </c>
      <c r="S4" s="4">
        <v>1</v>
      </c>
      <c r="U4" s="4">
        <v>4.5</v>
      </c>
      <c r="V4" s="3" t="s">
        <v>31</v>
      </c>
      <c r="W4" s="4">
        <v>0.5</v>
      </c>
      <c r="X4" s="4">
        <v>5</v>
      </c>
      <c r="Y4" s="4">
        <v>26</v>
      </c>
      <c r="Z4" s="4">
        <v>5</v>
      </c>
    </row>
    <row r="5" spans="1:26" ht="30" x14ac:dyDescent="0.25">
      <c r="A5" s="2">
        <v>93</v>
      </c>
      <c r="B5" s="3" t="s">
        <v>26</v>
      </c>
      <c r="C5" s="3" t="s">
        <v>27</v>
      </c>
      <c r="D5" s="3" t="s">
        <v>111</v>
      </c>
      <c r="E5" s="3" t="s">
        <v>112</v>
      </c>
      <c r="F5" s="4">
        <v>1</v>
      </c>
      <c r="G5" s="4">
        <v>6</v>
      </c>
      <c r="H5" s="3" t="s">
        <v>37</v>
      </c>
      <c r="I5" s="4">
        <v>91211494</v>
      </c>
      <c r="J5" s="4">
        <v>30.9</v>
      </c>
      <c r="K5" s="4">
        <v>0.20985915492957699</v>
      </c>
      <c r="L5" s="4">
        <v>3</v>
      </c>
      <c r="M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V5" s="3" t="s">
        <v>31</v>
      </c>
      <c r="X5" s="4">
        <v>1</v>
      </c>
      <c r="Y5" s="4">
        <v>11</v>
      </c>
      <c r="Z5" s="4">
        <v>1</v>
      </c>
    </row>
    <row r="6" spans="1:26" ht="30" x14ac:dyDescent="0.25">
      <c r="A6" s="2">
        <v>104</v>
      </c>
      <c r="B6" s="3" t="s">
        <v>26</v>
      </c>
      <c r="C6" s="3" t="s">
        <v>27</v>
      </c>
      <c r="D6" s="3" t="s">
        <v>111</v>
      </c>
      <c r="E6" s="3" t="s">
        <v>112</v>
      </c>
      <c r="F6" s="4">
        <v>1</v>
      </c>
      <c r="G6" s="4">
        <v>6</v>
      </c>
      <c r="H6" s="3" t="s">
        <v>38</v>
      </c>
      <c r="I6" s="4">
        <v>13911120115</v>
      </c>
      <c r="J6" s="4">
        <v>30.9</v>
      </c>
      <c r="K6" s="4">
        <v>0.20985915492957699</v>
      </c>
      <c r="L6" s="4">
        <v>3</v>
      </c>
      <c r="M6" s="4">
        <v>2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3" t="s">
        <v>31</v>
      </c>
      <c r="W6" s="4">
        <v>1</v>
      </c>
      <c r="X6" s="4">
        <v>3</v>
      </c>
      <c r="Y6" s="4">
        <v>17</v>
      </c>
      <c r="Z6" s="4">
        <v>3</v>
      </c>
    </row>
    <row r="7" spans="1:26" ht="30" x14ac:dyDescent="0.25">
      <c r="A7" s="2">
        <v>134</v>
      </c>
      <c r="B7" s="3" t="s">
        <v>26</v>
      </c>
      <c r="C7" s="3" t="s">
        <v>27</v>
      </c>
      <c r="D7" s="3" t="s">
        <v>111</v>
      </c>
      <c r="E7" s="3" t="s">
        <v>112</v>
      </c>
      <c r="F7" s="4">
        <v>1</v>
      </c>
      <c r="G7" s="4">
        <v>6</v>
      </c>
      <c r="H7" s="3" t="s">
        <v>40</v>
      </c>
      <c r="I7" s="4">
        <v>915951108</v>
      </c>
      <c r="J7" s="4">
        <v>30.9</v>
      </c>
      <c r="K7" s="4">
        <v>0.20985915492957699</v>
      </c>
      <c r="L7" s="4">
        <v>1</v>
      </c>
      <c r="M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U7" s="4">
        <v>3.5</v>
      </c>
      <c r="V7" s="3" t="s">
        <v>31</v>
      </c>
      <c r="W7" s="4">
        <v>0.5</v>
      </c>
      <c r="X7" s="4">
        <v>4</v>
      </c>
      <c r="Y7" s="4">
        <v>15</v>
      </c>
      <c r="Z7" s="4">
        <v>4</v>
      </c>
    </row>
    <row r="8" spans="1:26" ht="30" x14ac:dyDescent="0.25">
      <c r="A8" s="2">
        <v>143</v>
      </c>
      <c r="B8" s="3" t="s">
        <v>26</v>
      </c>
      <c r="C8" s="3" t="s">
        <v>27</v>
      </c>
      <c r="D8" s="3" t="s">
        <v>111</v>
      </c>
      <c r="E8" s="3" t="s">
        <v>112</v>
      </c>
      <c r="F8" s="4">
        <v>1</v>
      </c>
      <c r="G8" s="4">
        <v>6</v>
      </c>
      <c r="H8" s="3" t="s">
        <v>41</v>
      </c>
      <c r="I8" s="4">
        <v>10238104111</v>
      </c>
      <c r="J8" s="4">
        <v>49.15</v>
      </c>
      <c r="K8" s="4">
        <v>0.46690140845070399</v>
      </c>
      <c r="V8" s="3" t="s">
        <v>31</v>
      </c>
    </row>
    <row r="9" spans="1:26" ht="30" x14ac:dyDescent="0.25">
      <c r="A9" s="2">
        <v>162</v>
      </c>
      <c r="B9" s="3" t="s">
        <v>26</v>
      </c>
      <c r="C9" s="3" t="s">
        <v>27</v>
      </c>
      <c r="D9" s="3" t="s">
        <v>111</v>
      </c>
      <c r="E9" s="3" t="s">
        <v>112</v>
      </c>
      <c r="F9" s="4">
        <v>1</v>
      </c>
      <c r="G9" s="4">
        <v>6</v>
      </c>
      <c r="H9" s="3" t="s">
        <v>43</v>
      </c>
      <c r="I9" s="4">
        <v>92227213164</v>
      </c>
      <c r="J9" s="4">
        <v>30.9</v>
      </c>
      <c r="K9" s="4">
        <v>0.20985915492957699</v>
      </c>
      <c r="L9" s="4">
        <v>2</v>
      </c>
      <c r="M9" s="4">
        <v>4</v>
      </c>
      <c r="N9" s="4">
        <v>1</v>
      </c>
      <c r="O9" s="4">
        <v>5</v>
      </c>
      <c r="P9" s="4">
        <v>5</v>
      </c>
      <c r="Q9" s="4">
        <v>1</v>
      </c>
      <c r="R9" s="4">
        <v>5</v>
      </c>
      <c r="S9" s="4">
        <v>2</v>
      </c>
      <c r="T9" s="4">
        <v>2</v>
      </c>
      <c r="U9" s="4">
        <v>1</v>
      </c>
      <c r="V9" s="3" t="s">
        <v>31</v>
      </c>
      <c r="X9" s="4">
        <v>3</v>
      </c>
      <c r="Y9" s="4">
        <v>31</v>
      </c>
      <c r="Z9" s="4">
        <v>3</v>
      </c>
    </row>
    <row r="10" spans="1:26" ht="30" x14ac:dyDescent="0.25">
      <c r="A10" s="2">
        <v>168</v>
      </c>
      <c r="B10" s="3" t="s">
        <v>26</v>
      </c>
      <c r="C10" s="3" t="s">
        <v>27</v>
      </c>
      <c r="D10" s="3" t="s">
        <v>111</v>
      </c>
      <c r="E10" s="3" t="s">
        <v>112</v>
      </c>
      <c r="F10" s="4">
        <v>1</v>
      </c>
      <c r="G10" s="4">
        <v>6</v>
      </c>
      <c r="H10" s="3" t="s">
        <v>44</v>
      </c>
      <c r="I10" s="4">
        <v>94219231211</v>
      </c>
      <c r="J10" s="4">
        <v>49.15</v>
      </c>
      <c r="K10" s="4">
        <v>0.46690140845070399</v>
      </c>
      <c r="L10" s="4">
        <v>5</v>
      </c>
      <c r="M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U10" s="4">
        <v>1</v>
      </c>
      <c r="V10" s="3" t="s">
        <v>31</v>
      </c>
      <c r="X10" s="4">
        <v>1</v>
      </c>
      <c r="Y10" s="4">
        <v>13</v>
      </c>
      <c r="Z10" s="4">
        <v>1</v>
      </c>
    </row>
    <row r="11" spans="1:26" ht="30" x14ac:dyDescent="0.25">
      <c r="A11" s="2">
        <v>171</v>
      </c>
      <c r="B11" s="3" t="s">
        <v>26</v>
      </c>
      <c r="C11" s="3" t="s">
        <v>33</v>
      </c>
      <c r="D11" s="3" t="s">
        <v>111</v>
      </c>
      <c r="E11" s="3" t="s">
        <v>112</v>
      </c>
      <c r="F11" s="4">
        <v>1</v>
      </c>
      <c r="G11" s="4">
        <v>6</v>
      </c>
      <c r="H11" s="3" t="s">
        <v>45</v>
      </c>
      <c r="I11" s="4">
        <v>80133115218</v>
      </c>
      <c r="J11" s="4">
        <v>69.090909090909093</v>
      </c>
      <c r="K11" s="4">
        <v>0.71363636363636396</v>
      </c>
      <c r="V11" s="3" t="s">
        <v>31</v>
      </c>
    </row>
    <row r="12" spans="1:26" ht="30" x14ac:dyDescent="0.25">
      <c r="A12" s="2">
        <v>175</v>
      </c>
      <c r="B12" s="3" t="s">
        <v>26</v>
      </c>
      <c r="C12" s="3" t="s">
        <v>27</v>
      </c>
      <c r="D12" s="3" t="s">
        <v>111</v>
      </c>
      <c r="E12" s="3" t="s">
        <v>112</v>
      </c>
      <c r="F12" s="4">
        <v>1</v>
      </c>
      <c r="G12" s="4">
        <v>6</v>
      </c>
      <c r="H12" s="3" t="s">
        <v>46</v>
      </c>
      <c r="I12" s="4">
        <v>1023810876</v>
      </c>
      <c r="J12" s="4">
        <v>0</v>
      </c>
      <c r="K12" s="4">
        <v>0</v>
      </c>
      <c r="V12" s="3" t="s">
        <v>31</v>
      </c>
    </row>
    <row r="13" spans="1:26" ht="30" x14ac:dyDescent="0.25">
      <c r="A13" s="2">
        <v>194</v>
      </c>
      <c r="B13" s="3" t="s">
        <v>26</v>
      </c>
      <c r="C13" s="3" t="s">
        <v>27</v>
      </c>
      <c r="D13" s="3" t="s">
        <v>111</v>
      </c>
      <c r="E13" s="3" t="s">
        <v>112</v>
      </c>
      <c r="F13" s="4">
        <v>1</v>
      </c>
      <c r="G13" s="4">
        <v>6</v>
      </c>
      <c r="H13" s="3" t="s">
        <v>47</v>
      </c>
      <c r="I13" s="4">
        <v>224031201</v>
      </c>
      <c r="J13" s="4">
        <v>0</v>
      </c>
      <c r="K13" s="4">
        <v>0</v>
      </c>
      <c r="L13" s="4">
        <v>1</v>
      </c>
      <c r="S13" s="4">
        <v>1</v>
      </c>
      <c r="V13" s="3" t="s">
        <v>31</v>
      </c>
      <c r="Y13" s="4">
        <v>2</v>
      </c>
      <c r="Z13" s="4">
        <v>0</v>
      </c>
    </row>
    <row r="14" spans="1:26" ht="30" x14ac:dyDescent="0.25">
      <c r="A14" s="2">
        <v>205</v>
      </c>
      <c r="B14" s="3" t="s">
        <v>26</v>
      </c>
      <c r="C14" s="3" t="s">
        <v>33</v>
      </c>
      <c r="D14" s="3" t="s">
        <v>111</v>
      </c>
      <c r="E14" s="3" t="s">
        <v>112</v>
      </c>
      <c r="F14" s="4">
        <v>1</v>
      </c>
      <c r="G14" s="4">
        <v>6</v>
      </c>
      <c r="H14" s="3" t="s">
        <v>48</v>
      </c>
      <c r="I14" s="4">
        <v>9591231205</v>
      </c>
      <c r="J14" s="4">
        <v>69.090909090909093</v>
      </c>
      <c r="K14" s="4">
        <v>0.71363636363636396</v>
      </c>
      <c r="L14" s="4">
        <v>6</v>
      </c>
      <c r="M14" s="4">
        <v>4</v>
      </c>
      <c r="N14" s="4">
        <v>1</v>
      </c>
      <c r="O14" s="4">
        <v>4</v>
      </c>
      <c r="P14" s="4">
        <v>4</v>
      </c>
      <c r="Q14" s="4">
        <v>1</v>
      </c>
      <c r="R14" s="4">
        <v>4</v>
      </c>
      <c r="S14" s="4">
        <v>2</v>
      </c>
      <c r="T14" s="4">
        <v>1</v>
      </c>
      <c r="U14" s="4">
        <v>2</v>
      </c>
      <c r="V14" s="3" t="s">
        <v>31</v>
      </c>
      <c r="X14" s="4">
        <v>3</v>
      </c>
      <c r="Y14" s="4">
        <v>32</v>
      </c>
      <c r="Z14" s="4">
        <v>3</v>
      </c>
    </row>
    <row r="15" spans="1:26" ht="30" x14ac:dyDescent="0.25">
      <c r="A15" s="2">
        <v>242</v>
      </c>
      <c r="B15" s="3" t="s">
        <v>26</v>
      </c>
      <c r="C15" s="3" t="s">
        <v>27</v>
      </c>
      <c r="D15" s="3" t="s">
        <v>111</v>
      </c>
      <c r="E15" s="3" t="s">
        <v>112</v>
      </c>
      <c r="F15" s="4">
        <v>1</v>
      </c>
      <c r="G15" s="4">
        <v>6</v>
      </c>
      <c r="H15" s="3" t="s">
        <v>50</v>
      </c>
      <c r="I15" s="4">
        <v>188103161118</v>
      </c>
      <c r="J15" s="4">
        <v>30.9</v>
      </c>
      <c r="K15" s="4">
        <v>0.20985915492957699</v>
      </c>
      <c r="L15" s="4">
        <v>1</v>
      </c>
      <c r="Q15" s="4">
        <v>1</v>
      </c>
      <c r="S15" s="4">
        <v>1</v>
      </c>
      <c r="V15" s="3" t="s">
        <v>31</v>
      </c>
      <c r="Y15" s="4">
        <v>3</v>
      </c>
      <c r="Z15" s="4">
        <v>0</v>
      </c>
    </row>
    <row r="16" spans="1:26" ht="30" x14ac:dyDescent="0.25">
      <c r="A16" s="2">
        <v>259</v>
      </c>
      <c r="B16" s="3" t="s">
        <v>26</v>
      </c>
      <c r="C16" s="3" t="s">
        <v>33</v>
      </c>
      <c r="D16" s="3" t="s">
        <v>111</v>
      </c>
      <c r="E16" s="3" t="s">
        <v>112</v>
      </c>
      <c r="F16" s="4">
        <v>1</v>
      </c>
      <c r="G16" s="4">
        <v>6</v>
      </c>
      <c r="H16" s="3" t="s">
        <v>51</v>
      </c>
      <c r="I16" s="4">
        <v>139114887</v>
      </c>
      <c r="J16" s="4">
        <v>69.090909090909093</v>
      </c>
      <c r="K16" s="4">
        <v>0.71363636363636396</v>
      </c>
      <c r="L16" s="4">
        <v>4</v>
      </c>
      <c r="M16" s="4">
        <v>3</v>
      </c>
      <c r="O16" s="4">
        <v>4</v>
      </c>
      <c r="P16" s="4">
        <v>4</v>
      </c>
      <c r="Q16" s="4">
        <v>2</v>
      </c>
      <c r="R16" s="4">
        <v>4</v>
      </c>
      <c r="S16" s="4">
        <v>2</v>
      </c>
      <c r="U16" s="4">
        <v>4</v>
      </c>
      <c r="V16" s="3" t="s">
        <v>31</v>
      </c>
      <c r="X16" s="4">
        <v>4</v>
      </c>
      <c r="Y16" s="4">
        <v>31</v>
      </c>
      <c r="Z16" s="4">
        <v>4</v>
      </c>
    </row>
    <row r="17" spans="1:26" ht="30" x14ac:dyDescent="0.25">
      <c r="A17" s="2">
        <v>263</v>
      </c>
      <c r="B17" s="3" t="s">
        <v>26</v>
      </c>
      <c r="C17" s="3" t="s">
        <v>27</v>
      </c>
      <c r="D17" s="3" t="s">
        <v>111</v>
      </c>
      <c r="E17" s="3" t="s">
        <v>112</v>
      </c>
      <c r="F17" s="4">
        <v>1</v>
      </c>
      <c r="G17" s="4">
        <v>6</v>
      </c>
      <c r="H17" s="3" t="s">
        <v>52</v>
      </c>
      <c r="I17" s="4">
        <v>139114828</v>
      </c>
      <c r="J17" s="4">
        <v>30.9</v>
      </c>
      <c r="K17" s="4">
        <v>0.20985915492957699</v>
      </c>
      <c r="L17" s="4">
        <v>5</v>
      </c>
      <c r="M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3" t="s">
        <v>31</v>
      </c>
      <c r="X17" s="4">
        <v>2</v>
      </c>
      <c r="Y17" s="4">
        <v>15</v>
      </c>
      <c r="Z17" s="4">
        <v>2</v>
      </c>
    </row>
    <row r="18" spans="1:26" ht="30" x14ac:dyDescent="0.25">
      <c r="A18" s="2">
        <v>279</v>
      </c>
      <c r="B18" s="3" t="s">
        <v>26</v>
      </c>
      <c r="C18" s="3" t="s">
        <v>27</v>
      </c>
      <c r="D18" s="3" t="s">
        <v>111</v>
      </c>
      <c r="E18" s="3" t="s">
        <v>112</v>
      </c>
      <c r="F18" s="4">
        <v>1</v>
      </c>
      <c r="G18" s="4">
        <v>6</v>
      </c>
      <c r="H18" s="3" t="s">
        <v>53</v>
      </c>
      <c r="I18" s="4">
        <v>8871171213</v>
      </c>
      <c r="J18" s="4">
        <v>49.15</v>
      </c>
      <c r="K18" s="4">
        <v>0.46690140845070399</v>
      </c>
      <c r="L18" s="4">
        <v>3</v>
      </c>
      <c r="M18" s="4">
        <v>3</v>
      </c>
      <c r="Q18" s="4">
        <v>1</v>
      </c>
      <c r="S18" s="4">
        <v>1</v>
      </c>
      <c r="T18" s="4">
        <v>2</v>
      </c>
      <c r="U18" s="4">
        <v>0.5</v>
      </c>
      <c r="V18" s="3" t="s">
        <v>31</v>
      </c>
      <c r="W18" s="4">
        <v>0.5</v>
      </c>
      <c r="X18" s="4">
        <v>3</v>
      </c>
      <c r="Y18" s="4">
        <v>14</v>
      </c>
      <c r="Z18" s="4">
        <v>3</v>
      </c>
    </row>
    <row r="19" spans="1:26" ht="30" x14ac:dyDescent="0.25">
      <c r="A19" s="2">
        <v>299</v>
      </c>
      <c r="B19" s="3" t="s">
        <v>26</v>
      </c>
      <c r="C19" s="3" t="s">
        <v>27</v>
      </c>
      <c r="D19" s="3" t="s">
        <v>111</v>
      </c>
      <c r="E19" s="3" t="s">
        <v>112</v>
      </c>
      <c r="F19" s="4">
        <v>1</v>
      </c>
      <c r="G19" s="4">
        <v>6</v>
      </c>
      <c r="H19" s="3" t="s">
        <v>54</v>
      </c>
      <c r="I19" s="4">
        <v>9511616744</v>
      </c>
      <c r="J19" s="4">
        <v>30.9</v>
      </c>
      <c r="K19" s="4">
        <v>0.20985915492957699</v>
      </c>
      <c r="L19" s="4">
        <v>1</v>
      </c>
      <c r="M19" s="4">
        <v>4</v>
      </c>
      <c r="N19" s="4">
        <v>2</v>
      </c>
      <c r="O19" s="4">
        <v>3</v>
      </c>
      <c r="P19" s="4">
        <v>3</v>
      </c>
      <c r="Q19" s="4">
        <v>1</v>
      </c>
      <c r="R19" s="4">
        <v>3</v>
      </c>
      <c r="S19" s="4">
        <v>2</v>
      </c>
      <c r="T19" s="4">
        <v>1</v>
      </c>
      <c r="U19" s="4">
        <v>3</v>
      </c>
      <c r="V19" s="3" t="s">
        <v>31</v>
      </c>
      <c r="X19" s="4">
        <v>4</v>
      </c>
      <c r="Y19" s="4">
        <v>27</v>
      </c>
      <c r="Z19" s="4">
        <v>4</v>
      </c>
    </row>
    <row r="20" spans="1:26" ht="30" x14ac:dyDescent="0.25">
      <c r="A20" s="2">
        <v>320</v>
      </c>
      <c r="B20" s="3" t="s">
        <v>26</v>
      </c>
      <c r="C20" s="3" t="s">
        <v>27</v>
      </c>
      <c r="D20" s="3" t="s">
        <v>111</v>
      </c>
      <c r="E20" s="3" t="s">
        <v>112</v>
      </c>
      <c r="F20" s="4">
        <v>1</v>
      </c>
      <c r="G20" s="4">
        <v>6</v>
      </c>
      <c r="H20" s="3" t="s">
        <v>56</v>
      </c>
      <c r="I20" s="4">
        <v>1391114425</v>
      </c>
      <c r="J20" s="4">
        <v>30.9</v>
      </c>
      <c r="K20" s="4">
        <v>0.20985915492957699</v>
      </c>
      <c r="L20" s="4">
        <v>2</v>
      </c>
      <c r="M20" s="4">
        <v>3</v>
      </c>
      <c r="N20" s="4">
        <v>2</v>
      </c>
      <c r="O20" s="4">
        <v>3</v>
      </c>
      <c r="P20" s="4">
        <v>3</v>
      </c>
      <c r="Q20" s="4">
        <v>1</v>
      </c>
      <c r="R20" s="4">
        <v>3</v>
      </c>
      <c r="S20" s="4">
        <v>2</v>
      </c>
      <c r="T20" s="4">
        <v>1</v>
      </c>
      <c r="U20" s="4">
        <v>3</v>
      </c>
      <c r="V20" s="3" t="s">
        <v>31</v>
      </c>
      <c r="W20" s="4">
        <v>1</v>
      </c>
      <c r="X20" s="4">
        <v>5</v>
      </c>
      <c r="Y20" s="4">
        <v>29</v>
      </c>
      <c r="Z20" s="4">
        <v>5</v>
      </c>
    </row>
    <row r="21" spans="1:26" ht="30" x14ac:dyDescent="0.25">
      <c r="A21" s="2">
        <v>341</v>
      </c>
      <c r="B21" s="3" t="s">
        <v>26</v>
      </c>
      <c r="C21" s="3" t="s">
        <v>33</v>
      </c>
      <c r="D21" s="3" t="s">
        <v>111</v>
      </c>
      <c r="E21" s="3" t="s">
        <v>112</v>
      </c>
      <c r="F21" s="4">
        <v>1</v>
      </c>
      <c r="G21" s="4">
        <v>6</v>
      </c>
      <c r="H21" s="3" t="s">
        <v>58</v>
      </c>
      <c r="I21" s="4">
        <v>217228151193</v>
      </c>
      <c r="J21" s="4">
        <v>69.090909090909093</v>
      </c>
      <c r="K21" s="4">
        <v>0.71363636363636396</v>
      </c>
      <c r="V21" s="3" t="s">
        <v>31</v>
      </c>
    </row>
    <row r="22" spans="1:26" ht="30" x14ac:dyDescent="0.25">
      <c r="A22" s="2">
        <v>397</v>
      </c>
      <c r="B22" s="3" t="s">
        <v>26</v>
      </c>
      <c r="C22" s="3" t="s">
        <v>33</v>
      </c>
      <c r="D22" s="3" t="s">
        <v>111</v>
      </c>
      <c r="E22" s="3" t="s">
        <v>112</v>
      </c>
      <c r="F22" s="4">
        <v>1</v>
      </c>
      <c r="G22" s="4">
        <v>6</v>
      </c>
      <c r="H22" s="3" t="s">
        <v>60</v>
      </c>
      <c r="I22" s="4">
        <v>10238106221</v>
      </c>
      <c r="J22" s="4">
        <v>30.318181818181799</v>
      </c>
      <c r="K22" s="4">
        <v>0.228977272727273</v>
      </c>
      <c r="L22" s="4">
        <v>3</v>
      </c>
      <c r="M22" s="4">
        <v>4</v>
      </c>
      <c r="N22" s="4">
        <v>1</v>
      </c>
      <c r="O22" s="4">
        <v>5</v>
      </c>
      <c r="P22" s="4">
        <v>5</v>
      </c>
      <c r="Q22" s="4">
        <v>1</v>
      </c>
      <c r="R22" s="4">
        <v>5</v>
      </c>
      <c r="S22" s="4">
        <v>1</v>
      </c>
      <c r="T22" s="4">
        <v>2</v>
      </c>
      <c r="U22" s="4">
        <v>2.5</v>
      </c>
      <c r="V22" s="3" t="s">
        <v>31</v>
      </c>
      <c r="W22" s="4">
        <v>1.5</v>
      </c>
      <c r="X22" s="4">
        <v>6</v>
      </c>
      <c r="Y22" s="4">
        <v>37</v>
      </c>
      <c r="Z22" s="4">
        <v>6</v>
      </c>
    </row>
    <row r="23" spans="1:26" ht="30" x14ac:dyDescent="0.25">
      <c r="A23" s="2">
        <v>413</v>
      </c>
      <c r="B23" s="3" t="s">
        <v>26</v>
      </c>
      <c r="C23" s="3" t="s">
        <v>33</v>
      </c>
      <c r="D23" s="3" t="s">
        <v>111</v>
      </c>
      <c r="E23" s="3" t="s">
        <v>112</v>
      </c>
      <c r="F23" s="4">
        <v>1</v>
      </c>
      <c r="G23" s="4">
        <v>6</v>
      </c>
      <c r="H23" s="3" t="s">
        <v>59</v>
      </c>
      <c r="I23" s="4">
        <v>9591249155</v>
      </c>
      <c r="J23" s="4">
        <v>30.318181818181799</v>
      </c>
      <c r="K23" s="4">
        <v>0.228977272727273</v>
      </c>
      <c r="L23" s="4">
        <v>5</v>
      </c>
      <c r="M23" s="4">
        <v>4</v>
      </c>
      <c r="N23" s="4">
        <v>1</v>
      </c>
      <c r="O23" s="4">
        <v>5</v>
      </c>
      <c r="P23" s="4">
        <v>4</v>
      </c>
      <c r="Q23" s="4">
        <v>1</v>
      </c>
      <c r="R23" s="4">
        <v>4</v>
      </c>
      <c r="S23" s="4">
        <v>2</v>
      </c>
      <c r="T23" s="4">
        <v>2</v>
      </c>
      <c r="U23" s="4">
        <v>2</v>
      </c>
      <c r="V23" s="3" t="s">
        <v>31</v>
      </c>
      <c r="W23" s="4">
        <v>1</v>
      </c>
      <c r="X23" s="4">
        <v>5</v>
      </c>
      <c r="Y23" s="4">
        <v>36</v>
      </c>
      <c r="Z23" s="4">
        <v>5</v>
      </c>
    </row>
    <row r="24" spans="1:26" ht="30" x14ac:dyDescent="0.25">
      <c r="A24" s="2">
        <v>432</v>
      </c>
      <c r="B24" s="3" t="s">
        <v>26</v>
      </c>
      <c r="C24" s="3" t="s">
        <v>27</v>
      </c>
      <c r="D24" s="3" t="s">
        <v>111</v>
      </c>
      <c r="E24" s="3" t="s">
        <v>112</v>
      </c>
      <c r="F24" s="4">
        <v>1</v>
      </c>
      <c r="G24" s="4">
        <v>6</v>
      </c>
      <c r="H24" s="3" t="s">
        <v>61</v>
      </c>
      <c r="I24" s="4">
        <v>1023810664</v>
      </c>
      <c r="J24" s="4">
        <v>49.15</v>
      </c>
      <c r="K24" s="4">
        <v>0.46690140845070399</v>
      </c>
      <c r="L24" s="4">
        <v>7</v>
      </c>
      <c r="M24" s="4">
        <v>5</v>
      </c>
      <c r="N24" s="4">
        <v>3</v>
      </c>
      <c r="O24" s="4">
        <v>2</v>
      </c>
      <c r="P24" s="4">
        <v>2</v>
      </c>
      <c r="Q24" s="4">
        <v>1</v>
      </c>
      <c r="R24" s="4">
        <v>2</v>
      </c>
      <c r="S24" s="4">
        <v>1</v>
      </c>
      <c r="T24" s="4">
        <v>1</v>
      </c>
      <c r="U24" s="4">
        <v>2</v>
      </c>
      <c r="V24" s="3" t="s">
        <v>31</v>
      </c>
      <c r="W24" s="4">
        <v>2</v>
      </c>
      <c r="X24" s="4">
        <v>5</v>
      </c>
      <c r="Y24" s="4">
        <v>33</v>
      </c>
      <c r="Z24" s="4">
        <v>5</v>
      </c>
    </row>
    <row r="25" spans="1:26" ht="30" x14ac:dyDescent="0.25">
      <c r="A25" s="2">
        <v>451</v>
      </c>
      <c r="B25" s="3" t="s">
        <v>26</v>
      </c>
      <c r="C25" s="3" t="s">
        <v>33</v>
      </c>
      <c r="D25" s="3" t="s">
        <v>111</v>
      </c>
      <c r="E25" s="3" t="s">
        <v>112</v>
      </c>
      <c r="F25" s="4">
        <v>1</v>
      </c>
      <c r="G25" s="4">
        <v>6</v>
      </c>
      <c r="H25" s="3" t="s">
        <v>64</v>
      </c>
      <c r="I25" s="4">
        <v>1094739</v>
      </c>
      <c r="J25" s="4">
        <v>0</v>
      </c>
      <c r="K25" s="4">
        <v>0</v>
      </c>
      <c r="L25" s="4">
        <v>1</v>
      </c>
      <c r="S25" s="4">
        <v>1</v>
      </c>
      <c r="V25" s="3" t="s">
        <v>31</v>
      </c>
      <c r="Y25" s="4">
        <v>2</v>
      </c>
      <c r="Z25" s="4">
        <v>0</v>
      </c>
    </row>
    <row r="26" spans="1:26" ht="30" x14ac:dyDescent="0.25">
      <c r="A26" s="2">
        <v>487</v>
      </c>
      <c r="B26" s="3" t="s">
        <v>26</v>
      </c>
      <c r="C26" s="3" t="s">
        <v>33</v>
      </c>
      <c r="D26" s="3" t="s">
        <v>111</v>
      </c>
      <c r="E26" s="3" t="s">
        <v>112</v>
      </c>
      <c r="F26" s="4">
        <v>1</v>
      </c>
      <c r="G26" s="4">
        <v>6</v>
      </c>
      <c r="H26" s="3" t="s">
        <v>65</v>
      </c>
      <c r="I26" s="4">
        <v>139111442</v>
      </c>
      <c r="J26" s="4">
        <v>69.090909090909093</v>
      </c>
      <c r="K26" s="4">
        <v>0.71363636363636396</v>
      </c>
      <c r="L26" s="4">
        <v>3</v>
      </c>
      <c r="Q26" s="4">
        <v>1</v>
      </c>
      <c r="S26" s="4">
        <v>2</v>
      </c>
      <c r="V26" s="3" t="s">
        <v>31</v>
      </c>
      <c r="Y26" s="4">
        <v>6</v>
      </c>
      <c r="Z26" s="4">
        <v>0</v>
      </c>
    </row>
    <row r="27" spans="1:26" ht="30" x14ac:dyDescent="0.25">
      <c r="A27" s="2">
        <v>561</v>
      </c>
      <c r="B27" s="3" t="s">
        <v>26</v>
      </c>
      <c r="C27" s="3" t="s">
        <v>27</v>
      </c>
      <c r="D27" s="3" t="s">
        <v>111</v>
      </c>
      <c r="E27" s="3" t="s">
        <v>112</v>
      </c>
      <c r="F27" s="4">
        <v>1</v>
      </c>
      <c r="G27" s="4">
        <v>6</v>
      </c>
      <c r="H27" s="3" t="s">
        <v>66</v>
      </c>
      <c r="I27" s="4">
        <v>7921198218</v>
      </c>
      <c r="J27" s="4">
        <v>49.15</v>
      </c>
      <c r="K27" s="4">
        <v>0.46690140845070399</v>
      </c>
      <c r="V27" s="3" t="s">
        <v>31</v>
      </c>
    </row>
    <row r="28" spans="1:26" ht="30" x14ac:dyDescent="0.25">
      <c r="A28" s="2">
        <v>570</v>
      </c>
      <c r="B28" s="3" t="s">
        <v>26</v>
      </c>
      <c r="C28" s="3" t="s">
        <v>27</v>
      </c>
      <c r="D28" s="3" t="s">
        <v>111</v>
      </c>
      <c r="E28" s="3" t="s">
        <v>112</v>
      </c>
      <c r="F28" s="4">
        <v>1</v>
      </c>
      <c r="G28" s="4">
        <v>6</v>
      </c>
      <c r="H28" s="3" t="s">
        <v>66</v>
      </c>
      <c r="I28" s="4">
        <v>7921198218</v>
      </c>
      <c r="J28" s="4">
        <v>30.9</v>
      </c>
      <c r="K28" s="4">
        <v>0.20985915492957699</v>
      </c>
      <c r="L28" s="4">
        <v>5</v>
      </c>
      <c r="M28" s="4">
        <v>3</v>
      </c>
      <c r="N28" s="4">
        <v>2</v>
      </c>
      <c r="O28" s="4">
        <v>2</v>
      </c>
      <c r="P28" s="4">
        <v>2</v>
      </c>
      <c r="Q28" s="4">
        <v>1</v>
      </c>
      <c r="R28" s="4">
        <v>2</v>
      </c>
      <c r="S28" s="4">
        <v>1</v>
      </c>
      <c r="U28" s="4">
        <v>5.5</v>
      </c>
      <c r="V28" s="3" t="s">
        <v>31</v>
      </c>
      <c r="W28" s="4">
        <v>0.5</v>
      </c>
      <c r="X28" s="4">
        <v>6</v>
      </c>
      <c r="Y28" s="4">
        <v>30</v>
      </c>
      <c r="Z28" s="4">
        <v>6</v>
      </c>
    </row>
    <row r="29" spans="1:26" ht="30" x14ac:dyDescent="0.25">
      <c r="A29" s="2">
        <v>632</v>
      </c>
      <c r="B29" s="3" t="s">
        <v>26</v>
      </c>
      <c r="C29" s="3" t="s">
        <v>33</v>
      </c>
      <c r="D29" s="3" t="s">
        <v>111</v>
      </c>
      <c r="E29" s="3" t="s">
        <v>112</v>
      </c>
      <c r="F29" s="4">
        <v>1</v>
      </c>
      <c r="G29" s="4">
        <v>6</v>
      </c>
      <c r="H29" s="3" t="s">
        <v>69</v>
      </c>
      <c r="I29" s="4">
        <v>13476634</v>
      </c>
      <c r="J29" s="4">
        <v>69.090909090909093</v>
      </c>
      <c r="K29" s="4">
        <v>0.71363636363636396</v>
      </c>
      <c r="L29" s="4">
        <v>3</v>
      </c>
      <c r="M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U29" s="4">
        <v>1</v>
      </c>
      <c r="V29" s="3" t="s">
        <v>31</v>
      </c>
      <c r="X29" s="4">
        <v>1</v>
      </c>
      <c r="Y29" s="4">
        <v>11</v>
      </c>
      <c r="Z29" s="4">
        <v>1</v>
      </c>
    </row>
    <row r="30" spans="1:26" ht="30" x14ac:dyDescent="0.25">
      <c r="A30" s="2">
        <v>659</v>
      </c>
      <c r="B30" s="3" t="s">
        <v>26</v>
      </c>
      <c r="C30" s="3" t="s">
        <v>33</v>
      </c>
      <c r="D30" s="3" t="s">
        <v>111</v>
      </c>
      <c r="E30" s="3" t="s">
        <v>112</v>
      </c>
      <c r="F30" s="4">
        <v>1</v>
      </c>
      <c r="G30" s="4">
        <v>6</v>
      </c>
      <c r="H30" s="3" t="s">
        <v>70</v>
      </c>
      <c r="I30" s="4">
        <v>79239725</v>
      </c>
      <c r="J30" s="4">
        <v>0</v>
      </c>
      <c r="K30" s="4">
        <v>0</v>
      </c>
      <c r="L30" s="4">
        <v>6</v>
      </c>
      <c r="M30" s="4">
        <v>2</v>
      </c>
      <c r="O30" s="4">
        <v>3</v>
      </c>
      <c r="P30" s="4">
        <v>3</v>
      </c>
      <c r="R30" s="4">
        <v>3</v>
      </c>
      <c r="S30" s="4">
        <v>1</v>
      </c>
      <c r="V30" s="3" t="s">
        <v>31</v>
      </c>
      <c r="Y30" s="4">
        <v>18</v>
      </c>
      <c r="Z30" s="4">
        <v>0</v>
      </c>
    </row>
    <row r="31" spans="1:26" ht="30" x14ac:dyDescent="0.25">
      <c r="A31" s="2">
        <v>692</v>
      </c>
      <c r="B31" s="3" t="s">
        <v>26</v>
      </c>
      <c r="C31" s="3" t="s">
        <v>27</v>
      </c>
      <c r="D31" s="3" t="s">
        <v>111</v>
      </c>
      <c r="E31" s="3" t="s">
        <v>112</v>
      </c>
      <c r="F31" s="4">
        <v>1</v>
      </c>
      <c r="G31" s="4">
        <v>6</v>
      </c>
      <c r="H31" s="3" t="s">
        <v>71</v>
      </c>
      <c r="I31" s="4">
        <v>139114849</v>
      </c>
      <c r="J31" s="4">
        <v>30.9</v>
      </c>
      <c r="K31" s="4">
        <v>0.20985915492957699</v>
      </c>
      <c r="L31" s="4">
        <v>3</v>
      </c>
      <c r="M31" s="4">
        <v>4</v>
      </c>
      <c r="N31" s="4">
        <v>1</v>
      </c>
      <c r="O31" s="4">
        <v>5</v>
      </c>
      <c r="P31" s="4">
        <v>5</v>
      </c>
      <c r="Q31" s="4">
        <v>1</v>
      </c>
      <c r="R31" s="4">
        <v>5</v>
      </c>
      <c r="S31" s="4">
        <v>2</v>
      </c>
      <c r="T31" s="4">
        <v>2</v>
      </c>
      <c r="U31" s="4">
        <v>0.5</v>
      </c>
      <c r="V31" s="3" t="s">
        <v>31</v>
      </c>
      <c r="W31" s="4">
        <v>0.5</v>
      </c>
      <c r="X31" s="4">
        <v>3</v>
      </c>
      <c r="Y31" s="4">
        <v>32</v>
      </c>
      <c r="Z31" s="4">
        <v>3</v>
      </c>
    </row>
    <row r="32" spans="1:26" ht="30" x14ac:dyDescent="0.25">
      <c r="A32" s="2">
        <v>740</v>
      </c>
      <c r="B32" s="3" t="s">
        <v>26</v>
      </c>
      <c r="C32" s="3" t="s">
        <v>33</v>
      </c>
      <c r="D32" s="3" t="s">
        <v>111</v>
      </c>
      <c r="E32" s="3" t="s">
        <v>112</v>
      </c>
      <c r="F32" s="4">
        <v>1</v>
      </c>
      <c r="G32" s="4">
        <v>6</v>
      </c>
      <c r="H32" s="3" t="s">
        <v>72</v>
      </c>
      <c r="I32" s="4">
        <v>1412399215</v>
      </c>
      <c r="J32" s="4">
        <v>69.090909090909093</v>
      </c>
      <c r="K32" s="4">
        <v>0.71363636363636396</v>
      </c>
      <c r="L32" s="4">
        <v>8</v>
      </c>
      <c r="M32" s="4">
        <v>3</v>
      </c>
      <c r="N32" s="4">
        <v>2</v>
      </c>
      <c r="O32" s="4">
        <v>2</v>
      </c>
      <c r="P32" s="4">
        <v>2</v>
      </c>
      <c r="Q32" s="4">
        <v>1</v>
      </c>
      <c r="R32" s="4">
        <v>2</v>
      </c>
      <c r="S32" s="4">
        <v>2</v>
      </c>
      <c r="U32" s="4">
        <v>0.5</v>
      </c>
      <c r="V32" s="3" t="s">
        <v>31</v>
      </c>
      <c r="W32" s="4">
        <v>0.5</v>
      </c>
      <c r="X32" s="4">
        <v>1</v>
      </c>
      <c r="Y32" s="4">
        <v>24</v>
      </c>
      <c r="Z32" s="4">
        <v>1</v>
      </c>
    </row>
    <row r="33" spans="1:26" ht="30" x14ac:dyDescent="0.25">
      <c r="A33" s="2">
        <v>772</v>
      </c>
      <c r="B33" s="3" t="s">
        <v>26</v>
      </c>
      <c r="C33" s="3" t="s">
        <v>33</v>
      </c>
      <c r="D33" s="3" t="s">
        <v>111</v>
      </c>
      <c r="E33" s="3" t="s">
        <v>112</v>
      </c>
      <c r="F33" s="4">
        <v>1</v>
      </c>
      <c r="G33" s="4">
        <v>6</v>
      </c>
      <c r="H33" s="3" t="s">
        <v>73</v>
      </c>
      <c r="I33" s="4">
        <v>10238110168</v>
      </c>
      <c r="J33" s="4">
        <v>69.090909090909093</v>
      </c>
      <c r="K33" s="4">
        <v>0.71363636363636396</v>
      </c>
      <c r="L33" s="4">
        <v>6</v>
      </c>
      <c r="M33" s="4">
        <v>3</v>
      </c>
      <c r="N33" s="4">
        <v>2</v>
      </c>
      <c r="O33" s="4">
        <v>1</v>
      </c>
      <c r="P33" s="4">
        <v>1</v>
      </c>
      <c r="Q33" s="4">
        <v>1</v>
      </c>
      <c r="R33" s="4">
        <v>1</v>
      </c>
      <c r="S33" s="4">
        <v>4</v>
      </c>
      <c r="V33" s="3" t="s">
        <v>63</v>
      </c>
      <c r="X33" s="4">
        <v>1</v>
      </c>
      <c r="Y33" s="4">
        <v>21</v>
      </c>
      <c r="Z33" s="4">
        <v>1</v>
      </c>
    </row>
    <row r="34" spans="1:26" ht="30" x14ac:dyDescent="0.25">
      <c r="A34" s="2">
        <v>806</v>
      </c>
      <c r="B34" s="3" t="s">
        <v>26</v>
      </c>
      <c r="C34" s="3" t="s">
        <v>27</v>
      </c>
      <c r="D34" s="3" t="s">
        <v>111</v>
      </c>
      <c r="E34" s="3" t="s">
        <v>112</v>
      </c>
      <c r="F34" s="4">
        <v>1</v>
      </c>
      <c r="G34" s="4">
        <v>6</v>
      </c>
      <c r="H34" s="3" t="s">
        <v>74</v>
      </c>
      <c r="I34" s="4">
        <v>87170242144</v>
      </c>
      <c r="J34" s="4">
        <v>30.9</v>
      </c>
      <c r="K34" s="4">
        <v>0.20985915492957699</v>
      </c>
      <c r="L34" s="4">
        <v>1</v>
      </c>
      <c r="M34" s="4">
        <v>4</v>
      </c>
      <c r="N34" s="4">
        <v>1</v>
      </c>
      <c r="O34" s="4">
        <v>3</v>
      </c>
      <c r="P34" s="4">
        <v>3</v>
      </c>
      <c r="Q34" s="4">
        <v>1</v>
      </c>
      <c r="R34" s="4">
        <v>3</v>
      </c>
      <c r="S34" s="4">
        <v>1</v>
      </c>
      <c r="T34" s="4">
        <v>1</v>
      </c>
      <c r="U34" s="4">
        <v>2</v>
      </c>
      <c r="V34" s="3" t="s">
        <v>31</v>
      </c>
      <c r="W34" s="4">
        <v>1</v>
      </c>
      <c r="X34" s="4">
        <v>4</v>
      </c>
      <c r="Y34" s="4">
        <v>25</v>
      </c>
      <c r="Z34" s="4">
        <v>4</v>
      </c>
    </row>
    <row r="35" spans="1:26" ht="30" x14ac:dyDescent="0.25">
      <c r="A35" s="2">
        <v>823</v>
      </c>
      <c r="B35" s="3" t="s">
        <v>26</v>
      </c>
      <c r="C35" s="3" t="s">
        <v>33</v>
      </c>
      <c r="D35" s="3" t="s">
        <v>111</v>
      </c>
      <c r="E35" s="3" t="s">
        <v>112</v>
      </c>
      <c r="F35" s="4">
        <v>1</v>
      </c>
      <c r="G35" s="4">
        <v>6</v>
      </c>
      <c r="H35" s="3" t="s">
        <v>75</v>
      </c>
      <c r="I35" s="4">
        <v>1391114439</v>
      </c>
      <c r="J35" s="4">
        <v>69.090909090909093</v>
      </c>
      <c r="K35" s="4">
        <v>0.71363636363636396</v>
      </c>
      <c r="L35" s="4">
        <v>2</v>
      </c>
      <c r="M35" s="4">
        <v>4</v>
      </c>
      <c r="N35" s="4">
        <v>1</v>
      </c>
      <c r="O35" s="4">
        <v>4</v>
      </c>
      <c r="P35" s="4">
        <v>4</v>
      </c>
      <c r="Q35" s="4">
        <v>1</v>
      </c>
      <c r="R35" s="4">
        <v>4</v>
      </c>
      <c r="S35" s="4">
        <v>1</v>
      </c>
      <c r="T35" s="4">
        <v>2</v>
      </c>
      <c r="U35" s="4">
        <v>1.5</v>
      </c>
      <c r="V35" s="3" t="s">
        <v>31</v>
      </c>
      <c r="W35" s="4">
        <v>0.5</v>
      </c>
      <c r="X35" s="4">
        <v>4</v>
      </c>
      <c r="Y35" s="4">
        <v>29</v>
      </c>
      <c r="Z35" s="4">
        <v>4</v>
      </c>
    </row>
    <row r="36" spans="1:26" ht="30" x14ac:dyDescent="0.25">
      <c r="A36" s="2">
        <v>849</v>
      </c>
      <c r="B36" s="3" t="s">
        <v>26</v>
      </c>
      <c r="C36" s="3" t="s">
        <v>33</v>
      </c>
      <c r="D36" s="3" t="s">
        <v>111</v>
      </c>
      <c r="E36" s="3" t="s">
        <v>112</v>
      </c>
      <c r="F36" s="4">
        <v>1</v>
      </c>
      <c r="G36" s="4">
        <v>6</v>
      </c>
      <c r="H36" s="3" t="s">
        <v>76</v>
      </c>
      <c r="I36" s="4">
        <v>9591212196</v>
      </c>
      <c r="J36" s="4">
        <v>69.090909090909093</v>
      </c>
      <c r="K36" s="4">
        <v>0.71363636363636396</v>
      </c>
      <c r="L36" s="4">
        <v>3</v>
      </c>
      <c r="M36" s="4">
        <v>1</v>
      </c>
      <c r="O36" s="4">
        <v>2</v>
      </c>
      <c r="P36" s="4">
        <v>1</v>
      </c>
      <c r="Q36" s="4">
        <v>2</v>
      </c>
      <c r="R36" s="4">
        <v>1</v>
      </c>
      <c r="S36" s="4">
        <v>1</v>
      </c>
      <c r="T36" s="4">
        <v>1</v>
      </c>
      <c r="U36" s="4">
        <v>3</v>
      </c>
      <c r="V36" s="3" t="s">
        <v>31</v>
      </c>
      <c r="X36" s="4">
        <v>4</v>
      </c>
      <c r="Y36" s="4">
        <v>19</v>
      </c>
      <c r="Z36" s="4">
        <v>4</v>
      </c>
    </row>
    <row r="37" spans="1:26" ht="30" x14ac:dyDescent="0.25">
      <c r="A37" s="2">
        <v>912</v>
      </c>
      <c r="B37" s="3" t="s">
        <v>26</v>
      </c>
      <c r="C37" s="3" t="s">
        <v>27</v>
      </c>
      <c r="D37" s="3" t="s">
        <v>111</v>
      </c>
      <c r="E37" s="3" t="s">
        <v>112</v>
      </c>
      <c r="F37" s="4">
        <v>1</v>
      </c>
      <c r="G37" s="4">
        <v>6</v>
      </c>
      <c r="H37" s="3" t="s">
        <v>78</v>
      </c>
      <c r="I37" s="4">
        <v>220115832</v>
      </c>
      <c r="J37" s="4">
        <v>49.15</v>
      </c>
      <c r="K37" s="4">
        <v>0.46690140845070399</v>
      </c>
      <c r="L37" s="4">
        <v>5</v>
      </c>
      <c r="M37" s="4">
        <v>5</v>
      </c>
      <c r="N37" s="4">
        <v>2</v>
      </c>
      <c r="O37" s="4">
        <v>7</v>
      </c>
      <c r="P37" s="4">
        <v>6</v>
      </c>
      <c r="Q37" s="4">
        <v>1</v>
      </c>
      <c r="R37" s="4">
        <v>6</v>
      </c>
      <c r="S37" s="4">
        <v>1</v>
      </c>
      <c r="T37" s="4">
        <v>3</v>
      </c>
      <c r="U37" s="4">
        <v>3.5</v>
      </c>
      <c r="V37" s="3" t="s">
        <v>31</v>
      </c>
      <c r="W37" s="4">
        <v>0.5</v>
      </c>
      <c r="X37" s="4">
        <v>7</v>
      </c>
      <c r="Y37" s="4">
        <v>47</v>
      </c>
      <c r="Z37" s="4">
        <v>7</v>
      </c>
    </row>
    <row r="38" spans="1:26" ht="30" x14ac:dyDescent="0.25">
      <c r="A38" s="2">
        <v>971</v>
      </c>
      <c r="B38" s="3" t="s">
        <v>26</v>
      </c>
      <c r="C38" s="3" t="s">
        <v>33</v>
      </c>
      <c r="D38" s="3" t="s">
        <v>111</v>
      </c>
      <c r="E38" s="3" t="s">
        <v>112</v>
      </c>
      <c r="F38" s="4">
        <v>1</v>
      </c>
      <c r="G38" s="4">
        <v>6</v>
      </c>
      <c r="H38" s="3" t="s">
        <v>80</v>
      </c>
      <c r="I38" s="4">
        <v>10238110253</v>
      </c>
      <c r="J38" s="4">
        <v>69.090909090909093</v>
      </c>
      <c r="K38" s="4">
        <v>0.71363636363636396</v>
      </c>
      <c r="V38" s="3" t="s">
        <v>31</v>
      </c>
    </row>
    <row r="39" spans="1:26" ht="30" x14ac:dyDescent="0.25">
      <c r="A39" s="2">
        <v>987</v>
      </c>
      <c r="B39" s="3" t="s">
        <v>26</v>
      </c>
      <c r="C39" s="3" t="s">
        <v>33</v>
      </c>
      <c r="D39" s="3" t="s">
        <v>111</v>
      </c>
      <c r="E39" s="3" t="s">
        <v>112</v>
      </c>
      <c r="F39" s="4">
        <v>1</v>
      </c>
      <c r="G39" s="4">
        <v>6</v>
      </c>
      <c r="H39" s="3" t="s">
        <v>81</v>
      </c>
      <c r="I39" s="4">
        <v>224613216</v>
      </c>
      <c r="J39" s="4">
        <v>69.090909090909093</v>
      </c>
      <c r="K39" s="4">
        <v>0.71363636363636396</v>
      </c>
      <c r="L39" s="4">
        <v>6</v>
      </c>
      <c r="M39" s="4">
        <v>3</v>
      </c>
      <c r="N39" s="4">
        <v>1</v>
      </c>
      <c r="O39" s="4">
        <v>3</v>
      </c>
      <c r="P39" s="4">
        <v>3</v>
      </c>
      <c r="Q39" s="4">
        <v>1</v>
      </c>
      <c r="R39" s="4">
        <v>3</v>
      </c>
      <c r="S39" s="4">
        <v>1</v>
      </c>
      <c r="T39" s="4">
        <v>1</v>
      </c>
      <c r="U39" s="4">
        <v>1.5</v>
      </c>
      <c r="V39" s="3" t="s">
        <v>31</v>
      </c>
      <c r="W39" s="4">
        <v>0.5</v>
      </c>
      <c r="X39" s="4">
        <v>3</v>
      </c>
      <c r="Y39" s="4">
        <v>27</v>
      </c>
      <c r="Z39" s="4">
        <v>3</v>
      </c>
    </row>
    <row r="40" spans="1:26" ht="30" x14ac:dyDescent="0.25">
      <c r="A40" s="2">
        <v>1037</v>
      </c>
      <c r="B40" s="3" t="s">
        <v>26</v>
      </c>
      <c r="C40" s="3" t="s">
        <v>27</v>
      </c>
      <c r="D40" s="3" t="s">
        <v>111</v>
      </c>
      <c r="E40" s="3" t="s">
        <v>112</v>
      </c>
      <c r="F40" s="4">
        <v>1</v>
      </c>
      <c r="G40" s="4">
        <v>6</v>
      </c>
      <c r="H40" s="3" t="s">
        <v>83</v>
      </c>
      <c r="I40" s="4">
        <v>13724816345</v>
      </c>
      <c r="J40" s="4">
        <v>49.15</v>
      </c>
      <c r="K40" s="4">
        <v>0.46690140845070399</v>
      </c>
      <c r="L40" s="4">
        <v>4</v>
      </c>
      <c r="M40" s="4">
        <v>3</v>
      </c>
      <c r="O40" s="4">
        <v>3</v>
      </c>
      <c r="P40" s="4">
        <v>2</v>
      </c>
      <c r="Q40" s="4">
        <v>1</v>
      </c>
      <c r="R40" s="4">
        <v>2</v>
      </c>
      <c r="S40" s="4">
        <v>2</v>
      </c>
      <c r="T40" s="4">
        <v>2</v>
      </c>
      <c r="U40" s="4">
        <v>0.5</v>
      </c>
      <c r="V40" s="3" t="s">
        <v>31</v>
      </c>
      <c r="W40" s="4">
        <v>0.5</v>
      </c>
      <c r="X40" s="4">
        <v>3</v>
      </c>
      <c r="Y40" s="4">
        <v>23</v>
      </c>
      <c r="Z40" s="4">
        <v>3</v>
      </c>
    </row>
    <row r="41" spans="1:26" ht="30" x14ac:dyDescent="0.25">
      <c r="A41" s="2">
        <v>1101</v>
      </c>
      <c r="B41" s="3" t="s">
        <v>26</v>
      </c>
      <c r="C41" s="3" t="s">
        <v>27</v>
      </c>
      <c r="D41" s="3" t="s">
        <v>111</v>
      </c>
      <c r="E41" s="3" t="s">
        <v>112</v>
      </c>
      <c r="F41" s="4">
        <v>1</v>
      </c>
      <c r="G41" s="4">
        <v>6</v>
      </c>
      <c r="H41" s="3" t="s">
        <v>84</v>
      </c>
      <c r="I41" s="4">
        <v>3724150214</v>
      </c>
      <c r="J41" s="4">
        <v>49.15</v>
      </c>
      <c r="K41" s="4">
        <v>0.46690140845070399</v>
      </c>
      <c r="L41" s="4">
        <v>4</v>
      </c>
      <c r="M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2</v>
      </c>
      <c r="T41" s="4">
        <v>1</v>
      </c>
      <c r="V41" s="3" t="s">
        <v>31</v>
      </c>
      <c r="X41" s="4">
        <v>1</v>
      </c>
      <c r="Y41" s="4">
        <v>13</v>
      </c>
      <c r="Z41" s="4">
        <v>1</v>
      </c>
    </row>
    <row r="42" spans="1:26" ht="30" x14ac:dyDescent="0.25">
      <c r="A42" s="2">
        <v>1136</v>
      </c>
      <c r="B42" s="3" t="s">
        <v>26</v>
      </c>
      <c r="C42" s="3" t="s">
        <v>33</v>
      </c>
      <c r="D42" s="3" t="s">
        <v>111</v>
      </c>
      <c r="E42" s="3" t="s">
        <v>112</v>
      </c>
      <c r="F42" s="4">
        <v>1</v>
      </c>
      <c r="G42" s="4">
        <v>6</v>
      </c>
      <c r="H42" s="3" t="s">
        <v>85</v>
      </c>
      <c r="I42" s="4">
        <v>10238110227</v>
      </c>
      <c r="J42" s="4">
        <v>0</v>
      </c>
      <c r="K42" s="4">
        <v>0</v>
      </c>
      <c r="L42" s="4">
        <v>4</v>
      </c>
      <c r="S42" s="4">
        <v>1</v>
      </c>
      <c r="V42" s="3" t="s">
        <v>31</v>
      </c>
      <c r="Y42" s="4">
        <v>5</v>
      </c>
      <c r="Z42" s="4">
        <v>0</v>
      </c>
    </row>
    <row r="43" spans="1:26" ht="30" x14ac:dyDescent="0.25">
      <c r="A43" s="2">
        <v>1153</v>
      </c>
      <c r="B43" s="3" t="s">
        <v>26</v>
      </c>
      <c r="C43" s="3" t="s">
        <v>33</v>
      </c>
      <c r="D43" s="3" t="s">
        <v>111</v>
      </c>
      <c r="E43" s="3" t="s">
        <v>112</v>
      </c>
      <c r="F43" s="4">
        <v>1</v>
      </c>
      <c r="G43" s="4">
        <v>6</v>
      </c>
      <c r="H43" s="3" t="s">
        <v>86</v>
      </c>
      <c r="I43" s="4">
        <v>771873592</v>
      </c>
      <c r="J43" s="4">
        <v>69.090909090909093</v>
      </c>
      <c r="K43" s="4">
        <v>0.71363636363636396</v>
      </c>
      <c r="V43" s="3" t="s">
        <v>31</v>
      </c>
    </row>
    <row r="44" spans="1:26" ht="30" x14ac:dyDescent="0.25">
      <c r="A44" s="2">
        <v>1170</v>
      </c>
      <c r="B44" s="3" t="s">
        <v>26</v>
      </c>
      <c r="C44" s="3" t="s">
        <v>27</v>
      </c>
      <c r="D44" s="3" t="s">
        <v>111</v>
      </c>
      <c r="E44" s="3" t="s">
        <v>112</v>
      </c>
      <c r="F44" s="4">
        <v>1</v>
      </c>
      <c r="G44" s="4">
        <v>6</v>
      </c>
      <c r="H44" s="3" t="s">
        <v>87</v>
      </c>
      <c r="I44" s="4">
        <v>915634178</v>
      </c>
      <c r="J44" s="4">
        <v>30.9</v>
      </c>
      <c r="K44" s="4">
        <v>0.20985915492957699</v>
      </c>
      <c r="L44" s="4">
        <v>3</v>
      </c>
      <c r="M44" s="4">
        <v>4</v>
      </c>
      <c r="N44" s="4">
        <v>1</v>
      </c>
      <c r="O44" s="4">
        <v>4</v>
      </c>
      <c r="P44" s="4">
        <v>4</v>
      </c>
      <c r="Q44" s="4">
        <v>1</v>
      </c>
      <c r="R44" s="4">
        <v>4</v>
      </c>
      <c r="S44" s="4">
        <v>2</v>
      </c>
      <c r="T44" s="4">
        <v>1</v>
      </c>
      <c r="U44" s="4">
        <v>2</v>
      </c>
      <c r="V44" s="3" t="s">
        <v>31</v>
      </c>
      <c r="X44" s="4">
        <v>3</v>
      </c>
      <c r="Y44" s="4">
        <v>29</v>
      </c>
      <c r="Z44" s="4">
        <v>3</v>
      </c>
    </row>
    <row r="45" spans="1:26" ht="30" x14ac:dyDescent="0.25">
      <c r="A45" s="2">
        <v>1239</v>
      </c>
      <c r="B45" s="3" t="s">
        <v>26</v>
      </c>
      <c r="C45" s="3" t="s">
        <v>33</v>
      </c>
      <c r="D45" s="3" t="s">
        <v>111</v>
      </c>
      <c r="E45" s="3" t="s">
        <v>112</v>
      </c>
      <c r="F45" s="4">
        <v>1</v>
      </c>
      <c r="G45" s="4">
        <v>6</v>
      </c>
      <c r="H45" s="3" t="s">
        <v>88</v>
      </c>
      <c r="I45" s="4">
        <v>8714969130</v>
      </c>
      <c r="J45" s="4">
        <v>69.090909090909093</v>
      </c>
      <c r="K45" s="4">
        <v>0.71363636363636396</v>
      </c>
      <c r="L45" s="4">
        <v>4</v>
      </c>
      <c r="Q45" s="4">
        <v>1</v>
      </c>
      <c r="S45" s="4">
        <v>1</v>
      </c>
      <c r="V45" s="3" t="s">
        <v>31</v>
      </c>
      <c r="Y45" s="4">
        <v>6</v>
      </c>
      <c r="Z45" s="4">
        <v>0</v>
      </c>
    </row>
    <row r="46" spans="1:26" ht="30" x14ac:dyDescent="0.25">
      <c r="A46" s="2">
        <v>1274</v>
      </c>
      <c r="B46" s="3" t="s">
        <v>26</v>
      </c>
      <c r="C46" s="3" t="s">
        <v>33</v>
      </c>
      <c r="D46" s="3" t="s">
        <v>111</v>
      </c>
      <c r="E46" s="3" t="s">
        <v>112</v>
      </c>
      <c r="F46" s="4">
        <v>1</v>
      </c>
      <c r="G46" s="4">
        <v>6</v>
      </c>
      <c r="H46" s="3" t="s">
        <v>89</v>
      </c>
      <c r="I46" s="4">
        <v>194951178</v>
      </c>
      <c r="J46" s="4">
        <v>69.090909090909093</v>
      </c>
      <c r="K46" s="4">
        <v>0.71363636363636396</v>
      </c>
      <c r="L46" s="4">
        <v>6</v>
      </c>
      <c r="M46" s="4">
        <v>2</v>
      </c>
      <c r="N46" s="4">
        <v>1</v>
      </c>
      <c r="O46" s="4">
        <v>3</v>
      </c>
      <c r="P46" s="4">
        <v>3</v>
      </c>
      <c r="Q46" s="4">
        <v>1</v>
      </c>
      <c r="R46" s="4">
        <v>3</v>
      </c>
      <c r="S46" s="4">
        <v>1</v>
      </c>
      <c r="U46" s="4">
        <v>2.5</v>
      </c>
      <c r="V46" s="3" t="s">
        <v>31</v>
      </c>
      <c r="W46" s="4">
        <v>1.5</v>
      </c>
      <c r="X46" s="4">
        <v>4</v>
      </c>
      <c r="Y46" s="4">
        <v>28</v>
      </c>
      <c r="Z46" s="4">
        <v>4</v>
      </c>
    </row>
    <row r="47" spans="1:26" ht="30" x14ac:dyDescent="0.25">
      <c r="A47" s="2">
        <v>1279</v>
      </c>
      <c r="B47" s="3" t="s">
        <v>26</v>
      </c>
      <c r="C47" s="3" t="s">
        <v>27</v>
      </c>
      <c r="D47" s="3" t="s">
        <v>111</v>
      </c>
      <c r="E47" s="3" t="s">
        <v>112</v>
      </c>
      <c r="F47" s="4">
        <v>1</v>
      </c>
      <c r="G47" s="4">
        <v>6</v>
      </c>
      <c r="H47" s="3" t="s">
        <v>90</v>
      </c>
      <c r="I47" s="4">
        <v>10198102</v>
      </c>
      <c r="J47" s="4">
        <v>30.9</v>
      </c>
      <c r="K47" s="4">
        <v>0.20985915492957699</v>
      </c>
      <c r="L47" s="4">
        <v>1</v>
      </c>
      <c r="M47" s="4">
        <v>4</v>
      </c>
      <c r="N47" s="4">
        <v>1</v>
      </c>
      <c r="O47" s="4">
        <v>3</v>
      </c>
      <c r="P47" s="4">
        <v>3</v>
      </c>
      <c r="Q47" s="4">
        <v>1</v>
      </c>
      <c r="R47" s="4">
        <v>3</v>
      </c>
      <c r="S47" s="4">
        <v>2</v>
      </c>
      <c r="T47" s="4">
        <v>1</v>
      </c>
      <c r="U47" s="4">
        <v>2</v>
      </c>
      <c r="V47" s="3" t="s">
        <v>31</v>
      </c>
      <c r="W47" s="4">
        <v>1</v>
      </c>
      <c r="X47" s="4">
        <v>4</v>
      </c>
      <c r="Y47" s="4">
        <v>26</v>
      </c>
      <c r="Z47" s="4">
        <v>4</v>
      </c>
    </row>
    <row r="48" spans="1:26" ht="30" x14ac:dyDescent="0.25">
      <c r="A48" s="2">
        <v>1387</v>
      </c>
      <c r="B48" s="3" t="s">
        <v>26</v>
      </c>
      <c r="C48" s="3" t="s">
        <v>33</v>
      </c>
      <c r="D48" s="3" t="s">
        <v>111</v>
      </c>
      <c r="E48" s="3" t="s">
        <v>112</v>
      </c>
      <c r="F48" s="4">
        <v>1</v>
      </c>
      <c r="G48" s="4">
        <v>6</v>
      </c>
      <c r="H48" s="3" t="s">
        <v>91</v>
      </c>
      <c r="I48" s="4">
        <v>78438837</v>
      </c>
      <c r="J48" s="4">
        <v>30.318181818181799</v>
      </c>
      <c r="K48" s="4">
        <v>0.228977272727273</v>
      </c>
      <c r="L48" s="4">
        <v>3</v>
      </c>
      <c r="M48" s="4">
        <v>1</v>
      </c>
      <c r="O48" s="4">
        <v>1</v>
      </c>
      <c r="Q48" s="4">
        <v>1</v>
      </c>
      <c r="S48" s="4">
        <v>2</v>
      </c>
      <c r="U48" s="4">
        <v>1</v>
      </c>
      <c r="V48" s="3" t="s">
        <v>31</v>
      </c>
      <c r="W48" s="4">
        <v>1</v>
      </c>
      <c r="X48" s="4">
        <v>2</v>
      </c>
      <c r="Y48" s="4">
        <v>12</v>
      </c>
      <c r="Z48" s="4">
        <v>2</v>
      </c>
    </row>
    <row r="49" spans="1:26" ht="30" x14ac:dyDescent="0.25">
      <c r="A49" s="2">
        <v>1405</v>
      </c>
      <c r="B49" s="3" t="s">
        <v>26</v>
      </c>
      <c r="C49" s="3" t="s">
        <v>33</v>
      </c>
      <c r="D49" s="3" t="s">
        <v>111</v>
      </c>
      <c r="E49" s="3" t="s">
        <v>112</v>
      </c>
      <c r="F49" s="4">
        <v>1</v>
      </c>
      <c r="G49" s="4">
        <v>6</v>
      </c>
      <c r="H49" s="3" t="s">
        <v>93</v>
      </c>
      <c r="I49" s="4">
        <v>1781121798</v>
      </c>
      <c r="J49" s="4">
        <v>69.090909090909093</v>
      </c>
      <c r="K49" s="4">
        <v>0.71363636363636396</v>
      </c>
      <c r="L49" s="4">
        <v>1</v>
      </c>
      <c r="M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2</v>
      </c>
      <c r="T49" s="4">
        <v>1</v>
      </c>
      <c r="V49" s="3" t="s">
        <v>31</v>
      </c>
      <c r="X49" s="4">
        <v>1</v>
      </c>
      <c r="Y49" s="4">
        <v>10</v>
      </c>
      <c r="Z49" s="4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160721_Häufigkeiten_EIPs</vt:lpstr>
      <vt:lpstr>statistische Auswertung_Compl</vt:lpstr>
      <vt:lpstr>Stat Ordnung Compl</vt:lpstr>
      <vt:lpstr>statistische Auswertung_Time</vt:lpstr>
      <vt:lpstr>Stat Ordnung Time</vt:lpstr>
      <vt:lpstr>1_2x2</vt:lpstr>
      <vt:lpstr>2_2x2</vt:lpstr>
      <vt:lpstr>3_2x2</vt:lpstr>
      <vt:lpstr>4_2x2</vt:lpstr>
      <vt:lpstr>1_3x3</vt:lpstr>
      <vt:lpstr>2_3x3</vt:lpstr>
      <vt:lpstr>3_3x3</vt:lpstr>
      <vt:lpstr>4_3x3</vt:lpstr>
      <vt:lpstr>1_4x4</vt:lpstr>
      <vt:lpstr>2_4x4</vt:lpstr>
      <vt:lpstr>3_4x4</vt:lpstr>
      <vt:lpstr>4_4x4</vt:lpstr>
      <vt:lpstr>1_5x5</vt:lpstr>
      <vt:lpstr>2_5x5</vt:lpstr>
      <vt:lpstr>3_5x5</vt:lpstr>
      <vt:lpstr>4_5x5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Kremer</dc:creator>
  <cp:lastModifiedBy>Marco Kremer</cp:lastModifiedBy>
  <dcterms:created xsi:type="dcterms:W3CDTF">2016-07-21T07:23:31Z</dcterms:created>
  <dcterms:modified xsi:type="dcterms:W3CDTF">2016-08-05T09:59:18Z</dcterms:modified>
</cp:coreProperties>
</file>