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marco_bondi5_studio_unibo_it/Documents/Second Brain/ECOFIN/Credit Risk/allegati/"/>
    </mc:Choice>
  </mc:AlternateContent>
  <xr:revisionPtr revIDLastSave="55" documentId="13_ncr:1_{2E5334E4-3A78-4BAB-AC3C-A5B45899B193}" xr6:coauthVersionLast="47" xr6:coauthVersionMax="47" xr10:uidLastSave="{2CFD704F-F1E9-4AC4-84C4-849BF092F02A}"/>
  <bookViews>
    <workbookView xWindow="-108" yWindow="-108" windowWidth="23256" windowHeight="12576" xr2:uid="{4BACC2B9-2CCD-4FB0-A56B-BEDAC3EBBA7F}"/>
  </bookViews>
  <sheets>
    <sheet name="Miscuglio di poiss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E3" i="2" s="1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K26" i="2" l="1"/>
  <c r="K2" i="2"/>
  <c r="K7" i="2"/>
  <c r="K15" i="2"/>
  <c r="E2" i="2"/>
  <c r="E4" i="2"/>
  <c r="K24" i="2"/>
  <c r="K23" i="2"/>
  <c r="K25" i="2"/>
  <c r="K6" i="2"/>
  <c r="K22" i="2"/>
  <c r="K14" i="2"/>
  <c r="K19" i="2"/>
  <c r="K11" i="2"/>
  <c r="K3" i="2"/>
  <c r="K18" i="2"/>
  <c r="K20" i="2"/>
  <c r="K12" i="2"/>
  <c r="K4" i="2"/>
  <c r="K17" i="2"/>
  <c r="K9" i="2"/>
  <c r="K16" i="2"/>
  <c r="K8" i="2"/>
  <c r="K21" i="2"/>
  <c r="K13" i="2"/>
  <c r="K5" i="2"/>
  <c r="K10" i="2"/>
  <c r="B8" i="2" l="1"/>
</calcChain>
</file>

<file path=xl/sharedStrings.xml><?xml version="1.0" encoding="utf-8"?>
<sst xmlns="http://schemas.openxmlformats.org/spreadsheetml/2006/main" count="21" uniqueCount="19">
  <si>
    <t>P(X3=x)</t>
  </si>
  <si>
    <t>P(X2=x)</t>
  </si>
  <si>
    <t>P(X1=x)</t>
  </si>
  <si>
    <t>x</t>
  </si>
  <si>
    <t>Poisson</t>
  </si>
  <si>
    <t>X3</t>
  </si>
  <si>
    <t>X2</t>
  </si>
  <si>
    <t>X1</t>
  </si>
  <si>
    <t>Variabili</t>
  </si>
  <si>
    <t>Distribuzione</t>
  </si>
  <si>
    <t>Lambda</t>
  </si>
  <si>
    <t>Pesi</t>
  </si>
  <si>
    <t>E[X]</t>
  </si>
  <si>
    <t>VAR[X]</t>
  </si>
  <si>
    <t>Peso*(E[Xj]-E[X])^2</t>
  </si>
  <si>
    <t>Miscuglio(X)</t>
  </si>
  <si>
    <t>NB: Essendo un miscuglio di poisson</t>
  </si>
  <si>
    <t>per la proprietà 1 la varianza è maggiore</t>
  </si>
  <si>
    <t>del valore 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</si>
</sst>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9" xfId="0" applyBorder="1"/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/>
    <xf numFmtId="164" fontId="0" fillId="0" borderId="12" xfId="0" applyNumberFormat="1" applyBorder="1"/>
    <xf numFmtId="0" fontId="1" fillId="2" borderId="1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Funzione di probabilità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'Miscuglio di poisson'!$H$1</c:f>
              <c:strCache>
                <c:ptCount val="1"/>
                <c:pt idx="0">
                  <c:v>P(X1=x)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'Miscuglio di poisson'!$G$2:$G$26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'Miscuglio di poisson'!$H$2:$H$26</c:f>
              <c:numCache>
                <c:formatCode>General</c:formatCode>
                <c:ptCount val="2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  <c:pt idx="11">
                  <c:v>9.2161556330026647E-9</c:v>
                </c:pt>
                <c:pt idx="12">
                  <c:v>7.680129694168931E-10</c:v>
                </c:pt>
                <c:pt idx="13">
                  <c:v>5.9077920724376414E-11</c:v>
                </c:pt>
                <c:pt idx="14">
                  <c:v>4.2198514803125853E-12</c:v>
                </c:pt>
                <c:pt idx="15">
                  <c:v>2.813234320208389E-13</c:v>
                </c:pt>
                <c:pt idx="16">
                  <c:v>1.7582714501302425E-14</c:v>
                </c:pt>
                <c:pt idx="17">
                  <c:v>1.0342773236060258E-15</c:v>
                </c:pt>
                <c:pt idx="18">
                  <c:v>5.7459851311446043E-17</c:v>
                </c:pt>
                <c:pt idx="19">
                  <c:v>3.0242027006024186E-18</c:v>
                </c:pt>
                <c:pt idx="20">
                  <c:v>1.51210135030121E-19</c:v>
                </c:pt>
                <c:pt idx="21">
                  <c:v>7.2004826204819564E-21</c:v>
                </c:pt>
                <c:pt idx="22">
                  <c:v>3.2729466456736042E-22</c:v>
                </c:pt>
                <c:pt idx="23">
                  <c:v>1.423020280727654E-23</c:v>
                </c:pt>
                <c:pt idx="24">
                  <c:v>5.9292511696985814E-25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402B-83FF-9205FF24838B}"/>
            </c:ext>
          </c:extLst>
        </c:ser>
        <c:ser>
          <c:idx val="1"/>
          <c:order val="1"/>
          <c:tx>
            <c:strRef>
              <c:f>'Miscuglio di poisson'!$I$1</c:f>
              <c:strCache>
                <c:ptCount val="1"/>
                <c:pt idx="0">
                  <c:v>P(X2=x)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'Miscuglio di poisson'!$G$2:$G$26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'Miscuglio di poisson'!$I$2:$I$26</c:f>
              <c:numCache>
                <c:formatCode>General</c:formatCode>
                <c:ptCount val="25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0.14652511110987346</c:v>
                </c:pt>
                <c:pt idx="3">
                  <c:v>0.19536681481316462</c:v>
                </c:pt>
                <c:pt idx="4">
                  <c:v>0.19536681481316462</c:v>
                </c:pt>
                <c:pt idx="5">
                  <c:v>0.1562934518505317</c:v>
                </c:pt>
                <c:pt idx="6">
                  <c:v>0.10419563456702115</c:v>
                </c:pt>
                <c:pt idx="7">
                  <c:v>5.9540362609726373E-2</c:v>
                </c:pt>
                <c:pt idx="8">
                  <c:v>2.9770181304863183E-2</c:v>
                </c:pt>
                <c:pt idx="9">
                  <c:v>1.3231191691050297E-2</c:v>
                </c:pt>
                <c:pt idx="10">
                  <c:v>5.2924766764201169E-3</c:v>
                </c:pt>
                <c:pt idx="11">
                  <c:v>1.9245369732436813E-3</c:v>
                </c:pt>
                <c:pt idx="12">
                  <c:v>6.4151232441456022E-4</c:v>
                </c:pt>
                <c:pt idx="13">
                  <c:v>1.9738840751217212E-4</c:v>
                </c:pt>
                <c:pt idx="14">
                  <c:v>5.6396687860620615E-5</c:v>
                </c:pt>
                <c:pt idx="15">
                  <c:v>1.5039116762832177E-5</c:v>
                </c:pt>
                <c:pt idx="16">
                  <c:v>3.7597791907080502E-6</c:v>
                </c:pt>
                <c:pt idx="17">
                  <c:v>8.8465392722542387E-7</c:v>
                </c:pt>
                <c:pt idx="18">
                  <c:v>1.9658976160564875E-7</c:v>
                </c:pt>
                <c:pt idx="19">
                  <c:v>4.1387318232768188E-8</c:v>
                </c:pt>
                <c:pt idx="20">
                  <c:v>8.2774636465536645E-9</c:v>
                </c:pt>
                <c:pt idx="21">
                  <c:v>1.5766597422006992E-9</c:v>
                </c:pt>
                <c:pt idx="22">
                  <c:v>2.8666540767285399E-10</c:v>
                </c:pt>
                <c:pt idx="23">
                  <c:v>4.9854853508322518E-11</c:v>
                </c:pt>
                <c:pt idx="24">
                  <c:v>8.3091422513870453E-12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8-402B-83FF-9205FF24838B}"/>
            </c:ext>
          </c:extLst>
        </c:ser>
        <c:ser>
          <c:idx val="2"/>
          <c:order val="2"/>
          <c:tx>
            <c:strRef>
              <c:f>'Miscuglio di poisson'!$J$1</c:f>
              <c:strCache>
                <c:ptCount val="1"/>
                <c:pt idx="0">
                  <c:v>P(X3=x)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'Miscuglio di poisson'!$G$2:$G$26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'Miscuglio di poisson'!$J$2:$J$26</c:f>
              <c:numCache>
                <c:formatCode>General</c:formatCode>
                <c:ptCount val="25"/>
                <c:pt idx="0">
                  <c:v>2.4787521766663585E-3</c:v>
                </c:pt>
                <c:pt idx="1">
                  <c:v>1.4872513059998151E-2</c:v>
                </c:pt>
                <c:pt idx="2">
                  <c:v>4.4617539179994462E-2</c:v>
                </c:pt>
                <c:pt idx="3">
                  <c:v>8.9235078359988909E-2</c:v>
                </c:pt>
                <c:pt idx="4">
                  <c:v>0.13385261753998337</c:v>
                </c:pt>
                <c:pt idx="5">
                  <c:v>0.16062314104798003</c:v>
                </c:pt>
                <c:pt idx="6">
                  <c:v>0.16062314104798003</c:v>
                </c:pt>
                <c:pt idx="7">
                  <c:v>0.13767697804112577</c:v>
                </c:pt>
                <c:pt idx="8">
                  <c:v>0.10325773353084432</c:v>
                </c:pt>
                <c:pt idx="9">
                  <c:v>6.883848902056286E-2</c:v>
                </c:pt>
                <c:pt idx="10">
                  <c:v>4.1303093412337732E-2</c:v>
                </c:pt>
                <c:pt idx="11">
                  <c:v>2.2528960043093311E-2</c:v>
                </c:pt>
                <c:pt idx="12">
                  <c:v>1.1264480021546661E-2</c:v>
                </c:pt>
                <c:pt idx="13">
                  <c:v>5.1989907791753836E-3</c:v>
                </c:pt>
                <c:pt idx="14">
                  <c:v>2.2281389053608732E-3</c:v>
                </c:pt>
                <c:pt idx="15">
                  <c:v>8.9125556214435036E-4</c:v>
                </c:pt>
                <c:pt idx="16">
                  <c:v>3.3422083580413167E-4</c:v>
                </c:pt>
                <c:pt idx="17">
                  <c:v>1.1796029498969329E-4</c:v>
                </c:pt>
                <c:pt idx="18">
                  <c:v>3.9320098329897816E-5</c:v>
                </c:pt>
                <c:pt idx="19">
                  <c:v>1.241687315680987E-5</c:v>
                </c:pt>
                <c:pt idx="20">
                  <c:v>3.725061947042944E-6</c:v>
                </c:pt>
                <c:pt idx="21">
                  <c:v>1.0643034134408412E-6</c:v>
                </c:pt>
                <c:pt idx="22">
                  <c:v>2.9026456730204751E-7</c:v>
                </c:pt>
                <c:pt idx="23">
                  <c:v>7.5721191470099433E-8</c:v>
                </c:pt>
                <c:pt idx="24">
                  <c:v>1.8930297867524921E-8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8-402B-83FF-9205FF24838B}"/>
            </c:ext>
          </c:extLst>
        </c:ser>
        <c:ser>
          <c:idx val="3"/>
          <c:order val="3"/>
          <c:tx>
            <c:strRef>
              <c:f>'Miscuglio di poisson'!$K$1</c:f>
              <c:strCache>
                <c:ptCount val="1"/>
                <c:pt idx="0">
                  <c:v>Miscuglio(X)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'Miscuglio di poisson'!$G$2:$G$26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'Miscuglio di poisson'!$K$2:$K$26</c:f>
              <c:numCache>
                <c:formatCode>General</c:formatCode>
                <c:ptCount val="25"/>
                <c:pt idx="0">
                  <c:v>0.11843371355992627</c:v>
                </c:pt>
                <c:pt idx="1">
                  <c:v>0.14413060849140683</c:v>
                </c:pt>
                <c:pt idx="2">
                  <c:v>0.12717722237366408</c:v>
                </c:pt>
                <c:pt idx="3">
                  <c:v>0.12331122149183464</c:v>
                </c:pt>
                <c:pt idx="4">
                  <c:v>0.12290100420190389</c:v>
                </c:pt>
                <c:pt idx="5">
                  <c:v>0.11162402165753529</c:v>
                </c:pt>
                <c:pt idx="6">
                  <c:v>9.0018479241690569E-2</c:v>
                </c:pt>
                <c:pt idx="7">
                  <c:v>6.5141136042012299E-2</c:v>
                </c:pt>
                <c:pt idx="8">
                  <c:v>4.2888129779421566E-2</c:v>
                </c:pt>
                <c:pt idx="9">
                  <c:v>2.5944327515724862E-2</c:v>
                </c:pt>
                <c:pt idx="10">
                  <c:v>1.4507949107582956E-2</c:v>
                </c:pt>
                <c:pt idx="11">
                  <c:v>7.5285055670721562E-3</c:v>
                </c:pt>
                <c:pt idx="12">
                  <c:v>3.6359491666337128E-3</c:v>
                </c:pt>
                <c:pt idx="13">
                  <c:v>1.6386526144808601E-3</c:v>
                </c:pt>
                <c:pt idx="14">
                  <c:v>6.910003480184656E-4</c:v>
                </c:pt>
                <c:pt idx="15">
                  <c:v>2.7339231543283503E-4</c:v>
                </c:pt>
                <c:pt idx="16">
                  <c:v>1.0177016242279754E-4</c:v>
                </c:pt>
                <c:pt idx="17">
                  <c:v>3.5741950068108436E-5</c:v>
                </c:pt>
                <c:pt idx="18">
                  <c:v>1.1874665403628842E-5</c:v>
                </c:pt>
                <c:pt idx="19">
                  <c:v>3.7416168743369754E-6</c:v>
                </c:pt>
                <c:pt idx="20">
                  <c:v>1.12082956957155E-6</c:v>
                </c:pt>
                <c:pt idx="21">
                  <c:v>3.1992168792913474E-7</c:v>
                </c:pt>
                <c:pt idx="22">
                  <c:v>8.7194036353683482E-8</c:v>
                </c:pt>
                <c:pt idx="23">
                  <c:v>2.2736299382433164E-8</c:v>
                </c:pt>
                <c:pt idx="24">
                  <c:v>5.6824130171580306E-9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8-402B-83FF-9205FF24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25199"/>
        <c:axId val="2118226159"/>
      </c:scatterChart>
      <c:valAx>
        <c:axId val="21182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226159"/>
        <c:crosses val="autoZero"/>
        <c:crossBetween val="midCat"/>
      </c:valAx>
      <c:valAx>
        <c:axId val="21182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2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171450</xdr:rowOff>
    </xdr:from>
    <xdr:to>
      <xdr:col>20</xdr:col>
      <xdr:colOff>472440</xdr:colOff>
      <xdr:row>17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6AF3FC-E3BD-275D-AD3C-315E1254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</xdr:row>
      <xdr:rowOff>107488</xdr:rowOff>
    </xdr:from>
    <xdr:to>
      <xdr:col>4</xdr:col>
      <xdr:colOff>121920</xdr:colOff>
      <xdr:row>21</xdr:row>
      <xdr:rowOff>91197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311BD4BD-81CB-EF3B-553B-90EEA3F14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8308"/>
          <a:ext cx="2766060" cy="108098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</xdr:row>
      <xdr:rowOff>128399</xdr:rowOff>
    </xdr:from>
    <xdr:to>
      <xdr:col>3</xdr:col>
      <xdr:colOff>152400</xdr:colOff>
      <xdr:row>13</xdr:row>
      <xdr:rowOff>65423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72D0F222-EBB3-4239-8825-B4FCA6A5F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964819"/>
          <a:ext cx="1920240" cy="485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0EB6-44A2-4BA2-B160-CAB225AB6F1D}">
  <dimension ref="A1:K26"/>
  <sheetViews>
    <sheetView tabSelected="1" workbookViewId="0">
      <selection activeCell="C2" sqref="C2:C4"/>
    </sheetView>
  </sheetViews>
  <sheetFormatPr defaultRowHeight="14.4" x14ac:dyDescent="0.3"/>
  <cols>
    <col min="2" max="2" width="11.88671875" bestFit="1" customWidth="1"/>
    <col min="5" max="5" width="17.6640625" bestFit="1" customWidth="1"/>
    <col min="8" max="8" width="12" bestFit="1" customWidth="1"/>
    <col min="11" max="11" width="12" bestFit="1" customWidth="1"/>
  </cols>
  <sheetData>
    <row r="1" spans="1:11" x14ac:dyDescent="0.3">
      <c r="A1" s="6" t="s">
        <v>8</v>
      </c>
      <c r="B1" s="7" t="s">
        <v>9</v>
      </c>
      <c r="C1" s="7" t="s">
        <v>10</v>
      </c>
      <c r="D1" s="10" t="s">
        <v>11</v>
      </c>
      <c r="E1" s="13" t="s">
        <v>14</v>
      </c>
      <c r="G1" s="6" t="s">
        <v>3</v>
      </c>
      <c r="H1" s="7" t="s">
        <v>2</v>
      </c>
      <c r="I1" s="7" t="s">
        <v>1</v>
      </c>
      <c r="J1" s="7" t="s">
        <v>0</v>
      </c>
      <c r="K1" s="8" t="s">
        <v>15</v>
      </c>
    </row>
    <row r="2" spans="1:11" x14ac:dyDescent="0.3">
      <c r="A2" s="2" t="s">
        <v>7</v>
      </c>
      <c r="B2" s="1" t="s">
        <v>4</v>
      </c>
      <c r="C2" s="1">
        <v>1</v>
      </c>
      <c r="D2" s="11">
        <v>0.3</v>
      </c>
      <c r="E2" s="3">
        <f>(C2-$B$7)^2*D2</f>
        <v>2.1870000000000003</v>
      </c>
      <c r="G2" s="2">
        <v>0</v>
      </c>
      <c r="H2" s="1">
        <f t="shared" ref="H2:H26" si="0">_xlfn.POISSON.DIST(G2,$C$2,FALSE)</f>
        <v>0.36787944117144233</v>
      </c>
      <c r="I2" s="1">
        <f t="shared" ref="I2:I26" si="1">_xlfn.POISSON.DIST(G2,$C$3,FALSE)</f>
        <v>1.8315638888734179E-2</v>
      </c>
      <c r="J2" s="1">
        <f t="shared" ref="J2:J26" si="2">_xlfn.POISSON.DIST(G2,$C$4,FALSE)</f>
        <v>2.4787521766663585E-3</v>
      </c>
      <c r="K2" s="3">
        <f t="shared" ref="K2:K26" si="3">H2*$D$2+I2*$D$3+J2*$D$4</f>
        <v>0.11843371355992627</v>
      </c>
    </row>
    <row r="3" spans="1:11" x14ac:dyDescent="0.3">
      <c r="A3" s="2" t="s">
        <v>6</v>
      </c>
      <c r="B3" s="1" t="s">
        <v>4</v>
      </c>
      <c r="C3" s="1">
        <v>4</v>
      </c>
      <c r="D3" s="11">
        <v>0.4</v>
      </c>
      <c r="E3" s="3">
        <f>(C3-$B$7)^2*D3</f>
        <v>3.5999999999999963E-2</v>
      </c>
      <c r="G3" s="2">
        <v>1</v>
      </c>
      <c r="H3" s="1">
        <f t="shared" si="0"/>
        <v>0.36787944117144233</v>
      </c>
      <c r="I3" s="1">
        <f t="shared" si="1"/>
        <v>7.3262555554936715E-2</v>
      </c>
      <c r="J3" s="1">
        <f t="shared" si="2"/>
        <v>1.4872513059998151E-2</v>
      </c>
      <c r="K3" s="3">
        <f t="shared" si="3"/>
        <v>0.14413060849140683</v>
      </c>
    </row>
    <row r="4" spans="1:11" ht="15" thickBot="1" x14ac:dyDescent="0.35">
      <c r="A4" s="4" t="s">
        <v>5</v>
      </c>
      <c r="B4" s="5" t="s">
        <v>4</v>
      </c>
      <c r="C4" s="5">
        <v>6</v>
      </c>
      <c r="D4" s="12">
        <v>0.3</v>
      </c>
      <c r="E4" s="9">
        <f>(C4-$B$7)^2*D4</f>
        <v>1.5869999999999997</v>
      </c>
      <c r="G4" s="2">
        <v>2</v>
      </c>
      <c r="H4" s="1">
        <f t="shared" si="0"/>
        <v>0.18393972058572114</v>
      </c>
      <c r="I4" s="1">
        <f t="shared" si="1"/>
        <v>0.14652511110987346</v>
      </c>
      <c r="J4" s="1">
        <f t="shared" si="2"/>
        <v>4.4617539179994462E-2</v>
      </c>
      <c r="K4" s="3">
        <f t="shared" si="3"/>
        <v>0.12717722237366408</v>
      </c>
    </row>
    <row r="5" spans="1:11" x14ac:dyDescent="0.3">
      <c r="G5" s="2">
        <v>3</v>
      </c>
      <c r="H5" s="1">
        <f t="shared" si="0"/>
        <v>6.1313240195240391E-2</v>
      </c>
      <c r="I5" s="1">
        <f t="shared" si="1"/>
        <v>0.19536681481316462</v>
      </c>
      <c r="J5" s="1">
        <f t="shared" si="2"/>
        <v>8.9235078359988909E-2</v>
      </c>
      <c r="K5" s="3">
        <f t="shared" si="3"/>
        <v>0.12331122149183464</v>
      </c>
    </row>
    <row r="6" spans="1:11" x14ac:dyDescent="0.3">
      <c r="G6" s="2">
        <v>4</v>
      </c>
      <c r="H6" s="1">
        <f t="shared" si="0"/>
        <v>1.5328310048810094E-2</v>
      </c>
      <c r="I6" s="1">
        <f t="shared" si="1"/>
        <v>0.19536681481316462</v>
      </c>
      <c r="J6" s="1">
        <f t="shared" si="2"/>
        <v>0.13385261753998337</v>
      </c>
      <c r="K6" s="3">
        <f t="shared" si="3"/>
        <v>0.12290100420190389</v>
      </c>
    </row>
    <row r="7" spans="1:11" x14ac:dyDescent="0.3">
      <c r="A7" t="s">
        <v>12</v>
      </c>
      <c r="B7">
        <f>C2*D2+C3*D3+C4*D4</f>
        <v>3.7</v>
      </c>
      <c r="D7" t="s">
        <v>16</v>
      </c>
      <c r="G7" s="2">
        <v>5</v>
      </c>
      <c r="H7" s="1">
        <f t="shared" si="0"/>
        <v>3.06566200976202E-3</v>
      </c>
      <c r="I7" s="1">
        <f t="shared" si="1"/>
        <v>0.1562934518505317</v>
      </c>
      <c r="J7" s="1">
        <f t="shared" si="2"/>
        <v>0.16062314104798003</v>
      </c>
      <c r="K7" s="3">
        <f t="shared" si="3"/>
        <v>0.11162402165753529</v>
      </c>
    </row>
    <row r="8" spans="1:11" x14ac:dyDescent="0.3">
      <c r="A8" t="s">
        <v>13</v>
      </c>
      <c r="B8">
        <f>C2*D2+C3*D3+C4*D4+E2+E3+E4</f>
        <v>7.51</v>
      </c>
      <c r="D8" t="s">
        <v>17</v>
      </c>
      <c r="G8" s="2">
        <v>6</v>
      </c>
      <c r="H8" s="1">
        <f t="shared" si="0"/>
        <v>5.1094366829366978E-4</v>
      </c>
      <c r="I8" s="1">
        <f t="shared" si="1"/>
        <v>0.10419563456702115</v>
      </c>
      <c r="J8" s="1">
        <f t="shared" si="2"/>
        <v>0.16062314104798003</v>
      </c>
      <c r="K8" s="3">
        <f t="shared" si="3"/>
        <v>9.0018479241690569E-2</v>
      </c>
    </row>
    <row r="9" spans="1:11" x14ac:dyDescent="0.3">
      <c r="D9" t="s">
        <v>18</v>
      </c>
      <c r="G9" s="2">
        <v>7</v>
      </c>
      <c r="H9" s="1">
        <f t="shared" si="0"/>
        <v>7.2991952613381521E-5</v>
      </c>
      <c r="I9" s="1">
        <f t="shared" si="1"/>
        <v>5.9540362609726373E-2</v>
      </c>
      <c r="J9" s="1">
        <f t="shared" si="2"/>
        <v>0.13767697804112577</v>
      </c>
      <c r="K9" s="3">
        <f t="shared" si="3"/>
        <v>6.5141136042012299E-2</v>
      </c>
    </row>
    <row r="10" spans="1:11" x14ac:dyDescent="0.3">
      <c r="G10" s="2">
        <v>8</v>
      </c>
      <c r="H10" s="1">
        <f t="shared" si="0"/>
        <v>9.1239940766726546E-6</v>
      </c>
      <c r="I10" s="1">
        <f t="shared" si="1"/>
        <v>2.9770181304863183E-2</v>
      </c>
      <c r="J10" s="1">
        <f t="shared" si="2"/>
        <v>0.10325773353084432</v>
      </c>
      <c r="K10" s="3">
        <f t="shared" si="3"/>
        <v>4.2888129779421566E-2</v>
      </c>
    </row>
    <row r="11" spans="1:11" x14ac:dyDescent="0.3">
      <c r="G11" s="2">
        <v>9</v>
      </c>
      <c r="H11" s="1">
        <f t="shared" si="0"/>
        <v>1.0137771196302961E-6</v>
      </c>
      <c r="I11" s="1">
        <f t="shared" si="1"/>
        <v>1.3231191691050297E-2</v>
      </c>
      <c r="J11" s="1">
        <f t="shared" si="2"/>
        <v>6.883848902056286E-2</v>
      </c>
      <c r="K11" s="3">
        <f t="shared" si="3"/>
        <v>2.5944327515724862E-2</v>
      </c>
    </row>
    <row r="12" spans="1:11" x14ac:dyDescent="0.3">
      <c r="G12" s="2">
        <v>10</v>
      </c>
      <c r="H12" s="1">
        <f t="shared" si="0"/>
        <v>1.013777119630295E-7</v>
      </c>
      <c r="I12" s="1">
        <f t="shared" si="1"/>
        <v>5.2924766764201169E-3</v>
      </c>
      <c r="J12" s="1">
        <f t="shared" si="2"/>
        <v>4.1303093412337732E-2</v>
      </c>
      <c r="K12" s="3">
        <f t="shared" si="3"/>
        <v>1.4507949107582956E-2</v>
      </c>
    </row>
    <row r="13" spans="1:11" x14ac:dyDescent="0.3">
      <c r="G13" s="2">
        <v>11</v>
      </c>
      <c r="H13" s="1">
        <f t="shared" si="0"/>
        <v>9.2161556330026647E-9</v>
      </c>
      <c r="I13" s="1">
        <f t="shared" si="1"/>
        <v>1.9245369732436813E-3</v>
      </c>
      <c r="J13" s="1">
        <f t="shared" si="2"/>
        <v>2.2528960043093311E-2</v>
      </c>
      <c r="K13" s="3">
        <f t="shared" si="3"/>
        <v>7.5285055670721562E-3</v>
      </c>
    </row>
    <row r="14" spans="1:11" x14ac:dyDescent="0.3">
      <c r="G14" s="2">
        <v>12</v>
      </c>
      <c r="H14" s="1">
        <f t="shared" si="0"/>
        <v>7.680129694168931E-10</v>
      </c>
      <c r="I14" s="1">
        <f t="shared" si="1"/>
        <v>6.4151232441456022E-4</v>
      </c>
      <c r="J14" s="1">
        <f t="shared" si="2"/>
        <v>1.1264480021546661E-2</v>
      </c>
      <c r="K14" s="3">
        <f t="shared" si="3"/>
        <v>3.6359491666337128E-3</v>
      </c>
    </row>
    <row r="15" spans="1:11" x14ac:dyDescent="0.3">
      <c r="G15" s="2">
        <v>13</v>
      </c>
      <c r="H15" s="1">
        <f t="shared" si="0"/>
        <v>5.9077920724376414E-11</v>
      </c>
      <c r="I15" s="1">
        <f t="shared" si="1"/>
        <v>1.9738840751217212E-4</v>
      </c>
      <c r="J15" s="1">
        <f t="shared" si="2"/>
        <v>5.1989907791753836E-3</v>
      </c>
      <c r="K15" s="3">
        <f t="shared" si="3"/>
        <v>1.6386526144808601E-3</v>
      </c>
    </row>
    <row r="16" spans="1:11" x14ac:dyDescent="0.3">
      <c r="G16" s="2">
        <v>14</v>
      </c>
      <c r="H16" s="1">
        <f t="shared" si="0"/>
        <v>4.2198514803125853E-12</v>
      </c>
      <c r="I16" s="1">
        <f t="shared" si="1"/>
        <v>5.6396687860620615E-5</v>
      </c>
      <c r="J16" s="1">
        <f t="shared" si="2"/>
        <v>2.2281389053608732E-3</v>
      </c>
      <c r="K16" s="3">
        <f t="shared" si="3"/>
        <v>6.910003480184656E-4</v>
      </c>
    </row>
    <row r="17" spans="7:11" x14ac:dyDescent="0.3">
      <c r="G17" s="2">
        <v>15</v>
      </c>
      <c r="H17" s="1">
        <f t="shared" si="0"/>
        <v>2.813234320208389E-13</v>
      </c>
      <c r="I17" s="1">
        <f t="shared" si="1"/>
        <v>1.5039116762832177E-5</v>
      </c>
      <c r="J17" s="1">
        <f t="shared" si="2"/>
        <v>8.9125556214435036E-4</v>
      </c>
      <c r="K17" s="3">
        <f t="shared" si="3"/>
        <v>2.7339231543283503E-4</v>
      </c>
    </row>
    <row r="18" spans="7:11" x14ac:dyDescent="0.3">
      <c r="G18" s="2">
        <v>16</v>
      </c>
      <c r="H18" s="1">
        <f t="shared" si="0"/>
        <v>1.7582714501302425E-14</v>
      </c>
      <c r="I18" s="1">
        <f t="shared" si="1"/>
        <v>3.7597791907080502E-6</v>
      </c>
      <c r="J18" s="1">
        <f t="shared" si="2"/>
        <v>3.3422083580413167E-4</v>
      </c>
      <c r="K18" s="3">
        <f t="shared" si="3"/>
        <v>1.0177016242279754E-4</v>
      </c>
    </row>
    <row r="19" spans="7:11" x14ac:dyDescent="0.3">
      <c r="G19" s="2">
        <v>17</v>
      </c>
      <c r="H19" s="1">
        <f t="shared" si="0"/>
        <v>1.0342773236060258E-15</v>
      </c>
      <c r="I19" s="1">
        <f t="shared" si="1"/>
        <v>8.8465392722542387E-7</v>
      </c>
      <c r="J19" s="1">
        <f t="shared" si="2"/>
        <v>1.1796029498969329E-4</v>
      </c>
      <c r="K19" s="3">
        <f t="shared" si="3"/>
        <v>3.5741950068108436E-5</v>
      </c>
    </row>
    <row r="20" spans="7:11" x14ac:dyDescent="0.3">
      <c r="G20" s="2">
        <v>18</v>
      </c>
      <c r="H20" s="1">
        <f t="shared" si="0"/>
        <v>5.7459851311446043E-17</v>
      </c>
      <c r="I20" s="1">
        <f t="shared" si="1"/>
        <v>1.9658976160564875E-7</v>
      </c>
      <c r="J20" s="1">
        <f t="shared" si="2"/>
        <v>3.9320098329897816E-5</v>
      </c>
      <c r="K20" s="3">
        <f t="shared" si="3"/>
        <v>1.1874665403628842E-5</v>
      </c>
    </row>
    <row r="21" spans="7:11" x14ac:dyDescent="0.3">
      <c r="G21" s="2">
        <v>19</v>
      </c>
      <c r="H21" s="1">
        <f t="shared" si="0"/>
        <v>3.0242027006024186E-18</v>
      </c>
      <c r="I21" s="1">
        <f t="shared" si="1"/>
        <v>4.1387318232768188E-8</v>
      </c>
      <c r="J21" s="1">
        <f t="shared" si="2"/>
        <v>1.241687315680987E-5</v>
      </c>
      <c r="K21" s="3">
        <f t="shared" si="3"/>
        <v>3.7416168743369754E-6</v>
      </c>
    </row>
    <row r="22" spans="7:11" x14ac:dyDescent="0.3">
      <c r="G22" s="2">
        <v>20</v>
      </c>
      <c r="H22" s="1">
        <f t="shared" si="0"/>
        <v>1.51210135030121E-19</v>
      </c>
      <c r="I22" s="1">
        <f t="shared" si="1"/>
        <v>8.2774636465536645E-9</v>
      </c>
      <c r="J22" s="1">
        <f t="shared" si="2"/>
        <v>3.725061947042944E-6</v>
      </c>
      <c r="K22" s="3">
        <f t="shared" si="3"/>
        <v>1.12082956957155E-6</v>
      </c>
    </row>
    <row r="23" spans="7:11" x14ac:dyDescent="0.3">
      <c r="G23" s="2">
        <v>21</v>
      </c>
      <c r="H23" s="1">
        <f t="shared" si="0"/>
        <v>7.2004826204819564E-21</v>
      </c>
      <c r="I23" s="1">
        <f t="shared" si="1"/>
        <v>1.5766597422006992E-9</v>
      </c>
      <c r="J23" s="1">
        <f t="shared" si="2"/>
        <v>1.0643034134408412E-6</v>
      </c>
      <c r="K23" s="3">
        <f t="shared" si="3"/>
        <v>3.1992168792913474E-7</v>
      </c>
    </row>
    <row r="24" spans="7:11" x14ac:dyDescent="0.3">
      <c r="G24" s="2">
        <v>22</v>
      </c>
      <c r="H24" s="1">
        <f t="shared" si="0"/>
        <v>3.2729466456736042E-22</v>
      </c>
      <c r="I24" s="1">
        <f t="shared" si="1"/>
        <v>2.8666540767285399E-10</v>
      </c>
      <c r="J24" s="1">
        <f t="shared" si="2"/>
        <v>2.9026456730204751E-7</v>
      </c>
      <c r="K24" s="3">
        <f t="shared" si="3"/>
        <v>8.7194036353683482E-8</v>
      </c>
    </row>
    <row r="25" spans="7:11" x14ac:dyDescent="0.3">
      <c r="G25" s="2">
        <v>23</v>
      </c>
      <c r="H25" s="1">
        <f t="shared" si="0"/>
        <v>1.423020280727654E-23</v>
      </c>
      <c r="I25" s="1">
        <f t="shared" si="1"/>
        <v>4.9854853508322518E-11</v>
      </c>
      <c r="J25" s="1">
        <f t="shared" si="2"/>
        <v>7.5721191470099433E-8</v>
      </c>
      <c r="K25" s="3">
        <f t="shared" si="3"/>
        <v>2.2736299382433164E-8</v>
      </c>
    </row>
    <row r="26" spans="7:11" ht="15" thickBot="1" x14ac:dyDescent="0.35">
      <c r="G26" s="4">
        <v>24</v>
      </c>
      <c r="H26" s="5">
        <f t="shared" si="0"/>
        <v>5.9292511696985814E-25</v>
      </c>
      <c r="I26" s="5">
        <f t="shared" si="1"/>
        <v>8.3091422513870453E-12</v>
      </c>
      <c r="J26" s="5">
        <f t="shared" si="2"/>
        <v>1.8930297867524921E-8</v>
      </c>
      <c r="K26" s="9">
        <f t="shared" si="3"/>
        <v>5.6824130171580306E-9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Miscuglio di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Bondì</dc:creator>
  <cp:lastModifiedBy>Marco Bondì</cp:lastModifiedBy>
  <dcterms:created xsi:type="dcterms:W3CDTF">2023-06-03T16:18:44Z</dcterms:created>
  <dcterms:modified xsi:type="dcterms:W3CDTF">2023-06-03T17:32:57Z</dcterms:modified>
</cp:coreProperties>
</file>