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liveunibo-my.sharepoint.com/personal/marco_bondi5_studio_unibo_it/Documents/Second Brain/ECOFIN/Credit Risk/allegati/"/>
    </mc:Choice>
  </mc:AlternateContent>
  <xr:revisionPtr revIDLastSave="36146" documentId="11_DD100C5B7170943B3F0813F609278B526BDE69EF" xr6:coauthVersionLast="47" xr6:coauthVersionMax="47" xr10:uidLastSave="{7A2900B7-64AE-4C8C-931E-34B33792B47E}"/>
  <bookViews>
    <workbookView xWindow="-108" yWindow="-108" windowWidth="23256" windowHeight="12576" xr2:uid="{00000000-000D-0000-FFFF-FFFF00000000}"/>
  </bookViews>
  <sheets>
    <sheet name="Perdite di portafoglio Discreto" sheetId="3" r:id="rId1"/>
    <sheet name="Perdite di portafoglio Continuo" sheetId="6" r:id="rId2"/>
  </sheets>
  <definedNames>
    <definedName name="_xlchart.v1.0" hidden="1">'Perdite di portafoglio Discreto'!$W$34:$W$2033</definedName>
    <definedName name="_xlchart.v1.1" hidden="1">'Perdite di portafoglio Discreto'!$W$34:$W$2033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3" i="6"/>
  <c r="O29" i="3" l="1"/>
  <c r="O28" i="3"/>
  <c r="O27" i="3"/>
  <c r="O26" i="3"/>
  <c r="O25" i="3"/>
  <c r="O24" i="3"/>
  <c r="O23" i="3"/>
  <c r="O22" i="3"/>
  <c r="O21" i="3"/>
  <c r="O20" i="3"/>
  <c r="J29" i="3"/>
  <c r="J28" i="3"/>
  <c r="J27" i="3"/>
  <c r="J26" i="3"/>
  <c r="J25" i="3"/>
  <c r="J24" i="3"/>
  <c r="J23" i="3"/>
  <c r="J22" i="3"/>
  <c r="J21" i="3"/>
  <c r="J20" i="3"/>
  <c r="E29" i="3"/>
  <c r="E28" i="3"/>
  <c r="E27" i="3"/>
  <c r="E26" i="3"/>
  <c r="E25" i="3"/>
  <c r="E24" i="3"/>
  <c r="E23" i="3"/>
  <c r="E22" i="3"/>
  <c r="E21" i="3"/>
  <c r="E20" i="3"/>
  <c r="CX14" i="6" l="1"/>
  <c r="CW14" i="6"/>
  <c r="CV14" i="6"/>
  <c r="CU14" i="6"/>
  <c r="CT14" i="6"/>
  <c r="CS14" i="6"/>
  <c r="CR14" i="6"/>
  <c r="CQ14" i="6"/>
  <c r="CP14" i="6"/>
  <c r="CO14" i="6"/>
  <c r="CN14" i="6"/>
  <c r="CM14" i="6"/>
  <c r="CL14" i="6"/>
  <c r="CK14" i="6"/>
  <c r="CJ14" i="6"/>
  <c r="CI14" i="6"/>
  <c r="CH14" i="6"/>
  <c r="CG14" i="6"/>
  <c r="CF14" i="6"/>
  <c r="CE14" i="6"/>
  <c r="CD14" i="6"/>
  <c r="CC14" i="6"/>
  <c r="CB14" i="6"/>
  <c r="CA14" i="6"/>
  <c r="BZ14" i="6"/>
  <c r="BY14" i="6"/>
  <c r="BX14" i="6"/>
  <c r="BW14" i="6"/>
  <c r="BV14" i="6"/>
  <c r="BU14" i="6"/>
  <c r="BT14" i="6"/>
  <c r="BS14" i="6"/>
  <c r="BR14" i="6"/>
  <c r="BQ14" i="6"/>
  <c r="BP14" i="6"/>
  <c r="BO14" i="6"/>
  <c r="BN14" i="6"/>
  <c r="BM14" i="6"/>
  <c r="BL14" i="6"/>
  <c r="BK14" i="6"/>
  <c r="CX13" i="6"/>
  <c r="CW13" i="6"/>
  <c r="CV13" i="6"/>
  <c r="CU13" i="6"/>
  <c r="CT13" i="6"/>
  <c r="CS13" i="6"/>
  <c r="CR13" i="6"/>
  <c r="CQ13" i="6"/>
  <c r="CP13" i="6"/>
  <c r="CO13" i="6"/>
  <c r="CN13" i="6"/>
  <c r="CM13" i="6"/>
  <c r="CL13" i="6"/>
  <c r="CK13" i="6"/>
  <c r="CJ13" i="6"/>
  <c r="CI13" i="6"/>
  <c r="CH13" i="6"/>
  <c r="CG13" i="6"/>
  <c r="CF13" i="6"/>
  <c r="CE13" i="6"/>
  <c r="CD13" i="6"/>
  <c r="CC13" i="6"/>
  <c r="CB13" i="6"/>
  <c r="CA13" i="6"/>
  <c r="BZ13" i="6"/>
  <c r="BY13" i="6"/>
  <c r="BX13" i="6"/>
  <c r="BW13" i="6"/>
  <c r="BV13" i="6"/>
  <c r="BU13" i="6"/>
  <c r="BT13" i="6"/>
  <c r="BS13" i="6"/>
  <c r="BR13" i="6"/>
  <c r="BQ13" i="6"/>
  <c r="BP13" i="6"/>
  <c r="BO13" i="6"/>
  <c r="BN13" i="6"/>
  <c r="BM13" i="6"/>
  <c r="BL13" i="6"/>
  <c r="BK13" i="6"/>
  <c r="BJ14" i="6"/>
  <c r="BI14" i="6"/>
  <c r="BH14" i="6"/>
  <c r="BG14" i="6"/>
  <c r="BF14" i="6"/>
  <c r="BE14" i="6"/>
  <c r="BD14" i="6"/>
  <c r="BC14" i="6"/>
  <c r="BB14" i="6"/>
  <c r="BA14" i="6"/>
  <c r="BJ13" i="6"/>
  <c r="BI13" i="6"/>
  <c r="BH13" i="6"/>
  <c r="BG13" i="6"/>
  <c r="BF13" i="6"/>
  <c r="BE13" i="6"/>
  <c r="BD13" i="6"/>
  <c r="BC13" i="6"/>
  <c r="BB13" i="6"/>
  <c r="BA13" i="6"/>
  <c r="AZ14" i="6"/>
  <c r="AY14" i="6"/>
  <c r="AX14" i="6"/>
  <c r="AW14" i="6"/>
  <c r="AV14" i="6"/>
  <c r="AU14" i="6"/>
  <c r="AT14" i="6"/>
  <c r="AS14" i="6"/>
  <c r="AR14" i="6"/>
  <c r="AQ14" i="6"/>
  <c r="AZ13" i="6"/>
  <c r="AY13" i="6"/>
  <c r="AX13" i="6"/>
  <c r="AW13" i="6"/>
  <c r="AV13" i="6"/>
  <c r="AU13" i="6"/>
  <c r="AT13" i="6"/>
  <c r="AS13" i="6"/>
  <c r="AR13" i="6"/>
  <c r="AQ13" i="6"/>
  <c r="AP14" i="6"/>
  <c r="AO14" i="6"/>
  <c r="AN14" i="6"/>
  <c r="AM14" i="6"/>
  <c r="AL14" i="6"/>
  <c r="AK14" i="6"/>
  <c r="AJ14" i="6"/>
  <c r="AI14" i="6"/>
  <c r="AH14" i="6"/>
  <c r="AG14" i="6"/>
  <c r="AP13" i="6"/>
  <c r="AO13" i="6"/>
  <c r="AN13" i="6"/>
  <c r="AM13" i="6"/>
  <c r="AL13" i="6"/>
  <c r="AK13" i="6"/>
  <c r="AJ13" i="6"/>
  <c r="AI13" i="6"/>
  <c r="AH13" i="6"/>
  <c r="AG13" i="6"/>
  <c r="AF14" i="6"/>
  <c r="AE14" i="6"/>
  <c r="AD14" i="6"/>
  <c r="AC14" i="6"/>
  <c r="AB14" i="6"/>
  <c r="AA14" i="6"/>
  <c r="Z14" i="6"/>
  <c r="Y14" i="6"/>
  <c r="X14" i="6"/>
  <c r="W14" i="6"/>
  <c r="AF13" i="6"/>
  <c r="AE13" i="6"/>
  <c r="AD13" i="6"/>
  <c r="AC13" i="6"/>
  <c r="AB13" i="6"/>
  <c r="AA13" i="6"/>
  <c r="Z13" i="6"/>
  <c r="Y13" i="6"/>
  <c r="X13" i="6"/>
  <c r="W13" i="6"/>
  <c r="V14" i="6"/>
  <c r="U14" i="6"/>
  <c r="T14" i="6"/>
  <c r="S14" i="6"/>
  <c r="R14" i="6"/>
  <c r="Q14" i="6"/>
  <c r="P14" i="6"/>
  <c r="O14" i="6"/>
  <c r="N14" i="6"/>
  <c r="M14" i="6"/>
  <c r="V13" i="6"/>
  <c r="U13" i="6"/>
  <c r="T13" i="6"/>
  <c r="S13" i="6"/>
  <c r="R13" i="6"/>
  <c r="Q13" i="6"/>
  <c r="P13" i="6"/>
  <c r="O13" i="6"/>
  <c r="N13" i="6"/>
  <c r="M13" i="6"/>
  <c r="L13" i="6"/>
  <c r="L14" i="6"/>
  <c r="D13" i="6"/>
  <c r="E13" i="6"/>
  <c r="F13" i="6"/>
  <c r="G13" i="6"/>
  <c r="H13" i="6"/>
  <c r="I13" i="6"/>
  <c r="J13" i="6"/>
  <c r="K13" i="6"/>
  <c r="D14" i="6"/>
  <c r="E14" i="6"/>
  <c r="F14" i="6"/>
  <c r="G14" i="6"/>
  <c r="H14" i="6"/>
  <c r="I14" i="6"/>
  <c r="J14" i="6"/>
  <c r="K14" i="6"/>
  <c r="H20" i="3"/>
  <c r="M25" i="3"/>
  <c r="M24" i="3"/>
  <c r="M23" i="3"/>
  <c r="M22" i="3"/>
  <c r="M21" i="3"/>
  <c r="M20" i="3"/>
  <c r="H25" i="3"/>
  <c r="H24" i="3"/>
  <c r="H23" i="3"/>
  <c r="H22" i="3"/>
  <c r="H21" i="3"/>
  <c r="C21" i="3"/>
  <c r="C22" i="3"/>
  <c r="C23" i="3"/>
  <c r="C24" i="3"/>
  <c r="C25" i="3"/>
  <c r="C20" i="3"/>
</calcChain>
</file>

<file path=xl/sharedStrings.xml><?xml version="1.0" encoding="utf-8"?>
<sst xmlns="http://schemas.openxmlformats.org/spreadsheetml/2006/main" count="62" uniqueCount="46">
  <si>
    <t>ead</t>
  </si>
  <si>
    <t>lgd</t>
  </si>
  <si>
    <t>P(LGD=lgd)</t>
  </si>
  <si>
    <t>p</t>
  </si>
  <si>
    <t>Importo finanziato</t>
  </si>
  <si>
    <t>prob. Di default</t>
  </si>
  <si>
    <t>ead%</t>
  </si>
  <si>
    <t>P(EAD%=ead%)</t>
  </si>
  <si>
    <t>Esposizioni da 1 a 2</t>
  </si>
  <si>
    <t>Esposizioni da 3 a 4</t>
  </si>
  <si>
    <t>Esposizioni da 5 a 6</t>
  </si>
  <si>
    <t>esposizioni 1 e 2</t>
  </si>
  <si>
    <t>ead_1</t>
  </si>
  <si>
    <t>ead_2</t>
  </si>
  <si>
    <t>lgd_1</t>
  </si>
  <si>
    <t>lgd_2</t>
  </si>
  <si>
    <t>d_2</t>
  </si>
  <si>
    <t>esposizioni 3 e 4</t>
  </si>
  <si>
    <t>ead_3</t>
  </si>
  <si>
    <t>ead_4</t>
  </si>
  <si>
    <t>lgd_3</t>
  </si>
  <si>
    <t>lgd_4</t>
  </si>
  <si>
    <t>d_1</t>
  </si>
  <si>
    <t>d_3</t>
  </si>
  <si>
    <t>d_4</t>
  </si>
  <si>
    <t>Somma 1 e 2</t>
  </si>
  <si>
    <t>Somma 3 e 4</t>
  </si>
  <si>
    <t>ead_5</t>
  </si>
  <si>
    <t>ead_6</t>
  </si>
  <si>
    <t>lgd_5</t>
  </si>
  <si>
    <t>lgd_6</t>
  </si>
  <si>
    <t>d_5</t>
  </si>
  <si>
    <t>d_6</t>
  </si>
  <si>
    <t>Somma 5 e 6</t>
  </si>
  <si>
    <t>esposizione tot</t>
  </si>
  <si>
    <t>i</t>
  </si>
  <si>
    <t>pd_i</t>
  </si>
  <si>
    <t>mu_i</t>
  </si>
  <si>
    <t>sigma_i</t>
  </si>
  <si>
    <t>alpha_i</t>
  </si>
  <si>
    <t>beta_i</t>
  </si>
  <si>
    <t>p_1+p_2</t>
  </si>
  <si>
    <t>p_3+p_4</t>
  </si>
  <si>
    <t>p_5+p_6</t>
  </si>
  <si>
    <t>Perdita portafoglio</t>
  </si>
  <si>
    <t>esposizioni 5 e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</si>
</sst>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3" borderId="0" xfId="0" applyFill="1"/>
    <xf numFmtId="0" fontId="0" fillId="2" borderId="0" xfId="0" applyFill="1"/>
    <xf numFmtId="0" fontId="0" fillId="4" borderId="0" xfId="0" applyFill="1"/>
    <xf numFmtId="0" fontId="1" fillId="5" borderId="0" xfId="0" applyFont="1" applyFill="1"/>
    <xf numFmtId="0" fontId="0" fillId="0" borderId="1" xfId="0" applyBorder="1"/>
    <xf numFmtId="0" fontId="0" fillId="6" borderId="1" xfId="0" applyFill="1" applyBorder="1"/>
    <xf numFmtId="0" fontId="0" fillId="0" borderId="3" xfId="0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0" fillId="0" borderId="6" xfId="0" applyBorder="1"/>
    <xf numFmtId="0" fontId="0" fillId="6" borderId="6" xfId="0" applyFill="1" applyBorder="1"/>
    <xf numFmtId="0" fontId="0" fillId="6" borderId="7" xfId="0" applyFill="1" applyBorder="1"/>
    <xf numFmtId="0" fontId="0" fillId="0" borderId="8" xfId="0" applyBorder="1"/>
    <xf numFmtId="0" fontId="0" fillId="6" borderId="8" xfId="0" applyFill="1" applyBorder="1"/>
    <xf numFmtId="0" fontId="0" fillId="0" borderId="9" xfId="0" applyBorder="1"/>
    <xf numFmtId="0" fontId="0" fillId="6" borderId="9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2" xfId="0" applyBorder="1"/>
    <xf numFmtId="0" fontId="0" fillId="6" borderId="2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2" fillId="0" borderId="0" xfId="0" applyFont="1"/>
    <xf numFmtId="0" fontId="0" fillId="0" borderId="19" xfId="0" applyBorder="1"/>
    <xf numFmtId="0" fontId="0" fillId="0" borderId="20" xfId="0" applyBorder="1"/>
    <xf numFmtId="0" fontId="0" fillId="0" borderId="5" xfId="0" applyBorder="1"/>
    <xf numFmtId="0" fontId="0" fillId="0" borderId="21" xfId="0" applyBorder="1"/>
    <xf numFmtId="0" fontId="0" fillId="2" borderId="22" xfId="0" applyFill="1" applyBorder="1"/>
    <xf numFmtId="0" fontId="0" fillId="2" borderId="16" xfId="0" applyFill="1" applyBorder="1"/>
    <xf numFmtId="0" fontId="0" fillId="3" borderId="23" xfId="0" applyFill="1" applyBorder="1"/>
    <xf numFmtId="0" fontId="0" fillId="3" borderId="24" xfId="0" applyFill="1" applyBorder="1"/>
    <xf numFmtId="0" fontId="0" fillId="0" borderId="17" xfId="0" applyBorder="1"/>
    <xf numFmtId="0" fontId="0" fillId="0" borderId="18" xfId="0" applyBorder="1"/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NumberFormat="1"/>
    <xf numFmtId="0" fontId="2" fillId="7" borderId="25" xfId="0" applyFont="1" applyFill="1" applyBorder="1" applyAlignment="1">
      <alignment horizontal="left"/>
    </xf>
    <xf numFmtId="0" fontId="2" fillId="7" borderId="25" xfId="0" applyNumberFormat="1" applyFont="1" applyFill="1" applyBorder="1"/>
    <xf numFmtId="0" fontId="3" fillId="0" borderId="0" xfId="0" applyFont="1" applyAlignment="1">
      <alignment horizontal="left"/>
    </xf>
    <xf numFmtId="0" fontId="3" fillId="0" borderId="0" xfId="0" applyNumberFormat="1" applyFont="1"/>
    <xf numFmtId="0" fontId="3" fillId="0" borderId="0" xfId="0" applyFont="1"/>
    <xf numFmtId="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E33C87F4-DBE7-4D7F-906F-FEA6295B173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147637</xdr:colOff>
      <xdr:row>0</xdr:row>
      <xdr:rowOff>142876</xdr:rowOff>
    </xdr:from>
    <xdr:ext cx="7419975" cy="1423987"/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47637" y="142876"/>
          <a:ext cx="7419975" cy="1423987"/>
        </a:xfrm>
        <a:prstGeom prst="rect">
          <a:avLst/>
        </a:prstGeom>
        <a:solidFill>
          <a:schemeClr val="bg1">
            <a:lumMod val="95000"/>
          </a:schemeClr>
        </a:solidFill>
        <a:ln w="15875">
          <a:solidFill>
            <a:schemeClr val="accent1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it-IT" sz="1400"/>
            <a:t>Si</a:t>
          </a:r>
          <a:r>
            <a:rPr lang="it-IT" sz="1400" baseline="0"/>
            <a:t> ipotizzi che una banca ha in portafoglio 6 espozisioni INDIPENDENTI. La variabile casuale perdita P_i associata alla i-esima esposizione è data da P_i=(EAD_i X LGD_i X D_i). Si assume che, per ogni i=1,...6, le v.c. EAD_i, LGD_i e D_i sono tra di loro indipendenti. Le esposizioni 1 e 2 hanno le medesime caratteristiche. Le esposizioni 3 e 4 hanno le medesime caratteristiche. Le esposizioni 5 e 6 hanno le medesime caratteristiche.  Si costruisca, utilizzando la metodologia Montecarlo, la distribuzione della variabile casuale Perdita di portafoglio.</a:t>
          </a:r>
          <a:endParaRPr lang="it-IT" sz="1400"/>
        </a:p>
        <a:p>
          <a:endParaRPr lang="it-IT" sz="1100"/>
        </a:p>
      </xdr:txBody>
    </xdr:sp>
    <xdr:clientData/>
  </xdr:oneCellAnchor>
  <xdr:twoCellAnchor>
    <xdr:from>
      <xdr:col>15</xdr:col>
      <xdr:colOff>502920</xdr:colOff>
      <xdr:row>13</xdr:row>
      <xdr:rowOff>171450</xdr:rowOff>
    </xdr:from>
    <xdr:to>
      <xdr:col>22</xdr:col>
      <xdr:colOff>670560</xdr:colOff>
      <xdr:row>28</xdr:row>
      <xdr:rowOff>148590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fico 2">
              <a:extLst>
                <a:ext uri="{FF2B5EF4-FFF2-40B4-BE49-F238E27FC236}">
                  <a16:creationId xmlns:a16="http://schemas.microsoft.com/office/drawing/2014/main" id="{F0C1E405-ABB5-21A9-FF6A-C07F29E0E7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53900" y="254889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it-IT" sz="1100"/>
                <a:t>Il grafico non è disponibile in questa versione di Excel.
Se si modifica questa forma o si salva la cartella di lavoro in un formato di file diverso, il grafico verrà danneggiato in modo permanente.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276225</xdr:colOff>
      <xdr:row>0</xdr:row>
      <xdr:rowOff>71438</xdr:rowOff>
    </xdr:from>
    <xdr:ext cx="8365175" cy="1323975"/>
    <xdr:sp macro="" textlink="">
      <xdr:nvSpPr>
        <xdr:cNvPr id="7" name="CasellaDiTesto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276225" y="71438"/>
          <a:ext cx="8365175" cy="1323975"/>
        </a:xfrm>
        <a:prstGeom prst="rect">
          <a:avLst/>
        </a:prstGeom>
        <a:solidFill>
          <a:schemeClr val="bg1"/>
        </a:solidFill>
        <a:ln w="19050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lang="it-IT" sz="1100"/>
            <a:t>Una banca ha un portafoglio composto</a:t>
          </a:r>
          <a:r>
            <a:rPr lang="it-IT" sz="1100" baseline="0"/>
            <a:t> da 100 crediti INDIPENDENTI. La variabile casuale perdita P_i associata a ciascun credito è defininita da </a:t>
          </a:r>
        </a:p>
        <a:p>
          <a:r>
            <a:rPr lang="it-IT" sz="1100" baseline="0"/>
            <a:t>P_i=EAD_i*LGD_i*D_i.</a:t>
          </a:r>
        </a:p>
        <a:p>
          <a:r>
            <a:rPr lang="it-IT" sz="1100" baseline="0"/>
            <a:t>La variabile casuale EAD_i ha distribuzione normale di media mu_i e deviazione standard sigma_i.</a:t>
          </a:r>
        </a:p>
        <a:p>
          <a:r>
            <a:rPr lang="it-IT" sz="1100" baseline="0"/>
            <a:t>La variabile casuale LGD_i ha distribuzione beta di parametri alpha_i e beta_i.</a:t>
          </a:r>
        </a:p>
        <a:p>
          <a:r>
            <a:rPr lang="it-IT" sz="1100" baseline="0"/>
            <a:t>La v.c. D_i è una bernoulli di parametro pd_i.</a:t>
          </a:r>
        </a:p>
        <a:p>
          <a:r>
            <a:rPr lang="it-IT" sz="1100" baseline="0"/>
            <a:t>Si assume che le v.c. EAD_i, LGD_i e D_i siano tra di loro indipendenti.</a:t>
          </a:r>
        </a:p>
        <a:p>
          <a:r>
            <a:rPr lang="it-IT" sz="1100" baseline="0"/>
            <a:t>Sulla base delle ipotesi poste, si ottenga con la metodologia MonteCarlo la distribuzione della v.c. "perdita di portafoglio" P.</a:t>
          </a:r>
        </a:p>
        <a:p>
          <a:endParaRPr lang="it-IT" sz="1100"/>
        </a:p>
      </xdr:txBody>
    </xdr:sp>
    <xdr:clientData/>
  </xdr:one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2:AD450"/>
  <sheetViews>
    <sheetView tabSelected="1" topLeftCell="A7" workbookViewId="0">
      <selection activeCell="L5" sqref="L5"/>
    </sheetView>
  </sheetViews>
  <sheetFormatPr defaultRowHeight="14.4" x14ac:dyDescent="0.3"/>
  <cols>
    <col min="2" max="2" width="16.109375" bestFit="1" customWidth="1"/>
    <col min="3" max="3" width="12.88671875" bestFit="1" customWidth="1"/>
    <col min="7" max="7" width="16.109375" bestFit="1" customWidth="1"/>
    <col min="8" max="8" width="12.88671875" bestFit="1" customWidth="1"/>
    <col min="12" max="12" width="16.109375" bestFit="1" customWidth="1"/>
    <col min="13" max="13" width="12.88671875" bestFit="1" customWidth="1"/>
    <col min="15" max="15" width="11.77734375" bestFit="1" customWidth="1"/>
    <col min="22" max="22" width="10.88671875" bestFit="1" customWidth="1"/>
    <col min="23" max="23" width="19.77734375" bestFit="1" customWidth="1"/>
    <col min="26" max="26" width="16.44140625" bestFit="1" customWidth="1"/>
    <col min="27" max="27" width="13.21875" bestFit="1" customWidth="1"/>
    <col min="28" max="28" width="13.21875" customWidth="1"/>
  </cols>
  <sheetData>
    <row r="12" spans="2:13" x14ac:dyDescent="0.3">
      <c r="B12" s="3" t="s">
        <v>8</v>
      </c>
      <c r="G12" s="3" t="s">
        <v>9</v>
      </c>
      <c r="L12" s="3" t="s">
        <v>10</v>
      </c>
    </row>
    <row r="14" spans="2:13" x14ac:dyDescent="0.3">
      <c r="B14" s="27" t="s">
        <v>4</v>
      </c>
      <c r="C14">
        <v>1000</v>
      </c>
      <c r="G14" s="27" t="s">
        <v>4</v>
      </c>
      <c r="H14">
        <v>2000</v>
      </c>
      <c r="L14" s="27" t="s">
        <v>4</v>
      </c>
      <c r="M14">
        <v>3000</v>
      </c>
    </row>
    <row r="15" spans="2:13" x14ac:dyDescent="0.3">
      <c r="B15" s="27" t="s">
        <v>5</v>
      </c>
      <c r="C15">
        <v>0.2</v>
      </c>
      <c r="G15" s="27" t="s">
        <v>5</v>
      </c>
      <c r="H15">
        <v>0.3</v>
      </c>
      <c r="L15" s="27" t="s">
        <v>5</v>
      </c>
      <c r="M15">
        <v>0.4</v>
      </c>
    </row>
    <row r="17" spans="1:23" x14ac:dyDescent="0.3">
      <c r="B17" t="s">
        <v>3</v>
      </c>
      <c r="C17">
        <v>0.5</v>
      </c>
      <c r="E17">
        <v>0.2</v>
      </c>
      <c r="G17" t="s">
        <v>3</v>
      </c>
      <c r="H17">
        <v>0.8</v>
      </c>
      <c r="J17">
        <v>0.4</v>
      </c>
      <c r="L17" t="s">
        <v>3</v>
      </c>
      <c r="M17">
        <v>0.4</v>
      </c>
      <c r="O17">
        <v>0.5</v>
      </c>
    </row>
    <row r="18" spans="1:23" ht="15" thickBot="1" x14ac:dyDescent="0.35"/>
    <row r="19" spans="1:23" ht="15" thickBot="1" x14ac:dyDescent="0.35">
      <c r="B19" s="32" t="s">
        <v>6</v>
      </c>
      <c r="C19" s="33" t="s">
        <v>7</v>
      </c>
      <c r="D19" s="34" t="s">
        <v>1</v>
      </c>
      <c r="E19" s="35" t="s">
        <v>2</v>
      </c>
      <c r="G19" s="32" t="s">
        <v>6</v>
      </c>
      <c r="H19" s="33" t="s">
        <v>7</v>
      </c>
      <c r="I19" s="34" t="s">
        <v>1</v>
      </c>
      <c r="J19" s="35" t="s">
        <v>2</v>
      </c>
      <c r="L19" s="32" t="s">
        <v>6</v>
      </c>
      <c r="M19" s="33" t="s">
        <v>7</v>
      </c>
      <c r="N19" s="34" t="s">
        <v>1</v>
      </c>
      <c r="O19" s="35" t="s">
        <v>2</v>
      </c>
    </row>
    <row r="20" spans="1:23" x14ac:dyDescent="0.3">
      <c r="A20">
        <v>0</v>
      </c>
      <c r="B20" s="31">
        <v>0.3</v>
      </c>
      <c r="C20" s="21">
        <f>_xlfn.BINOM.DIST($A20,5,C$17,FALSE)</f>
        <v>3.125E-2</v>
      </c>
      <c r="D20" s="36">
        <v>0.1</v>
      </c>
      <c r="E20" s="37">
        <f>_xlfn.BINOM.DIST($A20,9,E$17,FALSE)</f>
        <v>0.13421772800000001</v>
      </c>
      <c r="G20" s="31">
        <v>0.3</v>
      </c>
      <c r="H20" s="21">
        <f>_xlfn.BINOM.DIST($A20,5,H$17,FALSE)</f>
        <v>3.2000000000000008E-4</v>
      </c>
      <c r="I20" s="36">
        <v>0.1</v>
      </c>
      <c r="J20" s="37">
        <f>_xlfn.BINOM.DIST($A20,9,J$17,FALSE)</f>
        <v>1.0077695999999999E-2</v>
      </c>
      <c r="L20" s="31">
        <v>0.3</v>
      </c>
      <c r="M20" s="21">
        <f>_xlfn.BINOM.DIST($A20,5,M$17,FALSE)</f>
        <v>7.7759999999999996E-2</v>
      </c>
      <c r="N20" s="36">
        <v>0.1</v>
      </c>
      <c r="O20" s="37">
        <f>_xlfn.BINOM.DIST($A20,9,O$17,FALSE)</f>
        <v>1.953125E-3</v>
      </c>
    </row>
    <row r="21" spans="1:23" x14ac:dyDescent="0.3">
      <c r="A21">
        <v>1</v>
      </c>
      <c r="B21" s="28">
        <v>0.4</v>
      </c>
      <c r="C21" s="7">
        <f t="shared" ref="C21:C25" si="0">_xlfn.BINOM.DIST($A21,5,C$17,FALSE)</f>
        <v>0.15624999999999992</v>
      </c>
      <c r="D21" s="28">
        <v>0.2</v>
      </c>
      <c r="E21" s="7">
        <f t="shared" ref="E21:E29" si="1">_xlfn.BINOM.DIST($A21,9,E$17,FALSE)</f>
        <v>0.30198988799999998</v>
      </c>
      <c r="G21" s="28">
        <v>0.4</v>
      </c>
      <c r="H21" s="7">
        <f t="shared" ref="H21:H25" si="2">_xlfn.BINOM.DIST($A21,5,H$17,FALSE)</f>
        <v>6.3999999999999968E-3</v>
      </c>
      <c r="I21" s="28">
        <v>0.2</v>
      </c>
      <c r="J21" s="7">
        <f t="shared" ref="J21:J29" si="3">_xlfn.BINOM.DIST($A21,9,J$17,FALSE)</f>
        <v>6.0466175999999983E-2</v>
      </c>
      <c r="L21" s="28">
        <v>0.4</v>
      </c>
      <c r="M21" s="7">
        <f t="shared" ref="M21:M25" si="4">_xlfn.BINOM.DIST($A21,5,M$17,FALSE)</f>
        <v>0.25919999999999999</v>
      </c>
      <c r="N21" s="28">
        <v>0.2</v>
      </c>
      <c r="O21" s="7">
        <f t="shared" ref="O21:O29" si="5">_xlfn.BINOM.DIST($A21,9,O$17,FALSE)</f>
        <v>1.7578125000000021E-2</v>
      </c>
    </row>
    <row r="22" spans="1:23" x14ac:dyDescent="0.3">
      <c r="A22">
        <v>2</v>
      </c>
      <c r="B22" s="28">
        <v>0.5</v>
      </c>
      <c r="C22" s="7">
        <f t="shared" si="0"/>
        <v>0.3125</v>
      </c>
      <c r="D22" s="28">
        <v>0.3</v>
      </c>
      <c r="E22" s="7">
        <f t="shared" si="1"/>
        <v>0.30198988800000004</v>
      </c>
      <c r="G22" s="28">
        <v>0.5</v>
      </c>
      <c r="H22" s="7">
        <f t="shared" si="2"/>
        <v>5.1199999999999954E-2</v>
      </c>
      <c r="I22" s="28">
        <v>0.3</v>
      </c>
      <c r="J22" s="7">
        <f t="shared" si="3"/>
        <v>0.16124313599999995</v>
      </c>
      <c r="L22" s="28">
        <v>0.5</v>
      </c>
      <c r="M22" s="7">
        <f t="shared" si="4"/>
        <v>0.34559999999999996</v>
      </c>
      <c r="N22" s="28">
        <v>0.3</v>
      </c>
      <c r="O22" s="7">
        <f t="shared" si="5"/>
        <v>7.0312500000000014E-2</v>
      </c>
    </row>
    <row r="23" spans="1:23" x14ac:dyDescent="0.3">
      <c r="A23">
        <v>3</v>
      </c>
      <c r="B23" s="28">
        <v>0.6</v>
      </c>
      <c r="C23" s="7">
        <f t="shared" si="0"/>
        <v>0.3125</v>
      </c>
      <c r="D23" s="28">
        <v>0.4</v>
      </c>
      <c r="E23" s="7">
        <f t="shared" si="1"/>
        <v>0.17616076800000002</v>
      </c>
      <c r="G23" s="28">
        <v>0.6</v>
      </c>
      <c r="H23" s="7">
        <f t="shared" si="2"/>
        <v>0.20479999999999993</v>
      </c>
      <c r="I23" s="28">
        <v>0.4</v>
      </c>
      <c r="J23" s="7">
        <f t="shared" si="3"/>
        <v>0.25082265600000003</v>
      </c>
      <c r="L23" s="28">
        <v>0.6</v>
      </c>
      <c r="M23" s="7">
        <f t="shared" si="4"/>
        <v>0.23039999999999999</v>
      </c>
      <c r="N23" s="28">
        <v>0.4</v>
      </c>
      <c r="O23" s="7">
        <f t="shared" si="5"/>
        <v>0.16406249999999997</v>
      </c>
    </row>
    <row r="24" spans="1:23" x14ac:dyDescent="0.3">
      <c r="A24">
        <v>4</v>
      </c>
      <c r="B24" s="28">
        <v>0.7</v>
      </c>
      <c r="C24" s="7">
        <f t="shared" si="0"/>
        <v>0.15624999999999992</v>
      </c>
      <c r="D24" s="28">
        <v>0.5</v>
      </c>
      <c r="E24" s="7">
        <f t="shared" si="1"/>
        <v>6.6060288000000023E-2</v>
      </c>
      <c r="G24" s="28">
        <v>0.7</v>
      </c>
      <c r="H24" s="7">
        <f t="shared" si="2"/>
        <v>0.40959999999999996</v>
      </c>
      <c r="I24" s="28">
        <v>0.5</v>
      </c>
      <c r="J24" s="7">
        <f t="shared" si="3"/>
        <v>0.25082265600000009</v>
      </c>
      <c r="L24" s="28">
        <v>0.7</v>
      </c>
      <c r="M24" s="7">
        <f t="shared" si="4"/>
        <v>7.6799999999999993E-2</v>
      </c>
      <c r="N24" s="28">
        <v>0.5</v>
      </c>
      <c r="O24" s="7">
        <f t="shared" si="5"/>
        <v>0.24609375000000008</v>
      </c>
    </row>
    <row r="25" spans="1:23" ht="15" thickBot="1" x14ac:dyDescent="0.35">
      <c r="A25">
        <v>5</v>
      </c>
      <c r="B25" s="29">
        <v>0.8</v>
      </c>
      <c r="C25" s="30">
        <f t="shared" si="0"/>
        <v>3.125E-2</v>
      </c>
      <c r="D25" s="28">
        <v>0.6</v>
      </c>
      <c r="E25" s="7">
        <f t="shared" si="1"/>
        <v>1.651507200000002E-2</v>
      </c>
      <c r="G25" s="29">
        <v>0.8</v>
      </c>
      <c r="H25" s="30">
        <f t="shared" si="2"/>
        <v>0.32768000000000008</v>
      </c>
      <c r="I25" s="28">
        <v>0.6</v>
      </c>
      <c r="J25" s="7">
        <f t="shared" si="3"/>
        <v>0.16721510400000006</v>
      </c>
      <c r="L25" s="29">
        <v>0.8</v>
      </c>
      <c r="M25" s="30">
        <f t="shared" si="4"/>
        <v>1.0240000000000008E-2</v>
      </c>
      <c r="N25" s="28">
        <v>0.6</v>
      </c>
      <c r="O25" s="7">
        <f t="shared" si="5"/>
        <v>0.24609375000000008</v>
      </c>
    </row>
    <row r="26" spans="1:23" x14ac:dyDescent="0.3">
      <c r="A26">
        <v>6</v>
      </c>
      <c r="D26" s="28">
        <v>0.7</v>
      </c>
      <c r="E26" s="7">
        <f t="shared" si="1"/>
        <v>2.7525120000000012E-3</v>
      </c>
      <c r="I26" s="28">
        <v>0.7</v>
      </c>
      <c r="J26" s="7">
        <f t="shared" si="3"/>
        <v>7.4317824000000032E-2</v>
      </c>
      <c r="N26" s="28">
        <v>0.7</v>
      </c>
      <c r="O26" s="7">
        <f t="shared" si="5"/>
        <v>0.16406249999999997</v>
      </c>
    </row>
    <row r="27" spans="1:23" x14ac:dyDescent="0.3">
      <c r="A27">
        <v>7</v>
      </c>
      <c r="D27" s="28">
        <v>0.8</v>
      </c>
      <c r="E27" s="7">
        <f t="shared" si="1"/>
        <v>2.9491199999999977E-4</v>
      </c>
      <c r="I27" s="28">
        <v>0.8</v>
      </c>
      <c r="J27" s="7">
        <f t="shared" si="3"/>
        <v>2.1233664000000024E-2</v>
      </c>
      <c r="N27" s="28">
        <v>0.8</v>
      </c>
      <c r="O27" s="7">
        <f t="shared" si="5"/>
        <v>7.0312500000000014E-2</v>
      </c>
    </row>
    <row r="28" spans="1:23" x14ac:dyDescent="0.3">
      <c r="A28">
        <v>8</v>
      </c>
      <c r="D28" s="28">
        <v>0.9</v>
      </c>
      <c r="E28" s="7">
        <f t="shared" si="1"/>
        <v>1.8431999999999999E-5</v>
      </c>
      <c r="I28" s="28">
        <v>0.9</v>
      </c>
      <c r="J28" s="7">
        <f t="shared" si="3"/>
        <v>3.5389440000000035E-3</v>
      </c>
      <c r="N28" s="28">
        <v>0.9</v>
      </c>
      <c r="O28" s="7">
        <f t="shared" si="5"/>
        <v>1.7578125000000021E-2</v>
      </c>
    </row>
    <row r="29" spans="1:23" ht="15" thickBot="1" x14ac:dyDescent="0.35">
      <c r="A29">
        <v>9</v>
      </c>
      <c r="D29" s="29">
        <v>1</v>
      </c>
      <c r="E29" s="30">
        <f t="shared" si="1"/>
        <v>5.1200000000000077E-7</v>
      </c>
      <c r="I29" s="29">
        <v>1</v>
      </c>
      <c r="J29" s="30">
        <f t="shared" si="3"/>
        <v>2.6214400000000012E-4</v>
      </c>
      <c r="N29" s="29">
        <v>1</v>
      </c>
      <c r="O29" s="30">
        <f t="shared" si="5"/>
        <v>1.953125E-3</v>
      </c>
    </row>
    <row r="32" spans="1:23" ht="18" x14ac:dyDescent="0.35">
      <c r="B32" s="39" t="s">
        <v>11</v>
      </c>
      <c r="C32" s="39"/>
      <c r="D32" s="39"/>
      <c r="E32" s="39"/>
      <c r="F32" s="39"/>
      <c r="G32" s="39"/>
      <c r="H32" s="2" t="s">
        <v>25</v>
      </c>
      <c r="I32" s="40" t="s">
        <v>17</v>
      </c>
      <c r="J32" s="40"/>
      <c r="K32" s="40"/>
      <c r="L32" s="40"/>
      <c r="M32" s="40"/>
      <c r="N32" s="40"/>
      <c r="O32" s="1" t="s">
        <v>26</v>
      </c>
      <c r="P32" s="41" t="s">
        <v>45</v>
      </c>
      <c r="Q32" s="41"/>
      <c r="R32" s="41"/>
      <c r="S32" s="41"/>
      <c r="T32" s="41"/>
      <c r="U32" s="41"/>
      <c r="V32" s="3" t="s">
        <v>33</v>
      </c>
      <c r="W32" s="4" t="s">
        <v>44</v>
      </c>
    </row>
    <row r="33" spans="2:29" x14ac:dyDescent="0.3">
      <c r="B33" t="s">
        <v>12</v>
      </c>
      <c r="C33" t="s">
        <v>13</v>
      </c>
      <c r="D33" t="s">
        <v>14</v>
      </c>
      <c r="E33" t="s">
        <v>15</v>
      </c>
      <c r="F33" t="s">
        <v>22</v>
      </c>
      <c r="G33" t="s">
        <v>16</v>
      </c>
      <c r="H33" t="s">
        <v>41</v>
      </c>
      <c r="I33" t="s">
        <v>18</v>
      </c>
      <c r="J33" t="s">
        <v>19</v>
      </c>
      <c r="K33" t="s">
        <v>20</v>
      </c>
      <c r="L33" t="s">
        <v>21</v>
      </c>
      <c r="M33" t="s">
        <v>23</v>
      </c>
      <c r="N33" t="s">
        <v>24</v>
      </c>
      <c r="O33" t="s">
        <v>42</v>
      </c>
      <c r="P33" t="s">
        <v>27</v>
      </c>
      <c r="Q33" t="s">
        <v>28</v>
      </c>
      <c r="R33" t="s">
        <v>29</v>
      </c>
      <c r="S33" t="s">
        <v>30</v>
      </c>
      <c r="T33" t="s">
        <v>31</v>
      </c>
      <c r="U33" t="s">
        <v>32</v>
      </c>
      <c r="V33" t="s">
        <v>43</v>
      </c>
      <c r="W33" t="s">
        <v>44</v>
      </c>
    </row>
    <row r="34" spans="2:29" x14ac:dyDescent="0.3">
      <c r="AB34" s="38"/>
      <c r="AC34" s="42"/>
    </row>
    <row r="35" spans="2:29" x14ac:dyDescent="0.3">
      <c r="AB35" s="38"/>
      <c r="AC35" s="42"/>
    </row>
    <row r="36" spans="2:29" x14ac:dyDescent="0.3">
      <c r="AB36" s="38"/>
      <c r="AC36" s="42"/>
    </row>
    <row r="37" spans="2:29" x14ac:dyDescent="0.3">
      <c r="AB37" s="38"/>
      <c r="AC37" s="42"/>
    </row>
    <row r="38" spans="2:29" x14ac:dyDescent="0.3">
      <c r="AB38" s="38"/>
      <c r="AC38" s="42"/>
    </row>
    <row r="39" spans="2:29" x14ac:dyDescent="0.3">
      <c r="AB39" s="38"/>
      <c r="AC39" s="42"/>
    </row>
    <row r="40" spans="2:29" x14ac:dyDescent="0.3">
      <c r="AB40" s="38"/>
      <c r="AC40" s="42"/>
    </row>
    <row r="41" spans="2:29" x14ac:dyDescent="0.3">
      <c r="AB41" s="38"/>
      <c r="AC41" s="42"/>
    </row>
    <row r="42" spans="2:29" x14ac:dyDescent="0.3">
      <c r="AB42" s="38"/>
      <c r="AC42" s="42"/>
    </row>
    <row r="43" spans="2:29" x14ac:dyDescent="0.3">
      <c r="AB43" s="38"/>
      <c r="AC43" s="42"/>
    </row>
    <row r="44" spans="2:29" x14ac:dyDescent="0.3">
      <c r="AB44" s="38"/>
      <c r="AC44" s="42"/>
    </row>
    <row r="45" spans="2:29" x14ac:dyDescent="0.3">
      <c r="AB45" s="38"/>
      <c r="AC45" s="42"/>
    </row>
    <row r="46" spans="2:29" x14ac:dyDescent="0.3">
      <c r="AB46" s="38"/>
      <c r="AC46" s="42"/>
    </row>
    <row r="47" spans="2:29" x14ac:dyDescent="0.3">
      <c r="AB47" s="38"/>
      <c r="AC47" s="42"/>
    </row>
    <row r="48" spans="2:29" x14ac:dyDescent="0.3">
      <c r="AB48" s="38"/>
      <c r="AC48" s="42"/>
    </row>
    <row r="49" spans="28:29" x14ac:dyDescent="0.3">
      <c r="AB49" s="38"/>
      <c r="AC49" s="42"/>
    </row>
    <row r="50" spans="28:29" x14ac:dyDescent="0.3">
      <c r="AB50" s="38"/>
      <c r="AC50" s="42"/>
    </row>
    <row r="51" spans="28:29" x14ac:dyDescent="0.3">
      <c r="AB51" s="38"/>
      <c r="AC51" s="42"/>
    </row>
    <row r="52" spans="28:29" x14ac:dyDescent="0.3">
      <c r="AB52" s="38"/>
      <c r="AC52" s="42"/>
    </row>
    <row r="53" spans="28:29" x14ac:dyDescent="0.3">
      <c r="AB53" s="38"/>
      <c r="AC53" s="42"/>
    </row>
    <row r="54" spans="28:29" x14ac:dyDescent="0.3">
      <c r="AB54" s="38"/>
      <c r="AC54" s="42"/>
    </row>
    <row r="55" spans="28:29" x14ac:dyDescent="0.3">
      <c r="AB55" s="38"/>
      <c r="AC55" s="42"/>
    </row>
    <row r="56" spans="28:29" x14ac:dyDescent="0.3">
      <c r="AB56" s="38"/>
      <c r="AC56" s="42"/>
    </row>
    <row r="57" spans="28:29" x14ac:dyDescent="0.3">
      <c r="AB57" s="38"/>
      <c r="AC57" s="42"/>
    </row>
    <row r="58" spans="28:29" x14ac:dyDescent="0.3">
      <c r="AB58" s="38"/>
      <c r="AC58" s="42"/>
    </row>
    <row r="59" spans="28:29" x14ac:dyDescent="0.3">
      <c r="AB59" s="38"/>
      <c r="AC59" s="42"/>
    </row>
    <row r="60" spans="28:29" x14ac:dyDescent="0.3">
      <c r="AB60" s="38"/>
      <c r="AC60" s="42"/>
    </row>
    <row r="61" spans="28:29" x14ac:dyDescent="0.3">
      <c r="AB61" s="38"/>
      <c r="AC61" s="42"/>
    </row>
    <row r="62" spans="28:29" x14ac:dyDescent="0.3">
      <c r="AB62" s="38"/>
      <c r="AC62" s="42"/>
    </row>
    <row r="63" spans="28:29" x14ac:dyDescent="0.3">
      <c r="AB63" s="38"/>
      <c r="AC63" s="42"/>
    </row>
    <row r="64" spans="28:29" x14ac:dyDescent="0.3">
      <c r="AB64" s="38"/>
      <c r="AC64" s="42"/>
    </row>
    <row r="65" spans="28:29" x14ac:dyDescent="0.3">
      <c r="AB65" s="38"/>
      <c r="AC65" s="42"/>
    </row>
    <row r="66" spans="28:29" x14ac:dyDescent="0.3">
      <c r="AB66" s="38"/>
      <c r="AC66" s="42"/>
    </row>
    <row r="67" spans="28:29" x14ac:dyDescent="0.3">
      <c r="AB67" s="38"/>
      <c r="AC67" s="42"/>
    </row>
    <row r="68" spans="28:29" x14ac:dyDescent="0.3">
      <c r="AB68" s="38"/>
      <c r="AC68" s="42"/>
    </row>
    <row r="69" spans="28:29" x14ac:dyDescent="0.3">
      <c r="AB69" s="38"/>
      <c r="AC69" s="42"/>
    </row>
    <row r="70" spans="28:29" x14ac:dyDescent="0.3">
      <c r="AB70" s="38"/>
      <c r="AC70" s="42"/>
    </row>
    <row r="71" spans="28:29" x14ac:dyDescent="0.3">
      <c r="AB71" s="38"/>
      <c r="AC71" s="42"/>
    </row>
    <row r="72" spans="28:29" x14ac:dyDescent="0.3">
      <c r="AB72" s="38"/>
      <c r="AC72" s="42"/>
    </row>
    <row r="73" spans="28:29" x14ac:dyDescent="0.3">
      <c r="AB73" s="38"/>
      <c r="AC73" s="42"/>
    </row>
    <row r="74" spans="28:29" x14ac:dyDescent="0.3">
      <c r="AB74" s="38"/>
      <c r="AC74" s="42"/>
    </row>
    <row r="75" spans="28:29" x14ac:dyDescent="0.3">
      <c r="AB75" s="38"/>
      <c r="AC75" s="42"/>
    </row>
    <row r="76" spans="28:29" x14ac:dyDescent="0.3">
      <c r="AB76" s="38"/>
      <c r="AC76" s="42"/>
    </row>
    <row r="77" spans="28:29" x14ac:dyDescent="0.3">
      <c r="AB77" s="38"/>
      <c r="AC77" s="42"/>
    </row>
    <row r="78" spans="28:29" x14ac:dyDescent="0.3">
      <c r="AB78" s="38"/>
      <c r="AC78" s="42"/>
    </row>
    <row r="79" spans="28:29" x14ac:dyDescent="0.3">
      <c r="AB79" s="38"/>
      <c r="AC79" s="42"/>
    </row>
    <row r="80" spans="28:29" x14ac:dyDescent="0.3">
      <c r="AB80" s="38"/>
      <c r="AC80" s="42"/>
    </row>
    <row r="81" spans="28:29" x14ac:dyDescent="0.3">
      <c r="AB81" s="38"/>
      <c r="AC81" s="42"/>
    </row>
    <row r="82" spans="28:29" x14ac:dyDescent="0.3">
      <c r="AB82" s="38"/>
      <c r="AC82" s="42"/>
    </row>
    <row r="83" spans="28:29" x14ac:dyDescent="0.3">
      <c r="AB83" s="38"/>
      <c r="AC83" s="42"/>
    </row>
    <row r="84" spans="28:29" x14ac:dyDescent="0.3">
      <c r="AB84" s="38"/>
      <c r="AC84" s="42"/>
    </row>
    <row r="85" spans="28:29" x14ac:dyDescent="0.3">
      <c r="AB85" s="38"/>
      <c r="AC85" s="42"/>
    </row>
    <row r="86" spans="28:29" x14ac:dyDescent="0.3">
      <c r="AB86" s="38"/>
      <c r="AC86" s="42"/>
    </row>
    <row r="87" spans="28:29" x14ac:dyDescent="0.3">
      <c r="AB87" s="38"/>
      <c r="AC87" s="42"/>
    </row>
    <row r="88" spans="28:29" x14ac:dyDescent="0.3">
      <c r="AB88" s="38"/>
      <c r="AC88" s="42"/>
    </row>
    <row r="89" spans="28:29" x14ac:dyDescent="0.3">
      <c r="AB89" s="38"/>
      <c r="AC89" s="42"/>
    </row>
    <row r="90" spans="28:29" x14ac:dyDescent="0.3">
      <c r="AB90" s="38"/>
      <c r="AC90" s="42"/>
    </row>
    <row r="91" spans="28:29" x14ac:dyDescent="0.3">
      <c r="AB91" s="38"/>
      <c r="AC91" s="42"/>
    </row>
    <row r="92" spans="28:29" x14ac:dyDescent="0.3">
      <c r="AB92" s="38"/>
      <c r="AC92" s="42"/>
    </row>
    <row r="93" spans="28:29" x14ac:dyDescent="0.3">
      <c r="AB93" s="38"/>
      <c r="AC93" s="42"/>
    </row>
    <row r="94" spans="28:29" x14ac:dyDescent="0.3">
      <c r="AB94" s="38"/>
      <c r="AC94" s="42"/>
    </row>
    <row r="95" spans="28:29" x14ac:dyDescent="0.3">
      <c r="AB95" s="38"/>
      <c r="AC95" s="42"/>
    </row>
    <row r="96" spans="28:29" x14ac:dyDescent="0.3">
      <c r="AB96" s="38"/>
      <c r="AC96" s="42"/>
    </row>
    <row r="97" spans="28:29" x14ac:dyDescent="0.3">
      <c r="AB97" s="38"/>
      <c r="AC97" s="42"/>
    </row>
    <row r="98" spans="28:29" x14ac:dyDescent="0.3">
      <c r="AB98" s="38"/>
      <c r="AC98" s="42"/>
    </row>
    <row r="99" spans="28:29" x14ac:dyDescent="0.3">
      <c r="AB99" s="38"/>
      <c r="AC99" s="42"/>
    </row>
    <row r="100" spans="28:29" x14ac:dyDescent="0.3">
      <c r="AB100" s="38"/>
      <c r="AC100" s="42"/>
    </row>
    <row r="101" spans="28:29" x14ac:dyDescent="0.3">
      <c r="AB101" s="38"/>
      <c r="AC101" s="42"/>
    </row>
    <row r="102" spans="28:29" x14ac:dyDescent="0.3">
      <c r="AB102" s="38"/>
      <c r="AC102" s="42"/>
    </row>
    <row r="103" spans="28:29" x14ac:dyDescent="0.3">
      <c r="AB103" s="38"/>
      <c r="AC103" s="42"/>
    </row>
    <row r="104" spans="28:29" x14ac:dyDescent="0.3">
      <c r="AB104" s="38"/>
      <c r="AC104" s="42"/>
    </row>
    <row r="105" spans="28:29" x14ac:dyDescent="0.3">
      <c r="AB105" s="38"/>
      <c r="AC105" s="42"/>
    </row>
    <row r="106" spans="28:29" x14ac:dyDescent="0.3">
      <c r="AB106" s="38"/>
      <c r="AC106" s="42"/>
    </row>
    <row r="107" spans="28:29" x14ac:dyDescent="0.3">
      <c r="AB107" s="38"/>
      <c r="AC107" s="42"/>
    </row>
    <row r="108" spans="28:29" x14ac:dyDescent="0.3">
      <c r="AB108" s="38"/>
      <c r="AC108" s="42"/>
    </row>
    <row r="109" spans="28:29" x14ac:dyDescent="0.3">
      <c r="AB109" s="38"/>
      <c r="AC109" s="42"/>
    </row>
    <row r="110" spans="28:29" x14ac:dyDescent="0.3">
      <c r="AB110" s="38"/>
      <c r="AC110" s="42"/>
    </row>
    <row r="111" spans="28:29" x14ac:dyDescent="0.3">
      <c r="AB111" s="38"/>
      <c r="AC111" s="42"/>
    </row>
    <row r="112" spans="28:29" x14ac:dyDescent="0.3">
      <c r="AB112" s="38"/>
      <c r="AC112" s="42"/>
    </row>
    <row r="113" spans="28:29" x14ac:dyDescent="0.3">
      <c r="AB113" s="38"/>
      <c r="AC113" s="42"/>
    </row>
    <row r="114" spans="28:29" x14ac:dyDescent="0.3">
      <c r="AB114" s="38"/>
      <c r="AC114" s="42"/>
    </row>
    <row r="115" spans="28:29" x14ac:dyDescent="0.3">
      <c r="AB115" s="38"/>
      <c r="AC115" s="42"/>
    </row>
    <row r="116" spans="28:29" x14ac:dyDescent="0.3">
      <c r="AB116" s="38"/>
      <c r="AC116" s="42"/>
    </row>
    <row r="117" spans="28:29" x14ac:dyDescent="0.3">
      <c r="AB117" s="38"/>
      <c r="AC117" s="42"/>
    </row>
    <row r="118" spans="28:29" x14ac:dyDescent="0.3">
      <c r="AB118" s="38"/>
      <c r="AC118" s="42"/>
    </row>
    <row r="119" spans="28:29" x14ac:dyDescent="0.3">
      <c r="AB119" s="38"/>
      <c r="AC119" s="42"/>
    </row>
    <row r="120" spans="28:29" x14ac:dyDescent="0.3">
      <c r="AB120" s="38"/>
      <c r="AC120" s="42"/>
    </row>
    <row r="121" spans="28:29" x14ac:dyDescent="0.3">
      <c r="AB121" s="38"/>
      <c r="AC121" s="42"/>
    </row>
    <row r="122" spans="28:29" x14ac:dyDescent="0.3">
      <c r="AB122" s="38"/>
      <c r="AC122" s="42"/>
    </row>
    <row r="123" spans="28:29" x14ac:dyDescent="0.3">
      <c r="AB123" s="38"/>
      <c r="AC123" s="42"/>
    </row>
    <row r="124" spans="28:29" x14ac:dyDescent="0.3">
      <c r="AB124" s="38"/>
      <c r="AC124" s="42"/>
    </row>
    <row r="125" spans="28:29" x14ac:dyDescent="0.3">
      <c r="AB125" s="38"/>
      <c r="AC125" s="42"/>
    </row>
    <row r="126" spans="28:29" x14ac:dyDescent="0.3">
      <c r="AB126" s="38"/>
      <c r="AC126" s="42"/>
    </row>
    <row r="127" spans="28:29" x14ac:dyDescent="0.3">
      <c r="AB127" s="38"/>
      <c r="AC127" s="42"/>
    </row>
    <row r="128" spans="28:29" x14ac:dyDescent="0.3">
      <c r="AB128" s="38"/>
      <c r="AC128" s="42"/>
    </row>
    <row r="129" spans="28:29" x14ac:dyDescent="0.3">
      <c r="AB129" s="38"/>
      <c r="AC129" s="42"/>
    </row>
    <row r="130" spans="28:29" x14ac:dyDescent="0.3">
      <c r="AB130" s="38"/>
      <c r="AC130" s="42"/>
    </row>
    <row r="131" spans="28:29" x14ac:dyDescent="0.3">
      <c r="AB131" s="38"/>
      <c r="AC131" s="42"/>
    </row>
    <row r="132" spans="28:29" x14ac:dyDescent="0.3">
      <c r="AB132" s="38"/>
      <c r="AC132" s="42"/>
    </row>
    <row r="133" spans="28:29" x14ac:dyDescent="0.3">
      <c r="AB133" s="38"/>
      <c r="AC133" s="42"/>
    </row>
    <row r="134" spans="28:29" x14ac:dyDescent="0.3">
      <c r="AB134" s="38"/>
      <c r="AC134" s="42"/>
    </row>
    <row r="135" spans="28:29" x14ac:dyDescent="0.3">
      <c r="AB135" s="38"/>
      <c r="AC135" s="42"/>
    </row>
    <row r="136" spans="28:29" x14ac:dyDescent="0.3">
      <c r="AB136" s="38"/>
      <c r="AC136" s="42"/>
    </row>
    <row r="137" spans="28:29" x14ac:dyDescent="0.3">
      <c r="AB137" s="38"/>
      <c r="AC137" s="42"/>
    </row>
    <row r="138" spans="28:29" x14ac:dyDescent="0.3">
      <c r="AB138" s="38"/>
      <c r="AC138" s="42"/>
    </row>
    <row r="139" spans="28:29" x14ac:dyDescent="0.3">
      <c r="AB139" s="38"/>
      <c r="AC139" s="42"/>
    </row>
    <row r="140" spans="28:29" x14ac:dyDescent="0.3">
      <c r="AB140" s="38"/>
      <c r="AC140" s="42"/>
    </row>
    <row r="141" spans="28:29" x14ac:dyDescent="0.3">
      <c r="AB141" s="38"/>
      <c r="AC141" s="42"/>
    </row>
    <row r="142" spans="28:29" x14ac:dyDescent="0.3">
      <c r="AB142" s="38"/>
      <c r="AC142" s="42"/>
    </row>
    <row r="143" spans="28:29" x14ac:dyDescent="0.3">
      <c r="AB143" s="38"/>
      <c r="AC143" s="42"/>
    </row>
    <row r="144" spans="28:29" x14ac:dyDescent="0.3">
      <c r="AB144" s="38"/>
      <c r="AC144" s="42"/>
    </row>
    <row r="145" spans="28:29" x14ac:dyDescent="0.3">
      <c r="AB145" s="38"/>
      <c r="AC145" s="42"/>
    </row>
    <row r="146" spans="28:29" x14ac:dyDescent="0.3">
      <c r="AB146" s="38"/>
      <c r="AC146" s="42"/>
    </row>
    <row r="147" spans="28:29" x14ac:dyDescent="0.3">
      <c r="AB147" s="38"/>
      <c r="AC147" s="42"/>
    </row>
    <row r="148" spans="28:29" x14ac:dyDescent="0.3">
      <c r="AB148" s="38"/>
      <c r="AC148" s="42"/>
    </row>
    <row r="149" spans="28:29" x14ac:dyDescent="0.3">
      <c r="AB149" s="38"/>
      <c r="AC149" s="42"/>
    </row>
    <row r="150" spans="28:29" x14ac:dyDescent="0.3">
      <c r="AB150" s="38"/>
      <c r="AC150" s="42"/>
    </row>
    <row r="151" spans="28:29" x14ac:dyDescent="0.3">
      <c r="AB151" s="38"/>
      <c r="AC151" s="42"/>
    </row>
    <row r="152" spans="28:29" x14ac:dyDescent="0.3">
      <c r="AB152" s="38"/>
      <c r="AC152" s="42"/>
    </row>
    <row r="153" spans="28:29" x14ac:dyDescent="0.3">
      <c r="AB153" s="38"/>
      <c r="AC153" s="42"/>
    </row>
    <row r="154" spans="28:29" x14ac:dyDescent="0.3">
      <c r="AB154" s="38"/>
      <c r="AC154" s="42"/>
    </row>
    <row r="155" spans="28:29" x14ac:dyDescent="0.3">
      <c r="AB155" s="38"/>
      <c r="AC155" s="42"/>
    </row>
    <row r="156" spans="28:29" x14ac:dyDescent="0.3">
      <c r="AB156" s="38"/>
      <c r="AC156" s="42"/>
    </row>
    <row r="157" spans="28:29" x14ac:dyDescent="0.3">
      <c r="AB157" s="38"/>
      <c r="AC157" s="42"/>
    </row>
    <row r="158" spans="28:29" x14ac:dyDescent="0.3">
      <c r="AB158" s="38"/>
      <c r="AC158" s="42"/>
    </row>
    <row r="159" spans="28:29" x14ac:dyDescent="0.3">
      <c r="AB159" s="38"/>
      <c r="AC159" s="42"/>
    </row>
    <row r="160" spans="28:29" x14ac:dyDescent="0.3">
      <c r="AB160" s="38"/>
      <c r="AC160" s="42"/>
    </row>
    <row r="161" spans="28:29" x14ac:dyDescent="0.3">
      <c r="AB161" s="38"/>
      <c r="AC161" s="42"/>
    </row>
    <row r="162" spans="28:29" x14ac:dyDescent="0.3">
      <c r="AB162" s="38"/>
      <c r="AC162" s="42"/>
    </row>
    <row r="163" spans="28:29" x14ac:dyDescent="0.3">
      <c r="AB163" s="38"/>
      <c r="AC163" s="42"/>
    </row>
    <row r="164" spans="28:29" x14ac:dyDescent="0.3">
      <c r="AB164" s="38"/>
      <c r="AC164" s="42"/>
    </row>
    <row r="165" spans="28:29" x14ac:dyDescent="0.3">
      <c r="AB165" s="38"/>
      <c r="AC165" s="42"/>
    </row>
    <row r="166" spans="28:29" x14ac:dyDescent="0.3">
      <c r="AB166" s="38"/>
      <c r="AC166" s="42"/>
    </row>
    <row r="167" spans="28:29" x14ac:dyDescent="0.3">
      <c r="AB167" s="38"/>
      <c r="AC167" s="42"/>
    </row>
    <row r="168" spans="28:29" x14ac:dyDescent="0.3">
      <c r="AB168" s="38"/>
      <c r="AC168" s="42"/>
    </row>
    <row r="169" spans="28:29" x14ac:dyDescent="0.3">
      <c r="AB169" s="38"/>
      <c r="AC169" s="42"/>
    </row>
    <row r="170" spans="28:29" x14ac:dyDescent="0.3">
      <c r="AB170" s="38"/>
      <c r="AC170" s="42"/>
    </row>
    <row r="171" spans="28:29" x14ac:dyDescent="0.3">
      <c r="AB171" s="38"/>
      <c r="AC171" s="42"/>
    </row>
    <row r="172" spans="28:29" x14ac:dyDescent="0.3">
      <c r="AB172" s="38"/>
      <c r="AC172" s="42"/>
    </row>
    <row r="173" spans="28:29" x14ac:dyDescent="0.3">
      <c r="AB173" s="38"/>
      <c r="AC173" s="42"/>
    </row>
    <row r="174" spans="28:29" x14ac:dyDescent="0.3">
      <c r="AB174" s="38"/>
      <c r="AC174" s="42"/>
    </row>
    <row r="175" spans="28:29" x14ac:dyDescent="0.3">
      <c r="AB175" s="38"/>
      <c r="AC175" s="42"/>
    </row>
    <row r="176" spans="28:29" x14ac:dyDescent="0.3">
      <c r="AB176" s="38"/>
      <c r="AC176" s="42"/>
    </row>
    <row r="177" spans="28:29" x14ac:dyDescent="0.3">
      <c r="AB177" s="38"/>
      <c r="AC177" s="42"/>
    </row>
    <row r="178" spans="28:29" x14ac:dyDescent="0.3">
      <c r="AB178" s="38"/>
      <c r="AC178" s="42"/>
    </row>
    <row r="179" spans="28:29" x14ac:dyDescent="0.3">
      <c r="AB179" s="38"/>
      <c r="AC179" s="42"/>
    </row>
    <row r="180" spans="28:29" x14ac:dyDescent="0.3">
      <c r="AB180" s="38"/>
      <c r="AC180" s="42"/>
    </row>
    <row r="181" spans="28:29" x14ac:dyDescent="0.3">
      <c r="AB181" s="38"/>
      <c r="AC181" s="42"/>
    </row>
    <row r="182" spans="28:29" x14ac:dyDescent="0.3">
      <c r="AB182" s="38"/>
      <c r="AC182" s="42"/>
    </row>
    <row r="183" spans="28:29" x14ac:dyDescent="0.3">
      <c r="AB183" s="38"/>
      <c r="AC183" s="42"/>
    </row>
    <row r="184" spans="28:29" x14ac:dyDescent="0.3">
      <c r="AB184" s="38"/>
      <c r="AC184" s="42"/>
    </row>
    <row r="185" spans="28:29" x14ac:dyDescent="0.3">
      <c r="AB185" s="38"/>
      <c r="AC185" s="42"/>
    </row>
    <row r="186" spans="28:29" x14ac:dyDescent="0.3">
      <c r="AB186" s="38"/>
      <c r="AC186" s="42"/>
    </row>
    <row r="187" spans="28:29" x14ac:dyDescent="0.3">
      <c r="AB187" s="38"/>
      <c r="AC187" s="42"/>
    </row>
    <row r="188" spans="28:29" x14ac:dyDescent="0.3">
      <c r="AB188" s="38"/>
      <c r="AC188" s="42"/>
    </row>
    <row r="189" spans="28:29" x14ac:dyDescent="0.3">
      <c r="AB189" s="38"/>
      <c r="AC189" s="42"/>
    </row>
    <row r="190" spans="28:29" x14ac:dyDescent="0.3">
      <c r="AB190" s="38"/>
      <c r="AC190" s="42"/>
    </row>
    <row r="191" spans="28:29" x14ac:dyDescent="0.3">
      <c r="AB191" s="38"/>
      <c r="AC191" s="42"/>
    </row>
    <row r="192" spans="28:29" x14ac:dyDescent="0.3">
      <c r="AB192" s="38"/>
      <c r="AC192" s="42"/>
    </row>
    <row r="193" spans="28:29" x14ac:dyDescent="0.3">
      <c r="AB193" s="38"/>
      <c r="AC193" s="42"/>
    </row>
    <row r="194" spans="28:29" x14ac:dyDescent="0.3">
      <c r="AB194" s="38"/>
      <c r="AC194" s="42"/>
    </row>
    <row r="195" spans="28:29" x14ac:dyDescent="0.3">
      <c r="AB195" s="38"/>
      <c r="AC195" s="42"/>
    </row>
    <row r="196" spans="28:29" x14ac:dyDescent="0.3">
      <c r="AB196" s="38"/>
      <c r="AC196" s="42"/>
    </row>
    <row r="197" spans="28:29" x14ac:dyDescent="0.3">
      <c r="AB197" s="38"/>
      <c r="AC197" s="42"/>
    </row>
    <row r="198" spans="28:29" x14ac:dyDescent="0.3">
      <c r="AB198" s="38"/>
      <c r="AC198" s="42"/>
    </row>
    <row r="199" spans="28:29" x14ac:dyDescent="0.3">
      <c r="AB199" s="38"/>
      <c r="AC199" s="42"/>
    </row>
    <row r="200" spans="28:29" x14ac:dyDescent="0.3">
      <c r="AB200" s="38"/>
      <c r="AC200" s="42"/>
    </row>
    <row r="201" spans="28:29" x14ac:dyDescent="0.3">
      <c r="AB201" s="38"/>
      <c r="AC201" s="42"/>
    </row>
    <row r="202" spans="28:29" x14ac:dyDescent="0.3">
      <c r="AB202" s="38"/>
      <c r="AC202" s="42"/>
    </row>
    <row r="203" spans="28:29" x14ac:dyDescent="0.3">
      <c r="AB203" s="38"/>
      <c r="AC203" s="42"/>
    </row>
    <row r="204" spans="28:29" x14ac:dyDescent="0.3">
      <c r="AB204" s="38"/>
      <c r="AC204" s="42"/>
    </row>
    <row r="205" spans="28:29" x14ac:dyDescent="0.3">
      <c r="AB205" s="38"/>
      <c r="AC205" s="42"/>
    </row>
    <row r="206" spans="28:29" x14ac:dyDescent="0.3">
      <c r="AB206" s="38"/>
      <c r="AC206" s="42"/>
    </row>
    <row r="207" spans="28:29" x14ac:dyDescent="0.3">
      <c r="AB207" s="38"/>
      <c r="AC207" s="42"/>
    </row>
    <row r="208" spans="28:29" x14ac:dyDescent="0.3">
      <c r="AB208" s="38"/>
      <c r="AC208" s="42"/>
    </row>
    <row r="209" spans="28:29" x14ac:dyDescent="0.3">
      <c r="AB209" s="38"/>
      <c r="AC209" s="42"/>
    </row>
    <row r="210" spans="28:29" x14ac:dyDescent="0.3">
      <c r="AB210" s="38"/>
      <c r="AC210" s="42"/>
    </row>
    <row r="211" spans="28:29" x14ac:dyDescent="0.3">
      <c r="AB211" s="38"/>
      <c r="AC211" s="42"/>
    </row>
    <row r="212" spans="28:29" x14ac:dyDescent="0.3">
      <c r="AB212" s="38"/>
      <c r="AC212" s="42"/>
    </row>
    <row r="213" spans="28:29" x14ac:dyDescent="0.3">
      <c r="AB213" s="38"/>
      <c r="AC213" s="42"/>
    </row>
    <row r="214" spans="28:29" x14ac:dyDescent="0.3">
      <c r="AB214" s="38"/>
      <c r="AC214" s="42"/>
    </row>
    <row r="215" spans="28:29" x14ac:dyDescent="0.3">
      <c r="AB215" s="38"/>
      <c r="AC215" s="42"/>
    </row>
    <row r="216" spans="28:29" x14ac:dyDescent="0.3">
      <c r="AB216" s="38"/>
      <c r="AC216" s="42"/>
    </row>
    <row r="217" spans="28:29" x14ac:dyDescent="0.3">
      <c r="AB217" s="38"/>
      <c r="AC217" s="42"/>
    </row>
    <row r="218" spans="28:29" x14ac:dyDescent="0.3">
      <c r="AB218" s="38"/>
      <c r="AC218" s="42"/>
    </row>
    <row r="219" spans="28:29" x14ac:dyDescent="0.3">
      <c r="AB219" s="38"/>
      <c r="AC219" s="42"/>
    </row>
    <row r="220" spans="28:29" x14ac:dyDescent="0.3">
      <c r="AB220" s="38"/>
      <c r="AC220" s="42"/>
    </row>
    <row r="221" spans="28:29" x14ac:dyDescent="0.3">
      <c r="AB221" s="38"/>
      <c r="AC221" s="42"/>
    </row>
    <row r="222" spans="28:29" x14ac:dyDescent="0.3">
      <c r="AB222" s="38"/>
      <c r="AC222" s="42"/>
    </row>
    <row r="223" spans="28:29" x14ac:dyDescent="0.3">
      <c r="AB223" s="38"/>
      <c r="AC223" s="42"/>
    </row>
    <row r="224" spans="28:29" x14ac:dyDescent="0.3">
      <c r="AB224" s="38"/>
      <c r="AC224" s="42"/>
    </row>
    <row r="225" spans="28:29" x14ac:dyDescent="0.3">
      <c r="AB225" s="38"/>
      <c r="AC225" s="42"/>
    </row>
    <row r="226" spans="28:29" x14ac:dyDescent="0.3">
      <c r="AB226" s="38"/>
      <c r="AC226" s="42"/>
    </row>
    <row r="227" spans="28:29" x14ac:dyDescent="0.3">
      <c r="AB227" s="38"/>
      <c r="AC227" s="42"/>
    </row>
    <row r="228" spans="28:29" x14ac:dyDescent="0.3">
      <c r="AB228" s="38"/>
      <c r="AC228" s="42"/>
    </row>
    <row r="229" spans="28:29" x14ac:dyDescent="0.3">
      <c r="AB229" s="38"/>
      <c r="AC229" s="42"/>
    </row>
    <row r="230" spans="28:29" x14ac:dyDescent="0.3">
      <c r="AB230" s="38"/>
      <c r="AC230" s="42"/>
    </row>
    <row r="231" spans="28:29" x14ac:dyDescent="0.3">
      <c r="AB231" s="38"/>
      <c r="AC231" s="42"/>
    </row>
    <row r="232" spans="28:29" x14ac:dyDescent="0.3">
      <c r="AB232" s="38"/>
      <c r="AC232" s="42"/>
    </row>
    <row r="233" spans="28:29" x14ac:dyDescent="0.3">
      <c r="AB233" s="38"/>
      <c r="AC233" s="42"/>
    </row>
    <row r="234" spans="28:29" x14ac:dyDescent="0.3">
      <c r="AB234" s="38"/>
      <c r="AC234" s="42"/>
    </row>
    <row r="235" spans="28:29" x14ac:dyDescent="0.3">
      <c r="AB235" s="38"/>
      <c r="AC235" s="42"/>
    </row>
    <row r="236" spans="28:29" x14ac:dyDescent="0.3">
      <c r="AB236" s="38"/>
      <c r="AC236" s="42"/>
    </row>
    <row r="237" spans="28:29" x14ac:dyDescent="0.3">
      <c r="AB237" s="38"/>
      <c r="AC237" s="42"/>
    </row>
    <row r="238" spans="28:29" x14ac:dyDescent="0.3">
      <c r="AB238" s="38"/>
      <c r="AC238" s="42"/>
    </row>
    <row r="239" spans="28:29" x14ac:dyDescent="0.3">
      <c r="AB239" s="38"/>
      <c r="AC239" s="42"/>
    </row>
    <row r="240" spans="28:29" x14ac:dyDescent="0.3">
      <c r="AB240" s="38"/>
      <c r="AC240" s="42"/>
    </row>
    <row r="241" spans="28:29" x14ac:dyDescent="0.3">
      <c r="AB241" s="38"/>
      <c r="AC241" s="42"/>
    </row>
    <row r="242" spans="28:29" x14ac:dyDescent="0.3">
      <c r="AB242" s="38"/>
      <c r="AC242" s="42"/>
    </row>
    <row r="243" spans="28:29" x14ac:dyDescent="0.3">
      <c r="AB243" s="38"/>
      <c r="AC243" s="42"/>
    </row>
    <row r="244" spans="28:29" x14ac:dyDescent="0.3">
      <c r="AB244" s="38"/>
      <c r="AC244" s="42"/>
    </row>
    <row r="245" spans="28:29" x14ac:dyDescent="0.3">
      <c r="AB245" s="38"/>
      <c r="AC245" s="42"/>
    </row>
    <row r="246" spans="28:29" x14ac:dyDescent="0.3">
      <c r="AB246" s="38"/>
      <c r="AC246" s="42"/>
    </row>
    <row r="247" spans="28:29" x14ac:dyDescent="0.3">
      <c r="AB247" s="38"/>
      <c r="AC247" s="42"/>
    </row>
    <row r="248" spans="28:29" x14ac:dyDescent="0.3">
      <c r="AB248" s="38"/>
      <c r="AC248" s="42"/>
    </row>
    <row r="249" spans="28:29" x14ac:dyDescent="0.3">
      <c r="AB249" s="38"/>
      <c r="AC249" s="42"/>
    </row>
    <row r="250" spans="28:29" x14ac:dyDescent="0.3">
      <c r="AB250" s="38"/>
      <c r="AC250" s="42"/>
    </row>
    <row r="251" spans="28:29" x14ac:dyDescent="0.3">
      <c r="AB251" s="38"/>
      <c r="AC251" s="42"/>
    </row>
    <row r="252" spans="28:29" x14ac:dyDescent="0.3">
      <c r="AB252" s="38"/>
      <c r="AC252" s="42"/>
    </row>
    <row r="253" spans="28:29" x14ac:dyDescent="0.3">
      <c r="AB253" s="38"/>
      <c r="AC253" s="42"/>
    </row>
    <row r="254" spans="28:29" x14ac:dyDescent="0.3">
      <c r="AB254" s="38"/>
      <c r="AC254" s="42"/>
    </row>
    <row r="255" spans="28:29" x14ac:dyDescent="0.3">
      <c r="AB255" s="38"/>
      <c r="AC255" s="42"/>
    </row>
    <row r="256" spans="28:29" x14ac:dyDescent="0.3">
      <c r="AB256" s="38"/>
      <c r="AC256" s="42"/>
    </row>
    <row r="257" spans="28:29" x14ac:dyDescent="0.3">
      <c r="AB257" s="38"/>
      <c r="AC257" s="42"/>
    </row>
    <row r="258" spans="28:29" x14ac:dyDescent="0.3">
      <c r="AB258" s="38"/>
      <c r="AC258" s="42"/>
    </row>
    <row r="259" spans="28:29" x14ac:dyDescent="0.3">
      <c r="AB259" s="38"/>
      <c r="AC259" s="42"/>
    </row>
    <row r="260" spans="28:29" x14ac:dyDescent="0.3">
      <c r="AB260" s="38"/>
      <c r="AC260" s="42"/>
    </row>
    <row r="261" spans="28:29" x14ac:dyDescent="0.3">
      <c r="AB261" s="38"/>
      <c r="AC261" s="42"/>
    </row>
    <row r="262" spans="28:29" x14ac:dyDescent="0.3">
      <c r="AB262" s="38"/>
      <c r="AC262" s="42"/>
    </row>
    <row r="263" spans="28:29" x14ac:dyDescent="0.3">
      <c r="AB263" s="38"/>
      <c r="AC263" s="42"/>
    </row>
    <row r="264" spans="28:29" x14ac:dyDescent="0.3">
      <c r="AB264" s="38"/>
      <c r="AC264" s="42"/>
    </row>
    <row r="265" spans="28:29" x14ac:dyDescent="0.3">
      <c r="AB265" s="38"/>
      <c r="AC265" s="42"/>
    </row>
    <row r="266" spans="28:29" x14ac:dyDescent="0.3">
      <c r="AB266" s="38"/>
      <c r="AC266" s="42"/>
    </row>
    <row r="267" spans="28:29" x14ac:dyDescent="0.3">
      <c r="AB267" s="38"/>
      <c r="AC267" s="42"/>
    </row>
    <row r="268" spans="28:29" x14ac:dyDescent="0.3">
      <c r="AB268" s="38"/>
      <c r="AC268" s="42"/>
    </row>
    <row r="269" spans="28:29" x14ac:dyDescent="0.3">
      <c r="AB269" s="38"/>
      <c r="AC269" s="42"/>
    </row>
    <row r="270" spans="28:29" x14ac:dyDescent="0.3">
      <c r="AB270" s="38"/>
      <c r="AC270" s="42"/>
    </row>
    <row r="271" spans="28:29" x14ac:dyDescent="0.3">
      <c r="AB271" s="38"/>
      <c r="AC271" s="42"/>
    </row>
    <row r="272" spans="28:29" x14ac:dyDescent="0.3">
      <c r="AB272" s="38"/>
      <c r="AC272" s="42"/>
    </row>
    <row r="273" spans="28:29" x14ac:dyDescent="0.3">
      <c r="AB273" s="38"/>
      <c r="AC273" s="42"/>
    </row>
    <row r="274" spans="28:29" x14ac:dyDescent="0.3">
      <c r="AB274" s="38"/>
      <c r="AC274" s="42"/>
    </row>
    <row r="275" spans="28:29" x14ac:dyDescent="0.3">
      <c r="AB275" s="38"/>
      <c r="AC275" s="42"/>
    </row>
    <row r="276" spans="28:29" x14ac:dyDescent="0.3">
      <c r="AB276" s="38"/>
      <c r="AC276" s="42"/>
    </row>
    <row r="277" spans="28:29" x14ac:dyDescent="0.3">
      <c r="AB277" s="38"/>
      <c r="AC277" s="42"/>
    </row>
    <row r="278" spans="28:29" x14ac:dyDescent="0.3">
      <c r="AB278" s="38"/>
      <c r="AC278" s="42"/>
    </row>
    <row r="279" spans="28:29" x14ac:dyDescent="0.3">
      <c r="AB279" s="38"/>
      <c r="AC279" s="42"/>
    </row>
    <row r="280" spans="28:29" x14ac:dyDescent="0.3">
      <c r="AB280" s="38"/>
      <c r="AC280" s="42"/>
    </row>
    <row r="281" spans="28:29" x14ac:dyDescent="0.3">
      <c r="AB281" s="38"/>
      <c r="AC281" s="42"/>
    </row>
    <row r="282" spans="28:29" x14ac:dyDescent="0.3">
      <c r="AB282" s="38"/>
      <c r="AC282" s="42"/>
    </row>
    <row r="283" spans="28:29" x14ac:dyDescent="0.3">
      <c r="AB283" s="38"/>
      <c r="AC283" s="42"/>
    </row>
    <row r="284" spans="28:29" x14ac:dyDescent="0.3">
      <c r="AB284" s="38"/>
      <c r="AC284" s="42"/>
    </row>
    <row r="285" spans="28:29" x14ac:dyDescent="0.3">
      <c r="AB285" s="38"/>
      <c r="AC285" s="42"/>
    </row>
    <row r="286" spans="28:29" x14ac:dyDescent="0.3">
      <c r="AB286" s="38"/>
      <c r="AC286" s="42"/>
    </row>
    <row r="287" spans="28:29" x14ac:dyDescent="0.3">
      <c r="AB287" s="38"/>
      <c r="AC287" s="42"/>
    </row>
    <row r="288" spans="28:29" x14ac:dyDescent="0.3">
      <c r="AB288" s="38"/>
      <c r="AC288" s="42"/>
    </row>
    <row r="289" spans="28:29" x14ac:dyDescent="0.3">
      <c r="AB289" s="38"/>
      <c r="AC289" s="42"/>
    </row>
    <row r="290" spans="28:29" x14ac:dyDescent="0.3">
      <c r="AB290" s="38"/>
      <c r="AC290" s="42"/>
    </row>
    <row r="291" spans="28:29" x14ac:dyDescent="0.3">
      <c r="AB291" s="38"/>
      <c r="AC291" s="42"/>
    </row>
    <row r="292" spans="28:29" x14ac:dyDescent="0.3">
      <c r="AB292" s="38"/>
      <c r="AC292" s="42"/>
    </row>
    <row r="293" spans="28:29" x14ac:dyDescent="0.3">
      <c r="AB293" s="38"/>
      <c r="AC293" s="42"/>
    </row>
    <row r="294" spans="28:29" x14ac:dyDescent="0.3">
      <c r="AB294" s="38"/>
      <c r="AC294" s="42"/>
    </row>
    <row r="295" spans="28:29" x14ac:dyDescent="0.3">
      <c r="AB295" s="38"/>
      <c r="AC295" s="42"/>
    </row>
    <row r="296" spans="28:29" x14ac:dyDescent="0.3">
      <c r="AB296" s="38"/>
      <c r="AC296" s="42"/>
    </row>
    <row r="297" spans="28:29" x14ac:dyDescent="0.3">
      <c r="AB297" s="38"/>
      <c r="AC297" s="42"/>
    </row>
    <row r="298" spans="28:29" x14ac:dyDescent="0.3">
      <c r="AB298" s="38"/>
      <c r="AC298" s="42"/>
    </row>
    <row r="299" spans="28:29" x14ac:dyDescent="0.3">
      <c r="AB299" s="38"/>
      <c r="AC299" s="42"/>
    </row>
    <row r="300" spans="28:29" x14ac:dyDescent="0.3">
      <c r="AB300" s="38"/>
      <c r="AC300" s="42"/>
    </row>
    <row r="301" spans="28:29" x14ac:dyDescent="0.3">
      <c r="AB301" s="38"/>
      <c r="AC301" s="42"/>
    </row>
    <row r="302" spans="28:29" x14ac:dyDescent="0.3">
      <c r="AB302" s="38"/>
      <c r="AC302" s="42"/>
    </row>
    <row r="303" spans="28:29" x14ac:dyDescent="0.3">
      <c r="AB303" s="38"/>
      <c r="AC303" s="42"/>
    </row>
    <row r="304" spans="28:29" x14ac:dyDescent="0.3">
      <c r="AB304" s="38"/>
      <c r="AC304" s="42"/>
    </row>
    <row r="305" spans="28:29" x14ac:dyDescent="0.3">
      <c r="AB305" s="38"/>
      <c r="AC305" s="42"/>
    </row>
    <row r="306" spans="28:29" x14ac:dyDescent="0.3">
      <c r="AB306" s="38"/>
      <c r="AC306" s="42"/>
    </row>
    <row r="307" spans="28:29" x14ac:dyDescent="0.3">
      <c r="AB307" s="38"/>
      <c r="AC307" s="42"/>
    </row>
    <row r="308" spans="28:29" x14ac:dyDescent="0.3">
      <c r="AB308" s="38"/>
      <c r="AC308" s="42"/>
    </row>
    <row r="309" spans="28:29" x14ac:dyDescent="0.3">
      <c r="AB309" s="38"/>
      <c r="AC309" s="42"/>
    </row>
    <row r="310" spans="28:29" x14ac:dyDescent="0.3">
      <c r="AB310" s="38"/>
      <c r="AC310" s="42"/>
    </row>
    <row r="311" spans="28:29" x14ac:dyDescent="0.3">
      <c r="AB311" s="38"/>
      <c r="AC311" s="42"/>
    </row>
    <row r="312" spans="28:29" x14ac:dyDescent="0.3">
      <c r="AB312" s="38"/>
      <c r="AC312" s="42"/>
    </row>
    <row r="313" spans="28:29" x14ac:dyDescent="0.3">
      <c r="AB313" s="38"/>
      <c r="AC313" s="42"/>
    </row>
    <row r="314" spans="28:29" x14ac:dyDescent="0.3">
      <c r="AB314" s="38"/>
      <c r="AC314" s="42"/>
    </row>
    <row r="315" spans="28:29" x14ac:dyDescent="0.3">
      <c r="AB315" s="38"/>
      <c r="AC315" s="42"/>
    </row>
    <row r="316" spans="28:29" x14ac:dyDescent="0.3">
      <c r="AB316" s="38"/>
      <c r="AC316" s="42"/>
    </row>
    <row r="317" spans="28:29" x14ac:dyDescent="0.3">
      <c r="AB317" s="38"/>
      <c r="AC317" s="42"/>
    </row>
    <row r="318" spans="28:29" x14ac:dyDescent="0.3">
      <c r="AB318" s="38"/>
      <c r="AC318" s="42"/>
    </row>
    <row r="319" spans="28:29" x14ac:dyDescent="0.3">
      <c r="AB319" s="38"/>
      <c r="AC319" s="42"/>
    </row>
    <row r="320" spans="28:29" x14ac:dyDescent="0.3">
      <c r="AB320" s="38"/>
      <c r="AC320" s="42"/>
    </row>
    <row r="321" spans="28:29" x14ac:dyDescent="0.3">
      <c r="AB321" s="38"/>
      <c r="AC321" s="42"/>
    </row>
    <row r="322" spans="28:29" x14ac:dyDescent="0.3">
      <c r="AB322" s="38"/>
      <c r="AC322" s="42"/>
    </row>
    <row r="323" spans="28:29" x14ac:dyDescent="0.3">
      <c r="AB323" s="38"/>
      <c r="AC323" s="42"/>
    </row>
    <row r="324" spans="28:29" x14ac:dyDescent="0.3">
      <c r="AB324" s="38"/>
      <c r="AC324" s="42"/>
    </row>
    <row r="325" spans="28:29" x14ac:dyDescent="0.3">
      <c r="AB325" s="38"/>
      <c r="AC325" s="42"/>
    </row>
    <row r="326" spans="28:29" x14ac:dyDescent="0.3">
      <c r="AB326" s="38"/>
      <c r="AC326" s="42"/>
    </row>
    <row r="327" spans="28:29" x14ac:dyDescent="0.3">
      <c r="AB327" s="38"/>
      <c r="AC327" s="42"/>
    </row>
    <row r="328" spans="28:29" x14ac:dyDescent="0.3">
      <c r="AB328" s="38"/>
      <c r="AC328" s="42"/>
    </row>
    <row r="329" spans="28:29" x14ac:dyDescent="0.3">
      <c r="AB329" s="38"/>
      <c r="AC329" s="42"/>
    </row>
    <row r="330" spans="28:29" x14ac:dyDescent="0.3">
      <c r="AB330" s="38"/>
      <c r="AC330" s="42"/>
    </row>
    <row r="331" spans="28:29" x14ac:dyDescent="0.3">
      <c r="AB331" s="38"/>
      <c r="AC331" s="42"/>
    </row>
    <row r="332" spans="28:29" x14ac:dyDescent="0.3">
      <c r="AB332" s="38"/>
      <c r="AC332" s="42"/>
    </row>
    <row r="333" spans="28:29" x14ac:dyDescent="0.3">
      <c r="AB333" s="38"/>
      <c r="AC333" s="42"/>
    </row>
    <row r="334" spans="28:29" x14ac:dyDescent="0.3">
      <c r="AB334" s="38"/>
      <c r="AC334" s="42"/>
    </row>
    <row r="335" spans="28:29" x14ac:dyDescent="0.3">
      <c r="AB335" s="38"/>
      <c r="AC335" s="42"/>
    </row>
    <row r="336" spans="28:29" x14ac:dyDescent="0.3">
      <c r="AB336" s="38"/>
      <c r="AC336" s="42"/>
    </row>
    <row r="337" spans="28:29" x14ac:dyDescent="0.3">
      <c r="AB337" s="38"/>
      <c r="AC337" s="42"/>
    </row>
    <row r="338" spans="28:29" x14ac:dyDescent="0.3">
      <c r="AB338" s="38"/>
      <c r="AC338" s="42"/>
    </row>
    <row r="339" spans="28:29" x14ac:dyDescent="0.3">
      <c r="AB339" s="38"/>
      <c r="AC339" s="42"/>
    </row>
    <row r="340" spans="28:29" x14ac:dyDescent="0.3">
      <c r="AB340" s="38"/>
      <c r="AC340" s="42"/>
    </row>
    <row r="341" spans="28:29" x14ac:dyDescent="0.3">
      <c r="AB341" s="38"/>
      <c r="AC341" s="42"/>
    </row>
    <row r="342" spans="28:29" x14ac:dyDescent="0.3">
      <c r="AB342" s="38"/>
      <c r="AC342" s="42"/>
    </row>
    <row r="343" spans="28:29" x14ac:dyDescent="0.3">
      <c r="AB343" s="38"/>
      <c r="AC343" s="42"/>
    </row>
    <row r="344" spans="28:29" x14ac:dyDescent="0.3">
      <c r="AB344" s="38"/>
      <c r="AC344" s="42"/>
    </row>
    <row r="345" spans="28:29" x14ac:dyDescent="0.3">
      <c r="AB345" s="38"/>
      <c r="AC345" s="42"/>
    </row>
    <row r="346" spans="28:29" x14ac:dyDescent="0.3">
      <c r="AB346" s="38"/>
      <c r="AC346" s="42"/>
    </row>
    <row r="347" spans="28:29" x14ac:dyDescent="0.3">
      <c r="AB347" s="38"/>
      <c r="AC347" s="42"/>
    </row>
    <row r="348" spans="28:29" x14ac:dyDescent="0.3">
      <c r="AB348" s="38"/>
      <c r="AC348" s="42"/>
    </row>
    <row r="349" spans="28:29" x14ac:dyDescent="0.3">
      <c r="AB349" s="38"/>
      <c r="AC349" s="42"/>
    </row>
    <row r="350" spans="28:29" x14ac:dyDescent="0.3">
      <c r="AB350" s="38"/>
      <c r="AC350" s="42"/>
    </row>
    <row r="351" spans="28:29" x14ac:dyDescent="0.3">
      <c r="AB351" s="38"/>
      <c r="AC351" s="42"/>
    </row>
    <row r="352" spans="28:29" x14ac:dyDescent="0.3">
      <c r="AB352" s="38"/>
      <c r="AC352" s="42"/>
    </row>
    <row r="353" spans="28:29" x14ac:dyDescent="0.3">
      <c r="AB353" s="38"/>
      <c r="AC353" s="42"/>
    </row>
    <row r="354" spans="28:29" x14ac:dyDescent="0.3">
      <c r="AB354" s="38"/>
      <c r="AC354" s="42"/>
    </row>
    <row r="355" spans="28:29" x14ac:dyDescent="0.3">
      <c r="AB355" s="38"/>
      <c r="AC355" s="42"/>
    </row>
    <row r="356" spans="28:29" x14ac:dyDescent="0.3">
      <c r="AB356" s="38"/>
      <c r="AC356" s="42"/>
    </row>
    <row r="357" spans="28:29" x14ac:dyDescent="0.3">
      <c r="AB357" s="38"/>
      <c r="AC357" s="42"/>
    </row>
    <row r="358" spans="28:29" x14ac:dyDescent="0.3">
      <c r="AB358" s="38"/>
      <c r="AC358" s="42"/>
    </row>
    <row r="359" spans="28:29" x14ac:dyDescent="0.3">
      <c r="AB359" s="38"/>
      <c r="AC359" s="42"/>
    </row>
    <row r="360" spans="28:29" x14ac:dyDescent="0.3">
      <c r="AB360" s="38"/>
      <c r="AC360" s="42"/>
    </row>
    <row r="361" spans="28:29" x14ac:dyDescent="0.3">
      <c r="AB361" s="38"/>
      <c r="AC361" s="42"/>
    </row>
    <row r="362" spans="28:29" x14ac:dyDescent="0.3">
      <c r="AB362" s="38"/>
      <c r="AC362" s="42"/>
    </row>
    <row r="363" spans="28:29" x14ac:dyDescent="0.3">
      <c r="AB363" s="38"/>
      <c r="AC363" s="42"/>
    </row>
    <row r="364" spans="28:29" x14ac:dyDescent="0.3">
      <c r="AB364" s="38"/>
      <c r="AC364" s="42"/>
    </row>
    <row r="365" spans="28:29" x14ac:dyDescent="0.3">
      <c r="AB365" s="38"/>
      <c r="AC365" s="42"/>
    </row>
    <row r="366" spans="28:29" x14ac:dyDescent="0.3">
      <c r="AB366" s="38"/>
      <c r="AC366" s="42"/>
    </row>
    <row r="367" spans="28:29" x14ac:dyDescent="0.3">
      <c r="AB367" s="38"/>
      <c r="AC367" s="42"/>
    </row>
    <row r="368" spans="28:29" x14ac:dyDescent="0.3">
      <c r="AB368" s="38"/>
      <c r="AC368" s="42"/>
    </row>
    <row r="369" spans="28:29" x14ac:dyDescent="0.3">
      <c r="AB369" s="38"/>
      <c r="AC369" s="42"/>
    </row>
    <row r="370" spans="28:29" x14ac:dyDescent="0.3">
      <c r="AB370" s="38"/>
      <c r="AC370" s="42"/>
    </row>
    <row r="371" spans="28:29" x14ac:dyDescent="0.3">
      <c r="AB371" s="38"/>
      <c r="AC371" s="42"/>
    </row>
    <row r="372" spans="28:29" x14ac:dyDescent="0.3">
      <c r="AB372" s="38"/>
      <c r="AC372" s="42"/>
    </row>
    <row r="373" spans="28:29" x14ac:dyDescent="0.3">
      <c r="AB373" s="38"/>
      <c r="AC373" s="42"/>
    </row>
    <row r="374" spans="28:29" x14ac:dyDescent="0.3">
      <c r="AB374" s="38"/>
      <c r="AC374" s="42"/>
    </row>
    <row r="375" spans="28:29" x14ac:dyDescent="0.3">
      <c r="AB375" s="38"/>
      <c r="AC375" s="42"/>
    </row>
    <row r="376" spans="28:29" x14ac:dyDescent="0.3">
      <c r="AB376" s="38"/>
      <c r="AC376" s="42"/>
    </row>
    <row r="377" spans="28:29" x14ac:dyDescent="0.3">
      <c r="AB377" s="38"/>
      <c r="AC377" s="42"/>
    </row>
    <row r="378" spans="28:29" x14ac:dyDescent="0.3">
      <c r="AB378" s="38"/>
      <c r="AC378" s="42"/>
    </row>
    <row r="379" spans="28:29" x14ac:dyDescent="0.3">
      <c r="AB379" s="38"/>
      <c r="AC379" s="42"/>
    </row>
    <row r="380" spans="28:29" x14ac:dyDescent="0.3">
      <c r="AB380" s="38"/>
      <c r="AC380" s="42"/>
    </row>
    <row r="381" spans="28:29" x14ac:dyDescent="0.3">
      <c r="AB381" s="38"/>
      <c r="AC381" s="42"/>
    </row>
    <row r="382" spans="28:29" x14ac:dyDescent="0.3">
      <c r="AB382" s="38"/>
      <c r="AC382" s="42"/>
    </row>
    <row r="383" spans="28:29" x14ac:dyDescent="0.3">
      <c r="AB383" s="38"/>
      <c r="AC383" s="42"/>
    </row>
    <row r="384" spans="28:29" x14ac:dyDescent="0.3">
      <c r="AB384" s="38"/>
      <c r="AC384" s="42"/>
    </row>
    <row r="385" spans="28:29" x14ac:dyDescent="0.3">
      <c r="AB385" s="38"/>
      <c r="AC385" s="42"/>
    </row>
    <row r="386" spans="28:29" x14ac:dyDescent="0.3">
      <c r="AB386" s="38"/>
      <c r="AC386" s="42"/>
    </row>
    <row r="387" spans="28:29" x14ac:dyDescent="0.3">
      <c r="AB387" s="38"/>
      <c r="AC387" s="42"/>
    </row>
    <row r="388" spans="28:29" x14ac:dyDescent="0.3">
      <c r="AB388" s="38"/>
      <c r="AC388" s="42"/>
    </row>
    <row r="389" spans="28:29" x14ac:dyDescent="0.3">
      <c r="AB389" s="38"/>
      <c r="AC389" s="42"/>
    </row>
    <row r="390" spans="28:29" x14ac:dyDescent="0.3">
      <c r="AB390" s="38"/>
      <c r="AC390" s="42"/>
    </row>
    <row r="391" spans="28:29" x14ac:dyDescent="0.3">
      <c r="AB391" s="38"/>
      <c r="AC391" s="42"/>
    </row>
    <row r="392" spans="28:29" x14ac:dyDescent="0.3">
      <c r="AB392" s="38"/>
      <c r="AC392" s="42"/>
    </row>
    <row r="393" spans="28:29" x14ac:dyDescent="0.3">
      <c r="AB393" s="38"/>
      <c r="AC393" s="42"/>
    </row>
    <row r="394" spans="28:29" x14ac:dyDescent="0.3">
      <c r="AB394" s="38"/>
      <c r="AC394" s="42"/>
    </row>
    <row r="395" spans="28:29" x14ac:dyDescent="0.3">
      <c r="AB395" s="38"/>
      <c r="AC395" s="42"/>
    </row>
    <row r="396" spans="28:29" x14ac:dyDescent="0.3">
      <c r="AB396" s="38"/>
      <c r="AC396" s="42"/>
    </row>
    <row r="397" spans="28:29" x14ac:dyDescent="0.3">
      <c r="AB397" s="38"/>
      <c r="AC397" s="42"/>
    </row>
    <row r="398" spans="28:29" x14ac:dyDescent="0.3">
      <c r="AB398" s="38"/>
      <c r="AC398" s="42"/>
    </row>
    <row r="399" spans="28:29" x14ac:dyDescent="0.3">
      <c r="AB399" s="38"/>
      <c r="AC399" s="42"/>
    </row>
    <row r="400" spans="28:29" x14ac:dyDescent="0.3">
      <c r="AB400" s="38"/>
      <c r="AC400" s="42"/>
    </row>
    <row r="401" spans="28:29" x14ac:dyDescent="0.3">
      <c r="AB401" s="38"/>
      <c r="AC401" s="42"/>
    </row>
    <row r="402" spans="28:29" x14ac:dyDescent="0.3">
      <c r="AB402" s="38"/>
      <c r="AC402" s="42"/>
    </row>
    <row r="403" spans="28:29" x14ac:dyDescent="0.3">
      <c r="AB403" s="38"/>
      <c r="AC403" s="42"/>
    </row>
    <row r="404" spans="28:29" x14ac:dyDescent="0.3">
      <c r="AB404" s="38"/>
      <c r="AC404" s="42"/>
    </row>
    <row r="405" spans="28:29" x14ac:dyDescent="0.3">
      <c r="AB405" s="38"/>
      <c r="AC405" s="42"/>
    </row>
    <row r="406" spans="28:29" x14ac:dyDescent="0.3">
      <c r="AB406" s="38"/>
      <c r="AC406" s="42"/>
    </row>
    <row r="407" spans="28:29" x14ac:dyDescent="0.3">
      <c r="AB407" s="38"/>
      <c r="AC407" s="42"/>
    </row>
    <row r="408" spans="28:29" x14ac:dyDescent="0.3">
      <c r="AB408" s="38"/>
      <c r="AC408" s="42"/>
    </row>
    <row r="409" spans="28:29" x14ac:dyDescent="0.3">
      <c r="AB409" s="38"/>
      <c r="AC409" s="42"/>
    </row>
    <row r="410" spans="28:29" x14ac:dyDescent="0.3">
      <c r="AB410" s="38"/>
      <c r="AC410" s="42"/>
    </row>
    <row r="411" spans="28:29" x14ac:dyDescent="0.3">
      <c r="AB411" s="38"/>
      <c r="AC411" s="42"/>
    </row>
    <row r="412" spans="28:29" x14ac:dyDescent="0.3">
      <c r="AB412" s="38"/>
      <c r="AC412" s="42"/>
    </row>
    <row r="413" spans="28:29" x14ac:dyDescent="0.3">
      <c r="AB413" s="38"/>
      <c r="AC413" s="42"/>
    </row>
    <row r="414" spans="28:29" x14ac:dyDescent="0.3">
      <c r="AB414" s="38"/>
      <c r="AC414" s="42"/>
    </row>
    <row r="415" spans="28:29" x14ac:dyDescent="0.3">
      <c r="AB415" s="38"/>
      <c r="AC415" s="42"/>
    </row>
    <row r="416" spans="28:29" x14ac:dyDescent="0.3">
      <c r="AB416" s="38"/>
      <c r="AC416" s="42"/>
    </row>
    <row r="417" spans="28:30" x14ac:dyDescent="0.3">
      <c r="AB417" s="38"/>
      <c r="AC417" s="42"/>
    </row>
    <row r="418" spans="28:30" x14ac:dyDescent="0.3">
      <c r="AB418" s="38"/>
      <c r="AC418" s="42"/>
    </row>
    <row r="419" spans="28:30" x14ac:dyDescent="0.3">
      <c r="AB419" s="38"/>
      <c r="AC419" s="42"/>
    </row>
    <row r="420" spans="28:30" x14ac:dyDescent="0.3">
      <c r="AB420" s="38"/>
      <c r="AC420" s="42"/>
    </row>
    <row r="421" spans="28:30" x14ac:dyDescent="0.3">
      <c r="AB421" s="38"/>
      <c r="AC421" s="42"/>
    </row>
    <row r="422" spans="28:30" x14ac:dyDescent="0.3">
      <c r="AB422" s="38"/>
      <c r="AC422" s="42"/>
    </row>
    <row r="423" spans="28:30" x14ac:dyDescent="0.3">
      <c r="AB423" s="38"/>
      <c r="AC423" s="42"/>
    </row>
    <row r="424" spans="28:30" x14ac:dyDescent="0.3">
      <c r="AB424" s="38"/>
      <c r="AC424" s="42"/>
    </row>
    <row r="425" spans="28:30" x14ac:dyDescent="0.3">
      <c r="AB425" s="38"/>
      <c r="AC425" s="42"/>
    </row>
    <row r="426" spans="28:30" x14ac:dyDescent="0.3">
      <c r="AB426" s="38"/>
      <c r="AC426" s="42"/>
    </row>
    <row r="427" spans="28:30" x14ac:dyDescent="0.3">
      <c r="AB427" s="38"/>
      <c r="AC427" s="42"/>
    </row>
    <row r="428" spans="28:30" x14ac:dyDescent="0.3">
      <c r="AB428" s="38"/>
      <c r="AC428" s="42"/>
    </row>
    <row r="429" spans="28:30" x14ac:dyDescent="0.3">
      <c r="AB429" s="38"/>
      <c r="AC429" s="42"/>
    </row>
    <row r="430" spans="28:30" x14ac:dyDescent="0.3">
      <c r="AB430" s="38"/>
      <c r="AC430" s="42"/>
    </row>
    <row r="431" spans="28:30" x14ac:dyDescent="0.3">
      <c r="AB431" s="45"/>
      <c r="AC431" s="46"/>
      <c r="AD431" s="47"/>
    </row>
    <row r="432" spans="28:30" x14ac:dyDescent="0.3">
      <c r="AB432" s="38"/>
      <c r="AC432" s="42"/>
    </row>
    <row r="433" spans="28:29" x14ac:dyDescent="0.3">
      <c r="AB433" s="38"/>
      <c r="AC433" s="42"/>
    </row>
    <row r="434" spans="28:29" x14ac:dyDescent="0.3">
      <c r="AB434" s="38"/>
      <c r="AC434" s="42"/>
    </row>
    <row r="435" spans="28:29" x14ac:dyDescent="0.3">
      <c r="AB435" s="38"/>
      <c r="AC435" s="42"/>
    </row>
    <row r="436" spans="28:29" x14ac:dyDescent="0.3">
      <c r="AB436" s="38"/>
      <c r="AC436" s="42"/>
    </row>
    <row r="437" spans="28:29" x14ac:dyDescent="0.3">
      <c r="AB437" s="38"/>
      <c r="AC437" s="42"/>
    </row>
    <row r="438" spans="28:29" x14ac:dyDescent="0.3">
      <c r="AB438" s="38"/>
      <c r="AC438" s="42"/>
    </row>
    <row r="439" spans="28:29" x14ac:dyDescent="0.3">
      <c r="AB439" s="38"/>
      <c r="AC439" s="42"/>
    </row>
    <row r="440" spans="28:29" x14ac:dyDescent="0.3">
      <c r="AB440" s="38"/>
      <c r="AC440" s="42"/>
    </row>
    <row r="441" spans="28:29" x14ac:dyDescent="0.3">
      <c r="AB441" s="38"/>
      <c r="AC441" s="42"/>
    </row>
    <row r="442" spans="28:29" x14ac:dyDescent="0.3">
      <c r="AB442" s="38"/>
      <c r="AC442" s="42"/>
    </row>
    <row r="443" spans="28:29" x14ac:dyDescent="0.3">
      <c r="AB443" s="38"/>
      <c r="AC443" s="42"/>
    </row>
    <row r="444" spans="28:29" x14ac:dyDescent="0.3">
      <c r="AB444" s="38"/>
      <c r="AC444" s="42"/>
    </row>
    <row r="445" spans="28:29" x14ac:dyDescent="0.3">
      <c r="AB445" s="38"/>
      <c r="AC445" s="42"/>
    </row>
    <row r="446" spans="28:29" x14ac:dyDescent="0.3">
      <c r="AB446" s="38"/>
      <c r="AC446" s="42"/>
    </row>
    <row r="447" spans="28:29" x14ac:dyDescent="0.3">
      <c r="AB447" s="38"/>
      <c r="AC447" s="42"/>
    </row>
    <row r="448" spans="28:29" x14ac:dyDescent="0.3">
      <c r="AB448" s="38"/>
      <c r="AC448" s="42"/>
    </row>
    <row r="449" spans="28:29" x14ac:dyDescent="0.3">
      <c r="AB449" s="38"/>
      <c r="AC449" s="42"/>
    </row>
    <row r="450" spans="28:29" x14ac:dyDescent="0.3">
      <c r="AB450" s="43"/>
      <c r="AC450" s="44"/>
    </row>
  </sheetData>
  <mergeCells count="3">
    <mergeCell ref="B32:G32"/>
    <mergeCell ref="I32:N32"/>
    <mergeCell ref="P32:U3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0:DE17"/>
  <sheetViews>
    <sheetView zoomScaleNormal="100" workbookViewId="0">
      <selection activeCell="E17" sqref="E17"/>
    </sheetView>
  </sheetViews>
  <sheetFormatPr defaultRowHeight="14.4" x14ac:dyDescent="0.3"/>
  <cols>
    <col min="2" max="2" width="12.5546875" bestFit="1" customWidth="1"/>
    <col min="109" max="109" width="12.6640625" bestFit="1" customWidth="1"/>
  </cols>
  <sheetData>
    <row r="10" spans="1:109" ht="15" thickBot="1" x14ac:dyDescent="0.35"/>
    <row r="11" spans="1:109" ht="15" thickBot="1" x14ac:dyDescent="0.35">
      <c r="A11" s="22"/>
      <c r="B11" s="23" t="s">
        <v>35</v>
      </c>
      <c r="C11" s="24">
        <v>1</v>
      </c>
      <c r="D11" s="25">
        <v>2</v>
      </c>
      <c r="E11" s="25">
        <v>3</v>
      </c>
      <c r="F11" s="25">
        <v>4</v>
      </c>
      <c r="G11" s="25">
        <v>5</v>
      </c>
      <c r="H11" s="25">
        <v>6</v>
      </c>
      <c r="I11" s="25">
        <v>7</v>
      </c>
      <c r="J11" s="25">
        <v>8</v>
      </c>
      <c r="K11" s="25">
        <v>9</v>
      </c>
      <c r="L11" s="25">
        <v>10</v>
      </c>
      <c r="M11" s="25">
        <v>11</v>
      </c>
      <c r="N11" s="25">
        <v>12</v>
      </c>
      <c r="O11" s="25">
        <v>13</v>
      </c>
      <c r="P11" s="25">
        <v>14</v>
      </c>
      <c r="Q11" s="25">
        <v>15</v>
      </c>
      <c r="R11" s="25">
        <v>16</v>
      </c>
      <c r="S11" s="25">
        <v>17</v>
      </c>
      <c r="T11" s="25">
        <v>18</v>
      </c>
      <c r="U11" s="25">
        <v>19</v>
      </c>
      <c r="V11" s="25">
        <v>20</v>
      </c>
      <c r="W11" s="25">
        <v>21</v>
      </c>
      <c r="X11" s="25">
        <v>22</v>
      </c>
      <c r="Y11" s="25">
        <v>23</v>
      </c>
      <c r="Z11" s="25">
        <v>24</v>
      </c>
      <c r="AA11" s="25">
        <v>25</v>
      </c>
      <c r="AB11" s="25">
        <v>26</v>
      </c>
      <c r="AC11" s="25">
        <v>27</v>
      </c>
      <c r="AD11" s="25">
        <v>28</v>
      </c>
      <c r="AE11" s="25">
        <v>29</v>
      </c>
      <c r="AF11" s="25">
        <v>30</v>
      </c>
      <c r="AG11" s="25">
        <v>31</v>
      </c>
      <c r="AH11" s="25">
        <v>32</v>
      </c>
      <c r="AI11" s="25">
        <v>33</v>
      </c>
      <c r="AJ11" s="25">
        <v>34</v>
      </c>
      <c r="AK11" s="25">
        <v>35</v>
      </c>
      <c r="AL11" s="25">
        <v>36</v>
      </c>
      <c r="AM11" s="25">
        <v>37</v>
      </c>
      <c r="AN11" s="25">
        <v>38</v>
      </c>
      <c r="AO11" s="25">
        <v>39</v>
      </c>
      <c r="AP11" s="25">
        <v>40</v>
      </c>
      <c r="AQ11" s="25">
        <v>41</v>
      </c>
      <c r="AR11" s="25">
        <v>42</v>
      </c>
      <c r="AS11" s="25">
        <v>43</v>
      </c>
      <c r="AT11" s="25">
        <v>44</v>
      </c>
      <c r="AU11" s="25">
        <v>45</v>
      </c>
      <c r="AV11" s="25">
        <v>46</v>
      </c>
      <c r="AW11" s="25">
        <v>47</v>
      </c>
      <c r="AX11" s="25">
        <v>48</v>
      </c>
      <c r="AY11" s="25">
        <v>49</v>
      </c>
      <c r="AZ11" s="25">
        <v>50</v>
      </c>
      <c r="BA11" s="25">
        <v>51</v>
      </c>
      <c r="BB11" s="25">
        <v>52</v>
      </c>
      <c r="BC11" s="25">
        <v>53</v>
      </c>
      <c r="BD11" s="25">
        <v>54</v>
      </c>
      <c r="BE11" s="25">
        <v>55</v>
      </c>
      <c r="BF11" s="25">
        <v>56</v>
      </c>
      <c r="BG11" s="25">
        <v>57</v>
      </c>
      <c r="BH11" s="25">
        <v>58</v>
      </c>
      <c r="BI11" s="25">
        <v>59</v>
      </c>
      <c r="BJ11" s="25">
        <v>60</v>
      </c>
      <c r="BK11" s="25">
        <v>61</v>
      </c>
      <c r="BL11" s="25">
        <v>62</v>
      </c>
      <c r="BM11" s="25">
        <v>63</v>
      </c>
      <c r="BN11" s="25">
        <v>64</v>
      </c>
      <c r="BO11" s="25">
        <v>65</v>
      </c>
      <c r="BP11" s="25">
        <v>66</v>
      </c>
      <c r="BQ11" s="25">
        <v>67</v>
      </c>
      <c r="BR11" s="25">
        <v>68</v>
      </c>
      <c r="BS11" s="25">
        <v>69</v>
      </c>
      <c r="BT11" s="25">
        <v>70</v>
      </c>
      <c r="BU11" s="25">
        <v>71</v>
      </c>
      <c r="BV11" s="25">
        <v>72</v>
      </c>
      <c r="BW11" s="25">
        <v>73</v>
      </c>
      <c r="BX11" s="25">
        <v>74</v>
      </c>
      <c r="BY11" s="25">
        <v>75</v>
      </c>
      <c r="BZ11" s="25">
        <v>76</v>
      </c>
      <c r="CA11" s="25">
        <v>77</v>
      </c>
      <c r="CB11" s="25">
        <v>78</v>
      </c>
      <c r="CC11" s="25">
        <v>79</v>
      </c>
      <c r="CD11" s="25">
        <v>80</v>
      </c>
      <c r="CE11" s="25">
        <v>81</v>
      </c>
      <c r="CF11" s="25">
        <v>82</v>
      </c>
      <c r="CG11" s="25">
        <v>83</v>
      </c>
      <c r="CH11" s="25">
        <v>84</v>
      </c>
      <c r="CI11" s="25">
        <v>85</v>
      </c>
      <c r="CJ11" s="25">
        <v>86</v>
      </c>
      <c r="CK11" s="25">
        <v>87</v>
      </c>
      <c r="CL11" s="25">
        <v>88</v>
      </c>
      <c r="CM11" s="25">
        <v>89</v>
      </c>
      <c r="CN11" s="25">
        <v>90</v>
      </c>
      <c r="CO11" s="25">
        <v>91</v>
      </c>
      <c r="CP11" s="25">
        <v>92</v>
      </c>
      <c r="CQ11" s="25">
        <v>93</v>
      </c>
      <c r="CR11" s="25">
        <v>94</v>
      </c>
      <c r="CS11" s="25">
        <v>95</v>
      </c>
      <c r="CT11" s="25">
        <v>96</v>
      </c>
      <c r="CU11" s="25">
        <v>97</v>
      </c>
      <c r="CV11" s="25">
        <v>98</v>
      </c>
      <c r="CW11" s="25">
        <v>99</v>
      </c>
      <c r="CX11" s="26">
        <v>100</v>
      </c>
    </row>
    <row r="12" spans="1:109" x14ac:dyDescent="0.3">
      <c r="A12" s="18"/>
      <c r="B12" s="18" t="s">
        <v>34</v>
      </c>
      <c r="C12" s="19">
        <v>1000</v>
      </c>
      <c r="D12" s="20">
        <v>1500</v>
      </c>
      <c r="E12" s="20">
        <v>5000</v>
      </c>
      <c r="F12" s="20">
        <v>2000</v>
      </c>
      <c r="G12" s="20">
        <v>15000</v>
      </c>
      <c r="H12" s="20">
        <v>12000</v>
      </c>
      <c r="I12" s="20">
        <v>5000</v>
      </c>
      <c r="J12" s="20">
        <v>6000</v>
      </c>
      <c r="K12" s="20">
        <v>4500</v>
      </c>
      <c r="L12" s="20">
        <v>3200</v>
      </c>
      <c r="M12" s="20">
        <v>1000</v>
      </c>
      <c r="N12" s="20">
        <v>1500</v>
      </c>
      <c r="O12" s="20">
        <v>5000</v>
      </c>
      <c r="P12" s="20">
        <v>2000</v>
      </c>
      <c r="Q12" s="20">
        <v>15000</v>
      </c>
      <c r="R12" s="20">
        <v>12000</v>
      </c>
      <c r="S12" s="20">
        <v>5000</v>
      </c>
      <c r="T12" s="20">
        <v>6000</v>
      </c>
      <c r="U12" s="20">
        <v>4500</v>
      </c>
      <c r="V12" s="20">
        <v>3200</v>
      </c>
      <c r="W12" s="20">
        <v>1000</v>
      </c>
      <c r="X12" s="20">
        <v>1500</v>
      </c>
      <c r="Y12" s="20">
        <v>5000</v>
      </c>
      <c r="Z12" s="20">
        <v>2000</v>
      </c>
      <c r="AA12" s="20">
        <v>15000</v>
      </c>
      <c r="AB12" s="20">
        <v>12000</v>
      </c>
      <c r="AC12" s="20">
        <v>5000</v>
      </c>
      <c r="AD12" s="20">
        <v>6000</v>
      </c>
      <c r="AE12" s="20">
        <v>4500</v>
      </c>
      <c r="AF12" s="20">
        <v>3200</v>
      </c>
      <c r="AG12" s="20">
        <v>1000</v>
      </c>
      <c r="AH12" s="20">
        <v>1500</v>
      </c>
      <c r="AI12" s="20">
        <v>5000</v>
      </c>
      <c r="AJ12" s="20">
        <v>2000</v>
      </c>
      <c r="AK12" s="20">
        <v>15000</v>
      </c>
      <c r="AL12" s="20">
        <v>12000</v>
      </c>
      <c r="AM12" s="20">
        <v>5000</v>
      </c>
      <c r="AN12" s="20">
        <v>6000</v>
      </c>
      <c r="AO12" s="20">
        <v>4500</v>
      </c>
      <c r="AP12" s="20">
        <v>3200</v>
      </c>
      <c r="AQ12" s="20">
        <v>1000</v>
      </c>
      <c r="AR12" s="20">
        <v>1500</v>
      </c>
      <c r="AS12" s="20">
        <v>5000</v>
      </c>
      <c r="AT12" s="20">
        <v>2000</v>
      </c>
      <c r="AU12" s="20">
        <v>15000</v>
      </c>
      <c r="AV12" s="20">
        <v>12000</v>
      </c>
      <c r="AW12" s="20">
        <v>5000</v>
      </c>
      <c r="AX12" s="20">
        <v>6000</v>
      </c>
      <c r="AY12" s="20">
        <v>4500</v>
      </c>
      <c r="AZ12" s="20">
        <v>3200</v>
      </c>
      <c r="BA12" s="20">
        <v>1000</v>
      </c>
      <c r="BB12" s="20">
        <v>1500</v>
      </c>
      <c r="BC12" s="20">
        <v>5000</v>
      </c>
      <c r="BD12" s="20">
        <v>2000</v>
      </c>
      <c r="BE12" s="20">
        <v>15000</v>
      </c>
      <c r="BF12" s="20">
        <v>12000</v>
      </c>
      <c r="BG12" s="20">
        <v>5000</v>
      </c>
      <c r="BH12" s="20">
        <v>6000</v>
      </c>
      <c r="BI12" s="20">
        <v>4500</v>
      </c>
      <c r="BJ12" s="20">
        <v>3200</v>
      </c>
      <c r="BK12" s="20">
        <v>1000</v>
      </c>
      <c r="BL12" s="20">
        <v>1500</v>
      </c>
      <c r="BM12" s="20">
        <v>5000</v>
      </c>
      <c r="BN12" s="20">
        <v>2000</v>
      </c>
      <c r="BO12" s="20">
        <v>15000</v>
      </c>
      <c r="BP12" s="20">
        <v>12000</v>
      </c>
      <c r="BQ12" s="20">
        <v>5000</v>
      </c>
      <c r="BR12" s="20">
        <v>6000</v>
      </c>
      <c r="BS12" s="20">
        <v>4500</v>
      </c>
      <c r="BT12" s="20">
        <v>3200</v>
      </c>
      <c r="BU12" s="20">
        <v>1000</v>
      </c>
      <c r="BV12" s="20">
        <v>1500</v>
      </c>
      <c r="BW12" s="20">
        <v>5000</v>
      </c>
      <c r="BX12" s="20">
        <v>2000</v>
      </c>
      <c r="BY12" s="20">
        <v>15000</v>
      </c>
      <c r="BZ12" s="20">
        <v>12000</v>
      </c>
      <c r="CA12" s="20">
        <v>5000</v>
      </c>
      <c r="CB12" s="20">
        <v>6000</v>
      </c>
      <c r="CC12" s="20">
        <v>4500</v>
      </c>
      <c r="CD12" s="20">
        <v>3200</v>
      </c>
      <c r="CE12" s="20">
        <v>1000</v>
      </c>
      <c r="CF12" s="20">
        <v>1500</v>
      </c>
      <c r="CG12" s="20">
        <v>5000</v>
      </c>
      <c r="CH12" s="20">
        <v>2000</v>
      </c>
      <c r="CI12" s="20">
        <v>15000</v>
      </c>
      <c r="CJ12" s="20">
        <v>12000</v>
      </c>
      <c r="CK12" s="20">
        <v>5000</v>
      </c>
      <c r="CL12" s="20">
        <v>6000</v>
      </c>
      <c r="CM12" s="20">
        <v>4500</v>
      </c>
      <c r="CN12" s="20">
        <v>3200</v>
      </c>
      <c r="CO12" s="20">
        <v>1000</v>
      </c>
      <c r="CP12" s="20">
        <v>1500</v>
      </c>
      <c r="CQ12" s="20">
        <v>5000</v>
      </c>
      <c r="CR12" s="20">
        <v>2000</v>
      </c>
      <c r="CS12" s="20">
        <v>15000</v>
      </c>
      <c r="CT12" s="20">
        <v>12000</v>
      </c>
      <c r="CU12" s="20">
        <v>5000</v>
      </c>
      <c r="CV12" s="20">
        <v>6000</v>
      </c>
      <c r="CW12" s="20">
        <v>4500</v>
      </c>
      <c r="CX12" s="21">
        <v>3200</v>
      </c>
      <c r="DE12" s="48"/>
    </row>
    <row r="13" spans="1:109" x14ac:dyDescent="0.3">
      <c r="A13" s="15" t="s">
        <v>0</v>
      </c>
      <c r="B13" s="15" t="s">
        <v>37</v>
      </c>
      <c r="C13" s="12">
        <f>C12/2</f>
        <v>500</v>
      </c>
      <c r="D13" s="6">
        <f t="shared" ref="D13:L13" si="0">D12/2</f>
        <v>750</v>
      </c>
      <c r="E13" s="6">
        <f t="shared" si="0"/>
        <v>2500</v>
      </c>
      <c r="F13" s="6">
        <f t="shared" si="0"/>
        <v>1000</v>
      </c>
      <c r="G13" s="6">
        <f t="shared" si="0"/>
        <v>7500</v>
      </c>
      <c r="H13" s="6">
        <f t="shared" si="0"/>
        <v>6000</v>
      </c>
      <c r="I13" s="6">
        <f t="shared" si="0"/>
        <v>2500</v>
      </c>
      <c r="J13" s="6">
        <f t="shared" si="0"/>
        <v>3000</v>
      </c>
      <c r="K13" s="6">
        <f t="shared" si="0"/>
        <v>2250</v>
      </c>
      <c r="L13" s="6">
        <f t="shared" si="0"/>
        <v>1600</v>
      </c>
      <c r="M13" s="6">
        <f>M12/2</f>
        <v>500</v>
      </c>
      <c r="N13" s="6">
        <f t="shared" ref="N13" si="1">N12/2</f>
        <v>750</v>
      </c>
      <c r="O13" s="6">
        <f t="shared" ref="O13" si="2">O12/2</f>
        <v>2500</v>
      </c>
      <c r="P13" s="6">
        <f t="shared" ref="P13" si="3">P12/2</f>
        <v>1000</v>
      </c>
      <c r="Q13" s="6">
        <f t="shared" ref="Q13" si="4">Q12/2</f>
        <v>7500</v>
      </c>
      <c r="R13" s="6">
        <f t="shared" ref="R13" si="5">R12/2</f>
        <v>6000</v>
      </c>
      <c r="S13" s="6">
        <f t="shared" ref="S13" si="6">S12/2</f>
        <v>2500</v>
      </c>
      <c r="T13" s="6">
        <f t="shared" ref="T13" si="7">T12/2</f>
        <v>3000</v>
      </c>
      <c r="U13" s="6">
        <f t="shared" ref="U13" si="8">U12/2</f>
        <v>2250</v>
      </c>
      <c r="V13" s="6">
        <f t="shared" ref="V13" si="9">V12/2</f>
        <v>1600</v>
      </c>
      <c r="W13" s="6">
        <f>W12/2</f>
        <v>500</v>
      </c>
      <c r="X13" s="6">
        <f t="shared" ref="X13" si="10">X12/2</f>
        <v>750</v>
      </c>
      <c r="Y13" s="6">
        <f t="shared" ref="Y13" si="11">Y12/2</f>
        <v>2500</v>
      </c>
      <c r="Z13" s="6">
        <f t="shared" ref="Z13" si="12">Z12/2</f>
        <v>1000</v>
      </c>
      <c r="AA13" s="6">
        <f t="shared" ref="AA13" si="13">AA12/2</f>
        <v>7500</v>
      </c>
      <c r="AB13" s="6">
        <f t="shared" ref="AB13" si="14">AB12/2</f>
        <v>6000</v>
      </c>
      <c r="AC13" s="6">
        <f t="shared" ref="AC13" si="15">AC12/2</f>
        <v>2500</v>
      </c>
      <c r="AD13" s="6">
        <f t="shared" ref="AD13" si="16">AD12/2</f>
        <v>3000</v>
      </c>
      <c r="AE13" s="6">
        <f t="shared" ref="AE13" si="17">AE12/2</f>
        <v>2250</v>
      </c>
      <c r="AF13" s="6">
        <f t="shared" ref="AF13" si="18">AF12/2</f>
        <v>1600</v>
      </c>
      <c r="AG13" s="6">
        <f>AG12/2</f>
        <v>500</v>
      </c>
      <c r="AH13" s="6">
        <f t="shared" ref="AH13" si="19">AH12/2</f>
        <v>750</v>
      </c>
      <c r="AI13" s="6">
        <f t="shared" ref="AI13" si="20">AI12/2</f>
        <v>2500</v>
      </c>
      <c r="AJ13" s="6">
        <f t="shared" ref="AJ13" si="21">AJ12/2</f>
        <v>1000</v>
      </c>
      <c r="AK13" s="6">
        <f t="shared" ref="AK13" si="22">AK12/2</f>
        <v>7500</v>
      </c>
      <c r="AL13" s="6">
        <f t="shared" ref="AL13" si="23">AL12/2</f>
        <v>6000</v>
      </c>
      <c r="AM13" s="6">
        <f t="shared" ref="AM13" si="24">AM12/2</f>
        <v>2500</v>
      </c>
      <c r="AN13" s="6">
        <f t="shared" ref="AN13" si="25">AN12/2</f>
        <v>3000</v>
      </c>
      <c r="AO13" s="6">
        <f t="shared" ref="AO13" si="26">AO12/2</f>
        <v>2250</v>
      </c>
      <c r="AP13" s="6">
        <f t="shared" ref="AP13" si="27">AP12/2</f>
        <v>1600</v>
      </c>
      <c r="AQ13" s="6">
        <f>AQ12/2</f>
        <v>500</v>
      </c>
      <c r="AR13" s="6">
        <f t="shared" ref="AR13" si="28">AR12/2</f>
        <v>750</v>
      </c>
      <c r="AS13" s="6">
        <f t="shared" ref="AS13" si="29">AS12/2</f>
        <v>2500</v>
      </c>
      <c r="AT13" s="6">
        <f t="shared" ref="AT13" si="30">AT12/2</f>
        <v>1000</v>
      </c>
      <c r="AU13" s="6">
        <f t="shared" ref="AU13" si="31">AU12/2</f>
        <v>7500</v>
      </c>
      <c r="AV13" s="6">
        <f t="shared" ref="AV13" si="32">AV12/2</f>
        <v>6000</v>
      </c>
      <c r="AW13" s="6">
        <f t="shared" ref="AW13" si="33">AW12/2</f>
        <v>2500</v>
      </c>
      <c r="AX13" s="6">
        <f t="shared" ref="AX13" si="34">AX12/2</f>
        <v>3000</v>
      </c>
      <c r="AY13" s="6">
        <f t="shared" ref="AY13" si="35">AY12/2</f>
        <v>2250</v>
      </c>
      <c r="AZ13" s="6">
        <f t="shared" ref="AZ13" si="36">AZ12/2</f>
        <v>1600</v>
      </c>
      <c r="BA13" s="6">
        <f>BA12/2</f>
        <v>500</v>
      </c>
      <c r="BB13" s="6">
        <f t="shared" ref="BB13" si="37">BB12/2</f>
        <v>750</v>
      </c>
      <c r="BC13" s="6">
        <f t="shared" ref="BC13" si="38">BC12/2</f>
        <v>2500</v>
      </c>
      <c r="BD13" s="6">
        <f t="shared" ref="BD13" si="39">BD12/2</f>
        <v>1000</v>
      </c>
      <c r="BE13" s="6">
        <f t="shared" ref="BE13" si="40">BE12/2</f>
        <v>7500</v>
      </c>
      <c r="BF13" s="6">
        <f t="shared" ref="BF13" si="41">BF12/2</f>
        <v>6000</v>
      </c>
      <c r="BG13" s="6">
        <f t="shared" ref="BG13" si="42">BG12/2</f>
        <v>2500</v>
      </c>
      <c r="BH13" s="6">
        <f t="shared" ref="BH13" si="43">BH12/2</f>
        <v>3000</v>
      </c>
      <c r="BI13" s="6">
        <f t="shared" ref="BI13" si="44">BI12/2</f>
        <v>2250</v>
      </c>
      <c r="BJ13" s="6">
        <f t="shared" ref="BJ13" si="45">BJ12/2</f>
        <v>1600</v>
      </c>
      <c r="BK13" s="6">
        <f>BK12/2</f>
        <v>500</v>
      </c>
      <c r="BL13" s="6">
        <f t="shared" ref="BL13" si="46">BL12/2</f>
        <v>750</v>
      </c>
      <c r="BM13" s="6">
        <f t="shared" ref="BM13" si="47">BM12/2</f>
        <v>2500</v>
      </c>
      <c r="BN13" s="6">
        <f t="shared" ref="BN13" si="48">BN12/2</f>
        <v>1000</v>
      </c>
      <c r="BO13" s="6">
        <f t="shared" ref="BO13" si="49">BO12/2</f>
        <v>7500</v>
      </c>
      <c r="BP13" s="6">
        <f t="shared" ref="BP13" si="50">BP12/2</f>
        <v>6000</v>
      </c>
      <c r="BQ13" s="6">
        <f t="shared" ref="BQ13" si="51">BQ12/2</f>
        <v>2500</v>
      </c>
      <c r="BR13" s="6">
        <f t="shared" ref="BR13" si="52">BR12/2</f>
        <v>3000</v>
      </c>
      <c r="BS13" s="6">
        <f t="shared" ref="BS13" si="53">BS12/2</f>
        <v>2250</v>
      </c>
      <c r="BT13" s="6">
        <f t="shared" ref="BT13" si="54">BT12/2</f>
        <v>1600</v>
      </c>
      <c r="BU13" s="6">
        <f>BU12/2</f>
        <v>500</v>
      </c>
      <c r="BV13" s="6">
        <f t="shared" ref="BV13" si="55">BV12/2</f>
        <v>750</v>
      </c>
      <c r="BW13" s="6">
        <f t="shared" ref="BW13" si="56">BW12/2</f>
        <v>2500</v>
      </c>
      <c r="BX13" s="6">
        <f t="shared" ref="BX13" si="57">BX12/2</f>
        <v>1000</v>
      </c>
      <c r="BY13" s="6">
        <f t="shared" ref="BY13" si="58">BY12/2</f>
        <v>7500</v>
      </c>
      <c r="BZ13" s="6">
        <f t="shared" ref="BZ13" si="59">BZ12/2</f>
        <v>6000</v>
      </c>
      <c r="CA13" s="6">
        <f t="shared" ref="CA13" si="60">CA12/2</f>
        <v>2500</v>
      </c>
      <c r="CB13" s="6">
        <f t="shared" ref="CB13" si="61">CB12/2</f>
        <v>3000</v>
      </c>
      <c r="CC13" s="6">
        <f t="shared" ref="CC13" si="62">CC12/2</f>
        <v>2250</v>
      </c>
      <c r="CD13" s="6">
        <f t="shared" ref="CD13" si="63">CD12/2</f>
        <v>1600</v>
      </c>
      <c r="CE13" s="6">
        <f>CE12/2</f>
        <v>500</v>
      </c>
      <c r="CF13" s="6">
        <f t="shared" ref="CF13" si="64">CF12/2</f>
        <v>750</v>
      </c>
      <c r="CG13" s="6">
        <f t="shared" ref="CG13" si="65">CG12/2</f>
        <v>2500</v>
      </c>
      <c r="CH13" s="6">
        <f t="shared" ref="CH13" si="66">CH12/2</f>
        <v>1000</v>
      </c>
      <c r="CI13" s="6">
        <f t="shared" ref="CI13" si="67">CI12/2</f>
        <v>7500</v>
      </c>
      <c r="CJ13" s="6">
        <f t="shared" ref="CJ13" si="68">CJ12/2</f>
        <v>6000</v>
      </c>
      <c r="CK13" s="6">
        <f t="shared" ref="CK13" si="69">CK12/2</f>
        <v>2500</v>
      </c>
      <c r="CL13" s="6">
        <f t="shared" ref="CL13" si="70">CL12/2</f>
        <v>3000</v>
      </c>
      <c r="CM13" s="6">
        <f t="shared" ref="CM13" si="71">CM12/2</f>
        <v>2250</v>
      </c>
      <c r="CN13" s="6">
        <f t="shared" ref="CN13" si="72">CN12/2</f>
        <v>1600</v>
      </c>
      <c r="CO13" s="6">
        <f>CO12/2</f>
        <v>500</v>
      </c>
      <c r="CP13" s="6">
        <f t="shared" ref="CP13" si="73">CP12/2</f>
        <v>750</v>
      </c>
      <c r="CQ13" s="6">
        <f t="shared" ref="CQ13" si="74">CQ12/2</f>
        <v>2500</v>
      </c>
      <c r="CR13" s="6">
        <f t="shared" ref="CR13" si="75">CR12/2</f>
        <v>1000</v>
      </c>
      <c r="CS13" s="6">
        <f t="shared" ref="CS13" si="76">CS12/2</f>
        <v>7500</v>
      </c>
      <c r="CT13" s="6">
        <f t="shared" ref="CT13" si="77">CT12/2</f>
        <v>6000</v>
      </c>
      <c r="CU13" s="6">
        <f t="shared" ref="CU13" si="78">CU12/2</f>
        <v>2500</v>
      </c>
      <c r="CV13" s="6">
        <f t="shared" ref="CV13" si="79">CV12/2</f>
        <v>3000</v>
      </c>
      <c r="CW13" s="6">
        <f t="shared" ref="CW13" si="80">CW12/2</f>
        <v>2250</v>
      </c>
      <c r="CX13" s="8">
        <f t="shared" ref="CX13" si="81">CX12/2</f>
        <v>1600</v>
      </c>
      <c r="DE13" s="48"/>
    </row>
    <row r="14" spans="1:109" x14ac:dyDescent="0.3">
      <c r="A14" s="15"/>
      <c r="B14" s="15" t="s">
        <v>38</v>
      </c>
      <c r="C14" s="12">
        <f>C12/20</f>
        <v>50</v>
      </c>
      <c r="D14" s="6">
        <f t="shared" ref="D14:L14" si="82">D12/20</f>
        <v>75</v>
      </c>
      <c r="E14" s="6">
        <f t="shared" si="82"/>
        <v>250</v>
      </c>
      <c r="F14" s="6">
        <f t="shared" si="82"/>
        <v>100</v>
      </c>
      <c r="G14" s="6">
        <f t="shared" si="82"/>
        <v>750</v>
      </c>
      <c r="H14" s="6">
        <f t="shared" si="82"/>
        <v>600</v>
      </c>
      <c r="I14" s="6">
        <f t="shared" si="82"/>
        <v>250</v>
      </c>
      <c r="J14" s="6">
        <f t="shared" si="82"/>
        <v>300</v>
      </c>
      <c r="K14" s="6">
        <f t="shared" si="82"/>
        <v>225</v>
      </c>
      <c r="L14" s="6">
        <f t="shared" si="82"/>
        <v>160</v>
      </c>
      <c r="M14" s="6">
        <f>M12/20</f>
        <v>50</v>
      </c>
      <c r="N14" s="6">
        <f t="shared" ref="N14:V14" si="83">N12/20</f>
        <v>75</v>
      </c>
      <c r="O14" s="6">
        <f t="shared" si="83"/>
        <v>250</v>
      </c>
      <c r="P14" s="6">
        <f t="shared" si="83"/>
        <v>100</v>
      </c>
      <c r="Q14" s="6">
        <f t="shared" si="83"/>
        <v>750</v>
      </c>
      <c r="R14" s="6">
        <f t="shared" si="83"/>
        <v>600</v>
      </c>
      <c r="S14" s="6">
        <f t="shared" si="83"/>
        <v>250</v>
      </c>
      <c r="T14" s="6">
        <f t="shared" si="83"/>
        <v>300</v>
      </c>
      <c r="U14" s="6">
        <f t="shared" si="83"/>
        <v>225</v>
      </c>
      <c r="V14" s="6">
        <f t="shared" si="83"/>
        <v>160</v>
      </c>
      <c r="W14" s="6">
        <f>W12/20</f>
        <v>50</v>
      </c>
      <c r="X14" s="6">
        <f t="shared" ref="X14:AF14" si="84">X12/20</f>
        <v>75</v>
      </c>
      <c r="Y14" s="6">
        <f t="shared" si="84"/>
        <v>250</v>
      </c>
      <c r="Z14" s="6">
        <f t="shared" si="84"/>
        <v>100</v>
      </c>
      <c r="AA14" s="6">
        <f t="shared" si="84"/>
        <v>750</v>
      </c>
      <c r="AB14" s="6">
        <f t="shared" si="84"/>
        <v>600</v>
      </c>
      <c r="AC14" s="6">
        <f t="shared" si="84"/>
        <v>250</v>
      </c>
      <c r="AD14" s="6">
        <f t="shared" si="84"/>
        <v>300</v>
      </c>
      <c r="AE14" s="6">
        <f t="shared" si="84"/>
        <v>225</v>
      </c>
      <c r="AF14" s="6">
        <f t="shared" si="84"/>
        <v>160</v>
      </c>
      <c r="AG14" s="6">
        <f>AG12/20</f>
        <v>50</v>
      </c>
      <c r="AH14" s="6">
        <f t="shared" ref="AH14:AP14" si="85">AH12/20</f>
        <v>75</v>
      </c>
      <c r="AI14" s="6">
        <f t="shared" si="85"/>
        <v>250</v>
      </c>
      <c r="AJ14" s="6">
        <f t="shared" si="85"/>
        <v>100</v>
      </c>
      <c r="AK14" s="6">
        <f t="shared" si="85"/>
        <v>750</v>
      </c>
      <c r="AL14" s="6">
        <f t="shared" si="85"/>
        <v>600</v>
      </c>
      <c r="AM14" s="6">
        <f t="shared" si="85"/>
        <v>250</v>
      </c>
      <c r="AN14" s="6">
        <f t="shared" si="85"/>
        <v>300</v>
      </c>
      <c r="AO14" s="6">
        <f t="shared" si="85"/>
        <v>225</v>
      </c>
      <c r="AP14" s="6">
        <f t="shared" si="85"/>
        <v>160</v>
      </c>
      <c r="AQ14" s="6">
        <f>AQ12/20</f>
        <v>50</v>
      </c>
      <c r="AR14" s="6">
        <f t="shared" ref="AR14:AZ14" si="86">AR12/20</f>
        <v>75</v>
      </c>
      <c r="AS14" s="6">
        <f t="shared" si="86"/>
        <v>250</v>
      </c>
      <c r="AT14" s="6">
        <f t="shared" si="86"/>
        <v>100</v>
      </c>
      <c r="AU14" s="6">
        <f t="shared" si="86"/>
        <v>750</v>
      </c>
      <c r="AV14" s="6">
        <f t="shared" si="86"/>
        <v>600</v>
      </c>
      <c r="AW14" s="6">
        <f t="shared" si="86"/>
        <v>250</v>
      </c>
      <c r="AX14" s="6">
        <f t="shared" si="86"/>
        <v>300</v>
      </c>
      <c r="AY14" s="6">
        <f t="shared" si="86"/>
        <v>225</v>
      </c>
      <c r="AZ14" s="6">
        <f t="shared" si="86"/>
        <v>160</v>
      </c>
      <c r="BA14" s="6">
        <f>BA12/20</f>
        <v>50</v>
      </c>
      <c r="BB14" s="6">
        <f t="shared" ref="BB14:BJ14" si="87">BB12/20</f>
        <v>75</v>
      </c>
      <c r="BC14" s="6">
        <f t="shared" si="87"/>
        <v>250</v>
      </c>
      <c r="BD14" s="6">
        <f t="shared" si="87"/>
        <v>100</v>
      </c>
      <c r="BE14" s="6">
        <f t="shared" si="87"/>
        <v>750</v>
      </c>
      <c r="BF14" s="6">
        <f t="shared" si="87"/>
        <v>600</v>
      </c>
      <c r="BG14" s="6">
        <f t="shared" si="87"/>
        <v>250</v>
      </c>
      <c r="BH14" s="6">
        <f t="shared" si="87"/>
        <v>300</v>
      </c>
      <c r="BI14" s="6">
        <f t="shared" si="87"/>
        <v>225</v>
      </c>
      <c r="BJ14" s="6">
        <f t="shared" si="87"/>
        <v>160</v>
      </c>
      <c r="BK14" s="6">
        <f>BK12/20</f>
        <v>50</v>
      </c>
      <c r="BL14" s="6">
        <f t="shared" ref="BL14:BT14" si="88">BL12/20</f>
        <v>75</v>
      </c>
      <c r="BM14" s="6">
        <f t="shared" si="88"/>
        <v>250</v>
      </c>
      <c r="BN14" s="6">
        <f t="shared" si="88"/>
        <v>100</v>
      </c>
      <c r="BO14" s="6">
        <f t="shared" si="88"/>
        <v>750</v>
      </c>
      <c r="BP14" s="6">
        <f t="shared" si="88"/>
        <v>600</v>
      </c>
      <c r="BQ14" s="6">
        <f t="shared" si="88"/>
        <v>250</v>
      </c>
      <c r="BR14" s="6">
        <f t="shared" si="88"/>
        <v>300</v>
      </c>
      <c r="BS14" s="6">
        <f t="shared" si="88"/>
        <v>225</v>
      </c>
      <c r="BT14" s="6">
        <f t="shared" si="88"/>
        <v>160</v>
      </c>
      <c r="BU14" s="6">
        <f>BU12/20</f>
        <v>50</v>
      </c>
      <c r="BV14" s="6">
        <f t="shared" ref="BV14:CD14" si="89">BV12/20</f>
        <v>75</v>
      </c>
      <c r="BW14" s="6">
        <f t="shared" si="89"/>
        <v>250</v>
      </c>
      <c r="BX14" s="6">
        <f t="shared" si="89"/>
        <v>100</v>
      </c>
      <c r="BY14" s="6">
        <f t="shared" si="89"/>
        <v>750</v>
      </c>
      <c r="BZ14" s="6">
        <f t="shared" si="89"/>
        <v>600</v>
      </c>
      <c r="CA14" s="6">
        <f t="shared" si="89"/>
        <v>250</v>
      </c>
      <c r="CB14" s="6">
        <f t="shared" si="89"/>
        <v>300</v>
      </c>
      <c r="CC14" s="6">
        <f t="shared" si="89"/>
        <v>225</v>
      </c>
      <c r="CD14" s="6">
        <f t="shared" si="89"/>
        <v>160</v>
      </c>
      <c r="CE14" s="6">
        <f>CE12/20</f>
        <v>50</v>
      </c>
      <c r="CF14" s="6">
        <f t="shared" ref="CF14:CN14" si="90">CF12/20</f>
        <v>75</v>
      </c>
      <c r="CG14" s="6">
        <f t="shared" si="90"/>
        <v>250</v>
      </c>
      <c r="CH14" s="6">
        <f t="shared" si="90"/>
        <v>100</v>
      </c>
      <c r="CI14" s="6">
        <f t="shared" si="90"/>
        <v>750</v>
      </c>
      <c r="CJ14" s="6">
        <f t="shared" si="90"/>
        <v>600</v>
      </c>
      <c r="CK14" s="6">
        <f t="shared" si="90"/>
        <v>250</v>
      </c>
      <c r="CL14" s="6">
        <f t="shared" si="90"/>
        <v>300</v>
      </c>
      <c r="CM14" s="6">
        <f t="shared" si="90"/>
        <v>225</v>
      </c>
      <c r="CN14" s="6">
        <f t="shared" si="90"/>
        <v>160</v>
      </c>
      <c r="CO14" s="6">
        <f>CO12/20</f>
        <v>50</v>
      </c>
      <c r="CP14" s="6">
        <f t="shared" ref="CP14:CX14" si="91">CP12/20</f>
        <v>75</v>
      </c>
      <c r="CQ14" s="6">
        <f t="shared" si="91"/>
        <v>250</v>
      </c>
      <c r="CR14" s="6">
        <f t="shared" si="91"/>
        <v>100</v>
      </c>
      <c r="CS14" s="6">
        <f t="shared" si="91"/>
        <v>750</v>
      </c>
      <c r="CT14" s="6">
        <f t="shared" si="91"/>
        <v>600</v>
      </c>
      <c r="CU14" s="6">
        <f t="shared" si="91"/>
        <v>250</v>
      </c>
      <c r="CV14" s="6">
        <f t="shared" si="91"/>
        <v>300</v>
      </c>
      <c r="CW14" s="6">
        <f t="shared" si="91"/>
        <v>225</v>
      </c>
      <c r="CX14" s="8">
        <f t="shared" si="91"/>
        <v>160</v>
      </c>
      <c r="DE14" s="48"/>
    </row>
    <row r="15" spans="1:109" x14ac:dyDescent="0.3">
      <c r="A15" s="14" t="s">
        <v>1</v>
      </c>
      <c r="B15" s="14" t="s">
        <v>39</v>
      </c>
      <c r="C15" s="11">
        <v>1</v>
      </c>
      <c r="D15" s="5">
        <v>2</v>
      </c>
      <c r="E15" s="5">
        <v>2.5</v>
      </c>
      <c r="F15" s="5">
        <v>0.5</v>
      </c>
      <c r="G15" s="5">
        <v>0.9</v>
      </c>
      <c r="H15" s="5">
        <v>2</v>
      </c>
      <c r="I15" s="5">
        <v>1.9</v>
      </c>
      <c r="J15" s="5">
        <v>1.5</v>
      </c>
      <c r="K15" s="5">
        <v>2.7</v>
      </c>
      <c r="L15" s="5">
        <v>4.2</v>
      </c>
      <c r="M15" s="5">
        <v>1</v>
      </c>
      <c r="N15" s="5">
        <v>2</v>
      </c>
      <c r="O15" s="5">
        <v>2.5</v>
      </c>
      <c r="P15" s="5">
        <v>0.5</v>
      </c>
      <c r="Q15" s="5">
        <v>0.9</v>
      </c>
      <c r="R15" s="5">
        <v>2</v>
      </c>
      <c r="S15" s="5">
        <v>1.9</v>
      </c>
      <c r="T15" s="5">
        <v>1.5</v>
      </c>
      <c r="U15" s="5">
        <v>2.7</v>
      </c>
      <c r="V15" s="5">
        <v>4.2</v>
      </c>
      <c r="W15" s="5">
        <v>1</v>
      </c>
      <c r="X15" s="5">
        <v>2</v>
      </c>
      <c r="Y15" s="5">
        <v>2.5</v>
      </c>
      <c r="Z15" s="5">
        <v>0.5</v>
      </c>
      <c r="AA15" s="5">
        <v>0.9</v>
      </c>
      <c r="AB15" s="5">
        <v>2</v>
      </c>
      <c r="AC15" s="5">
        <v>1.9</v>
      </c>
      <c r="AD15" s="5">
        <v>1.5</v>
      </c>
      <c r="AE15" s="5">
        <v>2.7</v>
      </c>
      <c r="AF15" s="5">
        <v>4.2</v>
      </c>
      <c r="AG15" s="5">
        <v>1</v>
      </c>
      <c r="AH15" s="5">
        <v>2</v>
      </c>
      <c r="AI15" s="5">
        <v>2.5</v>
      </c>
      <c r="AJ15" s="5">
        <v>0.5</v>
      </c>
      <c r="AK15" s="5">
        <v>0.9</v>
      </c>
      <c r="AL15" s="5">
        <v>2</v>
      </c>
      <c r="AM15" s="5">
        <v>1.9</v>
      </c>
      <c r="AN15" s="5">
        <v>1.5</v>
      </c>
      <c r="AO15" s="5">
        <v>2.7</v>
      </c>
      <c r="AP15" s="5">
        <v>4.2</v>
      </c>
      <c r="AQ15" s="5">
        <v>1</v>
      </c>
      <c r="AR15" s="5">
        <v>2</v>
      </c>
      <c r="AS15" s="5">
        <v>2.5</v>
      </c>
      <c r="AT15" s="5">
        <v>0.5</v>
      </c>
      <c r="AU15" s="5">
        <v>0.9</v>
      </c>
      <c r="AV15" s="5">
        <v>2</v>
      </c>
      <c r="AW15" s="5">
        <v>1.9</v>
      </c>
      <c r="AX15" s="5">
        <v>1.5</v>
      </c>
      <c r="AY15" s="5">
        <v>2.7</v>
      </c>
      <c r="AZ15" s="5">
        <v>4.2</v>
      </c>
      <c r="BA15" s="5">
        <v>1</v>
      </c>
      <c r="BB15" s="5">
        <v>2</v>
      </c>
      <c r="BC15" s="5">
        <v>2.5</v>
      </c>
      <c r="BD15" s="5">
        <v>0.5</v>
      </c>
      <c r="BE15" s="5">
        <v>0.9</v>
      </c>
      <c r="BF15" s="5">
        <v>2</v>
      </c>
      <c r="BG15" s="5">
        <v>1.9</v>
      </c>
      <c r="BH15" s="5">
        <v>1.5</v>
      </c>
      <c r="BI15" s="5">
        <v>2.7</v>
      </c>
      <c r="BJ15" s="5">
        <v>4.2</v>
      </c>
      <c r="BK15" s="5">
        <v>1</v>
      </c>
      <c r="BL15" s="5">
        <v>2</v>
      </c>
      <c r="BM15" s="5">
        <v>2.5</v>
      </c>
      <c r="BN15" s="5">
        <v>0.5</v>
      </c>
      <c r="BO15" s="5">
        <v>0.9</v>
      </c>
      <c r="BP15" s="5">
        <v>2</v>
      </c>
      <c r="BQ15" s="5">
        <v>1.9</v>
      </c>
      <c r="BR15" s="5">
        <v>1.5</v>
      </c>
      <c r="BS15" s="5">
        <v>2.7</v>
      </c>
      <c r="BT15" s="5">
        <v>4.2</v>
      </c>
      <c r="BU15" s="5">
        <v>1</v>
      </c>
      <c r="BV15" s="5">
        <v>2</v>
      </c>
      <c r="BW15" s="5">
        <v>2.5</v>
      </c>
      <c r="BX15" s="5">
        <v>0.5</v>
      </c>
      <c r="BY15" s="5">
        <v>0.9</v>
      </c>
      <c r="BZ15" s="5">
        <v>2</v>
      </c>
      <c r="CA15" s="5">
        <v>1.9</v>
      </c>
      <c r="CB15" s="5">
        <v>1.5</v>
      </c>
      <c r="CC15" s="5">
        <v>2.7</v>
      </c>
      <c r="CD15" s="5">
        <v>4.2</v>
      </c>
      <c r="CE15" s="5">
        <v>1</v>
      </c>
      <c r="CF15" s="5">
        <v>2</v>
      </c>
      <c r="CG15" s="5">
        <v>2.5</v>
      </c>
      <c r="CH15" s="5">
        <v>0.5</v>
      </c>
      <c r="CI15" s="5">
        <v>0.9</v>
      </c>
      <c r="CJ15" s="5">
        <v>2</v>
      </c>
      <c r="CK15" s="5">
        <v>1.9</v>
      </c>
      <c r="CL15" s="5">
        <v>1.5</v>
      </c>
      <c r="CM15" s="5">
        <v>2.7</v>
      </c>
      <c r="CN15" s="5">
        <v>4.2</v>
      </c>
      <c r="CO15" s="5">
        <v>1</v>
      </c>
      <c r="CP15" s="5">
        <v>2</v>
      </c>
      <c r="CQ15" s="5">
        <v>2.5</v>
      </c>
      <c r="CR15" s="5">
        <v>0.5</v>
      </c>
      <c r="CS15" s="5">
        <v>0.9</v>
      </c>
      <c r="CT15" s="5">
        <v>2</v>
      </c>
      <c r="CU15" s="5">
        <v>1.9</v>
      </c>
      <c r="CV15" s="5">
        <v>1.5</v>
      </c>
      <c r="CW15" s="5">
        <v>2.7</v>
      </c>
      <c r="CX15" s="7">
        <v>4.2</v>
      </c>
      <c r="DE15" s="48"/>
    </row>
    <row r="16" spans="1:109" x14ac:dyDescent="0.3">
      <c r="A16" s="14"/>
      <c r="B16" s="14" t="s">
        <v>40</v>
      </c>
      <c r="C16" s="11">
        <v>1</v>
      </c>
      <c r="D16" s="5">
        <v>3</v>
      </c>
      <c r="E16" s="5">
        <v>2</v>
      </c>
      <c r="F16" s="5">
        <v>1</v>
      </c>
      <c r="G16" s="5">
        <v>0.9</v>
      </c>
      <c r="H16" s="5">
        <v>3</v>
      </c>
      <c r="I16" s="5">
        <v>1.9</v>
      </c>
      <c r="J16" s="5">
        <v>0.7</v>
      </c>
      <c r="K16" s="5">
        <v>2</v>
      </c>
      <c r="L16" s="5">
        <v>5</v>
      </c>
      <c r="M16" s="5">
        <v>1</v>
      </c>
      <c r="N16" s="5">
        <v>3</v>
      </c>
      <c r="O16" s="5">
        <v>2</v>
      </c>
      <c r="P16" s="5">
        <v>1</v>
      </c>
      <c r="Q16" s="5">
        <v>0.9</v>
      </c>
      <c r="R16" s="5">
        <v>3</v>
      </c>
      <c r="S16" s="5">
        <v>1.9</v>
      </c>
      <c r="T16" s="5">
        <v>0.7</v>
      </c>
      <c r="U16" s="5">
        <v>2</v>
      </c>
      <c r="V16" s="5">
        <v>5</v>
      </c>
      <c r="W16" s="5">
        <v>1</v>
      </c>
      <c r="X16" s="5">
        <v>3</v>
      </c>
      <c r="Y16" s="5">
        <v>2</v>
      </c>
      <c r="Z16" s="5">
        <v>1</v>
      </c>
      <c r="AA16" s="5">
        <v>0.9</v>
      </c>
      <c r="AB16" s="5">
        <v>3</v>
      </c>
      <c r="AC16" s="5">
        <v>1.9</v>
      </c>
      <c r="AD16" s="5">
        <v>0.7</v>
      </c>
      <c r="AE16" s="5">
        <v>2</v>
      </c>
      <c r="AF16" s="5">
        <v>5</v>
      </c>
      <c r="AG16" s="5">
        <v>1</v>
      </c>
      <c r="AH16" s="5">
        <v>3</v>
      </c>
      <c r="AI16" s="5">
        <v>2</v>
      </c>
      <c r="AJ16" s="5">
        <v>1</v>
      </c>
      <c r="AK16" s="5">
        <v>0.9</v>
      </c>
      <c r="AL16" s="5">
        <v>3</v>
      </c>
      <c r="AM16" s="5">
        <v>1.9</v>
      </c>
      <c r="AN16" s="5">
        <v>0.7</v>
      </c>
      <c r="AO16" s="5">
        <v>2</v>
      </c>
      <c r="AP16" s="5">
        <v>5</v>
      </c>
      <c r="AQ16" s="5">
        <v>1</v>
      </c>
      <c r="AR16" s="5">
        <v>3</v>
      </c>
      <c r="AS16" s="5">
        <v>2</v>
      </c>
      <c r="AT16" s="5">
        <v>1</v>
      </c>
      <c r="AU16" s="5">
        <v>0.9</v>
      </c>
      <c r="AV16" s="5">
        <v>3</v>
      </c>
      <c r="AW16" s="5">
        <v>1.9</v>
      </c>
      <c r="AX16" s="5">
        <v>0.7</v>
      </c>
      <c r="AY16" s="5">
        <v>2</v>
      </c>
      <c r="AZ16" s="5">
        <v>5</v>
      </c>
      <c r="BA16" s="5">
        <v>1</v>
      </c>
      <c r="BB16" s="5">
        <v>3</v>
      </c>
      <c r="BC16" s="5">
        <v>2</v>
      </c>
      <c r="BD16" s="5">
        <v>1</v>
      </c>
      <c r="BE16" s="5">
        <v>0.9</v>
      </c>
      <c r="BF16" s="5">
        <v>3</v>
      </c>
      <c r="BG16" s="5">
        <v>1.9</v>
      </c>
      <c r="BH16" s="5">
        <v>0.7</v>
      </c>
      <c r="BI16" s="5">
        <v>2</v>
      </c>
      <c r="BJ16" s="5">
        <v>5</v>
      </c>
      <c r="BK16" s="5">
        <v>1</v>
      </c>
      <c r="BL16" s="5">
        <v>3</v>
      </c>
      <c r="BM16" s="5">
        <v>2</v>
      </c>
      <c r="BN16" s="5">
        <v>1</v>
      </c>
      <c r="BO16" s="5">
        <v>0.9</v>
      </c>
      <c r="BP16" s="5">
        <v>3</v>
      </c>
      <c r="BQ16" s="5">
        <v>1.9</v>
      </c>
      <c r="BR16" s="5">
        <v>0.7</v>
      </c>
      <c r="BS16" s="5">
        <v>2</v>
      </c>
      <c r="BT16" s="5">
        <v>5</v>
      </c>
      <c r="BU16" s="5">
        <v>1</v>
      </c>
      <c r="BV16" s="5">
        <v>3</v>
      </c>
      <c r="BW16" s="5">
        <v>2</v>
      </c>
      <c r="BX16" s="5">
        <v>1</v>
      </c>
      <c r="BY16" s="5">
        <v>0.9</v>
      </c>
      <c r="BZ16" s="5">
        <v>3</v>
      </c>
      <c r="CA16" s="5">
        <v>1.9</v>
      </c>
      <c r="CB16" s="5">
        <v>0.7</v>
      </c>
      <c r="CC16" s="5">
        <v>2</v>
      </c>
      <c r="CD16" s="5">
        <v>5</v>
      </c>
      <c r="CE16" s="5">
        <v>1</v>
      </c>
      <c r="CF16" s="5">
        <v>3</v>
      </c>
      <c r="CG16" s="5">
        <v>2</v>
      </c>
      <c r="CH16" s="5">
        <v>1</v>
      </c>
      <c r="CI16" s="5">
        <v>0.9</v>
      </c>
      <c r="CJ16" s="5">
        <v>3</v>
      </c>
      <c r="CK16" s="5">
        <v>1.9</v>
      </c>
      <c r="CL16" s="5">
        <v>0.7</v>
      </c>
      <c r="CM16" s="5">
        <v>2</v>
      </c>
      <c r="CN16" s="5">
        <v>5</v>
      </c>
      <c r="CO16" s="5">
        <v>1</v>
      </c>
      <c r="CP16" s="5">
        <v>3</v>
      </c>
      <c r="CQ16" s="5">
        <v>2</v>
      </c>
      <c r="CR16" s="5">
        <v>1</v>
      </c>
      <c r="CS16" s="5">
        <v>0.9</v>
      </c>
      <c r="CT16" s="5">
        <v>3</v>
      </c>
      <c r="CU16" s="5">
        <v>1.9</v>
      </c>
      <c r="CV16" s="5">
        <v>0.7</v>
      </c>
      <c r="CW16" s="5">
        <v>2</v>
      </c>
      <c r="CX16" s="7">
        <v>5</v>
      </c>
      <c r="DE16" s="48"/>
    </row>
    <row r="17" spans="1:102" ht="15" thickBot="1" x14ac:dyDescent="0.35">
      <c r="A17" s="16"/>
      <c r="B17" s="17" t="s">
        <v>36</v>
      </c>
      <c r="C17" s="13">
        <v>0.05</v>
      </c>
      <c r="D17" s="9">
        <v>0.03</v>
      </c>
      <c r="E17" s="9">
        <v>0.01</v>
      </c>
      <c r="F17" s="9">
        <v>0.04</v>
      </c>
      <c r="G17" s="9">
        <v>0.1</v>
      </c>
      <c r="H17" s="9">
        <v>0.08</v>
      </c>
      <c r="I17" s="9">
        <v>0.05</v>
      </c>
      <c r="J17" s="9">
        <v>0.04</v>
      </c>
      <c r="K17" s="9">
        <v>0.15</v>
      </c>
      <c r="L17" s="9">
        <v>0.05</v>
      </c>
      <c r="M17" s="9">
        <v>0.05</v>
      </c>
      <c r="N17" s="9">
        <v>0.03</v>
      </c>
      <c r="O17" s="9">
        <v>0.01</v>
      </c>
      <c r="P17" s="9">
        <v>0.04</v>
      </c>
      <c r="Q17" s="9">
        <v>0.1</v>
      </c>
      <c r="R17" s="9">
        <v>0.08</v>
      </c>
      <c r="S17" s="9">
        <v>0.05</v>
      </c>
      <c r="T17" s="9">
        <v>0.04</v>
      </c>
      <c r="U17" s="9">
        <v>0.15</v>
      </c>
      <c r="V17" s="9">
        <v>0.05</v>
      </c>
      <c r="W17" s="9">
        <v>0.05</v>
      </c>
      <c r="X17" s="9">
        <v>0.03</v>
      </c>
      <c r="Y17" s="9">
        <v>0.01</v>
      </c>
      <c r="Z17" s="9">
        <v>0.04</v>
      </c>
      <c r="AA17" s="9">
        <v>0.1</v>
      </c>
      <c r="AB17" s="9">
        <v>0.08</v>
      </c>
      <c r="AC17" s="9">
        <v>0.05</v>
      </c>
      <c r="AD17" s="9">
        <v>0.04</v>
      </c>
      <c r="AE17" s="9">
        <v>0.15</v>
      </c>
      <c r="AF17" s="9">
        <v>0.05</v>
      </c>
      <c r="AG17" s="9">
        <v>0.05</v>
      </c>
      <c r="AH17" s="9">
        <v>0.03</v>
      </c>
      <c r="AI17" s="9">
        <v>0.01</v>
      </c>
      <c r="AJ17" s="9">
        <v>0.04</v>
      </c>
      <c r="AK17" s="9">
        <v>0.1</v>
      </c>
      <c r="AL17" s="9">
        <v>0.08</v>
      </c>
      <c r="AM17" s="9">
        <v>0.05</v>
      </c>
      <c r="AN17" s="9">
        <v>0.04</v>
      </c>
      <c r="AO17" s="9">
        <v>0.15</v>
      </c>
      <c r="AP17" s="9">
        <v>0.05</v>
      </c>
      <c r="AQ17" s="9">
        <v>0.05</v>
      </c>
      <c r="AR17" s="9">
        <v>0.03</v>
      </c>
      <c r="AS17" s="9">
        <v>0.01</v>
      </c>
      <c r="AT17" s="9">
        <v>0.04</v>
      </c>
      <c r="AU17" s="9">
        <v>0.1</v>
      </c>
      <c r="AV17" s="9">
        <v>0.08</v>
      </c>
      <c r="AW17" s="9">
        <v>0.05</v>
      </c>
      <c r="AX17" s="9">
        <v>0.04</v>
      </c>
      <c r="AY17" s="9">
        <v>0.15</v>
      </c>
      <c r="AZ17" s="9">
        <v>0.05</v>
      </c>
      <c r="BA17" s="9">
        <v>0.05</v>
      </c>
      <c r="BB17" s="9">
        <v>0.03</v>
      </c>
      <c r="BC17" s="9">
        <v>0.01</v>
      </c>
      <c r="BD17" s="9">
        <v>0.04</v>
      </c>
      <c r="BE17" s="9">
        <v>0.1</v>
      </c>
      <c r="BF17" s="9">
        <v>0.08</v>
      </c>
      <c r="BG17" s="9">
        <v>0.05</v>
      </c>
      <c r="BH17" s="9">
        <v>0.04</v>
      </c>
      <c r="BI17" s="9">
        <v>0.15</v>
      </c>
      <c r="BJ17" s="9">
        <v>0.05</v>
      </c>
      <c r="BK17" s="9">
        <v>0.05</v>
      </c>
      <c r="BL17" s="9">
        <v>0.03</v>
      </c>
      <c r="BM17" s="9">
        <v>0.01</v>
      </c>
      <c r="BN17" s="9">
        <v>0.04</v>
      </c>
      <c r="BO17" s="9">
        <v>0.1</v>
      </c>
      <c r="BP17" s="9">
        <v>0.08</v>
      </c>
      <c r="BQ17" s="9">
        <v>0.05</v>
      </c>
      <c r="BR17" s="9">
        <v>0.04</v>
      </c>
      <c r="BS17" s="9">
        <v>0.15</v>
      </c>
      <c r="BT17" s="9">
        <v>0.05</v>
      </c>
      <c r="BU17" s="9">
        <v>0.05</v>
      </c>
      <c r="BV17" s="9">
        <v>0.03</v>
      </c>
      <c r="BW17" s="9">
        <v>0.01</v>
      </c>
      <c r="BX17" s="9">
        <v>0.04</v>
      </c>
      <c r="BY17" s="9">
        <v>0.1</v>
      </c>
      <c r="BZ17" s="9">
        <v>0.08</v>
      </c>
      <c r="CA17" s="9">
        <v>0.05</v>
      </c>
      <c r="CB17" s="9">
        <v>0.04</v>
      </c>
      <c r="CC17" s="9">
        <v>0.15</v>
      </c>
      <c r="CD17" s="9">
        <v>0.05</v>
      </c>
      <c r="CE17" s="9">
        <v>0.05</v>
      </c>
      <c r="CF17" s="9">
        <v>0.03</v>
      </c>
      <c r="CG17" s="9">
        <v>0.01</v>
      </c>
      <c r="CH17" s="9">
        <v>0.04</v>
      </c>
      <c r="CI17" s="9">
        <v>0.1</v>
      </c>
      <c r="CJ17" s="9">
        <v>0.08</v>
      </c>
      <c r="CK17" s="9">
        <v>0.05</v>
      </c>
      <c r="CL17" s="9">
        <v>0.04</v>
      </c>
      <c r="CM17" s="9">
        <v>0.15</v>
      </c>
      <c r="CN17" s="9">
        <v>0.05</v>
      </c>
      <c r="CO17" s="9">
        <v>0.05</v>
      </c>
      <c r="CP17" s="9">
        <v>0.03</v>
      </c>
      <c r="CQ17" s="9">
        <v>0.01</v>
      </c>
      <c r="CR17" s="9">
        <v>0.04</v>
      </c>
      <c r="CS17" s="9">
        <v>0.1</v>
      </c>
      <c r="CT17" s="9">
        <v>0.08</v>
      </c>
      <c r="CU17" s="9">
        <v>0.05</v>
      </c>
      <c r="CV17" s="9">
        <v>0.04</v>
      </c>
      <c r="CW17" s="9">
        <v>0.15</v>
      </c>
      <c r="CX17" s="10">
        <v>0.05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Perdite di portafoglio Discreto</vt:lpstr>
      <vt:lpstr>Perdite di portafoglio Continuo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dismeq</dc:creator>
  <cp:lastModifiedBy>Marco Bondì</cp:lastModifiedBy>
  <dcterms:created xsi:type="dcterms:W3CDTF">2020-03-18T10:43:58Z</dcterms:created>
  <dcterms:modified xsi:type="dcterms:W3CDTF">2023-06-07T15:31:30Z</dcterms:modified>
</cp:coreProperties>
</file>