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n\OneDrive\Documents\estudos\unaerp\estatistica\atividades\"/>
    </mc:Choice>
  </mc:AlternateContent>
  <xr:revisionPtr revIDLastSave="0" documentId="13_ncr:1_{C41FFBB0-8A0D-456D-B09E-416B8EDAC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Plan1!$A$1:$C$79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Plan1!$Q$13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H4" i="1"/>
  <c r="H5" i="1" s="1"/>
  <c r="H6" i="1" s="1"/>
  <c r="H13" i="1"/>
  <c r="H12" i="1"/>
  <c r="H9" i="1"/>
  <c r="H11" i="1" s="1"/>
  <c r="H14" i="1" l="1"/>
  <c r="H10" i="1"/>
  <c r="H15" i="1" s="1"/>
  <c r="J11" i="1"/>
  <c r="J12" i="1" l="1"/>
  <c r="J13" i="1" s="1"/>
  <c r="J14" i="1" s="1"/>
  <c r="J15" i="1" s="1"/>
  <c r="J16" i="1" s="1"/>
  <c r="J17" i="1" s="1"/>
  <c r="J18" i="1" s="1"/>
  <c r="K9" i="1" a="1"/>
  <c r="K9" i="1" s="1"/>
  <c r="K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<sst xmlns="http://schemas.openxmlformats.org/spreadsheetml/2006/main" count="18" uniqueCount="16">
  <si>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Peso</t>
  </si>
  <si>
    <t>N</t>
  </si>
  <si>
    <t>ERRO AMOSTRAL</t>
  </si>
  <si>
    <t>n</t>
  </si>
  <si>
    <t>E</t>
  </si>
  <si>
    <t>Arred E</t>
  </si>
  <si>
    <t>raiz</t>
  </si>
  <si>
    <t>sturges</t>
  </si>
  <si>
    <t>máximo</t>
  </si>
  <si>
    <t>mínimo</t>
  </si>
  <si>
    <t>amplitude</t>
  </si>
  <si>
    <t>amp.classe</t>
  </si>
  <si>
    <t>classe.adotada</t>
  </si>
  <si>
    <t>CLASSE</t>
  </si>
  <si>
    <t>FREQUÊNCIA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</si>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</sst>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Plan1!$J$9:$J$18</c:f>
              <c:numCache>
                <c:formatCode>General</c:formatCode>
                <c:ptCount val="10"/>
                <c:pt idx="0">
                  <c:v>46</c:v>
                </c:pt>
                <c:pt idx="1">
                  <c:v>53</c:v>
                </c:pt>
                <c:pt idx="2">
                  <c:v>60</c:v>
                </c:pt>
                <c:pt idx="3">
                  <c:v>67</c:v>
                </c:pt>
                <c:pt idx="4">
                  <c:v>74</c:v>
                </c:pt>
                <c:pt idx="5">
                  <c:v>81</c:v>
                </c:pt>
                <c:pt idx="6">
                  <c:v>88</c:v>
                </c:pt>
                <c:pt idx="7">
                  <c:v>95</c:v>
                </c:pt>
                <c:pt idx="8">
                  <c:v>102</c:v>
                </c:pt>
                <c:pt idx="9">
                  <c:v>109</c:v>
                </c:pt>
              </c:numCache>
            </c:numRef>
          </c:cat>
          <c:val>
            <c:numRef>
              <c:f>Plan1!$K$9:$K$18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4</c:v>
                </c:pt>
                <c:pt idx="3">
                  <c:v>13</c:v>
                </c:pt>
                <c:pt idx="4">
                  <c:v>16</c:v>
                </c:pt>
                <c:pt idx="5">
                  <c:v>18</c:v>
                </c:pt>
                <c:pt idx="6">
                  <c:v>3</c:v>
                </c:pt>
                <c:pt idx="7">
                  <c:v>12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F-405C-95F1-7DF1D936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91168767"/>
        <c:axId val="1091166847"/>
      </c:barChart>
      <c:catAx>
        <c:axId val="109116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Peso(Kg)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1166847"/>
        <c:crosses val="autoZero"/>
        <c:auto val="1"/>
        <c:lblAlgn val="r"/>
        <c:lblOffset val="100"/>
        <c:noMultiLvlLbl val="0"/>
      </c:catAx>
      <c:valAx>
        <c:axId val="10911668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116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28576</xdr:colOff>
      <xdr:row>3</xdr:row>
      <xdr:rowOff>35759</xdr:rowOff>
    </xdr:from>
    <xdr:to>
      <xdr:col>9</xdr:col>
      <xdr:colOff>219075</xdr:colOff>
      <xdr:row>5</xdr:row>
      <xdr:rowOff>166298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B182FB6-0736-5C07-DE89-2422FE365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6" y="607259"/>
          <a:ext cx="800099" cy="511539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20</xdr:row>
      <xdr:rowOff>166687</xdr:rowOff>
    </xdr:from>
    <xdr:to>
      <xdr:col>11</xdr:col>
      <xdr:colOff>161925</xdr:colOff>
      <xdr:row>35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E270ED-555B-A7D5-CB87-80F58E84F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selection activeCell="O25" sqref="O25"/>
    </sheetView>
  </sheetViews>
  <sheetFormatPr defaultRowHeight="15" x14ac:dyDescent="0.25"/>
  <cols>
    <col min="1" max="1" width="9.140625" style="1"/>
    <col min="2" max="2" width="7.42578125" style="5" customWidth="1"/>
    <col min="3" max="3" width="9.42578125" style="1" customWidth="1"/>
    <col min="4" max="10" width="9.140625" style="1"/>
    <col min="11" max="11" width="15.5703125" style="1" customWidth="1"/>
    <col min="12" max="16384" width="9.140625" style="1"/>
  </cols>
  <sheetData>
    <row r="1" spans="1:22" x14ac:dyDescent="0.25">
      <c r="A1" s="1" t="s">
        <v>1</v>
      </c>
      <c r="B1" s="4" t="s">
        <v>0</v>
      </c>
      <c r="C1" s="2"/>
    </row>
    <row r="2" spans="1:22" x14ac:dyDescent="0.25">
      <c r="A2" s="1">
        <v>1</v>
      </c>
      <c r="B2" s="5">
        <v>95</v>
      </c>
      <c r="F2" s="9"/>
      <c r="G2" s="9" t="s">
        <v>2</v>
      </c>
      <c r="H2" s="9"/>
    </row>
    <row r="3" spans="1:22" x14ac:dyDescent="0.25">
      <c r="A3" s="1">
        <v>2</v>
      </c>
      <c r="B3" s="5">
        <v>90.5</v>
      </c>
      <c r="F3" s="11"/>
      <c r="G3" s="10" t="s">
        <v>1</v>
      </c>
      <c r="H3" s="7">
        <v>700</v>
      </c>
      <c r="K3" s="6"/>
    </row>
    <row r="4" spans="1:22" x14ac:dyDescent="0.25">
      <c r="A4" s="1">
        <v>3</v>
      </c>
      <c r="B4" s="5">
        <v>109</v>
      </c>
      <c r="F4" s="11"/>
      <c r="G4" s="10" t="s">
        <v>3</v>
      </c>
      <c r="H4" s="7">
        <f>COUNT(B:B)</f>
        <v>78</v>
      </c>
      <c r="K4"/>
      <c r="U4" s="6"/>
      <c r="V4" s="6"/>
    </row>
    <row r="5" spans="1:22" x14ac:dyDescent="0.25">
      <c r="A5" s="1">
        <v>4</v>
      </c>
      <c r="B5" s="5">
        <v>79.3</v>
      </c>
      <c r="F5" s="11"/>
      <c r="G5" s="10" t="s">
        <v>4</v>
      </c>
      <c r="H5" s="7">
        <f>SQRT((H3-H4)/(H3*H4))</f>
        <v>0.10673303795892532</v>
      </c>
      <c r="K5"/>
      <c r="U5"/>
      <c r="V5"/>
    </row>
    <row r="6" spans="1:22" x14ac:dyDescent="0.25">
      <c r="A6" s="1">
        <v>5</v>
      </c>
      <c r="B6" s="5">
        <v>79</v>
      </c>
      <c r="F6" s="11"/>
      <c r="G6" s="10" t="s">
        <v>5</v>
      </c>
      <c r="H6" s="8">
        <f>ROUNDUP(H5,3)</f>
        <v>0.107</v>
      </c>
      <c r="K6"/>
      <c r="U6"/>
      <c r="V6"/>
    </row>
    <row r="7" spans="1:22" x14ac:dyDescent="0.25">
      <c r="A7" s="1">
        <v>6</v>
      </c>
      <c r="B7" s="5">
        <v>77.5</v>
      </c>
      <c r="K7"/>
      <c r="U7"/>
      <c r="V7"/>
    </row>
    <row r="8" spans="1:22" x14ac:dyDescent="0.25">
      <c r="A8" s="1">
        <v>7</v>
      </c>
      <c r="B8" s="5">
        <v>63.8</v>
      </c>
      <c r="F8" s="19"/>
      <c r="G8" s="20"/>
      <c r="H8" s="18"/>
      <c r="J8" s="9" t="s">
        <v>13</v>
      </c>
      <c r="K8" s="9" t="s">
        <v>14</v>
      </c>
      <c r="U8"/>
      <c r="V8"/>
    </row>
    <row r="9" spans="1:22" x14ac:dyDescent="0.25">
      <c r="A9" s="1">
        <v>8</v>
      </c>
      <c r="B9" s="5">
        <v>99.9</v>
      </c>
      <c r="F9" s="17"/>
      <c r="G9" s="16" t="s">
        <v>3</v>
      </c>
      <c r="H9" s="7">
        <f>COUNT(B:B)</f>
        <v>78</v>
      </c>
      <c r="J9" s="13">
        <v>46</v>
      </c>
      <c r="K9" s="7" cm="1">
        <f t="array" ref="K9:K18">FREQUENCY(B:B,J8:J17)</f>
        <v>0</v>
      </c>
      <c r="U9"/>
      <c r="V9"/>
    </row>
    <row r="10" spans="1:22" x14ac:dyDescent="0.25">
      <c r="A10" s="1">
        <v>9</v>
      </c>
      <c r="B10" s="5">
        <v>70</v>
      </c>
      <c r="F10" s="17"/>
      <c r="G10" s="16" t="s">
        <v>6</v>
      </c>
      <c r="H10" s="7">
        <f>SQRT(H9)</f>
        <v>8.8317608663278477</v>
      </c>
      <c r="J10" s="13">
        <f>J9+H$16</f>
        <v>53</v>
      </c>
      <c r="K10" s="7">
        <v>8</v>
      </c>
      <c r="U10"/>
      <c r="V10"/>
    </row>
    <row r="11" spans="1:22" x14ac:dyDescent="0.25">
      <c r="A11" s="1">
        <v>10</v>
      </c>
      <c r="B11" s="5">
        <v>82</v>
      </c>
      <c r="F11" s="17"/>
      <c r="G11" s="16" t="s">
        <v>7</v>
      </c>
      <c r="H11" s="7">
        <f>1+3.3*LOG10(H9)</f>
        <v>7.2439121888785847</v>
      </c>
      <c r="I11" s="21"/>
      <c r="J11" s="13">
        <f t="shared" ref="J11:J18" si="0">J10+H$16</f>
        <v>60</v>
      </c>
      <c r="K11" s="7">
        <v>4</v>
      </c>
      <c r="U11"/>
      <c r="V11"/>
    </row>
    <row r="12" spans="1:22" x14ac:dyDescent="0.25">
      <c r="A12" s="1">
        <v>11</v>
      </c>
      <c r="B12" s="5">
        <v>78</v>
      </c>
      <c r="F12" s="17"/>
      <c r="G12" s="16" t="s">
        <v>8</v>
      </c>
      <c r="H12" s="15">
        <f>MAX(B:B)</f>
        <v>109</v>
      </c>
      <c r="J12" s="13">
        <f t="shared" si="0"/>
        <v>67</v>
      </c>
      <c r="K12" s="7">
        <v>13</v>
      </c>
      <c r="U12"/>
      <c r="V12"/>
    </row>
    <row r="13" spans="1:22" x14ac:dyDescent="0.25">
      <c r="A13" s="1">
        <v>12</v>
      </c>
      <c r="B13" s="5">
        <v>67</v>
      </c>
      <c r="F13" s="17"/>
      <c r="G13" s="16" t="s">
        <v>9</v>
      </c>
      <c r="H13" s="15">
        <f>MIN(B:B)</f>
        <v>46.5</v>
      </c>
      <c r="J13" s="13">
        <f t="shared" si="0"/>
        <v>74</v>
      </c>
      <c r="K13" s="7">
        <v>16</v>
      </c>
      <c r="U13"/>
      <c r="V13"/>
    </row>
    <row r="14" spans="1:22" x14ac:dyDescent="0.25">
      <c r="A14" s="1">
        <v>13</v>
      </c>
      <c r="B14" s="5">
        <v>62</v>
      </c>
      <c r="F14" s="13"/>
      <c r="G14" s="14" t="s">
        <v>10</v>
      </c>
      <c r="H14" s="15">
        <f>H12-H13</f>
        <v>62.5</v>
      </c>
      <c r="J14" s="13">
        <f t="shared" si="0"/>
        <v>81</v>
      </c>
      <c r="K14" s="7">
        <v>18</v>
      </c>
      <c r="U14"/>
      <c r="V14"/>
    </row>
    <row r="15" spans="1:22" x14ac:dyDescent="0.25">
      <c r="A15" s="1">
        <v>14</v>
      </c>
      <c r="B15" s="5">
        <v>62</v>
      </c>
      <c r="F15" s="13"/>
      <c r="G15" s="14" t="s">
        <v>11</v>
      </c>
      <c r="H15" s="7">
        <f>H14/H10</f>
        <v>7.0767314634037231</v>
      </c>
      <c r="J15" s="13">
        <f t="shared" si="0"/>
        <v>88</v>
      </c>
      <c r="K15" s="7">
        <v>3</v>
      </c>
      <c r="U15"/>
      <c r="V15"/>
    </row>
    <row r="16" spans="1:22" x14ac:dyDescent="0.25">
      <c r="A16" s="1">
        <v>15</v>
      </c>
      <c r="B16" s="5">
        <v>60</v>
      </c>
      <c r="F16" s="13"/>
      <c r="G16" s="14" t="s">
        <v>12</v>
      </c>
      <c r="H16" s="7">
        <v>7</v>
      </c>
      <c r="J16" s="13">
        <f t="shared" si="0"/>
        <v>95</v>
      </c>
      <c r="K16" s="7">
        <v>12</v>
      </c>
      <c r="U16"/>
      <c r="V16"/>
    </row>
    <row r="17" spans="1:22" x14ac:dyDescent="0.25">
      <c r="A17" s="1">
        <v>16</v>
      </c>
      <c r="B17" s="5">
        <v>61.5</v>
      </c>
      <c r="J17" s="13">
        <f t="shared" si="0"/>
        <v>102</v>
      </c>
      <c r="K17" s="7">
        <v>1</v>
      </c>
      <c r="U17"/>
      <c r="V17"/>
    </row>
    <row r="18" spans="1:22" x14ac:dyDescent="0.25">
      <c r="A18" s="1">
        <v>17</v>
      </c>
      <c r="B18" s="5">
        <v>62</v>
      </c>
      <c r="J18" s="13">
        <f t="shared" si="0"/>
        <v>109</v>
      </c>
      <c r="K18" s="7">
        <v>3</v>
      </c>
      <c r="U18"/>
      <c r="V18"/>
    </row>
    <row r="19" spans="1:22" x14ac:dyDescent="0.25">
      <c r="A19" s="1">
        <v>18</v>
      </c>
      <c r="B19" s="5">
        <v>89</v>
      </c>
      <c r="J19" s="11"/>
      <c r="K19" s="22"/>
      <c r="U19"/>
      <c r="V19"/>
    </row>
    <row r="20" spans="1:22" x14ac:dyDescent="0.25">
      <c r="A20" s="1">
        <v>19</v>
      </c>
      <c r="B20" s="5">
        <v>72.2</v>
      </c>
      <c r="J20" s="13" t="s">
        <v>15</v>
      </c>
      <c r="K20" s="7">
        <f>SUM(K9:K19)</f>
        <v>78</v>
      </c>
    </row>
    <row r="21" spans="1:22" x14ac:dyDescent="0.25">
      <c r="A21" s="1">
        <v>20</v>
      </c>
      <c r="B21" s="5">
        <v>68.5</v>
      </c>
      <c r="J21" s="12"/>
    </row>
    <row r="22" spans="1:22" x14ac:dyDescent="0.25">
      <c r="A22" s="1">
        <v>21</v>
      </c>
      <c r="B22" s="5">
        <v>46.5</v>
      </c>
    </row>
    <row r="23" spans="1:22" x14ac:dyDescent="0.25">
      <c r="A23" s="1">
        <v>22</v>
      </c>
      <c r="B23" s="5">
        <v>69</v>
      </c>
    </row>
    <row r="24" spans="1:22" x14ac:dyDescent="0.25">
      <c r="A24" s="1">
        <v>23</v>
      </c>
      <c r="B24" s="5">
        <v>73</v>
      </c>
    </row>
    <row r="25" spans="1:22" x14ac:dyDescent="0.25">
      <c r="A25" s="1">
        <v>24</v>
      </c>
      <c r="B25" s="5">
        <v>52</v>
      </c>
    </row>
    <row r="26" spans="1:22" x14ac:dyDescent="0.25">
      <c r="A26" s="1">
        <v>25</v>
      </c>
      <c r="B26" s="5">
        <v>68</v>
      </c>
    </row>
    <row r="27" spans="1:22" x14ac:dyDescent="0.25">
      <c r="A27" s="1">
        <v>26</v>
      </c>
      <c r="B27" s="5">
        <v>69</v>
      </c>
    </row>
    <row r="28" spans="1:22" x14ac:dyDescent="0.25">
      <c r="A28" s="1">
        <v>27</v>
      </c>
      <c r="B28" s="5">
        <v>74</v>
      </c>
    </row>
    <row r="29" spans="1:22" x14ac:dyDescent="0.25">
      <c r="A29" s="1">
        <v>28</v>
      </c>
      <c r="B29" s="5">
        <v>50.5</v>
      </c>
    </row>
    <row r="30" spans="1:22" x14ac:dyDescent="0.25">
      <c r="A30" s="1">
        <v>29</v>
      </c>
      <c r="B30" s="5">
        <v>64</v>
      </c>
    </row>
    <row r="31" spans="1:22" x14ac:dyDescent="0.25">
      <c r="A31" s="1">
        <v>30</v>
      </c>
      <c r="B31" s="5">
        <v>56</v>
      </c>
    </row>
    <row r="32" spans="1:22" x14ac:dyDescent="0.25">
      <c r="A32" s="1">
        <v>31</v>
      </c>
      <c r="B32" s="5">
        <v>70.7</v>
      </c>
    </row>
    <row r="33" spans="1:17" x14ac:dyDescent="0.25">
      <c r="A33" s="1">
        <v>32</v>
      </c>
      <c r="B33" s="5">
        <v>73</v>
      </c>
    </row>
    <row r="34" spans="1:17" x14ac:dyDescent="0.25">
      <c r="A34" s="1">
        <v>33</v>
      </c>
      <c r="B34" s="5">
        <v>87</v>
      </c>
    </row>
    <row r="35" spans="1:17" x14ac:dyDescent="0.25">
      <c r="A35" s="1">
        <v>34</v>
      </c>
      <c r="B35" s="5">
        <v>88.3</v>
      </c>
    </row>
    <row r="36" spans="1:17" x14ac:dyDescent="0.25">
      <c r="A36" s="1">
        <v>35</v>
      </c>
      <c r="B36" s="5">
        <v>68</v>
      </c>
    </row>
    <row r="37" spans="1:17" x14ac:dyDescent="0.25">
      <c r="A37" s="1">
        <v>36</v>
      </c>
      <c r="B37" s="5">
        <v>67</v>
      </c>
    </row>
    <row r="38" spans="1:17" x14ac:dyDescent="0.25">
      <c r="A38" s="1">
        <v>37</v>
      </c>
      <c r="B38" s="5">
        <v>79.5</v>
      </c>
    </row>
    <row r="39" spans="1:17" x14ac:dyDescent="0.25">
      <c r="A39" s="1">
        <v>38</v>
      </c>
      <c r="B39" s="5">
        <v>65</v>
      </c>
    </row>
    <row r="40" spans="1:17" x14ac:dyDescent="0.25">
      <c r="A40" s="1">
        <v>39</v>
      </c>
      <c r="B40" s="5">
        <v>48.7</v>
      </c>
    </row>
    <row r="41" spans="1:17" x14ac:dyDescent="0.25">
      <c r="A41" s="1">
        <v>40</v>
      </c>
      <c r="B41" s="5">
        <v>93</v>
      </c>
      <c r="P41" s="6"/>
      <c r="Q41" s="6"/>
    </row>
    <row r="42" spans="1:17" x14ac:dyDescent="0.25">
      <c r="A42" s="1">
        <v>41</v>
      </c>
      <c r="B42" s="5">
        <v>72</v>
      </c>
      <c r="P42"/>
      <c r="Q42"/>
    </row>
    <row r="43" spans="1:17" x14ac:dyDescent="0.25">
      <c r="A43" s="1">
        <v>42</v>
      </c>
      <c r="B43" s="5">
        <v>77</v>
      </c>
      <c r="P43"/>
      <c r="Q43"/>
    </row>
    <row r="44" spans="1:17" x14ac:dyDescent="0.25">
      <c r="A44" s="1">
        <v>43</v>
      </c>
      <c r="B44" s="5">
        <v>64</v>
      </c>
      <c r="P44"/>
      <c r="Q44"/>
    </row>
    <row r="45" spans="1:17" x14ac:dyDescent="0.25">
      <c r="A45" s="1">
        <v>44</v>
      </c>
      <c r="B45" s="5">
        <v>58</v>
      </c>
      <c r="P45"/>
      <c r="Q45"/>
    </row>
    <row r="46" spans="1:17" x14ac:dyDescent="0.25">
      <c r="A46" s="1">
        <v>45</v>
      </c>
      <c r="B46" s="5">
        <v>49</v>
      </c>
      <c r="P46"/>
      <c r="Q46"/>
    </row>
    <row r="47" spans="1:17" x14ac:dyDescent="0.25">
      <c r="A47" s="1">
        <v>46</v>
      </c>
      <c r="B47" s="5">
        <v>52</v>
      </c>
      <c r="P47"/>
      <c r="Q47"/>
    </row>
    <row r="48" spans="1:17" x14ac:dyDescent="0.25">
      <c r="A48" s="1">
        <v>47</v>
      </c>
      <c r="B48" s="5">
        <v>90</v>
      </c>
      <c r="C48" s="3"/>
      <c r="P48"/>
      <c r="Q48"/>
    </row>
    <row r="49" spans="1:17" x14ac:dyDescent="0.25">
      <c r="A49" s="1">
        <v>48</v>
      </c>
      <c r="B49" s="5">
        <v>66</v>
      </c>
      <c r="C49" s="3"/>
      <c r="P49"/>
      <c r="Q49"/>
    </row>
    <row r="50" spans="1:17" x14ac:dyDescent="0.25">
      <c r="A50" s="1">
        <v>49</v>
      </c>
      <c r="B50" s="5">
        <v>95</v>
      </c>
      <c r="P50"/>
      <c r="Q50"/>
    </row>
    <row r="51" spans="1:17" x14ac:dyDescent="0.25">
      <c r="A51" s="1">
        <v>50</v>
      </c>
      <c r="B51" s="5">
        <v>90.5</v>
      </c>
    </row>
    <row r="52" spans="1:17" x14ac:dyDescent="0.25">
      <c r="A52" s="1">
        <v>51</v>
      </c>
      <c r="B52" s="5">
        <v>109</v>
      </c>
    </row>
    <row r="53" spans="1:17" x14ac:dyDescent="0.25">
      <c r="A53" s="1">
        <v>52</v>
      </c>
      <c r="B53" s="5">
        <v>79.3</v>
      </c>
    </row>
    <row r="54" spans="1:17" x14ac:dyDescent="0.25">
      <c r="A54" s="1">
        <v>53</v>
      </c>
      <c r="B54" s="5">
        <v>79</v>
      </c>
    </row>
    <row r="55" spans="1:17" x14ac:dyDescent="0.25">
      <c r="A55" s="1">
        <v>54</v>
      </c>
      <c r="B55" s="5">
        <v>77.5</v>
      </c>
    </row>
    <row r="56" spans="1:17" x14ac:dyDescent="0.25">
      <c r="A56" s="1">
        <v>55</v>
      </c>
      <c r="B56" s="5">
        <v>71</v>
      </c>
    </row>
    <row r="57" spans="1:17" x14ac:dyDescent="0.25">
      <c r="A57" s="1">
        <v>56</v>
      </c>
      <c r="B57" s="5">
        <v>76.7</v>
      </c>
    </row>
    <row r="58" spans="1:17" x14ac:dyDescent="0.25">
      <c r="A58" s="1">
        <v>57</v>
      </c>
      <c r="B58" s="5">
        <v>74.8</v>
      </c>
    </row>
    <row r="59" spans="1:17" x14ac:dyDescent="0.25">
      <c r="A59" s="1">
        <v>58</v>
      </c>
      <c r="B59" s="5">
        <v>79</v>
      </c>
    </row>
    <row r="60" spans="1:17" x14ac:dyDescent="0.25">
      <c r="A60" s="1">
        <v>59</v>
      </c>
      <c r="B60" s="5">
        <v>50</v>
      </c>
    </row>
    <row r="61" spans="1:17" x14ac:dyDescent="0.25">
      <c r="A61" s="1">
        <v>60</v>
      </c>
      <c r="B61" s="5">
        <v>76.2</v>
      </c>
    </row>
    <row r="62" spans="1:17" x14ac:dyDescent="0.25">
      <c r="A62" s="1">
        <v>61</v>
      </c>
      <c r="B62" s="5">
        <v>78</v>
      </c>
    </row>
    <row r="63" spans="1:17" x14ac:dyDescent="0.25">
      <c r="A63" s="1">
        <v>62</v>
      </c>
      <c r="B63" s="5">
        <v>68.2</v>
      </c>
    </row>
    <row r="64" spans="1:17" x14ac:dyDescent="0.25">
      <c r="A64" s="1">
        <v>63</v>
      </c>
      <c r="B64" s="5">
        <v>87.8</v>
      </c>
    </row>
    <row r="65" spans="1:3" x14ac:dyDescent="0.25">
      <c r="A65" s="1">
        <v>64</v>
      </c>
      <c r="B65" s="5">
        <v>70</v>
      </c>
    </row>
    <row r="66" spans="1:3" x14ac:dyDescent="0.25">
      <c r="A66" s="1">
        <v>65</v>
      </c>
      <c r="B66" s="5">
        <v>90</v>
      </c>
      <c r="C66" s="3"/>
    </row>
    <row r="67" spans="1:3" x14ac:dyDescent="0.25">
      <c r="A67" s="1">
        <v>66</v>
      </c>
      <c r="B67" s="5">
        <v>66</v>
      </c>
      <c r="C67" s="3"/>
    </row>
    <row r="68" spans="1:3" x14ac:dyDescent="0.25">
      <c r="A68" s="1">
        <v>67</v>
      </c>
      <c r="B68" s="5">
        <v>95</v>
      </c>
    </row>
    <row r="69" spans="1:3" x14ac:dyDescent="0.25">
      <c r="A69" s="1">
        <v>68</v>
      </c>
      <c r="B69" s="5">
        <v>90.5</v>
      </c>
    </row>
    <row r="70" spans="1:3" x14ac:dyDescent="0.25">
      <c r="A70" s="1">
        <v>69</v>
      </c>
      <c r="B70" s="5">
        <v>48.7</v>
      </c>
    </row>
    <row r="71" spans="1:3" x14ac:dyDescent="0.25">
      <c r="A71" s="1">
        <v>70</v>
      </c>
      <c r="B71" s="5">
        <v>93</v>
      </c>
    </row>
    <row r="72" spans="1:3" x14ac:dyDescent="0.25">
      <c r="A72" s="1">
        <v>71</v>
      </c>
      <c r="B72" s="5">
        <v>72</v>
      </c>
    </row>
    <row r="73" spans="1:3" x14ac:dyDescent="0.25">
      <c r="A73" s="1">
        <v>72</v>
      </c>
      <c r="B73" s="5">
        <v>77</v>
      </c>
    </row>
    <row r="74" spans="1:3" x14ac:dyDescent="0.25">
      <c r="A74" s="1">
        <v>73</v>
      </c>
      <c r="B74" s="5">
        <v>64</v>
      </c>
    </row>
    <row r="75" spans="1:3" x14ac:dyDescent="0.25">
      <c r="A75" s="1">
        <v>74</v>
      </c>
      <c r="B75" s="5">
        <v>58</v>
      </c>
    </row>
    <row r="76" spans="1:3" x14ac:dyDescent="0.25">
      <c r="A76" s="1">
        <v>75</v>
      </c>
      <c r="B76" s="5">
        <v>109</v>
      </c>
    </row>
    <row r="77" spans="1:3" x14ac:dyDescent="0.25">
      <c r="A77" s="1">
        <v>76</v>
      </c>
      <c r="B77" s="5">
        <v>79.3</v>
      </c>
    </row>
    <row r="78" spans="1:3" x14ac:dyDescent="0.25">
      <c r="A78" s="1">
        <v>77</v>
      </c>
      <c r="B78" s="5">
        <v>79</v>
      </c>
    </row>
    <row r="79" spans="1:3" x14ac:dyDescent="0.25">
      <c r="A79" s="1">
        <v>78</v>
      </c>
      <c r="B79" s="5">
        <v>77.5</v>
      </c>
    </row>
  </sheetData>
  <sortState xmlns:xlrd2="http://schemas.microsoft.com/office/spreadsheetml/2017/richdata2" ref="P42:P49">
    <sortCondition ref="P42"/>
  </sortState>
  <phoneticPr fontId="1" type="noConversion"/>
  <pageMargins left="0.01" right="0.16" top="0.03" bottom="14316557.65" header="0.03" footer="0.01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Marco Antônio Lonardon Júnior</cp:lastModifiedBy>
  <cp:lastPrinted>2007-05-21T01:34:18Z</cp:lastPrinted>
  <dcterms:created xsi:type="dcterms:W3CDTF">2007-04-12T13:41:18Z</dcterms:created>
  <dcterms:modified xsi:type="dcterms:W3CDTF">2024-09-04T17:48:53Z</dcterms:modified>
</cp:coreProperties>
</file>