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medina/ITAM Seira Research Dropbox/Marco Alejandro Medina/imss_rpci/03_Tables/muestra_1porciento/"/>
    </mc:Choice>
  </mc:AlternateContent>
  <xr:revisionPtr revIDLastSave="0" documentId="13_ncr:1_{35A7616E-91AE-E948-8355-E560FBC5B36D}" xr6:coauthVersionLast="47" xr6:coauthVersionMax="47" xr10:uidLastSave="{00000000-0000-0000-0000-000000000000}"/>
  <bookViews>
    <workbookView xWindow="0" yWindow="500" windowWidth="28800" windowHeight="16140" activeTab="5" xr2:uid="{5F2EF16D-A70A-3F40-9EFD-AA737EECFF16}"/>
  </bookViews>
  <sheets>
    <sheet name="twfe_job_hetero_wrk_char" sheetId="6" r:id="rId1"/>
    <sheet name="twfe_change_hetero_wrk_char" sheetId="9" r:id="rId2"/>
    <sheet name="twfe_job_hetero_firm_char" sheetId="7" r:id="rId3"/>
    <sheet name="twfe_change_hetero_firm_char" sheetId="10" r:id="rId4"/>
    <sheet name="twfe_job_hetero_firm_size" sheetId="8" r:id="rId5"/>
    <sheet name="twfe_change_hetero_firm_size" sheetId="11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" i="8" l="1" a="1"/>
  <c r="C29" i="8" s="1"/>
  <c r="C30" i="8" a="1"/>
  <c r="C30" i="8" s="1"/>
  <c r="C16" i="8" a="1"/>
  <c r="C16" i="8" s="1"/>
  <c r="C12" i="8" a="1"/>
  <c r="C12" i="8" s="1"/>
  <c r="C10" i="8" a="1"/>
  <c r="C10" i="8" s="1"/>
  <c r="C6" i="8" a="1"/>
  <c r="C6" i="8" s="1"/>
  <c r="C22" i="8" a="1"/>
  <c r="C22" i="8" s="1"/>
  <c r="C18" i="8" a="1"/>
  <c r="C18" i="8" s="1"/>
  <c r="C28" i="8" a="1"/>
  <c r="C28" i="8" s="1"/>
  <c r="C24" i="8" a="1"/>
  <c r="C24" i="8" s="1"/>
  <c r="C18" i="11" a="1"/>
  <c r="C18" i="11" s="1"/>
  <c r="C17" i="11" a="1"/>
  <c r="C17" i="11" s="1"/>
  <c r="C10" i="11" a="1"/>
  <c r="C10" i="11" s="1"/>
  <c r="C6" i="11" a="1"/>
  <c r="C6" i="11" s="1"/>
  <c r="C16" i="11" a="1"/>
  <c r="C16" i="11" s="1"/>
  <c r="C12" i="11" a="1"/>
  <c r="C12" i="11" s="1"/>
  <c r="C18" i="10" a="1"/>
  <c r="C18" i="10" s="1"/>
  <c r="C17" i="10" a="1"/>
  <c r="C17" i="10" s="1"/>
  <c r="C16" i="10" a="1"/>
  <c r="C16" i="10" s="1"/>
  <c r="C12" i="10" a="1"/>
  <c r="C12" i="10" s="1"/>
  <c r="C10" i="10" a="1"/>
  <c r="C10" i="10" s="1"/>
  <c r="C6" i="10" a="1"/>
  <c r="C6" i="10" s="1"/>
  <c r="C29" i="7" a="1"/>
  <c r="C29" i="7" s="1"/>
  <c r="C30" i="7" a="1"/>
  <c r="C30" i="7" s="1"/>
  <c r="C16" i="7" a="1"/>
  <c r="C16" i="7" s="1"/>
  <c r="C12" i="7" a="1"/>
  <c r="C12" i="7" s="1"/>
  <c r="C10" i="7" a="1"/>
  <c r="C10" i="7" s="1"/>
  <c r="C6" i="7" a="1"/>
  <c r="C6" i="7" s="1"/>
  <c r="C22" i="7" a="1"/>
  <c r="C22" i="7" s="1"/>
  <c r="C18" i="7" a="1"/>
  <c r="C18" i="7" s="1"/>
  <c r="C28" i="7" a="1"/>
  <c r="C28" i="7" s="1"/>
  <c r="C24" i="7" a="1"/>
  <c r="C24" i="7" s="1"/>
  <c r="C18" i="9" a="1"/>
  <c r="C18" i="9" s="1"/>
  <c r="C17" i="9" a="1"/>
  <c r="C17" i="9" s="1"/>
  <c r="C16" i="9" a="1"/>
  <c r="C16" i="9" s="1"/>
  <c r="C12" i="9" a="1"/>
  <c r="C12" i="9" s="1"/>
  <c r="C10" i="9" a="1"/>
  <c r="C10" i="9" s="1"/>
  <c r="C6" i="9" a="1"/>
  <c r="C6" i="9" s="1"/>
  <c r="C30" i="6" a="1"/>
  <c r="C30" i="6" s="1"/>
  <c r="C29" i="6" a="1"/>
  <c r="C29" i="6" s="1"/>
  <c r="C16" i="6" a="1"/>
  <c r="C16" i="6" s="1"/>
  <c r="C12" i="6" a="1"/>
  <c r="C12" i="6" s="1"/>
  <c r="C10" i="6" a="1"/>
  <c r="C10" i="6" s="1"/>
  <c r="C6" i="6" a="1"/>
  <c r="C6" i="6" s="1"/>
  <c r="C28" i="6" a="1"/>
  <c r="C28" i="6" s="1"/>
  <c r="C24" i="6" a="1"/>
  <c r="C24" i="6" s="1"/>
  <c r="C22" i="6" a="1"/>
  <c r="C22" i="6" s="1"/>
  <c r="C18" i="6" a="1"/>
  <c r="C18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<sst xmlns="http://schemas.openxmlformats.org/spreadsheetml/2006/main" count="211" uniqueCount="39">
  <si>
    <t/>
  </si>
  <si>
    <t>Outsourcing</t>
  </si>
  <si>
    <t>(1)</t>
  </si>
  <si>
    <t>(2)</t>
  </si>
  <si>
    <t>(3)</t>
  </si>
  <si>
    <t>(4)</t>
  </si>
  <si>
    <t>(5)</t>
  </si>
  <si>
    <t>(6)</t>
  </si>
  <si>
    <t>(7)</t>
  </si>
  <si>
    <t>(8)</t>
  </si>
  <si>
    <t>1000+</t>
  </si>
  <si>
    <t>RPCI</t>
  </si>
  <si>
    <t>Constant</t>
  </si>
  <si>
    <t>Observations</t>
  </si>
  <si>
    <t>Mean</t>
  </si>
  <si>
    <t>Men</t>
  </si>
  <si>
    <t>Women</t>
  </si>
  <si>
    <t>Temporary</t>
  </si>
  <si>
    <t>Workers</t>
  </si>
  <si>
    <t>Firms</t>
  </si>
  <si>
    <t>Transf. Ind.</t>
  </si>
  <si>
    <t>Constr. Ind.</t>
  </si>
  <si>
    <t>Commerce</t>
  </si>
  <si>
    <t>Transport</t>
  </si>
  <si>
    <t>Pers. Serv.</t>
  </si>
  <si>
    <t>Soc. Serv.</t>
  </si>
  <si>
    <t>Small Firm</t>
  </si>
  <si>
    <t>Big Firm</t>
  </si>
  <si>
    <t>2 to 5</t>
  </si>
  <si>
    <t>6 to 50</t>
  </si>
  <si>
    <t>51 to 250</t>
  </si>
  <si>
    <t>251 to 500</t>
  </si>
  <si>
    <t>501 to 1000</t>
  </si>
  <si>
    <t>A) Enrolled</t>
  </si>
  <si>
    <t>B) Enrollment</t>
  </si>
  <si>
    <t>C) Discharge</t>
  </si>
  <si>
    <t>D) Permanent Discharge</t>
  </si>
  <si>
    <t>A) Wage Change</t>
  </si>
  <si>
    <t>B) Job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</si>
</sst>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\(0.000\)"/>
    <numFmt numFmtId="166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164" fontId="0" fillId="0" borderId="0" xfId="1" applyNumberFormat="1" applyFont="1"/>
    <xf numFmtId="3" fontId="0" fillId="0" borderId="2" xfId="0" applyNumberFormat="1" applyBorder="1" applyAlignment="1">
      <alignment horizontal="center"/>
    </xf>
    <xf numFmtId="3" fontId="0" fillId="0" borderId="3" xfId="2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3" fontId="0" fillId="0" borderId="0" xfId="2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8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cierre_heterogeneit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permanente_heterogeneit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cierre_heterogeneity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cierre_heterogeneity_firm_size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permanente_heterogeneity_firm_size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cierre_heterogeneity_firm_size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alta_heterogeneity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alta_cierre_heterogeneity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diff_heterogeneity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diff_heterogeneity_firm_size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alta_heterogeneity_firm_size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alta_cierre_heterogeneity_firm_siz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cierre_heterogeneity"/>
    </sheetNames>
    <sheetDataSet>
      <sheetData sheetId="0">
        <row r="3">
          <cell r="B3" t="str">
            <v>0.010***</v>
          </cell>
          <cell r="C3" t="str">
            <v>0.013***</v>
          </cell>
          <cell r="D3" t="str">
            <v>0.013***</v>
          </cell>
          <cell r="E3" t="str">
            <v>0.012***</v>
          </cell>
          <cell r="F3" t="str">
            <v>0.009***</v>
          </cell>
          <cell r="G3" t="str">
            <v>0.013***</v>
          </cell>
          <cell r="H3" t="str">
            <v>0.010***</v>
          </cell>
          <cell r="I3" t="str">
            <v>0.012***</v>
          </cell>
          <cell r="J3" t="str">
            <v>0.015***</v>
          </cell>
          <cell r="K3" t="str">
            <v>0.004***</v>
          </cell>
          <cell r="L3">
            <v>2E-3</v>
          </cell>
          <cell r="M3" t="str">
            <v>0.008***</v>
          </cell>
        </row>
        <row r="4">
          <cell r="B4">
            <v>1E-3</v>
          </cell>
          <cell r="C4">
            <v>1E-3</v>
          </cell>
          <cell r="D4">
            <v>1E-3</v>
          </cell>
          <cell r="E4">
            <v>2E-3</v>
          </cell>
          <cell r="F4">
            <v>2E-3</v>
          </cell>
          <cell r="G4">
            <v>3.0000000000000001E-3</v>
          </cell>
          <cell r="H4">
            <v>2E-3</v>
          </cell>
          <cell r="I4">
            <v>3.0000000000000001E-3</v>
          </cell>
          <cell r="J4">
            <v>1E-3</v>
          </cell>
          <cell r="K4">
            <v>2E-3</v>
          </cell>
          <cell r="L4">
            <v>2E-3</v>
          </cell>
          <cell r="M4">
            <v>1E-3</v>
          </cell>
        </row>
        <row r="5">
          <cell r="B5" t="str">
            <v>0.030***</v>
          </cell>
          <cell r="C5" t="str">
            <v>0.026***</v>
          </cell>
          <cell r="D5" t="str">
            <v>0.029***</v>
          </cell>
          <cell r="E5" t="str">
            <v>0.044***</v>
          </cell>
          <cell r="F5" t="str">
            <v>0.025***</v>
          </cell>
          <cell r="G5" t="str">
            <v>0.048***</v>
          </cell>
          <cell r="H5" t="str">
            <v>0.025***</v>
          </cell>
          <cell r="I5" t="str">
            <v>0.026***</v>
          </cell>
          <cell r="J5" t="str">
            <v>0.030***</v>
          </cell>
          <cell r="K5" t="str">
            <v>0.016***</v>
          </cell>
          <cell r="L5" t="str">
            <v>0.041***</v>
          </cell>
          <cell r="M5" t="str">
            <v>0.025***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8">
          <cell r="B8">
            <v>0.03</v>
          </cell>
          <cell r="C8">
            <v>2.5999999999999999E-2</v>
          </cell>
          <cell r="D8">
            <v>2.9000000000000001E-2</v>
          </cell>
          <cell r="E8">
            <v>4.4999999999999998E-2</v>
          </cell>
          <cell r="F8">
            <v>2.5000000000000001E-2</v>
          </cell>
          <cell r="G8">
            <v>4.8000000000000001E-2</v>
          </cell>
          <cell r="H8">
            <v>2.5000000000000001E-2</v>
          </cell>
          <cell r="I8">
            <v>2.7E-2</v>
          </cell>
          <cell r="J8">
            <v>0.03</v>
          </cell>
          <cell r="K8">
            <v>1.6E-2</v>
          </cell>
          <cell r="L8">
            <v>4.1000000000000002E-2</v>
          </cell>
          <cell r="M8">
            <v>2.5000000000000001E-2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permanente_heterogene"/>
    </sheetNames>
    <sheetDataSet>
      <sheetData sheetId="0">
        <row r="3">
          <cell r="B3" t="str">
            <v>0.008***</v>
          </cell>
          <cell r="C3" t="str">
            <v>0.012***</v>
          </cell>
          <cell r="D3" t="str">
            <v>0.011***</v>
          </cell>
          <cell r="E3" t="str">
            <v>0.011***</v>
          </cell>
          <cell r="F3" t="str">
            <v>0.008***</v>
          </cell>
          <cell r="G3" t="str">
            <v>0.013***</v>
          </cell>
          <cell r="H3" t="str">
            <v>0.009***</v>
          </cell>
          <cell r="I3" t="str">
            <v>0.009***</v>
          </cell>
          <cell r="J3" t="str">
            <v>0.013***</v>
          </cell>
          <cell r="K3" t="str">
            <v>0.005***</v>
          </cell>
          <cell r="L3">
            <v>0</v>
          </cell>
          <cell r="M3" t="str">
            <v>0.009***</v>
          </cell>
        </row>
        <row r="4">
          <cell r="B4">
            <v>1E-3</v>
          </cell>
          <cell r="C4">
            <v>1E-3</v>
          </cell>
          <cell r="D4">
            <v>1E-3</v>
          </cell>
          <cell r="E4">
            <v>1E-3</v>
          </cell>
          <cell r="F4">
            <v>1E-3</v>
          </cell>
          <cell r="G4">
            <v>2E-3</v>
          </cell>
          <cell r="H4">
            <v>1E-3</v>
          </cell>
          <cell r="I4">
            <v>2E-3</v>
          </cell>
          <cell r="J4">
            <v>1E-3</v>
          </cell>
          <cell r="K4">
            <v>1E-3</v>
          </cell>
          <cell r="L4">
            <v>1E-3</v>
          </cell>
          <cell r="M4">
            <v>1E-3</v>
          </cell>
        </row>
        <row r="5">
          <cell r="B5" t="str">
            <v>0.010***</v>
          </cell>
          <cell r="C5" t="str">
            <v>0.010***</v>
          </cell>
          <cell r="D5" t="str">
            <v>0.010***</v>
          </cell>
          <cell r="E5" t="str">
            <v>0.014***</v>
          </cell>
          <cell r="F5" t="str">
            <v>0.009***</v>
          </cell>
          <cell r="G5" t="str">
            <v>0.015***</v>
          </cell>
          <cell r="H5" t="str">
            <v>0.010***</v>
          </cell>
          <cell r="I5" t="str">
            <v>0.009***</v>
          </cell>
          <cell r="J5" t="str">
            <v>0.011***</v>
          </cell>
          <cell r="K5" t="str">
            <v>0.007***</v>
          </cell>
          <cell r="L5" t="str">
            <v>0.016***</v>
          </cell>
          <cell r="M5" t="str">
            <v>0.009***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8">
          <cell r="B8">
            <v>0.01</v>
          </cell>
          <cell r="C8">
            <v>1.0999999999999999E-2</v>
          </cell>
          <cell r="D8">
            <v>0.01</v>
          </cell>
          <cell r="E8">
            <v>1.4E-2</v>
          </cell>
          <cell r="F8">
            <v>8.9999999999999993E-3</v>
          </cell>
          <cell r="G8">
            <v>1.6E-2</v>
          </cell>
          <cell r="H8">
            <v>0.01</v>
          </cell>
          <cell r="I8">
            <v>8.9999999999999993E-3</v>
          </cell>
          <cell r="J8">
            <v>1.0999999999999999E-2</v>
          </cell>
          <cell r="K8">
            <v>7.0000000000000001E-3</v>
          </cell>
          <cell r="L8">
            <v>1.6E-2</v>
          </cell>
          <cell r="M8">
            <v>8.9999999999999993E-3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cierre_heterogeneit"/>
    </sheetNames>
    <sheetDataSet>
      <sheetData sheetId="0">
        <row r="3">
          <cell r="B3" t="str">
            <v>0.005***</v>
          </cell>
          <cell r="C3" t="str">
            <v>0.004**</v>
          </cell>
          <cell r="D3" t="str">
            <v>0.008***</v>
          </cell>
          <cell r="E3">
            <v>2E-3</v>
          </cell>
          <cell r="F3" t="str">
            <v>0.008***</v>
          </cell>
          <cell r="G3">
            <v>5.0000000000000001E-3</v>
          </cell>
          <cell r="H3">
            <v>3.0000000000000001E-3</v>
          </cell>
          <cell r="I3">
            <v>1E-3</v>
          </cell>
          <cell r="J3" t="str">
            <v>0.005**</v>
          </cell>
          <cell r="K3" t="str">
            <v>0.004**</v>
          </cell>
          <cell r="L3" t="str">
            <v>0.004**</v>
          </cell>
          <cell r="M3" t="str">
            <v>0.007***</v>
          </cell>
        </row>
        <row r="4">
          <cell r="B4">
            <v>1E-3</v>
          </cell>
          <cell r="C4">
            <v>2E-3</v>
          </cell>
          <cell r="D4">
            <v>2E-3</v>
          </cell>
          <cell r="E4">
            <v>3.0000000000000001E-3</v>
          </cell>
          <cell r="F4">
            <v>2E-3</v>
          </cell>
          <cell r="G4">
            <v>5.0000000000000001E-3</v>
          </cell>
          <cell r="H4">
            <v>2E-3</v>
          </cell>
          <cell r="I4">
            <v>4.0000000000000001E-3</v>
          </cell>
          <cell r="J4">
            <v>2E-3</v>
          </cell>
          <cell r="K4">
            <v>2E-3</v>
          </cell>
          <cell r="L4">
            <v>2E-3</v>
          </cell>
          <cell r="M4">
            <v>2E-3</v>
          </cell>
        </row>
        <row r="5">
          <cell r="B5" t="str">
            <v>0.027***</v>
          </cell>
          <cell r="C5" t="str">
            <v>0.021***</v>
          </cell>
          <cell r="D5" t="str">
            <v>0.040***</v>
          </cell>
          <cell r="E5" t="str">
            <v>0.036***</v>
          </cell>
          <cell r="F5" t="str">
            <v>0.022***</v>
          </cell>
          <cell r="G5" t="str">
            <v>0.043***</v>
          </cell>
          <cell r="H5" t="str">
            <v>0.025***</v>
          </cell>
          <cell r="I5" t="str">
            <v>0.026***</v>
          </cell>
          <cell r="J5" t="str">
            <v>0.032***</v>
          </cell>
          <cell r="K5" t="str">
            <v>0.006***</v>
          </cell>
          <cell r="L5" t="str">
            <v>0.024***</v>
          </cell>
          <cell r="M5" t="str">
            <v>0.022***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8">
          <cell r="B8">
            <v>2.8000000000000001E-2</v>
          </cell>
          <cell r="C8">
            <v>2.1000000000000001E-2</v>
          </cell>
          <cell r="D8">
            <v>0.04</v>
          </cell>
          <cell r="E8">
            <v>3.5999999999999997E-2</v>
          </cell>
          <cell r="F8">
            <v>2.1999999999999999E-2</v>
          </cell>
          <cell r="G8">
            <v>4.2999999999999997E-2</v>
          </cell>
          <cell r="H8">
            <v>2.5000000000000001E-2</v>
          </cell>
          <cell r="I8">
            <v>2.5999999999999999E-2</v>
          </cell>
          <cell r="J8">
            <v>3.2000000000000001E-2</v>
          </cell>
          <cell r="K8">
            <v>6.0000000000000001E-3</v>
          </cell>
          <cell r="L8">
            <v>2.4E-2</v>
          </cell>
          <cell r="M8">
            <v>2.1999999999999999E-2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cierre_heterogeneity_"/>
    </sheetNames>
    <sheetDataSet>
      <sheetData sheetId="0">
        <row r="3">
          <cell r="B3">
            <v>1E-3</v>
          </cell>
          <cell r="C3" t="str">
            <v>0.018***</v>
          </cell>
          <cell r="D3" t="str">
            <v>0.013***</v>
          </cell>
          <cell r="E3" t="str">
            <v>0.011***</v>
          </cell>
          <cell r="F3" t="str">
            <v>0.012***</v>
          </cell>
          <cell r="G3" t="str">
            <v>0.009***</v>
          </cell>
          <cell r="H3" t="str">
            <v>0.008***</v>
          </cell>
        </row>
        <row r="4">
          <cell r="B4">
            <v>8.0000000000000002E-3</v>
          </cell>
          <cell r="C4">
            <v>3.0000000000000001E-3</v>
          </cell>
          <cell r="D4">
            <v>2E-3</v>
          </cell>
          <cell r="E4">
            <v>2E-3</v>
          </cell>
          <cell r="F4">
            <v>2E-3</v>
          </cell>
          <cell r="G4">
            <v>2E-3</v>
          </cell>
          <cell r="H4">
            <v>1E-3</v>
          </cell>
        </row>
        <row r="5">
          <cell r="B5" t="str">
            <v>0.020***</v>
          </cell>
          <cell r="C5" t="str">
            <v>0.024***</v>
          </cell>
          <cell r="D5" t="str">
            <v>0.030***</v>
          </cell>
          <cell r="E5" t="str">
            <v>0.031***</v>
          </cell>
          <cell r="F5" t="str">
            <v>0.030***</v>
          </cell>
          <cell r="G5" t="str">
            <v>0.030***</v>
          </cell>
          <cell r="H5" t="str">
            <v>0.025***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8">
          <cell r="B8">
            <v>0.02</v>
          </cell>
          <cell r="C8">
            <v>2.5000000000000001E-2</v>
          </cell>
          <cell r="D8">
            <v>0.03</v>
          </cell>
          <cell r="E8">
            <v>3.1E-2</v>
          </cell>
          <cell r="F8">
            <v>0.03</v>
          </cell>
          <cell r="G8">
            <v>0.03</v>
          </cell>
          <cell r="H8">
            <v>2.5000000000000001E-2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permanente_heterogene"/>
    </sheetNames>
    <sheetDataSet>
      <sheetData sheetId="0">
        <row r="3">
          <cell r="B3">
            <v>5.0000000000000001E-3</v>
          </cell>
          <cell r="C3" t="str">
            <v>0.016***</v>
          </cell>
          <cell r="D3" t="str">
            <v>0.012***</v>
          </cell>
          <cell r="E3" t="str">
            <v>0.009***</v>
          </cell>
          <cell r="F3" t="str">
            <v>0.010***</v>
          </cell>
          <cell r="G3" t="str">
            <v>0.008***</v>
          </cell>
          <cell r="H3" t="str">
            <v>0.009***</v>
          </cell>
        </row>
        <row r="4">
          <cell r="B4">
            <v>4.0000000000000001E-3</v>
          </cell>
          <cell r="C4">
            <v>2E-3</v>
          </cell>
          <cell r="D4">
            <v>1E-3</v>
          </cell>
          <cell r="E4">
            <v>1E-3</v>
          </cell>
          <cell r="F4">
            <v>1E-3</v>
          </cell>
          <cell r="G4">
            <v>1E-3</v>
          </cell>
          <cell r="H4">
            <v>1E-3</v>
          </cell>
        </row>
        <row r="5">
          <cell r="B5" t="str">
            <v>0.012***</v>
          </cell>
          <cell r="C5" t="str">
            <v>0.013***</v>
          </cell>
          <cell r="D5" t="str">
            <v>0.012***</v>
          </cell>
          <cell r="E5" t="str">
            <v>0.011***</v>
          </cell>
          <cell r="F5" t="str">
            <v>0.010***</v>
          </cell>
          <cell r="G5" t="str">
            <v>0.010***</v>
          </cell>
          <cell r="H5" t="str">
            <v>0.009***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8">
          <cell r="B8">
            <v>1.2E-2</v>
          </cell>
          <cell r="C8">
            <v>1.2999999999999999E-2</v>
          </cell>
          <cell r="D8">
            <v>1.2E-2</v>
          </cell>
          <cell r="E8">
            <v>1.0999999999999999E-2</v>
          </cell>
          <cell r="F8">
            <v>0.01</v>
          </cell>
          <cell r="G8">
            <v>0.01</v>
          </cell>
          <cell r="H8">
            <v>8.9999999999999993E-3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cierre_heterogeneit"/>
    </sheetNames>
    <sheetDataSet>
      <sheetData sheetId="0">
        <row r="3">
          <cell r="B3">
            <v>1E-3</v>
          </cell>
          <cell r="C3">
            <v>7.0000000000000001E-3</v>
          </cell>
          <cell r="D3" t="str">
            <v>0.004*</v>
          </cell>
          <cell r="E3" t="str">
            <v>0.004*</v>
          </cell>
          <cell r="F3">
            <v>2E-3</v>
          </cell>
          <cell r="G3">
            <v>2E-3</v>
          </cell>
          <cell r="H3" t="str">
            <v>0.007***</v>
          </cell>
        </row>
        <row r="4">
          <cell r="B4">
            <v>6.0000000000000001E-3</v>
          </cell>
          <cell r="C4">
            <v>5.0000000000000001E-3</v>
          </cell>
          <cell r="D4">
            <v>2E-3</v>
          </cell>
          <cell r="E4">
            <v>2E-3</v>
          </cell>
          <cell r="F4">
            <v>3.0000000000000001E-3</v>
          </cell>
          <cell r="G4">
            <v>3.0000000000000001E-3</v>
          </cell>
          <cell r="H4">
            <v>2E-3</v>
          </cell>
        </row>
        <row r="5">
          <cell r="B5" t="str">
            <v>0.010***</v>
          </cell>
          <cell r="C5" t="str">
            <v>0.012***</v>
          </cell>
          <cell r="D5" t="str">
            <v>0.021***</v>
          </cell>
          <cell r="E5" t="str">
            <v>0.030***</v>
          </cell>
          <cell r="F5" t="str">
            <v>0.032***</v>
          </cell>
          <cell r="G5" t="str">
            <v>0.031***</v>
          </cell>
          <cell r="H5" t="str">
            <v>0.022***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8">
          <cell r="B8">
            <v>0.01</v>
          </cell>
          <cell r="C8">
            <v>1.2E-2</v>
          </cell>
          <cell r="D8">
            <v>2.1000000000000001E-2</v>
          </cell>
          <cell r="E8">
            <v>0.03</v>
          </cell>
          <cell r="F8">
            <v>3.2000000000000001E-2</v>
          </cell>
          <cell r="G8">
            <v>3.1E-2</v>
          </cell>
          <cell r="H8">
            <v>2.1999999999999999E-2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alta_heterogeneity"/>
    </sheetNames>
    <sheetDataSet>
      <sheetData sheetId="0">
        <row r="3">
          <cell r="B3" t="str">
            <v>0.056***</v>
          </cell>
          <cell r="C3" t="str">
            <v>0.042***</v>
          </cell>
          <cell r="D3" t="str">
            <v>0.046***</v>
          </cell>
          <cell r="E3" t="str">
            <v>0.064***</v>
          </cell>
          <cell r="F3" t="str">
            <v>0.044***</v>
          </cell>
          <cell r="G3" t="str">
            <v>0.083***</v>
          </cell>
          <cell r="H3" t="str">
            <v>0.050***</v>
          </cell>
          <cell r="I3" t="str">
            <v>0.035**</v>
          </cell>
          <cell r="J3" t="str">
            <v>0.056***</v>
          </cell>
          <cell r="K3" t="str">
            <v>0.039***</v>
          </cell>
          <cell r="L3">
            <v>0</v>
          </cell>
          <cell r="M3" t="str">
            <v>0.044***</v>
          </cell>
        </row>
        <row r="4">
          <cell r="B4">
            <v>5.0000000000000001E-3</v>
          </cell>
          <cell r="C4">
            <v>6.0000000000000001E-3</v>
          </cell>
          <cell r="D4">
            <v>7.0000000000000001E-3</v>
          </cell>
          <cell r="E4">
            <v>0.01</v>
          </cell>
          <cell r="F4">
            <v>8.9999999999999993E-3</v>
          </cell>
          <cell r="G4">
            <v>1.4E-2</v>
          </cell>
          <cell r="H4">
            <v>8.9999999999999993E-3</v>
          </cell>
          <cell r="I4">
            <v>1.4999999999999999E-2</v>
          </cell>
          <cell r="J4">
            <v>8.0000000000000002E-3</v>
          </cell>
          <cell r="K4">
            <v>0.01</v>
          </cell>
          <cell r="L4">
            <v>2E-3</v>
          </cell>
          <cell r="M4">
            <v>7.0000000000000001E-3</v>
          </cell>
        </row>
        <row r="5">
          <cell r="B5" t="str">
            <v>0.723***</v>
          </cell>
          <cell r="C5" t="str">
            <v>0.728***</v>
          </cell>
          <cell r="D5" t="str">
            <v>0.738***</v>
          </cell>
          <cell r="E5" t="str">
            <v>0.603***</v>
          </cell>
          <cell r="F5" t="str">
            <v>0.770***</v>
          </cell>
          <cell r="G5" t="str">
            <v>0.548***</v>
          </cell>
          <cell r="H5" t="str">
            <v>0.743***</v>
          </cell>
          <cell r="I5" t="str">
            <v>0.769***</v>
          </cell>
          <cell r="J5" t="str">
            <v>0.704***</v>
          </cell>
          <cell r="K5" t="str">
            <v>0.846***</v>
          </cell>
          <cell r="L5" t="str">
            <v>0.950***</v>
          </cell>
          <cell r="M5" t="str">
            <v>0.774***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B7">
            <v>5037152</v>
          </cell>
          <cell r="C7">
            <v>3126976</v>
          </cell>
          <cell r="D7">
            <v>2071680</v>
          </cell>
          <cell r="E7">
            <v>1386272</v>
          </cell>
          <cell r="F7">
            <v>2128320</v>
          </cell>
          <cell r="G7">
            <v>810816</v>
          </cell>
          <cell r="H7">
            <v>1616672</v>
          </cell>
          <cell r="I7">
            <v>459296</v>
          </cell>
          <cell r="J7">
            <v>1906816</v>
          </cell>
          <cell r="K7">
            <v>785056</v>
          </cell>
          <cell r="L7">
            <v>3165117</v>
          </cell>
          <cell r="M7">
            <v>2026016</v>
          </cell>
        </row>
        <row r="8">
          <cell r="B8">
            <v>0.72299999999999998</v>
          </cell>
          <cell r="C8">
            <v>0.72899999999999998</v>
          </cell>
          <cell r="D8">
            <v>0.73899999999999999</v>
          </cell>
          <cell r="E8">
            <v>0.60399999999999998</v>
          </cell>
          <cell r="F8">
            <v>0.77100000000000002</v>
          </cell>
          <cell r="G8">
            <v>0.54800000000000004</v>
          </cell>
          <cell r="H8">
            <v>0.74399999999999999</v>
          </cell>
          <cell r="I8">
            <v>0.77</v>
          </cell>
          <cell r="J8">
            <v>0.70499999999999996</v>
          </cell>
          <cell r="K8">
            <v>0.84599999999999997</v>
          </cell>
          <cell r="L8">
            <v>0.95</v>
          </cell>
          <cell r="M8">
            <v>0.77400000000000002</v>
          </cell>
        </row>
        <row r="9">
          <cell r="B9">
            <v>157411</v>
          </cell>
          <cell r="C9">
            <v>97718</v>
          </cell>
          <cell r="D9">
            <v>64740</v>
          </cell>
          <cell r="E9">
            <v>43321</v>
          </cell>
          <cell r="F9">
            <v>66510</v>
          </cell>
          <cell r="G9">
            <v>25338</v>
          </cell>
          <cell r="H9">
            <v>50521</v>
          </cell>
          <cell r="I9">
            <v>14353</v>
          </cell>
          <cell r="J9">
            <v>59588</v>
          </cell>
          <cell r="K9">
            <v>24533</v>
          </cell>
          <cell r="L9">
            <v>165727</v>
          </cell>
          <cell r="M9">
            <v>63313</v>
          </cell>
        </row>
        <row r="10">
          <cell r="B10">
            <v>111122</v>
          </cell>
          <cell r="C10">
            <v>65082</v>
          </cell>
          <cell r="D10">
            <v>36092</v>
          </cell>
          <cell r="E10">
            <v>37169</v>
          </cell>
          <cell r="F10">
            <v>35993</v>
          </cell>
          <cell r="G10">
            <v>31830</v>
          </cell>
          <cell r="H10">
            <v>39739</v>
          </cell>
          <cell r="I10">
            <v>13829</v>
          </cell>
          <cell r="J10">
            <v>51326</v>
          </cell>
          <cell r="K10">
            <v>10170</v>
          </cell>
          <cell r="L10">
            <v>139912</v>
          </cell>
          <cell r="M10">
            <v>18870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alta_cierre_heterogeneity"/>
    </sheetNames>
    <sheetDataSet>
      <sheetData sheetId="0">
        <row r="3">
          <cell r="B3">
            <v>1E-3</v>
          </cell>
          <cell r="C3">
            <v>0</v>
          </cell>
          <cell r="D3">
            <v>1E-3</v>
          </cell>
          <cell r="E3">
            <v>-1E-3</v>
          </cell>
          <cell r="F3">
            <v>0</v>
          </cell>
          <cell r="G3">
            <v>5.0000000000000001E-3</v>
          </cell>
          <cell r="H3">
            <v>0</v>
          </cell>
          <cell r="I3" t="str">
            <v>0.007**</v>
          </cell>
          <cell r="J3">
            <v>0</v>
          </cell>
          <cell r="K3">
            <v>0</v>
          </cell>
          <cell r="L3" t="str">
            <v>-0.006***</v>
          </cell>
          <cell r="M3">
            <v>0</v>
          </cell>
        </row>
        <row r="4">
          <cell r="B4">
            <v>1E-3</v>
          </cell>
          <cell r="C4">
            <v>1E-3</v>
          </cell>
          <cell r="D4">
            <v>1E-3</v>
          </cell>
          <cell r="E4">
            <v>2E-3</v>
          </cell>
          <cell r="F4">
            <v>2E-3</v>
          </cell>
          <cell r="G4">
            <v>3.0000000000000001E-3</v>
          </cell>
          <cell r="H4">
            <v>2E-3</v>
          </cell>
          <cell r="I4">
            <v>3.0000000000000001E-3</v>
          </cell>
          <cell r="J4">
            <v>2E-3</v>
          </cell>
          <cell r="K4">
            <v>2E-3</v>
          </cell>
          <cell r="L4">
            <v>2E-3</v>
          </cell>
          <cell r="M4">
            <v>1E-3</v>
          </cell>
        </row>
        <row r="5">
          <cell r="B5" t="str">
            <v>0.027***</v>
          </cell>
          <cell r="C5" t="str">
            <v>0.022***</v>
          </cell>
          <cell r="D5" t="str">
            <v>0.025***</v>
          </cell>
          <cell r="E5" t="str">
            <v>0.041***</v>
          </cell>
          <cell r="F5" t="str">
            <v>0.022***</v>
          </cell>
          <cell r="G5" t="str">
            <v>0.044***</v>
          </cell>
          <cell r="H5" t="str">
            <v>0.021***</v>
          </cell>
          <cell r="I5" t="str">
            <v>0.023***</v>
          </cell>
          <cell r="J5" t="str">
            <v>0.025***</v>
          </cell>
          <cell r="K5" t="str">
            <v>0.013***</v>
          </cell>
          <cell r="L5" t="str">
            <v>0.035***</v>
          </cell>
          <cell r="M5" t="str">
            <v>0.022***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8">
          <cell r="B8">
            <v>2.7E-2</v>
          </cell>
          <cell r="C8">
            <v>2.1999999999999999E-2</v>
          </cell>
          <cell r="D8">
            <v>2.5000000000000001E-2</v>
          </cell>
          <cell r="E8">
            <v>4.1000000000000002E-2</v>
          </cell>
          <cell r="F8">
            <v>2.1999999999999999E-2</v>
          </cell>
          <cell r="G8">
            <v>4.3999999999999997E-2</v>
          </cell>
          <cell r="H8">
            <v>2.1000000000000001E-2</v>
          </cell>
          <cell r="I8">
            <v>2.3E-2</v>
          </cell>
          <cell r="J8">
            <v>2.5000000000000001E-2</v>
          </cell>
          <cell r="K8">
            <v>1.2999999999999999E-2</v>
          </cell>
          <cell r="L8">
            <v>3.5000000000000003E-2</v>
          </cell>
          <cell r="M8">
            <v>2.1999999999999999E-2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diff_heterogeneity"/>
    </sheetNames>
    <sheetDataSet>
      <sheetData sheetId="0">
        <row r="3">
          <cell r="B3">
            <v>4.0000000000000001E-3</v>
          </cell>
          <cell r="C3">
            <v>0</v>
          </cell>
          <cell r="D3">
            <v>1E-3</v>
          </cell>
          <cell r="E3">
            <v>8.0000000000000002E-3</v>
          </cell>
          <cell r="F3">
            <v>5.0000000000000001E-3</v>
          </cell>
          <cell r="G3">
            <v>5.0000000000000001E-3</v>
          </cell>
          <cell r="H3">
            <v>-1E-3</v>
          </cell>
          <cell r="I3">
            <v>-2E-3</v>
          </cell>
          <cell r="J3">
            <v>0</v>
          </cell>
          <cell r="K3">
            <v>7.0000000000000001E-3</v>
          </cell>
          <cell r="L3" t="str">
            <v>0.005*</v>
          </cell>
          <cell r="M3">
            <v>2E-3</v>
          </cell>
        </row>
        <row r="4">
          <cell r="B4">
            <v>3.0000000000000001E-3</v>
          </cell>
          <cell r="C4">
            <v>4.0000000000000001E-3</v>
          </cell>
          <cell r="D4">
            <v>4.0000000000000001E-3</v>
          </cell>
          <cell r="E4">
            <v>6.0000000000000001E-3</v>
          </cell>
          <cell r="F4">
            <v>5.0000000000000001E-3</v>
          </cell>
          <cell r="G4">
            <v>7.0000000000000001E-3</v>
          </cell>
          <cell r="H4">
            <v>4.0000000000000001E-3</v>
          </cell>
          <cell r="I4">
            <v>8.9999999999999993E-3</v>
          </cell>
          <cell r="J4">
            <v>4.0000000000000001E-3</v>
          </cell>
          <cell r="K4">
            <v>7.0000000000000001E-3</v>
          </cell>
          <cell r="L4">
            <v>3.0000000000000001E-3</v>
          </cell>
          <cell r="M4">
            <v>4.0000000000000001E-3</v>
          </cell>
        </row>
        <row r="5">
          <cell r="B5" t="str">
            <v>0.322***</v>
          </cell>
          <cell r="C5" t="str">
            <v>0.335***</v>
          </cell>
          <cell r="D5" t="str">
            <v>0.420***</v>
          </cell>
          <cell r="E5" t="str">
            <v>0.355***</v>
          </cell>
          <cell r="F5" t="str">
            <v>0.410***</v>
          </cell>
          <cell r="G5" t="str">
            <v>0.191***</v>
          </cell>
          <cell r="H5" t="str">
            <v>0.335***</v>
          </cell>
          <cell r="I5" t="str">
            <v>0.285***</v>
          </cell>
          <cell r="J5" t="str">
            <v>0.271***</v>
          </cell>
          <cell r="K5" t="str">
            <v>0.330***</v>
          </cell>
          <cell r="L5" t="str">
            <v>0.215***</v>
          </cell>
          <cell r="M5" t="str">
            <v>0.458***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B7">
            <v>3462603</v>
          </cell>
          <cell r="C7">
            <v>2183024</v>
          </cell>
          <cell r="D7">
            <v>1459654</v>
          </cell>
          <cell r="E7">
            <v>767519</v>
          </cell>
          <cell r="F7">
            <v>1574214</v>
          </cell>
          <cell r="G7">
            <v>402073</v>
          </cell>
          <cell r="H7">
            <v>1153179</v>
          </cell>
          <cell r="I7">
            <v>338914</v>
          </cell>
          <cell r="J7">
            <v>1278647</v>
          </cell>
          <cell r="K7">
            <v>646799</v>
          </cell>
          <cell r="L7">
            <v>2854595</v>
          </cell>
          <cell r="M7">
            <v>1505539</v>
          </cell>
        </row>
        <row r="8">
          <cell r="B8">
            <v>0.32200000000000001</v>
          </cell>
          <cell r="C8">
            <v>0.33500000000000002</v>
          </cell>
          <cell r="D8">
            <v>0.42</v>
          </cell>
          <cell r="E8">
            <v>0.35499999999999998</v>
          </cell>
          <cell r="F8">
            <v>0.41</v>
          </cell>
          <cell r="G8">
            <v>0.191</v>
          </cell>
          <cell r="H8">
            <v>0.33500000000000002</v>
          </cell>
          <cell r="I8">
            <v>0.28499999999999998</v>
          </cell>
          <cell r="J8">
            <v>0.27100000000000002</v>
          </cell>
          <cell r="K8">
            <v>0.33</v>
          </cell>
          <cell r="L8">
            <v>0.215</v>
          </cell>
          <cell r="M8">
            <v>0.45800000000000002</v>
          </cell>
        </row>
        <row r="9">
          <cell r="B9">
            <v>149446</v>
          </cell>
          <cell r="C9">
            <v>93156</v>
          </cell>
          <cell r="D9">
            <v>61855</v>
          </cell>
          <cell r="E9">
            <v>39038</v>
          </cell>
          <cell r="F9">
            <v>64186</v>
          </cell>
          <cell r="G9">
            <v>22491</v>
          </cell>
          <cell r="H9">
            <v>48405</v>
          </cell>
          <cell r="I9">
            <v>13947</v>
          </cell>
          <cell r="J9">
            <v>56769</v>
          </cell>
          <cell r="K9">
            <v>24141</v>
          </cell>
          <cell r="L9">
            <v>151803</v>
          </cell>
          <cell r="M9">
            <v>60786</v>
          </cell>
        </row>
        <row r="10">
          <cell r="B10">
            <v>102232</v>
          </cell>
          <cell r="C10">
            <v>61533</v>
          </cell>
          <cell r="D10">
            <v>32773</v>
          </cell>
          <cell r="E10">
            <v>32319</v>
          </cell>
          <cell r="F10">
            <v>33165</v>
          </cell>
          <cell r="G10">
            <v>27316</v>
          </cell>
          <cell r="H10">
            <v>36743</v>
          </cell>
          <cell r="I10">
            <v>12681</v>
          </cell>
          <cell r="J10">
            <v>47889</v>
          </cell>
          <cell r="K10">
            <v>9667</v>
          </cell>
          <cell r="L10">
            <v>129076</v>
          </cell>
          <cell r="M10">
            <v>16585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diff_heterogeneity_fir"/>
    </sheetNames>
    <sheetDataSet>
      <sheetData sheetId="0">
        <row r="3">
          <cell r="B3">
            <v>-1.7000000000000001E-2</v>
          </cell>
          <cell r="C3" t="str">
            <v>0.023***</v>
          </cell>
          <cell r="D3" t="str">
            <v>0.010**</v>
          </cell>
          <cell r="E3">
            <v>5.0000000000000001E-3</v>
          </cell>
          <cell r="F3">
            <v>-2E-3</v>
          </cell>
          <cell r="G3" t="str">
            <v>-0.020***</v>
          </cell>
          <cell r="H3">
            <v>2E-3</v>
          </cell>
        </row>
        <row r="4">
          <cell r="B4">
            <v>1.2E-2</v>
          </cell>
          <cell r="C4">
            <v>8.0000000000000002E-3</v>
          </cell>
          <cell r="D4">
            <v>4.0000000000000001E-3</v>
          </cell>
          <cell r="E4">
            <v>5.0000000000000001E-3</v>
          </cell>
          <cell r="F4">
            <v>6.0000000000000001E-3</v>
          </cell>
          <cell r="G4">
            <v>7.0000000000000001E-3</v>
          </cell>
          <cell r="H4">
            <v>4.0000000000000001E-3</v>
          </cell>
        </row>
        <row r="5">
          <cell r="B5" t="str">
            <v>0.099***</v>
          </cell>
          <cell r="C5" t="str">
            <v>0.115***</v>
          </cell>
          <cell r="D5" t="str">
            <v>0.179***</v>
          </cell>
          <cell r="E5" t="str">
            <v>0.298***</v>
          </cell>
          <cell r="F5" t="str">
            <v>0.383***</v>
          </cell>
          <cell r="G5" t="str">
            <v>0.424***</v>
          </cell>
          <cell r="H5" t="str">
            <v>0.458***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7">
          <cell r="B7">
            <v>72651</v>
          </cell>
          <cell r="C7">
            <v>314412</v>
          </cell>
          <cell r="D7">
            <v>1170424</v>
          </cell>
          <cell r="E7">
            <v>1310382</v>
          </cell>
          <cell r="F7">
            <v>652703</v>
          </cell>
          <cell r="G7">
            <v>617490</v>
          </cell>
          <cell r="H7">
            <v>1505539</v>
          </cell>
        </row>
        <row r="8">
          <cell r="B8">
            <v>9.9000000000000005E-2</v>
          </cell>
          <cell r="C8">
            <v>0.115</v>
          </cell>
          <cell r="D8">
            <v>0.17899999999999999</v>
          </cell>
          <cell r="E8">
            <v>0.29799999999999999</v>
          </cell>
          <cell r="F8">
            <v>0.38300000000000001</v>
          </cell>
          <cell r="G8">
            <v>0.42399999999999999</v>
          </cell>
          <cell r="H8">
            <v>0.45800000000000002</v>
          </cell>
        </row>
        <row r="9">
          <cell r="B9">
            <v>3148</v>
          </cell>
          <cell r="C9">
            <v>14150</v>
          </cell>
          <cell r="D9">
            <v>52653</v>
          </cell>
          <cell r="E9">
            <v>57525</v>
          </cell>
          <cell r="F9">
            <v>28012</v>
          </cell>
          <cell r="G9">
            <v>26195</v>
          </cell>
          <cell r="H9">
            <v>60786</v>
          </cell>
        </row>
        <row r="10">
          <cell r="B10">
            <v>3967</v>
          </cell>
          <cell r="C10">
            <v>19147</v>
          </cell>
          <cell r="D10">
            <v>67332</v>
          </cell>
          <cell r="E10">
            <v>49726</v>
          </cell>
          <cell r="F10">
            <v>19797</v>
          </cell>
          <cell r="G10">
            <v>14296</v>
          </cell>
          <cell r="H10">
            <v>16585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alta_heterogeneity_firm_si"/>
    </sheetNames>
    <sheetDataSet>
      <sheetData sheetId="0">
        <row r="3">
          <cell r="B3">
            <v>5.3999999999999999E-2</v>
          </cell>
          <cell r="C3" t="str">
            <v>0.066***</v>
          </cell>
          <cell r="D3" t="str">
            <v>0.057***</v>
          </cell>
          <cell r="E3" t="str">
            <v>0.059***</v>
          </cell>
          <cell r="F3" t="str">
            <v>0.035***</v>
          </cell>
          <cell r="G3" t="str">
            <v>0.042***</v>
          </cell>
          <cell r="H3" t="str">
            <v>0.044***</v>
          </cell>
        </row>
        <row r="4">
          <cell r="B4">
            <v>4.5999999999999999E-2</v>
          </cell>
          <cell r="C4">
            <v>2.1000000000000001E-2</v>
          </cell>
          <cell r="D4">
            <v>8.9999999999999993E-3</v>
          </cell>
          <cell r="E4">
            <v>8.0000000000000002E-3</v>
          </cell>
          <cell r="F4">
            <v>1.0999999999999999E-2</v>
          </cell>
          <cell r="G4">
            <v>1.2E-2</v>
          </cell>
          <cell r="H4">
            <v>7.0000000000000001E-3</v>
          </cell>
        </row>
        <row r="5">
          <cell r="B5" t="str">
            <v>0.716***</v>
          </cell>
          <cell r="C5" t="str">
            <v>0.686***</v>
          </cell>
          <cell r="D5" t="str">
            <v>0.689***</v>
          </cell>
          <cell r="E5" t="str">
            <v>0.710***</v>
          </cell>
          <cell r="F5" t="str">
            <v>0.727***</v>
          </cell>
          <cell r="G5" t="str">
            <v>0.738***</v>
          </cell>
          <cell r="H5" t="str">
            <v>0.774***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7">
          <cell r="B7">
            <v>104896</v>
          </cell>
          <cell r="C7">
            <v>477248</v>
          </cell>
          <cell r="D7">
            <v>1786016</v>
          </cell>
          <cell r="E7">
            <v>1943072</v>
          </cell>
          <cell r="F7">
            <v>943328</v>
          </cell>
          <cell r="G7">
            <v>878592</v>
          </cell>
          <cell r="H7">
            <v>2026016</v>
          </cell>
        </row>
        <row r="8">
          <cell r="B8">
            <v>0.71599999999999997</v>
          </cell>
          <cell r="C8">
            <v>0.68700000000000006</v>
          </cell>
          <cell r="D8">
            <v>0.69</v>
          </cell>
          <cell r="E8">
            <v>0.71099999999999997</v>
          </cell>
          <cell r="F8">
            <v>0.72799999999999998</v>
          </cell>
          <cell r="G8">
            <v>0.73799999999999999</v>
          </cell>
          <cell r="H8">
            <v>0.77400000000000002</v>
          </cell>
        </row>
        <row r="9">
          <cell r="B9">
            <v>3278</v>
          </cell>
          <cell r="C9">
            <v>14914</v>
          </cell>
          <cell r="D9">
            <v>55813</v>
          </cell>
          <cell r="E9">
            <v>60721</v>
          </cell>
          <cell r="F9">
            <v>29479</v>
          </cell>
          <cell r="G9">
            <v>27456</v>
          </cell>
          <cell r="H9">
            <v>63313</v>
          </cell>
        </row>
        <row r="10">
          <cell r="B10">
            <v>4225</v>
          </cell>
          <cell r="C10">
            <v>20919</v>
          </cell>
          <cell r="D10">
            <v>73959</v>
          </cell>
          <cell r="E10">
            <v>53635</v>
          </cell>
          <cell r="F10">
            <v>21666</v>
          </cell>
          <cell r="G10">
            <v>15893</v>
          </cell>
          <cell r="H10">
            <v>18870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alta_cierre_heterogeneity_"/>
    </sheetNames>
    <sheetDataSet>
      <sheetData sheetId="0">
        <row r="3">
          <cell r="B3">
            <v>-2E-3</v>
          </cell>
          <cell r="C3">
            <v>3.0000000000000001E-3</v>
          </cell>
          <cell r="D3">
            <v>2E-3</v>
          </cell>
          <cell r="E3">
            <v>0</v>
          </cell>
          <cell r="F3">
            <v>-1E-3</v>
          </cell>
          <cell r="G3">
            <v>1E-3</v>
          </cell>
          <cell r="H3">
            <v>0</v>
          </cell>
        </row>
        <row r="4">
          <cell r="B4">
            <v>7.0000000000000001E-3</v>
          </cell>
          <cell r="C4">
            <v>3.0000000000000001E-3</v>
          </cell>
          <cell r="D4">
            <v>2E-3</v>
          </cell>
          <cell r="E4">
            <v>2E-3</v>
          </cell>
          <cell r="F4">
            <v>2E-3</v>
          </cell>
          <cell r="G4">
            <v>2E-3</v>
          </cell>
          <cell r="H4">
            <v>1E-3</v>
          </cell>
        </row>
        <row r="5">
          <cell r="B5" t="str">
            <v>0.014***</v>
          </cell>
          <cell r="C5" t="str">
            <v>0.019***</v>
          </cell>
          <cell r="D5" t="str">
            <v>0.025***</v>
          </cell>
          <cell r="E5" t="str">
            <v>0.027***</v>
          </cell>
          <cell r="F5" t="str">
            <v>0.027***</v>
          </cell>
          <cell r="G5" t="str">
            <v>0.026***</v>
          </cell>
          <cell r="H5" t="str">
            <v>0.022***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8">
          <cell r="B8">
            <v>1.4E-2</v>
          </cell>
          <cell r="C8">
            <v>1.9E-2</v>
          </cell>
          <cell r="D8">
            <v>2.5000000000000001E-2</v>
          </cell>
          <cell r="E8">
            <v>2.7E-2</v>
          </cell>
          <cell r="F8">
            <v>2.7E-2</v>
          </cell>
          <cell r="G8">
            <v>2.5999999999999999E-2</v>
          </cell>
          <cell r="H8">
            <v>2.1999999999999999E-2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CFDC-5C2F-924D-9C3F-0878352AD70C}">
  <dimension ref="B2:G33"/>
  <sheetViews>
    <sheetView workbookViewId="0">
      <selection activeCell="F31" sqref="B3:F31"/>
    </sheetView>
  </sheetViews>
  <sheetFormatPr baseColWidth="10" defaultRowHeight="16" x14ac:dyDescent="0.2"/>
  <cols>
    <col min="2" max="2" width="13" bestFit="1" customWidth="1"/>
    <col min="3" max="6" width="11.6640625" customWidth="1"/>
  </cols>
  <sheetData>
    <row r="2" spans="2:6" ht="17" thickBot="1" x14ac:dyDescent="0.25">
      <c r="B2" s="3"/>
      <c r="C2" s="3"/>
      <c r="D2" s="3"/>
      <c r="E2" s="3"/>
      <c r="F2" s="3"/>
    </row>
    <row r="3" spans="2:6" ht="17" thickTop="1" x14ac:dyDescent="0.2">
      <c r="B3" s="5"/>
      <c r="C3" s="5" t="s">
        <v>15</v>
      </c>
      <c r="D3" s="5" t="s">
        <v>16</v>
      </c>
      <c r="E3" s="5" t="s">
        <v>1</v>
      </c>
      <c r="F3" s="5" t="s">
        <v>17</v>
      </c>
    </row>
    <row r="4" spans="2:6" x14ac:dyDescent="0.2">
      <c r="B4" s="5"/>
      <c r="C4" s="15" t="s">
        <v>2</v>
      </c>
      <c r="D4" s="15" t="s">
        <v>3</v>
      </c>
      <c r="E4" s="15" t="s">
        <v>4</v>
      </c>
      <c r="F4" s="15" t="s">
        <v>5</v>
      </c>
    </row>
    <row r="5" spans="2:6" x14ac:dyDescent="0.2">
      <c r="B5" s="1" t="s">
        <v>0</v>
      </c>
      <c r="C5" s="20" t="s">
        <v>33</v>
      </c>
      <c r="D5" s="20"/>
      <c r="E5" s="20"/>
      <c r="F5" s="20"/>
    </row>
    <row r="6" spans="2:6" x14ac:dyDescent="0.2">
      <c r="B6" s="5" t="s">
        <v>11</v>
      </c>
      <c r="C6" s="5" t="str" cm="1">
        <f t="array" ref="C6:F9">[7]twfe_alta_heterogeneity!$B$3:$E$6</f>
        <v>0.056***</v>
      </c>
      <c r="D6" s="5" t="str">
        <v>0.042***</v>
      </c>
      <c r="E6" s="5" t="str">
        <v>0.046***</v>
      </c>
      <c r="F6" s="5" t="str">
        <v>0.064***</v>
      </c>
    </row>
    <row r="7" spans="2:6" x14ac:dyDescent="0.2">
      <c r="B7" s="5" t="s">
        <v>0</v>
      </c>
      <c r="C7" s="11">
        <v>5.0000000000000001E-3</v>
      </c>
      <c r="D7" s="11">
        <v>6.0000000000000001E-3</v>
      </c>
      <c r="E7" s="11">
        <v>7.0000000000000001E-3</v>
      </c>
      <c r="F7" s="11">
        <v>0.01</v>
      </c>
    </row>
    <row r="8" spans="2:6" x14ac:dyDescent="0.2">
      <c r="B8" s="5" t="s">
        <v>12</v>
      </c>
      <c r="C8" s="5" t="str">
        <v>0.723***</v>
      </c>
      <c r="D8" s="5" t="str">
        <v>0.728***</v>
      </c>
      <c r="E8" s="5" t="str">
        <v>0.738***</v>
      </c>
      <c r="F8" s="5" t="str">
        <v>0.603***</v>
      </c>
    </row>
    <row r="9" spans="2:6" x14ac:dyDescent="0.2">
      <c r="B9" s="5" t="s">
        <v>0</v>
      </c>
      <c r="C9" s="11">
        <v>0</v>
      </c>
      <c r="D9" s="11">
        <v>0</v>
      </c>
      <c r="E9" s="11">
        <v>0</v>
      </c>
      <c r="F9" s="11">
        <v>0</v>
      </c>
    </row>
    <row r="10" spans="2:6" x14ac:dyDescent="0.2">
      <c r="B10" s="5" t="s">
        <v>14</v>
      </c>
      <c r="C10" s="18" cm="1">
        <f t="array" ref="C10:F10">[7]twfe_alta_heterogeneity!$B$8:$E$8</f>
        <v>0.72299999999999998</v>
      </c>
      <c r="D10" s="18">
        <v>0.72899999999999998</v>
      </c>
      <c r="E10" s="18">
        <v>0.73899999999999999</v>
      </c>
      <c r="F10" s="18">
        <v>0.60399999999999998</v>
      </c>
    </row>
    <row r="11" spans="2:6" x14ac:dyDescent="0.2">
      <c r="B11" s="1" t="s">
        <v>0</v>
      </c>
      <c r="C11" s="21" t="s">
        <v>34</v>
      </c>
      <c r="D11" s="21"/>
      <c r="E11" s="21"/>
      <c r="F11" s="21"/>
    </row>
    <row r="12" spans="2:6" x14ac:dyDescent="0.2">
      <c r="B12" s="5" t="s">
        <v>11</v>
      </c>
      <c r="C12" s="5" cm="1">
        <f t="array" ref="C12:F15">[8]twfe_alta_cierre_heterogeneity!$B$3:$E$6</f>
        <v>1E-3</v>
      </c>
      <c r="D12" s="5">
        <v>0</v>
      </c>
      <c r="E12" s="5">
        <v>1E-3</v>
      </c>
      <c r="F12" s="5">
        <v>-1E-3</v>
      </c>
    </row>
    <row r="13" spans="2:6" x14ac:dyDescent="0.2">
      <c r="B13" s="5" t="s">
        <v>0</v>
      </c>
      <c r="C13" s="11">
        <v>1E-3</v>
      </c>
      <c r="D13" s="11">
        <v>1E-3</v>
      </c>
      <c r="E13" s="11">
        <v>1E-3</v>
      </c>
      <c r="F13" s="11">
        <v>2E-3</v>
      </c>
    </row>
    <row r="14" spans="2:6" x14ac:dyDescent="0.2">
      <c r="B14" s="5" t="s">
        <v>12</v>
      </c>
      <c r="C14" s="5" t="str">
        <v>0.027***</v>
      </c>
      <c r="D14" s="5" t="str">
        <v>0.022***</v>
      </c>
      <c r="E14" s="5" t="str">
        <v>0.025***</v>
      </c>
      <c r="F14" s="5" t="str">
        <v>0.041***</v>
      </c>
    </row>
    <row r="15" spans="2:6" x14ac:dyDescent="0.2">
      <c r="B15" s="5" t="s">
        <v>0</v>
      </c>
      <c r="C15" s="11">
        <v>0</v>
      </c>
      <c r="D15" s="11">
        <v>0</v>
      </c>
      <c r="E15" s="11">
        <v>0</v>
      </c>
      <c r="F15" s="11">
        <v>0</v>
      </c>
    </row>
    <row r="16" spans="2:6" x14ac:dyDescent="0.2">
      <c r="B16" s="5" t="s">
        <v>14</v>
      </c>
      <c r="C16" s="18" cm="1">
        <f t="array" ref="C16:F16">[8]twfe_alta_cierre_heterogeneity!$B$8:$E$8</f>
        <v>2.7E-2</v>
      </c>
      <c r="D16" s="18">
        <v>2.1999999999999999E-2</v>
      </c>
      <c r="E16" s="18">
        <v>2.5000000000000001E-2</v>
      </c>
      <c r="F16" s="18">
        <v>4.1000000000000002E-2</v>
      </c>
    </row>
    <row r="17" spans="2:7" x14ac:dyDescent="0.2">
      <c r="B17" s="1" t="s">
        <v>0</v>
      </c>
      <c r="C17" s="21" t="s">
        <v>35</v>
      </c>
      <c r="D17" s="21"/>
      <c r="E17" s="21"/>
      <c r="F17" s="21"/>
    </row>
    <row r="18" spans="2:7" x14ac:dyDescent="0.2">
      <c r="B18" s="5" t="s">
        <v>11</v>
      </c>
      <c r="C18" s="5" t="str" cm="1">
        <f t="array" ref="C18:F21">[1]twfe_baja_cierre_heterogeneity!$B$3:$E$6</f>
        <v>0.010***</v>
      </c>
      <c r="D18" s="5" t="str">
        <v>0.013***</v>
      </c>
      <c r="E18" s="5" t="str">
        <v>0.013***</v>
      </c>
      <c r="F18" s="5" t="str">
        <v>0.012***</v>
      </c>
    </row>
    <row r="19" spans="2:7" x14ac:dyDescent="0.2">
      <c r="B19" s="5" t="s">
        <v>0</v>
      </c>
      <c r="C19" s="11">
        <v>1E-3</v>
      </c>
      <c r="D19" s="11">
        <v>1E-3</v>
      </c>
      <c r="E19" s="11">
        <v>1E-3</v>
      </c>
      <c r="F19" s="11">
        <v>2E-3</v>
      </c>
    </row>
    <row r="20" spans="2:7" x14ac:dyDescent="0.2">
      <c r="B20" s="5" t="s">
        <v>12</v>
      </c>
      <c r="C20" s="5" t="str">
        <v>0.030***</v>
      </c>
      <c r="D20" s="5" t="str">
        <v>0.026***</v>
      </c>
      <c r="E20" s="5" t="str">
        <v>0.029***</v>
      </c>
      <c r="F20" s="5" t="str">
        <v>0.044***</v>
      </c>
    </row>
    <row r="21" spans="2:7" x14ac:dyDescent="0.2">
      <c r="B21" s="5" t="s">
        <v>0</v>
      </c>
      <c r="C21" s="11">
        <v>0</v>
      </c>
      <c r="D21" s="11">
        <v>0</v>
      </c>
      <c r="E21" s="11">
        <v>0</v>
      </c>
      <c r="F21" s="11">
        <v>0</v>
      </c>
    </row>
    <row r="22" spans="2:7" x14ac:dyDescent="0.2">
      <c r="B22" s="5" t="s">
        <v>14</v>
      </c>
      <c r="C22" s="18" cm="1">
        <f t="array" ref="C22:F22">[1]twfe_baja_cierre_heterogeneity!$B$8:$E$8</f>
        <v>0.03</v>
      </c>
      <c r="D22" s="18">
        <v>2.5999999999999999E-2</v>
      </c>
      <c r="E22" s="18">
        <v>2.9000000000000001E-2</v>
      </c>
      <c r="F22" s="18">
        <v>4.4999999999999998E-2</v>
      </c>
    </row>
    <row r="23" spans="2:7" x14ac:dyDescent="0.2">
      <c r="B23" s="1"/>
      <c r="C23" s="21" t="s">
        <v>36</v>
      </c>
      <c r="D23" s="21"/>
      <c r="E23" s="21"/>
      <c r="F23" s="21"/>
    </row>
    <row r="24" spans="2:7" x14ac:dyDescent="0.2">
      <c r="B24" s="5" t="s">
        <v>11</v>
      </c>
      <c r="C24" s="5" t="str" cm="1">
        <f t="array" ref="C24:F27">[2]twfe_baja_permanente_heterogene!$B$3:$E$6</f>
        <v>0.008***</v>
      </c>
      <c r="D24" s="5" t="str">
        <v>0.012***</v>
      </c>
      <c r="E24" s="5" t="str">
        <v>0.011***</v>
      </c>
      <c r="F24" s="5" t="str">
        <v>0.011***</v>
      </c>
    </row>
    <row r="25" spans="2:7" x14ac:dyDescent="0.2">
      <c r="B25" s="5" t="s">
        <v>0</v>
      </c>
      <c r="C25" s="11">
        <v>1E-3</v>
      </c>
      <c r="D25" s="11">
        <v>1E-3</v>
      </c>
      <c r="E25" s="11">
        <v>1E-3</v>
      </c>
      <c r="F25" s="11">
        <v>1E-3</v>
      </c>
    </row>
    <row r="26" spans="2:7" x14ac:dyDescent="0.2">
      <c r="B26" s="5" t="s">
        <v>12</v>
      </c>
      <c r="C26" s="5" t="str">
        <v>0.010***</v>
      </c>
      <c r="D26" s="5" t="str">
        <v>0.010***</v>
      </c>
      <c r="E26" s="5" t="str">
        <v>0.010***</v>
      </c>
      <c r="F26" s="5" t="str">
        <v>0.014***</v>
      </c>
    </row>
    <row r="27" spans="2:7" x14ac:dyDescent="0.2">
      <c r="B27" s="5" t="s">
        <v>0</v>
      </c>
      <c r="C27" s="11">
        <v>0</v>
      </c>
      <c r="D27" s="11">
        <v>0</v>
      </c>
      <c r="E27" s="11">
        <v>0</v>
      </c>
      <c r="F27" s="11">
        <v>0</v>
      </c>
      <c r="G27" s="8"/>
    </row>
    <row r="28" spans="2:7" x14ac:dyDescent="0.2">
      <c r="B28" s="5" t="s">
        <v>14</v>
      </c>
      <c r="C28" s="18" cm="1">
        <f t="array" ref="C28:F28">[2]twfe_baja_permanente_heterogene!$B$8:$E$8</f>
        <v>0.01</v>
      </c>
      <c r="D28" s="18">
        <v>1.0999999999999999E-2</v>
      </c>
      <c r="E28" s="18">
        <v>0.01</v>
      </c>
      <c r="F28" s="18">
        <v>1.4E-2</v>
      </c>
    </row>
    <row r="29" spans="2:7" x14ac:dyDescent="0.2">
      <c r="B29" s="14" t="s">
        <v>13</v>
      </c>
      <c r="C29" s="10" cm="1">
        <f t="array" ref="C29:F29">[7]twfe_alta_heterogeneity!$B$7:$E$7</f>
        <v>5037152</v>
      </c>
      <c r="D29" s="10">
        <v>3126976</v>
      </c>
      <c r="E29" s="10">
        <v>2071680</v>
      </c>
      <c r="F29" s="10">
        <v>1386272</v>
      </c>
    </row>
    <row r="30" spans="2:7" x14ac:dyDescent="0.2">
      <c r="B30" s="5" t="s">
        <v>18</v>
      </c>
      <c r="C30" s="12" cm="1">
        <f t="array" ref="C30:F31">[7]twfe_alta_heterogeneity!$B$9:$E$10</f>
        <v>157411</v>
      </c>
      <c r="D30" s="13">
        <v>97718</v>
      </c>
      <c r="E30" s="13">
        <v>64740</v>
      </c>
      <c r="F30" s="12">
        <v>43321</v>
      </c>
    </row>
    <row r="31" spans="2:7" ht="17" thickBot="1" x14ac:dyDescent="0.25">
      <c r="B31" s="2" t="s">
        <v>19</v>
      </c>
      <c r="C31" s="9">
        <v>111122</v>
      </c>
      <c r="D31" s="9">
        <v>65082</v>
      </c>
      <c r="E31" s="9">
        <v>36092</v>
      </c>
      <c r="F31" s="9">
        <v>37169</v>
      </c>
    </row>
    <row r="32" spans="2:7" ht="17" thickTop="1" x14ac:dyDescent="0.2">
      <c r="B32" s="4"/>
      <c r="C32" s="4"/>
      <c r="D32" s="4"/>
      <c r="E32" s="4"/>
      <c r="F32" s="4"/>
    </row>
    <row r="33" spans="2:6" x14ac:dyDescent="0.2">
      <c r="B33" s="4"/>
      <c r="C33" s="4"/>
      <c r="D33" s="4"/>
      <c r="E33" s="4"/>
      <c r="F33" s="4"/>
    </row>
  </sheetData>
  <mergeCells count="4">
    <mergeCell ref="C5:F5"/>
    <mergeCell ref="C17:F17"/>
    <mergeCell ref="C23:F23"/>
    <mergeCell ref="C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A18C-16E5-5D49-A6DB-B8C4F0750351}">
  <dimension ref="B2:F21"/>
  <sheetViews>
    <sheetView workbookViewId="0">
      <selection activeCell="B3" sqref="B3:F19"/>
    </sheetView>
  </sheetViews>
  <sheetFormatPr baseColWidth="10" defaultRowHeight="16" x14ac:dyDescent="0.2"/>
  <cols>
    <col min="2" max="2" width="13" bestFit="1" customWidth="1"/>
    <col min="3" max="6" width="11.6640625" customWidth="1"/>
  </cols>
  <sheetData>
    <row r="2" spans="2:6" ht="17" thickBot="1" x14ac:dyDescent="0.25">
      <c r="B2" s="3"/>
      <c r="C2" s="3"/>
      <c r="D2" s="3"/>
      <c r="E2" s="3"/>
      <c r="F2" s="3"/>
    </row>
    <row r="3" spans="2:6" ht="17" thickTop="1" x14ac:dyDescent="0.2">
      <c r="B3" s="5"/>
      <c r="C3" s="5" t="s">
        <v>15</v>
      </c>
      <c r="D3" s="5" t="s">
        <v>16</v>
      </c>
      <c r="E3" s="5" t="s">
        <v>1</v>
      </c>
      <c r="F3" s="5" t="s">
        <v>17</v>
      </c>
    </row>
    <row r="4" spans="2:6" x14ac:dyDescent="0.2">
      <c r="B4" s="5"/>
      <c r="C4" s="15" t="s">
        <v>2</v>
      </c>
      <c r="D4" s="15" t="s">
        <v>3</v>
      </c>
      <c r="E4" s="15" t="s">
        <v>4</v>
      </c>
      <c r="F4" s="15" t="s">
        <v>5</v>
      </c>
    </row>
    <row r="5" spans="2:6" x14ac:dyDescent="0.2">
      <c r="B5" s="1" t="s">
        <v>0</v>
      </c>
      <c r="C5" s="20" t="s">
        <v>37</v>
      </c>
      <c r="D5" s="20"/>
      <c r="E5" s="20"/>
      <c r="F5" s="20"/>
    </row>
    <row r="6" spans="2:6" x14ac:dyDescent="0.2">
      <c r="B6" s="5" t="s">
        <v>11</v>
      </c>
      <c r="C6" s="5" cm="1">
        <f t="array" ref="C6:F9">[9]twfe_sal_diff_heterogeneity!$B$3:$E$6</f>
        <v>4.0000000000000001E-3</v>
      </c>
      <c r="D6" s="17">
        <v>0</v>
      </c>
      <c r="E6" s="5">
        <v>1E-3</v>
      </c>
      <c r="F6" s="5">
        <v>8.0000000000000002E-3</v>
      </c>
    </row>
    <row r="7" spans="2:6" x14ac:dyDescent="0.2">
      <c r="B7" s="5" t="s">
        <v>0</v>
      </c>
      <c r="C7" s="11">
        <v>3.0000000000000001E-3</v>
      </c>
      <c r="D7" s="11">
        <v>4.0000000000000001E-3</v>
      </c>
      <c r="E7" s="11">
        <v>4.0000000000000001E-3</v>
      </c>
      <c r="F7" s="11">
        <v>6.0000000000000001E-3</v>
      </c>
    </row>
    <row r="8" spans="2:6" x14ac:dyDescent="0.2">
      <c r="B8" s="5" t="s">
        <v>12</v>
      </c>
      <c r="C8" s="5" t="str">
        <v>0.322***</v>
      </c>
      <c r="D8" s="5" t="str">
        <v>0.335***</v>
      </c>
      <c r="E8" s="5" t="str">
        <v>0.420***</v>
      </c>
      <c r="F8" s="5" t="str">
        <v>0.355***</v>
      </c>
    </row>
    <row r="9" spans="2:6" x14ac:dyDescent="0.2">
      <c r="B9" s="5" t="s">
        <v>0</v>
      </c>
      <c r="C9" s="11">
        <v>0</v>
      </c>
      <c r="D9" s="11">
        <v>0</v>
      </c>
      <c r="E9" s="11">
        <v>0</v>
      </c>
      <c r="F9" s="11">
        <v>0</v>
      </c>
    </row>
    <row r="10" spans="2:6" x14ac:dyDescent="0.2">
      <c r="B10" s="5" t="s">
        <v>14</v>
      </c>
      <c r="C10" s="18" cm="1">
        <f t="array" ref="C10:F10">[9]twfe_sal_diff_heterogeneity!$B$8:$E$8</f>
        <v>0.32200000000000001</v>
      </c>
      <c r="D10" s="18">
        <v>0.33500000000000002</v>
      </c>
      <c r="E10" s="18">
        <v>0.42</v>
      </c>
      <c r="F10" s="18">
        <v>0.35499999999999998</v>
      </c>
    </row>
    <row r="11" spans="2:6" x14ac:dyDescent="0.2">
      <c r="B11" s="1" t="s">
        <v>0</v>
      </c>
      <c r="C11" s="21" t="s">
        <v>38</v>
      </c>
      <c r="D11" s="21"/>
      <c r="E11" s="21"/>
      <c r="F11" s="21"/>
    </row>
    <row r="12" spans="2:6" x14ac:dyDescent="0.2">
      <c r="B12" s="5" t="s">
        <v>11</v>
      </c>
      <c r="C12" s="5" t="str" cm="1">
        <f t="array" ref="C12:F15">[3]twfe_cambio_cierre_heterogeneit!$B$3:$E$6</f>
        <v>0.005***</v>
      </c>
      <c r="D12" s="5" t="str">
        <v>0.004**</v>
      </c>
      <c r="E12" s="5" t="str">
        <v>0.008***</v>
      </c>
      <c r="F12" s="5">
        <v>2E-3</v>
      </c>
    </row>
    <row r="13" spans="2:6" x14ac:dyDescent="0.2">
      <c r="B13" s="5" t="s">
        <v>0</v>
      </c>
      <c r="C13" s="11">
        <v>1E-3</v>
      </c>
      <c r="D13" s="11">
        <v>2E-3</v>
      </c>
      <c r="E13" s="11">
        <v>2E-3</v>
      </c>
      <c r="F13" s="11">
        <v>3.0000000000000001E-3</v>
      </c>
    </row>
    <row r="14" spans="2:6" x14ac:dyDescent="0.2">
      <c r="B14" s="5" t="s">
        <v>12</v>
      </c>
      <c r="C14" s="5" t="str">
        <v>0.027***</v>
      </c>
      <c r="D14" s="5" t="str">
        <v>0.021***</v>
      </c>
      <c r="E14" s="5" t="str">
        <v>0.040***</v>
      </c>
      <c r="F14" s="5" t="str">
        <v>0.036***</v>
      </c>
    </row>
    <row r="15" spans="2:6" x14ac:dyDescent="0.2">
      <c r="B15" s="5" t="s">
        <v>0</v>
      </c>
      <c r="C15" s="11">
        <v>0</v>
      </c>
      <c r="D15" s="11">
        <v>0</v>
      </c>
      <c r="E15" s="11">
        <v>0</v>
      </c>
      <c r="F15" s="11">
        <v>0</v>
      </c>
    </row>
    <row r="16" spans="2:6" x14ac:dyDescent="0.2">
      <c r="B16" s="5" t="s">
        <v>14</v>
      </c>
      <c r="C16" s="18" cm="1">
        <f t="array" ref="C16:F16">[3]twfe_cambio_cierre_heterogeneit!$B$8:$E$8</f>
        <v>2.8000000000000001E-2</v>
      </c>
      <c r="D16" s="18">
        <v>2.1000000000000001E-2</v>
      </c>
      <c r="E16" s="18">
        <v>0.04</v>
      </c>
      <c r="F16" s="18">
        <v>3.5999999999999997E-2</v>
      </c>
    </row>
    <row r="17" spans="2:6" x14ac:dyDescent="0.2">
      <c r="B17" s="14" t="s">
        <v>13</v>
      </c>
      <c r="C17" s="10" cm="1">
        <f t="array" ref="C17:F17">[9]twfe_sal_diff_heterogeneity!$B$7:$E$7</f>
        <v>3462603</v>
      </c>
      <c r="D17" s="10">
        <v>2183024</v>
      </c>
      <c r="E17" s="10">
        <v>1459654</v>
      </c>
      <c r="F17" s="10">
        <v>767519</v>
      </c>
    </row>
    <row r="18" spans="2:6" x14ac:dyDescent="0.2">
      <c r="B18" s="5" t="s">
        <v>18</v>
      </c>
      <c r="C18" s="12" cm="1">
        <f t="array" ref="C18:F19">[9]twfe_sal_diff_heterogeneity!$B$9:$E$10</f>
        <v>149446</v>
      </c>
      <c r="D18" s="13">
        <v>93156</v>
      </c>
      <c r="E18" s="13">
        <v>61855</v>
      </c>
      <c r="F18" s="12">
        <v>39038</v>
      </c>
    </row>
    <row r="19" spans="2:6" ht="17" thickBot="1" x14ac:dyDescent="0.25">
      <c r="B19" s="2" t="s">
        <v>19</v>
      </c>
      <c r="C19" s="9">
        <v>102232</v>
      </c>
      <c r="D19" s="9">
        <v>61533</v>
      </c>
      <c r="E19" s="9">
        <v>32773</v>
      </c>
      <c r="F19" s="9">
        <v>32319</v>
      </c>
    </row>
    <row r="20" spans="2:6" ht="17" thickTop="1" x14ac:dyDescent="0.2">
      <c r="B20" s="4"/>
      <c r="C20" s="4"/>
      <c r="D20" s="4"/>
      <c r="E20" s="4"/>
      <c r="F20" s="4"/>
    </row>
    <row r="21" spans="2:6" x14ac:dyDescent="0.2">
      <c r="B21" s="4"/>
      <c r="C21" s="4"/>
      <c r="D21" s="4"/>
      <c r="E21" s="4"/>
      <c r="F21" s="4"/>
    </row>
  </sheetData>
  <mergeCells count="2">
    <mergeCell ref="C5:F5"/>
    <mergeCell ref="C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F5E7-1FE4-C344-8C36-55B78311C8C3}">
  <dimension ref="B2:J32"/>
  <sheetViews>
    <sheetView topLeftCell="A2" workbookViewId="0">
      <selection activeCell="B3" sqref="B3:J31"/>
    </sheetView>
  </sheetViews>
  <sheetFormatPr baseColWidth="10" defaultRowHeight="16" x14ac:dyDescent="0.2"/>
  <cols>
    <col min="2" max="2" width="13" bestFit="1" customWidth="1"/>
    <col min="3" max="13" width="11.6640625" customWidth="1"/>
  </cols>
  <sheetData>
    <row r="2" spans="2:10" ht="17" thickBot="1" x14ac:dyDescent="0.25">
      <c r="B2" s="3"/>
      <c r="C2" s="3"/>
      <c r="D2" s="3"/>
      <c r="E2" s="3"/>
      <c r="F2" s="3"/>
      <c r="G2" s="3"/>
      <c r="H2" s="3"/>
      <c r="I2" s="3"/>
      <c r="J2" s="3"/>
    </row>
    <row r="3" spans="2:10" ht="17" thickTop="1" x14ac:dyDescent="0.2">
      <c r="B3" s="5"/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</row>
    <row r="4" spans="2:10" x14ac:dyDescent="0.2"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</row>
    <row r="5" spans="2:10" x14ac:dyDescent="0.2">
      <c r="B5" s="1" t="s">
        <v>0</v>
      </c>
      <c r="C5" s="21" t="s">
        <v>33</v>
      </c>
      <c r="D5" s="21"/>
      <c r="E5" s="21"/>
      <c r="F5" s="21"/>
      <c r="G5" s="21"/>
      <c r="H5" s="21"/>
      <c r="I5" s="21"/>
      <c r="J5" s="21"/>
    </row>
    <row r="6" spans="2:10" x14ac:dyDescent="0.2">
      <c r="B6" s="5" t="s">
        <v>11</v>
      </c>
      <c r="C6" s="5" t="str" cm="1">
        <f t="array" ref="C6:J9">[7]twfe_alta_heterogeneity!$F$3:$M$6</f>
        <v>0.044***</v>
      </c>
      <c r="D6" s="5" t="str">
        <v>0.083***</v>
      </c>
      <c r="E6" s="5" t="str">
        <v>0.050***</v>
      </c>
      <c r="F6" s="5" t="str">
        <v>0.035**</v>
      </c>
      <c r="G6" s="5" t="str">
        <v>0.056***</v>
      </c>
      <c r="H6" s="5" t="str">
        <v>0.039***</v>
      </c>
      <c r="I6" s="17">
        <v>0</v>
      </c>
      <c r="J6" s="5" t="str">
        <v>0.044***</v>
      </c>
    </row>
    <row r="7" spans="2:10" x14ac:dyDescent="0.2">
      <c r="B7" s="5" t="s">
        <v>0</v>
      </c>
      <c r="C7" s="11">
        <v>8.9999999999999993E-3</v>
      </c>
      <c r="D7" s="11">
        <v>1.4E-2</v>
      </c>
      <c r="E7" s="11">
        <v>8.9999999999999993E-3</v>
      </c>
      <c r="F7" s="11">
        <v>1.4999999999999999E-2</v>
      </c>
      <c r="G7" s="11">
        <v>8.0000000000000002E-3</v>
      </c>
      <c r="H7" s="11">
        <v>0.01</v>
      </c>
      <c r="I7" s="11">
        <v>2E-3</v>
      </c>
      <c r="J7" s="11">
        <v>7.0000000000000001E-3</v>
      </c>
    </row>
    <row r="8" spans="2:10" x14ac:dyDescent="0.2">
      <c r="B8" s="5" t="s">
        <v>12</v>
      </c>
      <c r="C8" s="5" t="str">
        <v>0.770***</v>
      </c>
      <c r="D8" s="5" t="str">
        <v>0.548***</v>
      </c>
      <c r="E8" s="5" t="str">
        <v>0.743***</v>
      </c>
      <c r="F8" s="5" t="str">
        <v>0.769***</v>
      </c>
      <c r="G8" s="5" t="str">
        <v>0.704***</v>
      </c>
      <c r="H8" s="5" t="str">
        <v>0.846***</v>
      </c>
      <c r="I8" s="5" t="str">
        <v>0.950***</v>
      </c>
      <c r="J8" s="5" t="str">
        <v>0.774***</v>
      </c>
    </row>
    <row r="9" spans="2:10" x14ac:dyDescent="0.2">
      <c r="B9" s="5" t="s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2:10" x14ac:dyDescent="0.2">
      <c r="B10" s="5" t="s">
        <v>14</v>
      </c>
      <c r="C10" s="18" cm="1">
        <f t="array" ref="C10:J10">[7]twfe_alta_heterogeneity!$F$8:$M$8</f>
        <v>0.77100000000000002</v>
      </c>
      <c r="D10" s="18">
        <v>0.54800000000000004</v>
      </c>
      <c r="E10" s="18">
        <v>0.74399999999999999</v>
      </c>
      <c r="F10" s="18">
        <v>0.77</v>
      </c>
      <c r="G10" s="18">
        <v>0.70499999999999996</v>
      </c>
      <c r="H10" s="18">
        <v>0.84599999999999997</v>
      </c>
      <c r="I10" s="18">
        <v>0.95</v>
      </c>
      <c r="J10" s="18">
        <v>0.77400000000000002</v>
      </c>
    </row>
    <row r="11" spans="2:10" x14ac:dyDescent="0.2">
      <c r="B11" s="1" t="s">
        <v>0</v>
      </c>
      <c r="C11" s="21" t="s">
        <v>34</v>
      </c>
      <c r="D11" s="21"/>
      <c r="E11" s="21"/>
      <c r="F11" s="21"/>
      <c r="G11" s="21"/>
      <c r="H11" s="21"/>
      <c r="I11" s="21"/>
      <c r="J11" s="21"/>
    </row>
    <row r="12" spans="2:10" x14ac:dyDescent="0.2">
      <c r="B12" s="5" t="s">
        <v>11</v>
      </c>
      <c r="C12" s="17" cm="1">
        <f t="array" ref="C12:J15">[8]twfe_alta_cierre_heterogeneity!$F$3:$M$6</f>
        <v>0</v>
      </c>
      <c r="D12" s="5">
        <v>5.0000000000000001E-3</v>
      </c>
      <c r="E12" s="17">
        <v>0</v>
      </c>
      <c r="F12" s="17" t="str">
        <v>0.007**</v>
      </c>
      <c r="G12" s="17">
        <v>0</v>
      </c>
      <c r="H12" s="17">
        <v>0</v>
      </c>
      <c r="I12" s="17" t="str">
        <v>-0.006***</v>
      </c>
      <c r="J12" s="17">
        <v>0</v>
      </c>
    </row>
    <row r="13" spans="2:10" x14ac:dyDescent="0.2">
      <c r="B13" s="5" t="s">
        <v>0</v>
      </c>
      <c r="C13" s="11">
        <v>2E-3</v>
      </c>
      <c r="D13" s="11">
        <v>3.0000000000000001E-3</v>
      </c>
      <c r="E13" s="11">
        <v>2E-3</v>
      </c>
      <c r="F13" s="11">
        <v>3.0000000000000001E-3</v>
      </c>
      <c r="G13" s="11">
        <v>2E-3</v>
      </c>
      <c r="H13" s="11">
        <v>2E-3</v>
      </c>
      <c r="I13" s="11">
        <v>2E-3</v>
      </c>
      <c r="J13" s="11">
        <v>1E-3</v>
      </c>
    </row>
    <row r="14" spans="2:10" x14ac:dyDescent="0.2">
      <c r="B14" s="5" t="s">
        <v>12</v>
      </c>
      <c r="C14" s="5" t="str">
        <v>0.022***</v>
      </c>
      <c r="D14" s="5" t="str">
        <v>0.044***</v>
      </c>
      <c r="E14" s="5" t="str">
        <v>0.021***</v>
      </c>
      <c r="F14" s="5" t="str">
        <v>0.023***</v>
      </c>
      <c r="G14" s="5" t="str">
        <v>0.025***</v>
      </c>
      <c r="H14" s="5" t="str">
        <v>0.013***</v>
      </c>
      <c r="I14" s="5" t="str">
        <v>0.035***</v>
      </c>
      <c r="J14" s="5" t="str">
        <v>0.022***</v>
      </c>
    </row>
    <row r="15" spans="2:10" x14ac:dyDescent="0.2">
      <c r="B15" s="5" t="s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</row>
    <row r="16" spans="2:10" x14ac:dyDescent="0.2">
      <c r="B16" s="5" t="s">
        <v>14</v>
      </c>
      <c r="C16" s="18" cm="1">
        <f t="array" ref="C16:J16">[8]twfe_alta_cierre_heterogeneity!$F$8:$M$8</f>
        <v>2.1999999999999999E-2</v>
      </c>
      <c r="D16" s="18">
        <v>4.3999999999999997E-2</v>
      </c>
      <c r="E16" s="18">
        <v>2.1000000000000001E-2</v>
      </c>
      <c r="F16" s="18">
        <v>2.3E-2</v>
      </c>
      <c r="G16" s="18">
        <v>2.5000000000000001E-2</v>
      </c>
      <c r="H16" s="18">
        <v>1.2999999999999999E-2</v>
      </c>
      <c r="I16" s="18">
        <v>3.5000000000000003E-2</v>
      </c>
      <c r="J16" s="18">
        <v>2.1999999999999999E-2</v>
      </c>
    </row>
    <row r="17" spans="2:10" x14ac:dyDescent="0.2">
      <c r="B17" s="1" t="s">
        <v>0</v>
      </c>
      <c r="C17" s="21" t="s">
        <v>35</v>
      </c>
      <c r="D17" s="21"/>
      <c r="E17" s="21"/>
      <c r="F17" s="21"/>
      <c r="G17" s="21"/>
      <c r="H17" s="21"/>
      <c r="I17" s="21"/>
      <c r="J17" s="21"/>
    </row>
    <row r="18" spans="2:10" x14ac:dyDescent="0.2">
      <c r="B18" s="5" t="s">
        <v>11</v>
      </c>
      <c r="C18" s="5" t="str" cm="1">
        <f t="array" ref="C18:J21">[1]twfe_baja_cierre_heterogeneity!$F$3:$M$6</f>
        <v>0.009***</v>
      </c>
      <c r="D18" s="5" t="str">
        <v>0.013***</v>
      </c>
      <c r="E18" s="5" t="str">
        <v>0.010***</v>
      </c>
      <c r="F18" s="5" t="str">
        <v>0.012***</v>
      </c>
      <c r="G18" s="5" t="str">
        <v>0.015***</v>
      </c>
      <c r="H18" s="5" t="str">
        <v>0.004***</v>
      </c>
      <c r="I18" s="17">
        <v>2E-3</v>
      </c>
      <c r="J18" s="5" t="str">
        <v>0.008***</v>
      </c>
    </row>
    <row r="19" spans="2:10" x14ac:dyDescent="0.2">
      <c r="B19" s="5" t="s">
        <v>0</v>
      </c>
      <c r="C19" s="11">
        <v>2E-3</v>
      </c>
      <c r="D19" s="11">
        <v>3.0000000000000001E-3</v>
      </c>
      <c r="E19" s="11">
        <v>2E-3</v>
      </c>
      <c r="F19" s="11">
        <v>3.0000000000000001E-3</v>
      </c>
      <c r="G19" s="11">
        <v>1E-3</v>
      </c>
      <c r="H19" s="11">
        <v>2E-3</v>
      </c>
      <c r="I19" s="11">
        <v>2E-3</v>
      </c>
      <c r="J19" s="11">
        <v>1E-3</v>
      </c>
    </row>
    <row r="20" spans="2:10" x14ac:dyDescent="0.2">
      <c r="B20" s="5" t="s">
        <v>12</v>
      </c>
      <c r="C20" s="5" t="str">
        <v>0.025***</v>
      </c>
      <c r="D20" s="5" t="str">
        <v>0.048***</v>
      </c>
      <c r="E20" s="5" t="str">
        <v>0.025***</v>
      </c>
      <c r="F20" s="5" t="str">
        <v>0.026***</v>
      </c>
      <c r="G20" s="5" t="str">
        <v>0.030***</v>
      </c>
      <c r="H20" s="5" t="str">
        <v>0.016***</v>
      </c>
      <c r="I20" s="5" t="str">
        <v>0.041***</v>
      </c>
      <c r="J20" s="5" t="str">
        <v>0.025***</v>
      </c>
    </row>
    <row r="21" spans="2:10" x14ac:dyDescent="0.2">
      <c r="B21" s="5" t="s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</row>
    <row r="22" spans="2:10" x14ac:dyDescent="0.2">
      <c r="B22" s="5" t="s">
        <v>14</v>
      </c>
      <c r="C22" s="18" cm="1">
        <f t="array" ref="C22:J22">[1]twfe_baja_cierre_heterogeneity!$F$8:$M$8</f>
        <v>2.5000000000000001E-2</v>
      </c>
      <c r="D22" s="18">
        <v>4.8000000000000001E-2</v>
      </c>
      <c r="E22" s="18">
        <v>2.5000000000000001E-2</v>
      </c>
      <c r="F22" s="18">
        <v>2.7E-2</v>
      </c>
      <c r="G22" s="18">
        <v>0.03</v>
      </c>
      <c r="H22" s="18">
        <v>1.6E-2</v>
      </c>
      <c r="I22" s="18">
        <v>4.1000000000000002E-2</v>
      </c>
      <c r="J22" s="18">
        <v>2.5000000000000001E-2</v>
      </c>
    </row>
    <row r="23" spans="2:10" x14ac:dyDescent="0.2">
      <c r="B23" s="5" t="s">
        <v>0</v>
      </c>
      <c r="C23" s="21" t="s">
        <v>36</v>
      </c>
      <c r="D23" s="21"/>
      <c r="E23" s="21"/>
      <c r="F23" s="21"/>
      <c r="G23" s="21"/>
      <c r="H23" s="21"/>
      <c r="I23" s="21"/>
      <c r="J23" s="21"/>
    </row>
    <row r="24" spans="2:10" x14ac:dyDescent="0.2">
      <c r="B24" s="14" t="s">
        <v>11</v>
      </c>
      <c r="C24" s="17" t="str" cm="1">
        <f t="array" ref="C24:J27">[2]twfe_baja_permanente_heterogene!$F$3:$M$6</f>
        <v>0.008***</v>
      </c>
      <c r="D24" s="17" t="str">
        <v>0.013***</v>
      </c>
      <c r="E24" s="17" t="str">
        <v>0.009***</v>
      </c>
      <c r="F24" s="17" t="str">
        <v>0.009***</v>
      </c>
      <c r="G24" s="17" t="str">
        <v>0.013***</v>
      </c>
      <c r="H24" s="17" t="str">
        <v>0.005***</v>
      </c>
      <c r="I24" s="17">
        <v>0</v>
      </c>
      <c r="J24" s="17" t="str">
        <v>0.009***</v>
      </c>
    </row>
    <row r="25" spans="2:10" x14ac:dyDescent="0.2">
      <c r="B25" s="5" t="s">
        <v>0</v>
      </c>
      <c r="C25" s="11">
        <v>1E-3</v>
      </c>
      <c r="D25" s="11">
        <v>2E-3</v>
      </c>
      <c r="E25" s="11">
        <v>1E-3</v>
      </c>
      <c r="F25" s="11">
        <v>2E-3</v>
      </c>
      <c r="G25" s="11">
        <v>1E-3</v>
      </c>
      <c r="H25" s="11">
        <v>1E-3</v>
      </c>
      <c r="I25" s="11">
        <v>1E-3</v>
      </c>
      <c r="J25" s="11">
        <v>1E-3</v>
      </c>
    </row>
    <row r="26" spans="2:10" x14ac:dyDescent="0.2">
      <c r="B26" s="5" t="s">
        <v>12</v>
      </c>
      <c r="C26" s="17" t="str">
        <v>0.009***</v>
      </c>
      <c r="D26" s="17" t="str">
        <v>0.015***</v>
      </c>
      <c r="E26" s="17" t="str">
        <v>0.010***</v>
      </c>
      <c r="F26" s="17" t="str">
        <v>0.009***</v>
      </c>
      <c r="G26" s="17" t="str">
        <v>0.011***</v>
      </c>
      <c r="H26" s="17" t="str">
        <v>0.007***</v>
      </c>
      <c r="I26" s="17" t="str">
        <v>0.016***</v>
      </c>
      <c r="J26" s="17" t="str">
        <v>0.009***</v>
      </c>
    </row>
    <row r="27" spans="2:10" x14ac:dyDescent="0.2">
      <c r="B27" s="5" t="s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</row>
    <row r="28" spans="2:10" x14ac:dyDescent="0.2">
      <c r="B28" s="5" t="s">
        <v>14</v>
      </c>
      <c r="C28" s="19" cm="1">
        <f t="array" ref="C28:J28">[2]twfe_baja_permanente_heterogene!$F$8:$M$8</f>
        <v>8.9999999999999993E-3</v>
      </c>
      <c r="D28" s="19">
        <v>1.6E-2</v>
      </c>
      <c r="E28" s="19">
        <v>0.01</v>
      </c>
      <c r="F28" s="19">
        <v>8.9999999999999993E-3</v>
      </c>
      <c r="G28" s="19">
        <v>1.0999999999999999E-2</v>
      </c>
      <c r="H28" s="19">
        <v>7.0000000000000001E-3</v>
      </c>
      <c r="I28" s="19">
        <v>1.6E-2</v>
      </c>
      <c r="J28" s="19">
        <v>8.9999999999999993E-3</v>
      </c>
    </row>
    <row r="29" spans="2:10" x14ac:dyDescent="0.2">
      <c r="B29" s="14" t="s">
        <v>13</v>
      </c>
      <c r="C29" s="10" cm="1">
        <f t="array" ref="C29:J29">[7]twfe_alta_heterogeneity!$F$7:$M$7</f>
        <v>2128320</v>
      </c>
      <c r="D29" s="10">
        <v>810816</v>
      </c>
      <c r="E29" s="10">
        <v>1616672</v>
      </c>
      <c r="F29" s="10">
        <v>459296</v>
      </c>
      <c r="G29" s="10">
        <v>1906816</v>
      </c>
      <c r="H29" s="10">
        <v>785056</v>
      </c>
      <c r="I29" s="10">
        <v>3165117</v>
      </c>
      <c r="J29" s="10">
        <v>2026016</v>
      </c>
    </row>
    <row r="30" spans="2:10" x14ac:dyDescent="0.2">
      <c r="B30" s="5" t="s">
        <v>18</v>
      </c>
      <c r="C30" s="12" cm="1">
        <f t="array" ref="C30:J31">[7]twfe_alta_heterogeneity!$F$9:$M$10</f>
        <v>66510</v>
      </c>
      <c r="D30" s="13">
        <v>25338</v>
      </c>
      <c r="E30" s="13">
        <v>50521</v>
      </c>
      <c r="F30" s="13">
        <v>14353</v>
      </c>
      <c r="G30" s="13">
        <v>59588</v>
      </c>
      <c r="H30" s="13">
        <v>24533</v>
      </c>
      <c r="I30" s="13">
        <v>165727</v>
      </c>
      <c r="J30" s="13">
        <v>63313</v>
      </c>
    </row>
    <row r="31" spans="2:10" ht="17" thickBot="1" x14ac:dyDescent="0.25">
      <c r="B31" s="2" t="s">
        <v>19</v>
      </c>
      <c r="C31" s="9">
        <v>35993</v>
      </c>
      <c r="D31" s="9">
        <v>31830</v>
      </c>
      <c r="E31" s="9">
        <v>39739</v>
      </c>
      <c r="F31" s="9">
        <v>13829</v>
      </c>
      <c r="G31" s="9">
        <v>51326</v>
      </c>
      <c r="H31" s="9">
        <v>10170</v>
      </c>
      <c r="I31" s="9">
        <v>139912</v>
      </c>
      <c r="J31" s="9">
        <v>18870</v>
      </c>
    </row>
    <row r="32" spans="2:10" ht="17" thickTop="1" x14ac:dyDescent="0.2">
      <c r="B32" s="4"/>
      <c r="C32" s="4"/>
      <c r="D32" s="4"/>
      <c r="E32" s="4"/>
      <c r="F32" s="4"/>
      <c r="G32" s="4"/>
      <c r="H32" s="4"/>
      <c r="I32" s="4"/>
      <c r="J32" s="4"/>
    </row>
  </sheetData>
  <mergeCells count="4">
    <mergeCell ref="C11:J11"/>
    <mergeCell ref="C17:J17"/>
    <mergeCell ref="C23:J23"/>
    <mergeCell ref="C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A81E-149B-4D42-8649-889B30CDE127}">
  <dimension ref="B2:J20"/>
  <sheetViews>
    <sheetView topLeftCell="A2" workbookViewId="0">
      <selection activeCell="I28" sqref="I28"/>
    </sheetView>
  </sheetViews>
  <sheetFormatPr baseColWidth="10" defaultRowHeight="16" x14ac:dyDescent="0.2"/>
  <cols>
    <col min="2" max="2" width="13" bestFit="1" customWidth="1"/>
    <col min="3" max="13" width="11.6640625" customWidth="1"/>
  </cols>
  <sheetData>
    <row r="2" spans="2:10" ht="17" thickBot="1" x14ac:dyDescent="0.25">
      <c r="B2" s="3"/>
      <c r="C2" s="3"/>
      <c r="D2" s="3"/>
      <c r="E2" s="3"/>
      <c r="F2" s="3"/>
      <c r="G2" s="3"/>
      <c r="H2" s="3"/>
      <c r="I2" s="3"/>
      <c r="J2" s="3"/>
    </row>
    <row r="3" spans="2:10" ht="17" thickTop="1" x14ac:dyDescent="0.2">
      <c r="B3" s="5"/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</row>
    <row r="4" spans="2:10" x14ac:dyDescent="0.2"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</row>
    <row r="5" spans="2:10" x14ac:dyDescent="0.2">
      <c r="B5" s="1" t="s">
        <v>0</v>
      </c>
      <c r="C5" s="21" t="s">
        <v>37</v>
      </c>
      <c r="D5" s="21"/>
      <c r="E5" s="21"/>
      <c r="F5" s="21"/>
      <c r="G5" s="21"/>
      <c r="H5" s="21"/>
      <c r="I5" s="21"/>
      <c r="J5" s="21"/>
    </row>
    <row r="6" spans="2:10" x14ac:dyDescent="0.2">
      <c r="B6" s="5" t="s">
        <v>11</v>
      </c>
      <c r="C6" s="17" cm="1">
        <f t="array" ref="C6:J9">[9]twfe_sal_diff_heterogeneity!$F$3:$M$6</f>
        <v>5.0000000000000001E-3</v>
      </c>
      <c r="D6" s="17">
        <v>5.0000000000000001E-3</v>
      </c>
      <c r="E6" s="17">
        <v>-1E-3</v>
      </c>
      <c r="F6" s="17">
        <v>-2E-3</v>
      </c>
      <c r="G6" s="17">
        <v>0</v>
      </c>
      <c r="H6" s="17">
        <v>7.0000000000000001E-3</v>
      </c>
      <c r="I6" s="17" t="str">
        <v>0.005*</v>
      </c>
      <c r="J6" s="17">
        <v>2E-3</v>
      </c>
    </row>
    <row r="7" spans="2:10" x14ac:dyDescent="0.2">
      <c r="B7" s="5" t="s">
        <v>0</v>
      </c>
      <c r="C7" s="11">
        <v>5.0000000000000001E-3</v>
      </c>
      <c r="D7" s="11">
        <v>7.0000000000000001E-3</v>
      </c>
      <c r="E7" s="11">
        <v>4.0000000000000001E-3</v>
      </c>
      <c r="F7" s="11">
        <v>8.9999999999999993E-3</v>
      </c>
      <c r="G7" s="11">
        <v>4.0000000000000001E-3</v>
      </c>
      <c r="H7" s="11">
        <v>7.0000000000000001E-3</v>
      </c>
      <c r="I7" s="11">
        <v>3.0000000000000001E-3</v>
      </c>
      <c r="J7" s="11">
        <v>4.0000000000000001E-3</v>
      </c>
    </row>
    <row r="8" spans="2:10" x14ac:dyDescent="0.2">
      <c r="B8" s="5" t="s">
        <v>12</v>
      </c>
      <c r="C8" s="5" t="str">
        <v>0.410***</v>
      </c>
      <c r="D8" s="5" t="str">
        <v>0.191***</v>
      </c>
      <c r="E8" s="5" t="str">
        <v>0.335***</v>
      </c>
      <c r="F8" s="5" t="str">
        <v>0.285***</v>
      </c>
      <c r="G8" s="5" t="str">
        <v>0.271***</v>
      </c>
      <c r="H8" s="5" t="str">
        <v>0.330***</v>
      </c>
      <c r="I8" s="5" t="str">
        <v>0.215***</v>
      </c>
      <c r="J8" s="5" t="str">
        <v>0.458***</v>
      </c>
    </row>
    <row r="9" spans="2:10" x14ac:dyDescent="0.2">
      <c r="B9" s="5" t="s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2:10" x14ac:dyDescent="0.2">
      <c r="B10" s="5" t="s">
        <v>14</v>
      </c>
      <c r="C10" s="18" cm="1">
        <f t="array" ref="C10:J10">[9]twfe_sal_diff_heterogeneity!$F$8:$M$8</f>
        <v>0.41</v>
      </c>
      <c r="D10" s="18">
        <v>0.191</v>
      </c>
      <c r="E10" s="18">
        <v>0.33500000000000002</v>
      </c>
      <c r="F10" s="18">
        <v>0.28499999999999998</v>
      </c>
      <c r="G10" s="18">
        <v>0.27100000000000002</v>
      </c>
      <c r="H10" s="18">
        <v>0.33</v>
      </c>
      <c r="I10" s="18">
        <v>0.215</v>
      </c>
      <c r="J10" s="18">
        <v>0.45800000000000002</v>
      </c>
    </row>
    <row r="11" spans="2:10" x14ac:dyDescent="0.2">
      <c r="B11" s="1" t="s">
        <v>0</v>
      </c>
      <c r="C11" s="21" t="s">
        <v>38</v>
      </c>
      <c r="D11" s="21"/>
      <c r="E11" s="21"/>
      <c r="F11" s="21"/>
      <c r="G11" s="21"/>
      <c r="H11" s="21"/>
      <c r="I11" s="21"/>
      <c r="J11" s="21"/>
    </row>
    <row r="12" spans="2:10" x14ac:dyDescent="0.2">
      <c r="B12" s="5" t="s">
        <v>11</v>
      </c>
      <c r="C12" s="17" t="str" cm="1">
        <f t="array" ref="C12:J15">[3]twfe_cambio_cierre_heterogeneit!$F$3:$M$6</f>
        <v>0.008***</v>
      </c>
      <c r="D12" s="5">
        <v>5.0000000000000001E-3</v>
      </c>
      <c r="E12" s="17">
        <v>3.0000000000000001E-3</v>
      </c>
      <c r="F12" s="17">
        <v>1E-3</v>
      </c>
      <c r="G12" s="17" t="str">
        <v>0.005**</v>
      </c>
      <c r="H12" s="17" t="str">
        <v>0.004**</v>
      </c>
      <c r="I12" s="17" t="str">
        <v>0.004**</v>
      </c>
      <c r="J12" s="17" t="str">
        <v>0.007***</v>
      </c>
    </row>
    <row r="13" spans="2:10" x14ac:dyDescent="0.2">
      <c r="B13" s="5" t="s">
        <v>0</v>
      </c>
      <c r="C13" s="11">
        <v>2E-3</v>
      </c>
      <c r="D13" s="11">
        <v>5.0000000000000001E-3</v>
      </c>
      <c r="E13" s="11">
        <v>2E-3</v>
      </c>
      <c r="F13" s="11">
        <v>4.0000000000000001E-3</v>
      </c>
      <c r="G13" s="11">
        <v>2E-3</v>
      </c>
      <c r="H13" s="11">
        <v>2E-3</v>
      </c>
      <c r="I13" s="11">
        <v>2E-3</v>
      </c>
      <c r="J13" s="11">
        <v>2E-3</v>
      </c>
    </row>
    <row r="14" spans="2:10" x14ac:dyDescent="0.2">
      <c r="B14" s="5" t="s">
        <v>12</v>
      </c>
      <c r="C14" s="5" t="str">
        <v>0.022***</v>
      </c>
      <c r="D14" s="5" t="str">
        <v>0.043***</v>
      </c>
      <c r="E14" s="5" t="str">
        <v>0.025***</v>
      </c>
      <c r="F14" s="5" t="str">
        <v>0.026***</v>
      </c>
      <c r="G14" s="5" t="str">
        <v>0.032***</v>
      </c>
      <c r="H14" s="5" t="str">
        <v>0.006***</v>
      </c>
      <c r="I14" s="5" t="str">
        <v>0.024***</v>
      </c>
      <c r="J14" s="5" t="str">
        <v>0.022***</v>
      </c>
    </row>
    <row r="15" spans="2:10" x14ac:dyDescent="0.2">
      <c r="B15" s="5" t="s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</row>
    <row r="16" spans="2:10" x14ac:dyDescent="0.2">
      <c r="B16" s="5" t="s">
        <v>14</v>
      </c>
      <c r="C16" s="18" cm="1">
        <f t="array" ref="C16:J16">[3]twfe_cambio_cierre_heterogeneit!$F$8:$M$8</f>
        <v>2.1999999999999999E-2</v>
      </c>
      <c r="D16" s="18">
        <v>4.2999999999999997E-2</v>
      </c>
      <c r="E16" s="18">
        <v>2.5000000000000001E-2</v>
      </c>
      <c r="F16" s="18">
        <v>2.5999999999999999E-2</v>
      </c>
      <c r="G16" s="18">
        <v>3.2000000000000001E-2</v>
      </c>
      <c r="H16" s="18">
        <v>6.0000000000000001E-3</v>
      </c>
      <c r="I16" s="18">
        <v>2.4E-2</v>
      </c>
      <c r="J16" s="18">
        <v>2.1999999999999999E-2</v>
      </c>
    </row>
    <row r="17" spans="2:10" x14ac:dyDescent="0.2">
      <c r="B17" s="14" t="s">
        <v>13</v>
      </c>
      <c r="C17" s="10" cm="1">
        <f t="array" ref="C17:J17">[9]twfe_sal_diff_heterogeneity!$F$7:$M$7</f>
        <v>1574214</v>
      </c>
      <c r="D17" s="10">
        <v>402073</v>
      </c>
      <c r="E17" s="10">
        <v>1153179</v>
      </c>
      <c r="F17" s="10">
        <v>338914</v>
      </c>
      <c r="G17" s="10">
        <v>1278647</v>
      </c>
      <c r="H17" s="10">
        <v>646799</v>
      </c>
      <c r="I17" s="10">
        <v>2854595</v>
      </c>
      <c r="J17" s="10">
        <v>1505539</v>
      </c>
    </row>
    <row r="18" spans="2:10" x14ac:dyDescent="0.2">
      <c r="B18" s="5" t="s">
        <v>18</v>
      </c>
      <c r="C18" s="12" cm="1">
        <f t="array" ref="C18:J19">[9]twfe_sal_diff_heterogeneity!$F$9:$M$10</f>
        <v>64186</v>
      </c>
      <c r="D18" s="13">
        <v>22491</v>
      </c>
      <c r="E18" s="13">
        <v>48405</v>
      </c>
      <c r="F18" s="13">
        <v>13947</v>
      </c>
      <c r="G18" s="13">
        <v>56769</v>
      </c>
      <c r="H18" s="13">
        <v>24141</v>
      </c>
      <c r="I18" s="13">
        <v>151803</v>
      </c>
      <c r="J18" s="13">
        <v>60786</v>
      </c>
    </row>
    <row r="19" spans="2:10" ht="17" thickBot="1" x14ac:dyDescent="0.25">
      <c r="B19" s="2" t="s">
        <v>19</v>
      </c>
      <c r="C19" s="9">
        <v>33165</v>
      </c>
      <c r="D19" s="9">
        <v>27316</v>
      </c>
      <c r="E19" s="9">
        <v>36743</v>
      </c>
      <c r="F19" s="9">
        <v>12681</v>
      </c>
      <c r="G19" s="9">
        <v>47889</v>
      </c>
      <c r="H19" s="9">
        <v>9667</v>
      </c>
      <c r="I19" s="9">
        <v>129076</v>
      </c>
      <c r="J19" s="9">
        <v>16585</v>
      </c>
    </row>
    <row r="20" spans="2:10" ht="17" thickTop="1" x14ac:dyDescent="0.2">
      <c r="B20" s="4"/>
      <c r="C20" s="4"/>
      <c r="D20" s="4"/>
      <c r="E20" s="4"/>
      <c r="F20" s="4"/>
      <c r="G20" s="4"/>
      <c r="H20" s="4"/>
      <c r="I20" s="4"/>
      <c r="J20" s="4"/>
    </row>
  </sheetData>
  <mergeCells count="2">
    <mergeCell ref="C5:J5"/>
    <mergeCell ref="C11:J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7C97-0C4B-DE4B-B6C8-59CDEBE2493D}">
  <dimension ref="A2:J33"/>
  <sheetViews>
    <sheetView workbookViewId="0">
      <selection activeCell="I31" sqref="B3:I31"/>
    </sheetView>
  </sheetViews>
  <sheetFormatPr baseColWidth="10" defaultRowHeight="16" x14ac:dyDescent="0.2"/>
  <cols>
    <col min="2" max="2" width="13" bestFit="1" customWidth="1"/>
    <col min="3" max="11" width="11.6640625" customWidth="1"/>
  </cols>
  <sheetData>
    <row r="2" spans="1:10" ht="17" thickBot="1" x14ac:dyDescent="0.25">
      <c r="A2" s="4"/>
      <c r="B2" s="3"/>
      <c r="C2" s="3"/>
      <c r="D2" s="3"/>
      <c r="E2" s="3"/>
      <c r="F2" s="3"/>
      <c r="G2" s="3"/>
      <c r="H2" s="3"/>
      <c r="I2" s="3"/>
      <c r="J2" s="4"/>
    </row>
    <row r="3" spans="1:10" ht="17" thickTop="1" x14ac:dyDescent="0.2">
      <c r="A3" s="4"/>
      <c r="B3" s="5"/>
      <c r="C3" s="5">
        <v>1</v>
      </c>
      <c r="D3" s="5" t="s">
        <v>28</v>
      </c>
      <c r="E3" s="16" t="s">
        <v>29</v>
      </c>
      <c r="F3" s="5" t="s">
        <v>30</v>
      </c>
      <c r="G3" s="5" t="s">
        <v>31</v>
      </c>
      <c r="H3" s="5" t="s">
        <v>32</v>
      </c>
      <c r="I3" s="5" t="s">
        <v>10</v>
      </c>
      <c r="J3" s="4"/>
    </row>
    <row r="4" spans="1:10" x14ac:dyDescent="0.2">
      <c r="A4" s="4"/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4"/>
    </row>
    <row r="5" spans="1:10" x14ac:dyDescent="0.2">
      <c r="A5" s="4"/>
      <c r="B5" s="1" t="s">
        <v>0</v>
      </c>
      <c r="C5" s="21" t="s">
        <v>33</v>
      </c>
      <c r="D5" s="21"/>
      <c r="E5" s="21"/>
      <c r="F5" s="21"/>
      <c r="G5" s="21"/>
      <c r="H5" s="21"/>
      <c r="I5" s="21"/>
      <c r="J5" s="4"/>
    </row>
    <row r="6" spans="1:10" x14ac:dyDescent="0.2">
      <c r="A6" s="4"/>
      <c r="B6" s="5" t="s">
        <v>11</v>
      </c>
      <c r="C6" s="17" cm="1">
        <f t="array" ref="C6:I9">[11]twfe_alta_heterogeneity_firm_si!$B$3:$H$6</f>
        <v>5.3999999999999999E-2</v>
      </c>
      <c r="D6" s="17" t="str">
        <v>0.066***</v>
      </c>
      <c r="E6" s="17" t="str">
        <v>0.057***</v>
      </c>
      <c r="F6" s="17" t="str">
        <v>0.059***</v>
      </c>
      <c r="G6" s="17" t="str">
        <v>0.035***</v>
      </c>
      <c r="H6" s="17" t="str">
        <v>0.042***</v>
      </c>
      <c r="I6" s="17" t="str">
        <v>0.044***</v>
      </c>
      <c r="J6" s="4"/>
    </row>
    <row r="7" spans="1:10" x14ac:dyDescent="0.2">
      <c r="A7" s="4"/>
      <c r="B7" s="5" t="s">
        <v>0</v>
      </c>
      <c r="C7" s="11">
        <v>4.5999999999999999E-2</v>
      </c>
      <c r="D7" s="11">
        <v>2.1000000000000001E-2</v>
      </c>
      <c r="E7" s="11">
        <v>8.9999999999999993E-3</v>
      </c>
      <c r="F7" s="11">
        <v>8.0000000000000002E-3</v>
      </c>
      <c r="G7" s="11">
        <v>1.0999999999999999E-2</v>
      </c>
      <c r="H7" s="11">
        <v>1.2E-2</v>
      </c>
      <c r="I7" s="11">
        <v>7.0000000000000001E-3</v>
      </c>
      <c r="J7" s="4"/>
    </row>
    <row r="8" spans="1:10" x14ac:dyDescent="0.2">
      <c r="A8" s="4"/>
      <c r="B8" s="5" t="s">
        <v>12</v>
      </c>
      <c r="C8" s="5" t="str">
        <v>0.716***</v>
      </c>
      <c r="D8" s="5" t="str">
        <v>0.686***</v>
      </c>
      <c r="E8" s="5" t="str">
        <v>0.689***</v>
      </c>
      <c r="F8" s="5" t="str">
        <v>0.710***</v>
      </c>
      <c r="G8" s="5" t="str">
        <v>0.727***</v>
      </c>
      <c r="H8" s="5" t="str">
        <v>0.738***</v>
      </c>
      <c r="I8" s="5" t="str">
        <v>0.774***</v>
      </c>
      <c r="J8" s="4"/>
    </row>
    <row r="9" spans="1:10" x14ac:dyDescent="0.2">
      <c r="A9" s="4"/>
      <c r="B9" s="5"/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4"/>
    </row>
    <row r="10" spans="1:10" x14ac:dyDescent="0.2">
      <c r="A10" s="4"/>
      <c r="B10" s="5" t="s">
        <v>14</v>
      </c>
      <c r="C10" s="18" cm="1">
        <f t="array" ref="C10:I10">[11]twfe_alta_heterogeneity_firm_si!$B$8:$H$8</f>
        <v>0.71599999999999997</v>
      </c>
      <c r="D10" s="18">
        <v>0.68700000000000006</v>
      </c>
      <c r="E10" s="18">
        <v>0.69</v>
      </c>
      <c r="F10" s="18">
        <v>0.71099999999999997</v>
      </c>
      <c r="G10" s="18">
        <v>0.72799999999999998</v>
      </c>
      <c r="H10" s="18">
        <v>0.73799999999999999</v>
      </c>
      <c r="I10" s="18">
        <v>0.77400000000000002</v>
      </c>
      <c r="J10" s="4"/>
    </row>
    <row r="11" spans="1:10" x14ac:dyDescent="0.2">
      <c r="A11" s="4"/>
      <c r="B11" s="1" t="s">
        <v>0</v>
      </c>
      <c r="C11" s="21" t="s">
        <v>34</v>
      </c>
      <c r="D11" s="21"/>
      <c r="E11" s="21"/>
      <c r="F11" s="21"/>
      <c r="G11" s="21"/>
      <c r="H11" s="21"/>
      <c r="I11" s="21"/>
      <c r="J11" s="4"/>
    </row>
    <row r="12" spans="1:10" x14ac:dyDescent="0.2">
      <c r="A12" s="4"/>
      <c r="B12" s="5" t="s">
        <v>11</v>
      </c>
      <c r="C12" s="17" cm="1">
        <f t="array" ref="C12:I15">[12]twfe_alta_cierre_heterogeneity_!$B$3:$H$6</f>
        <v>-2E-3</v>
      </c>
      <c r="D12" s="17">
        <v>3.0000000000000001E-3</v>
      </c>
      <c r="E12" s="17">
        <v>2E-3</v>
      </c>
      <c r="F12" s="17">
        <v>0</v>
      </c>
      <c r="G12" s="17">
        <v>-1E-3</v>
      </c>
      <c r="H12" s="17">
        <v>1E-3</v>
      </c>
      <c r="I12" s="17">
        <v>0</v>
      </c>
      <c r="J12" s="4"/>
    </row>
    <row r="13" spans="1:10" x14ac:dyDescent="0.2">
      <c r="A13" s="4"/>
      <c r="B13" s="5" t="s">
        <v>0</v>
      </c>
      <c r="C13" s="11">
        <v>7.0000000000000001E-3</v>
      </c>
      <c r="D13" s="11">
        <v>3.0000000000000001E-3</v>
      </c>
      <c r="E13" s="11">
        <v>2E-3</v>
      </c>
      <c r="F13" s="11">
        <v>2E-3</v>
      </c>
      <c r="G13" s="11">
        <v>2E-3</v>
      </c>
      <c r="H13" s="11">
        <v>2E-3</v>
      </c>
      <c r="I13" s="11">
        <v>1E-3</v>
      </c>
      <c r="J13" s="4"/>
    </row>
    <row r="14" spans="1:10" x14ac:dyDescent="0.2">
      <c r="A14" s="4"/>
      <c r="B14" s="5" t="s">
        <v>12</v>
      </c>
      <c r="C14" s="5" t="str">
        <v>0.014***</v>
      </c>
      <c r="D14" s="5" t="str">
        <v>0.019***</v>
      </c>
      <c r="E14" s="5" t="str">
        <v>0.025***</v>
      </c>
      <c r="F14" s="5" t="str">
        <v>0.027***</v>
      </c>
      <c r="G14" s="5" t="str">
        <v>0.027***</v>
      </c>
      <c r="H14" s="5" t="str">
        <v>0.026***</v>
      </c>
      <c r="I14" s="5" t="str">
        <v>0.022***</v>
      </c>
      <c r="J14" s="4"/>
    </row>
    <row r="15" spans="1:10" x14ac:dyDescent="0.2">
      <c r="A15" s="4"/>
      <c r="B15" s="5"/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4"/>
    </row>
    <row r="16" spans="1:10" x14ac:dyDescent="0.2">
      <c r="A16" s="4"/>
      <c r="B16" s="5" t="s">
        <v>14</v>
      </c>
      <c r="C16" s="18" cm="1">
        <f t="array" ref="C16:I16">[12]twfe_alta_cierre_heterogeneity_!$B$8:$H$8</f>
        <v>1.4E-2</v>
      </c>
      <c r="D16" s="18">
        <v>1.9E-2</v>
      </c>
      <c r="E16" s="18">
        <v>2.5000000000000001E-2</v>
      </c>
      <c r="F16" s="18">
        <v>2.7E-2</v>
      </c>
      <c r="G16" s="18">
        <v>2.7E-2</v>
      </c>
      <c r="H16" s="18">
        <v>2.5999999999999999E-2</v>
      </c>
      <c r="I16" s="18">
        <v>2.1999999999999999E-2</v>
      </c>
      <c r="J16" s="4"/>
    </row>
    <row r="17" spans="1:10" x14ac:dyDescent="0.2">
      <c r="A17" s="4"/>
      <c r="B17" s="1" t="s">
        <v>0</v>
      </c>
      <c r="C17" s="21" t="s">
        <v>35</v>
      </c>
      <c r="D17" s="21"/>
      <c r="E17" s="21"/>
      <c r="F17" s="21"/>
      <c r="G17" s="21"/>
      <c r="H17" s="21"/>
      <c r="I17" s="21"/>
      <c r="J17" s="4"/>
    </row>
    <row r="18" spans="1:10" x14ac:dyDescent="0.2">
      <c r="A18" s="4"/>
      <c r="B18" s="5" t="s">
        <v>11</v>
      </c>
      <c r="C18" s="17" cm="1">
        <f t="array" ref="C18:I21">[4]twfe_baja_cierre_heterogeneity_!$B$3:$H$6</f>
        <v>1E-3</v>
      </c>
      <c r="D18" s="17" t="str">
        <v>0.018***</v>
      </c>
      <c r="E18" s="17" t="str">
        <v>0.013***</v>
      </c>
      <c r="F18" s="17" t="str">
        <v>0.011***</v>
      </c>
      <c r="G18" s="17" t="str">
        <v>0.012***</v>
      </c>
      <c r="H18" s="17" t="str">
        <v>0.009***</v>
      </c>
      <c r="I18" s="17" t="str">
        <v>0.008***</v>
      </c>
      <c r="J18" s="4"/>
    </row>
    <row r="19" spans="1:10" x14ac:dyDescent="0.2">
      <c r="A19" s="4"/>
      <c r="B19" s="5" t="s">
        <v>0</v>
      </c>
      <c r="C19" s="11">
        <v>8.0000000000000002E-3</v>
      </c>
      <c r="D19" s="11">
        <v>3.0000000000000001E-3</v>
      </c>
      <c r="E19" s="11">
        <v>2E-3</v>
      </c>
      <c r="F19" s="11">
        <v>2E-3</v>
      </c>
      <c r="G19" s="11">
        <v>2E-3</v>
      </c>
      <c r="H19" s="11">
        <v>2E-3</v>
      </c>
      <c r="I19" s="11">
        <v>1E-3</v>
      </c>
      <c r="J19" s="4"/>
    </row>
    <row r="20" spans="1:10" x14ac:dyDescent="0.2">
      <c r="A20" s="4"/>
      <c r="B20" s="5" t="s">
        <v>12</v>
      </c>
      <c r="C20" s="5" t="str">
        <v>0.020***</v>
      </c>
      <c r="D20" s="5" t="str">
        <v>0.024***</v>
      </c>
      <c r="E20" s="5" t="str">
        <v>0.030***</v>
      </c>
      <c r="F20" s="5" t="str">
        <v>0.031***</v>
      </c>
      <c r="G20" s="5" t="str">
        <v>0.030***</v>
      </c>
      <c r="H20" s="5" t="str">
        <v>0.030***</v>
      </c>
      <c r="I20" s="5" t="str">
        <v>0.025***</v>
      </c>
      <c r="J20" s="4"/>
    </row>
    <row r="21" spans="1:10" x14ac:dyDescent="0.2">
      <c r="A21" s="4"/>
      <c r="B21" s="5"/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4"/>
    </row>
    <row r="22" spans="1:10" x14ac:dyDescent="0.2">
      <c r="A22" s="4"/>
      <c r="B22" s="5" t="s">
        <v>14</v>
      </c>
      <c r="C22" s="18" cm="1">
        <f t="array" ref="C22:I22">[4]twfe_baja_cierre_heterogeneity_!$B$8:$H$8</f>
        <v>0.02</v>
      </c>
      <c r="D22" s="18">
        <v>2.5000000000000001E-2</v>
      </c>
      <c r="E22" s="18">
        <v>0.03</v>
      </c>
      <c r="F22" s="18">
        <v>3.1E-2</v>
      </c>
      <c r="G22" s="18">
        <v>0.03</v>
      </c>
      <c r="H22" s="18">
        <v>0.03</v>
      </c>
      <c r="I22" s="18">
        <v>2.5000000000000001E-2</v>
      </c>
      <c r="J22" s="4"/>
    </row>
    <row r="23" spans="1:10" x14ac:dyDescent="0.2">
      <c r="A23" s="4"/>
      <c r="B23" s="1" t="s">
        <v>0</v>
      </c>
      <c r="C23" s="21" t="s">
        <v>36</v>
      </c>
      <c r="D23" s="21"/>
      <c r="E23" s="21"/>
      <c r="F23" s="21"/>
      <c r="G23" s="21"/>
      <c r="H23" s="21"/>
      <c r="I23" s="21"/>
      <c r="J23" s="4"/>
    </row>
    <row r="24" spans="1:10" x14ac:dyDescent="0.2">
      <c r="A24" s="4"/>
      <c r="B24" s="5" t="s">
        <v>11</v>
      </c>
      <c r="C24" s="17" cm="1">
        <f t="array" ref="C24:I27">[5]twfe_baja_permanente_heterogene!$B$3:$H$6</f>
        <v>5.0000000000000001E-3</v>
      </c>
      <c r="D24" s="17" t="str">
        <v>0.016***</v>
      </c>
      <c r="E24" s="17" t="str">
        <v>0.012***</v>
      </c>
      <c r="F24" s="17" t="str">
        <v>0.009***</v>
      </c>
      <c r="G24" s="17" t="str">
        <v>0.010***</v>
      </c>
      <c r="H24" s="17" t="str">
        <v>0.008***</v>
      </c>
      <c r="I24" s="17" t="str">
        <v>0.009***</v>
      </c>
      <c r="J24" s="4"/>
    </row>
    <row r="25" spans="1:10" x14ac:dyDescent="0.2">
      <c r="A25" s="4"/>
      <c r="B25" s="5" t="s">
        <v>0</v>
      </c>
      <c r="C25" s="11">
        <v>4.0000000000000001E-3</v>
      </c>
      <c r="D25" s="11">
        <v>2E-3</v>
      </c>
      <c r="E25" s="11">
        <v>1E-3</v>
      </c>
      <c r="F25" s="11">
        <v>1E-3</v>
      </c>
      <c r="G25" s="11">
        <v>1E-3</v>
      </c>
      <c r="H25" s="11">
        <v>1E-3</v>
      </c>
      <c r="I25" s="11">
        <v>1E-3</v>
      </c>
      <c r="J25" s="4"/>
    </row>
    <row r="26" spans="1:10" x14ac:dyDescent="0.2">
      <c r="A26" s="4"/>
      <c r="B26" s="5" t="s">
        <v>12</v>
      </c>
      <c r="C26" s="5" t="str">
        <v>0.012***</v>
      </c>
      <c r="D26" s="5" t="str">
        <v>0.013***</v>
      </c>
      <c r="E26" s="5" t="str">
        <v>0.012***</v>
      </c>
      <c r="F26" s="5" t="str">
        <v>0.011***</v>
      </c>
      <c r="G26" s="5" t="str">
        <v>0.010***</v>
      </c>
      <c r="H26" s="5" t="str">
        <v>0.010***</v>
      </c>
      <c r="I26" s="5" t="str">
        <v>0.009***</v>
      </c>
      <c r="J26" s="4"/>
    </row>
    <row r="27" spans="1:10" x14ac:dyDescent="0.2">
      <c r="A27" s="4"/>
      <c r="B27" s="5"/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4"/>
    </row>
    <row r="28" spans="1:10" x14ac:dyDescent="0.2">
      <c r="A28" s="4"/>
      <c r="B28" s="5" t="s">
        <v>14</v>
      </c>
      <c r="C28" s="18" cm="1">
        <f t="array" ref="C28:I28">[5]twfe_baja_permanente_heterogene!$B$8:$H$8</f>
        <v>1.2E-2</v>
      </c>
      <c r="D28" s="18">
        <v>1.2999999999999999E-2</v>
      </c>
      <c r="E28" s="18">
        <v>1.2E-2</v>
      </c>
      <c r="F28" s="18">
        <v>1.0999999999999999E-2</v>
      </c>
      <c r="G28" s="18">
        <v>0.01</v>
      </c>
      <c r="H28" s="18">
        <v>0.01</v>
      </c>
      <c r="I28" s="18">
        <v>8.9999999999999993E-3</v>
      </c>
    </row>
    <row r="29" spans="1:10" x14ac:dyDescent="0.2">
      <c r="A29" s="4"/>
      <c r="B29" s="14" t="s">
        <v>13</v>
      </c>
      <c r="C29" s="10" cm="1">
        <f t="array" ref="C29:I29">[11]twfe_alta_heterogeneity_firm_si!$B$7:$H$7</f>
        <v>104896</v>
      </c>
      <c r="D29" s="10">
        <v>477248</v>
      </c>
      <c r="E29" s="10">
        <v>1786016</v>
      </c>
      <c r="F29" s="10">
        <v>1943072</v>
      </c>
      <c r="G29" s="10">
        <v>943328</v>
      </c>
      <c r="H29" s="10">
        <v>878592</v>
      </c>
      <c r="I29" s="10">
        <v>2026016</v>
      </c>
    </row>
    <row r="30" spans="1:10" x14ac:dyDescent="0.2">
      <c r="A30" s="4"/>
      <c r="B30" s="5" t="s">
        <v>18</v>
      </c>
      <c r="C30" s="12" cm="1">
        <f t="array" ref="C30:I31">[11]twfe_alta_heterogeneity_firm_si!$B$9:$H$10</f>
        <v>3278</v>
      </c>
      <c r="D30" s="13">
        <v>14914</v>
      </c>
      <c r="E30" s="13">
        <v>55813</v>
      </c>
      <c r="F30" s="13">
        <v>60721</v>
      </c>
      <c r="G30" s="13">
        <v>29479</v>
      </c>
      <c r="H30" s="13">
        <v>27456</v>
      </c>
      <c r="I30" s="13">
        <v>63313</v>
      </c>
    </row>
    <row r="31" spans="1:10" ht="17" thickBot="1" x14ac:dyDescent="0.25">
      <c r="A31" s="4"/>
      <c r="B31" s="2" t="s">
        <v>19</v>
      </c>
      <c r="C31" s="9">
        <v>4225</v>
      </c>
      <c r="D31" s="9">
        <v>20919</v>
      </c>
      <c r="E31" s="9">
        <v>73959</v>
      </c>
      <c r="F31" s="9">
        <v>53635</v>
      </c>
      <c r="G31" s="9">
        <v>21666</v>
      </c>
      <c r="H31" s="9">
        <v>15893</v>
      </c>
      <c r="I31" s="9">
        <v>18870</v>
      </c>
    </row>
    <row r="32" spans="1:10" ht="17" thickTop="1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">
      <c r="A33" s="4"/>
      <c r="B33" s="4"/>
      <c r="C33" s="4"/>
      <c r="D33" s="4"/>
      <c r="E33" s="4"/>
      <c r="F33" s="4"/>
      <c r="G33" s="4"/>
      <c r="H33" s="4"/>
      <c r="I33" s="4"/>
    </row>
  </sheetData>
  <mergeCells count="4">
    <mergeCell ref="C11:I11"/>
    <mergeCell ref="C17:I17"/>
    <mergeCell ref="C23:I23"/>
    <mergeCell ref="C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F3D1-CCB4-1A47-BA6A-5FDB424B0472}">
  <dimension ref="A2:J21"/>
  <sheetViews>
    <sheetView tabSelected="1" workbookViewId="0">
      <selection activeCell="I19" sqref="B3:I19"/>
    </sheetView>
  </sheetViews>
  <sheetFormatPr baseColWidth="10" defaultRowHeight="16" x14ac:dyDescent="0.2"/>
  <cols>
    <col min="2" max="2" width="13" bestFit="1" customWidth="1"/>
    <col min="3" max="11" width="11.6640625" customWidth="1"/>
  </cols>
  <sheetData>
    <row r="2" spans="1:10" ht="17" thickBot="1" x14ac:dyDescent="0.25">
      <c r="A2" s="4"/>
      <c r="B2" s="3"/>
      <c r="C2" s="3"/>
      <c r="D2" s="3"/>
      <c r="E2" s="3"/>
      <c r="F2" s="3"/>
      <c r="G2" s="3"/>
      <c r="H2" s="3"/>
      <c r="I2" s="3"/>
      <c r="J2" s="4"/>
    </row>
    <row r="3" spans="1:10" ht="17" thickTop="1" x14ac:dyDescent="0.2">
      <c r="A3" s="4"/>
      <c r="B3" s="5"/>
      <c r="C3" s="5">
        <v>1</v>
      </c>
      <c r="D3" s="5" t="s">
        <v>28</v>
      </c>
      <c r="E3" s="16" t="s">
        <v>29</v>
      </c>
      <c r="F3" s="5" t="s">
        <v>30</v>
      </c>
      <c r="G3" s="5" t="s">
        <v>31</v>
      </c>
      <c r="H3" s="5" t="s">
        <v>32</v>
      </c>
      <c r="I3" s="5" t="s">
        <v>10</v>
      </c>
      <c r="J3" s="4"/>
    </row>
    <row r="4" spans="1:10" x14ac:dyDescent="0.2">
      <c r="A4" s="4"/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4"/>
    </row>
    <row r="5" spans="1:10" x14ac:dyDescent="0.2">
      <c r="A5" s="4"/>
      <c r="B5" s="1" t="s">
        <v>0</v>
      </c>
      <c r="C5" s="21" t="s">
        <v>37</v>
      </c>
      <c r="D5" s="21"/>
      <c r="E5" s="21"/>
      <c r="F5" s="21"/>
      <c r="G5" s="21"/>
      <c r="H5" s="21"/>
      <c r="I5" s="21"/>
      <c r="J5" s="4"/>
    </row>
    <row r="6" spans="1:10" x14ac:dyDescent="0.2">
      <c r="A6" s="4"/>
      <c r="B6" s="5" t="s">
        <v>11</v>
      </c>
      <c r="C6" s="17" cm="1">
        <f t="array" ref="C6:I9">[10]twfe_sal_diff_heterogeneity_fir!$B$3:$H$6</f>
        <v>-1.7000000000000001E-2</v>
      </c>
      <c r="D6" s="17" t="str">
        <v>0.023***</v>
      </c>
      <c r="E6" s="17" t="str">
        <v>0.010**</v>
      </c>
      <c r="F6" s="17">
        <v>5.0000000000000001E-3</v>
      </c>
      <c r="G6" s="17">
        <v>-2E-3</v>
      </c>
      <c r="H6" s="17" t="str">
        <v>-0.020***</v>
      </c>
      <c r="I6" s="17">
        <v>2E-3</v>
      </c>
      <c r="J6" s="4"/>
    </row>
    <row r="7" spans="1:10" x14ac:dyDescent="0.2">
      <c r="A7" s="4"/>
      <c r="B7" s="5" t="s">
        <v>0</v>
      </c>
      <c r="C7" s="11">
        <v>1.2E-2</v>
      </c>
      <c r="D7" s="11">
        <v>8.0000000000000002E-3</v>
      </c>
      <c r="E7" s="11">
        <v>4.0000000000000001E-3</v>
      </c>
      <c r="F7" s="11">
        <v>5.0000000000000001E-3</v>
      </c>
      <c r="G7" s="11">
        <v>6.0000000000000001E-3</v>
      </c>
      <c r="H7" s="11">
        <v>7.0000000000000001E-3</v>
      </c>
      <c r="I7" s="11">
        <v>4.0000000000000001E-3</v>
      </c>
      <c r="J7" s="4"/>
    </row>
    <row r="8" spans="1:10" x14ac:dyDescent="0.2">
      <c r="A8" s="4"/>
      <c r="B8" s="5" t="s">
        <v>12</v>
      </c>
      <c r="C8" s="5" t="str">
        <v>0.099***</v>
      </c>
      <c r="D8" s="5" t="str">
        <v>0.115***</v>
      </c>
      <c r="E8" s="5" t="str">
        <v>0.179***</v>
      </c>
      <c r="F8" s="5" t="str">
        <v>0.298***</v>
      </c>
      <c r="G8" s="5" t="str">
        <v>0.383***</v>
      </c>
      <c r="H8" s="5" t="str">
        <v>0.424***</v>
      </c>
      <c r="I8" s="5" t="str">
        <v>0.458***</v>
      </c>
      <c r="J8" s="4"/>
    </row>
    <row r="9" spans="1:10" x14ac:dyDescent="0.2">
      <c r="A9" s="4"/>
      <c r="B9" s="5"/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4"/>
    </row>
    <row r="10" spans="1:10" x14ac:dyDescent="0.2">
      <c r="A10" s="4"/>
      <c r="B10" s="5" t="s">
        <v>14</v>
      </c>
      <c r="C10" s="18" cm="1">
        <f t="array" ref="C10:I10">[10]twfe_sal_diff_heterogeneity_fir!$B$8:$H$8</f>
        <v>9.9000000000000005E-2</v>
      </c>
      <c r="D10" s="18">
        <v>0.115</v>
      </c>
      <c r="E10" s="18">
        <v>0.17899999999999999</v>
      </c>
      <c r="F10" s="18">
        <v>0.29799999999999999</v>
      </c>
      <c r="G10" s="18">
        <v>0.38300000000000001</v>
      </c>
      <c r="H10" s="18">
        <v>0.42399999999999999</v>
      </c>
      <c r="I10" s="18">
        <v>0.45800000000000002</v>
      </c>
      <c r="J10" s="4"/>
    </row>
    <row r="11" spans="1:10" x14ac:dyDescent="0.2">
      <c r="A11" s="4"/>
      <c r="B11" s="1" t="s">
        <v>0</v>
      </c>
      <c r="C11" s="21" t="s">
        <v>38</v>
      </c>
      <c r="D11" s="21"/>
      <c r="E11" s="21"/>
      <c r="F11" s="21"/>
      <c r="G11" s="21"/>
      <c r="H11" s="21"/>
      <c r="I11" s="21"/>
      <c r="J11" s="4"/>
    </row>
    <row r="12" spans="1:10" x14ac:dyDescent="0.2">
      <c r="A12" s="4"/>
      <c r="B12" s="5" t="s">
        <v>11</v>
      </c>
      <c r="C12" s="17" cm="1">
        <f t="array" ref="C12:I15">[6]twfe_cambio_cierre_heterogeneit!$B$3:$H$6</f>
        <v>1E-3</v>
      </c>
      <c r="D12" s="17">
        <v>7.0000000000000001E-3</v>
      </c>
      <c r="E12" s="17" t="str">
        <v>0.004*</v>
      </c>
      <c r="F12" s="17" t="str">
        <v>0.004*</v>
      </c>
      <c r="G12" s="17">
        <v>2E-3</v>
      </c>
      <c r="H12" s="17">
        <v>2E-3</v>
      </c>
      <c r="I12" s="17" t="str">
        <v>0.007***</v>
      </c>
      <c r="J12" s="4"/>
    </row>
    <row r="13" spans="1:10" x14ac:dyDescent="0.2">
      <c r="A13" s="4"/>
      <c r="B13" s="5" t="s">
        <v>0</v>
      </c>
      <c r="C13" s="11">
        <v>6.0000000000000001E-3</v>
      </c>
      <c r="D13" s="11">
        <v>5.0000000000000001E-3</v>
      </c>
      <c r="E13" s="11">
        <v>2E-3</v>
      </c>
      <c r="F13" s="11">
        <v>2E-3</v>
      </c>
      <c r="G13" s="11">
        <v>3.0000000000000001E-3</v>
      </c>
      <c r="H13" s="11">
        <v>3.0000000000000001E-3</v>
      </c>
      <c r="I13" s="11">
        <v>2E-3</v>
      </c>
      <c r="J13" s="4"/>
    </row>
    <row r="14" spans="1:10" x14ac:dyDescent="0.2">
      <c r="A14" s="4"/>
      <c r="B14" s="5" t="s">
        <v>12</v>
      </c>
      <c r="C14" s="5" t="str">
        <v>0.010***</v>
      </c>
      <c r="D14" s="5" t="str">
        <v>0.012***</v>
      </c>
      <c r="E14" s="5" t="str">
        <v>0.021***</v>
      </c>
      <c r="F14" s="5" t="str">
        <v>0.030***</v>
      </c>
      <c r="G14" s="5" t="str">
        <v>0.032***</v>
      </c>
      <c r="H14" s="5" t="str">
        <v>0.031***</v>
      </c>
      <c r="I14" s="5" t="str">
        <v>0.022***</v>
      </c>
      <c r="J14" s="4"/>
    </row>
    <row r="15" spans="1:10" x14ac:dyDescent="0.2">
      <c r="A15" s="4"/>
      <c r="B15" s="5"/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4"/>
    </row>
    <row r="16" spans="1:10" x14ac:dyDescent="0.2">
      <c r="A16" s="4"/>
      <c r="B16" s="1" t="s">
        <v>14</v>
      </c>
      <c r="C16" s="18" cm="1">
        <f t="array" ref="C16:I16">[6]twfe_cambio_cierre_heterogeneit!$B$8:$H$8</f>
        <v>0.01</v>
      </c>
      <c r="D16" s="18">
        <v>1.2E-2</v>
      </c>
      <c r="E16" s="18">
        <v>2.1000000000000001E-2</v>
      </c>
      <c r="F16" s="18">
        <v>0.03</v>
      </c>
      <c r="G16" s="18">
        <v>3.2000000000000001E-2</v>
      </c>
      <c r="H16" s="18">
        <v>3.1E-2</v>
      </c>
      <c r="I16" s="18">
        <v>2.1999999999999999E-2</v>
      </c>
    </row>
    <row r="17" spans="1:9" x14ac:dyDescent="0.2">
      <c r="A17" s="4"/>
      <c r="B17" s="5" t="s">
        <v>13</v>
      </c>
      <c r="C17" s="10" cm="1">
        <f t="array" ref="C17:I17">[10]twfe_sal_diff_heterogeneity_fir!$B$7:$H$7</f>
        <v>72651</v>
      </c>
      <c r="D17" s="10">
        <v>314412</v>
      </c>
      <c r="E17" s="10">
        <v>1170424</v>
      </c>
      <c r="F17" s="10">
        <v>1310382</v>
      </c>
      <c r="G17" s="10">
        <v>652703</v>
      </c>
      <c r="H17" s="10">
        <v>617490</v>
      </c>
      <c r="I17" s="10">
        <v>1505539</v>
      </c>
    </row>
    <row r="18" spans="1:9" x14ac:dyDescent="0.2">
      <c r="A18" s="4"/>
      <c r="B18" s="5" t="s">
        <v>18</v>
      </c>
      <c r="C18" s="12" cm="1">
        <f t="array" ref="C18:I19">[10]twfe_sal_diff_heterogeneity_fir!$B$9:$H$10</f>
        <v>3148</v>
      </c>
      <c r="D18" s="13">
        <v>14150</v>
      </c>
      <c r="E18" s="13">
        <v>52653</v>
      </c>
      <c r="F18" s="13">
        <v>57525</v>
      </c>
      <c r="G18" s="13">
        <v>28012</v>
      </c>
      <c r="H18" s="13">
        <v>26195</v>
      </c>
      <c r="I18" s="13">
        <v>60786</v>
      </c>
    </row>
    <row r="19" spans="1:9" ht="17" thickBot="1" x14ac:dyDescent="0.25">
      <c r="A19" s="4"/>
      <c r="B19" s="2" t="s">
        <v>19</v>
      </c>
      <c r="C19" s="9">
        <v>3967</v>
      </c>
      <c r="D19" s="9">
        <v>19147</v>
      </c>
      <c r="E19" s="9">
        <v>67332</v>
      </c>
      <c r="F19" s="9">
        <v>49726</v>
      </c>
      <c r="G19" s="9">
        <v>19797</v>
      </c>
      <c r="H19" s="9">
        <v>14296</v>
      </c>
      <c r="I19" s="9">
        <v>16585</v>
      </c>
    </row>
    <row r="20" spans="1:9" ht="17" thickTop="1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4"/>
      <c r="B21" s="4"/>
      <c r="C21" s="4"/>
      <c r="D21" s="4"/>
      <c r="E21" s="4"/>
      <c r="F21" s="4"/>
      <c r="G21" s="4"/>
      <c r="H21" s="4"/>
      <c r="I21" s="4"/>
    </row>
  </sheetData>
  <mergeCells count="2">
    <mergeCell ref="C5:I5"/>
    <mergeCell ref="C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twfe_job_hetero_wrk_char</vt:lpstr>
      <vt:lpstr>twfe_change_hetero_wrk_char</vt:lpstr>
      <vt:lpstr>twfe_job_hetero_firm_char</vt:lpstr>
      <vt:lpstr>twfe_change_hetero_firm_char</vt:lpstr>
      <vt:lpstr>twfe_job_hetero_firm_size</vt:lpstr>
      <vt:lpstr>twfe_change_hetero_firm_size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ALEJANDRO MEDINA SALGADO</dc:creator>
  <cp:lastModifiedBy>MARCO ALEJANDRO MEDINA SALGADO</cp:lastModifiedBy>
  <dcterms:created xsi:type="dcterms:W3CDTF">2022-03-07T09:44:40Z</dcterms:created>
  <dcterms:modified xsi:type="dcterms:W3CDTF">2022-11-14T23:02:18Z</dcterms:modified>
</cp:coreProperties>
</file>