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comedina/ITAM Seira Research Dropbox/Marco Alejandro Medina/imss_rpci/03_Tables/muestra_10porciento/"/>
    </mc:Choice>
  </mc:AlternateContent>
  <xr:revisionPtr revIDLastSave="0" documentId="13_ncr:1_{EE988D71-22FC-2D4C-8A28-F506D5600359}" xr6:coauthVersionLast="47" xr6:coauthVersionMax="47" xr10:uidLastSave="{00000000-0000-0000-0000-000000000000}"/>
  <bookViews>
    <workbookView xWindow="0" yWindow="500" windowWidth="28420" windowHeight="16140" xr2:uid="{5F2EF16D-A70A-3F40-9EFD-AA737EECFF16}"/>
  </bookViews>
  <sheets>
    <sheet name="SelfUpdate_twfe_1" sheetId="1" r:id="rId1"/>
    <sheet name="SelfUpdate_twfe_2" sheetId="3" r:id="rId2"/>
    <sheet name="SelfUpdate_twfe_3" sheetId="4" r:id="rId3"/>
    <sheet name="SelfUpdate_twfe_same_idrfc" sheetId="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" i="6" l="1" a="1"/>
  <c r="G11" i="6" s="1"/>
  <c r="C11" i="6" a="1"/>
  <c r="C11" i="6" s="1"/>
  <c r="E12" i="4" a="1"/>
  <c r="E12" i="4" s="1"/>
  <c r="D12" i="4" a="1"/>
  <c r="D12" i="4" s="1"/>
  <c r="C12" i="4" a="1"/>
  <c r="C12" i="4" s="1"/>
  <c r="D7" i="3" a="1"/>
  <c r="D7" i="3" s="1"/>
  <c r="C12" i="3" a="1"/>
  <c r="C12" i="3" s="1"/>
  <c r="E12" i="3" a="1"/>
  <c r="E12" i="3" s="1"/>
  <c r="D12" i="3" a="1"/>
  <c r="D12" i="3" s="1"/>
  <c r="G11" i="1" a="1"/>
  <c r="G11" i="1" s="1"/>
  <c r="C11" i="1" a="1"/>
  <c r="C11" i="1" s="1"/>
  <c r="G6" i="6" a="1"/>
  <c r="G6" i="6" s="1"/>
  <c r="C6" i="6" a="1"/>
  <c r="C6" i="6" s="1"/>
  <c r="E7" i="4" a="1"/>
  <c r="E7" i="4" s="1"/>
  <c r="D7" i="4" a="1"/>
  <c r="D7" i="4" s="1"/>
  <c r="C7" i="4" a="1"/>
  <c r="C7" i="4" s="1"/>
  <c r="E7" i="3" a="1"/>
  <c r="E7" i="3" s="1"/>
  <c r="C7" i="3" a="1"/>
  <c r="C7" i="3" s="1"/>
  <c r="G6" i="1" a="1"/>
  <c r="G6" i="1" s="1"/>
  <c r="C6" i="1" a="1"/>
  <c r="C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<sst xmlns="http://schemas.openxmlformats.org/spreadsheetml/2006/main" count="85" uniqueCount="29">
  <si>
    <t/>
  </si>
  <si>
    <t>Variables</t>
  </si>
  <si>
    <t>(1a)</t>
  </si>
  <si>
    <t>(1b)</t>
  </si>
  <si>
    <t>(1c)</t>
  </si>
  <si>
    <t>(2a)</t>
  </si>
  <si>
    <t>(2b)</t>
  </si>
  <si>
    <t>(2c)</t>
  </si>
  <si>
    <t>(1d)</t>
  </si>
  <si>
    <t>(2d)</t>
  </si>
  <si>
    <t>(1)</t>
  </si>
  <si>
    <t>(2)</t>
  </si>
  <si>
    <t>(3)</t>
  </si>
  <si>
    <t>RPCI</t>
  </si>
  <si>
    <t>Constant</t>
  </si>
  <si>
    <t>Observations</t>
  </si>
  <si>
    <t>Mean</t>
  </si>
  <si>
    <t>Workers</t>
  </si>
  <si>
    <t>Firms</t>
  </si>
  <si>
    <t>Wage</t>
  </si>
  <si>
    <t>Log Wage</t>
  </si>
  <si>
    <t>Discharge</t>
  </si>
  <si>
    <t>Job Change</t>
  </si>
  <si>
    <t>Higher Wage</t>
  </si>
  <si>
    <t>Lower Wage</t>
  </si>
  <si>
    <t>Same Wage</t>
  </si>
  <si>
    <t>Job</t>
  </si>
  <si>
    <t>Change</t>
  </si>
  <si>
    <t>Permanent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</si>
</sst>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* #,##0.00_-;\-&quot;$&quot;* #,##0.00_-;_-&quot;$&quot;* &quot;-&quot;??_-;_-@_-"/>
    <numFmt numFmtId="164" formatCode="_-&quot;$&quot;* #,##0_-;\-&quot;$&quot;* #,##0_-;_-&quot;$&quot;* &quot;-&quot;??_-;_-@_-"/>
    <numFmt numFmtId="165" formatCode="&quot;$&quot;#,##0.00"/>
    <numFmt numFmtId="166" formatCode="\(0.00\)"/>
    <numFmt numFmtId="167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0" fillId="0" borderId="3" xfId="1" applyNumberFormat="1" applyFont="1" applyBorder="1" applyAlignment="1">
      <alignment horizontal="center"/>
    </xf>
    <xf numFmtId="164" fontId="0" fillId="0" borderId="0" xfId="2" applyNumberFormat="1" applyFont="1"/>
    <xf numFmtId="3" fontId="0" fillId="0" borderId="0" xfId="0" applyNumberFormat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0" xfId="0" applyNumberFormat="1"/>
    <xf numFmtId="44" fontId="0" fillId="0" borderId="0" xfId="2" applyFont="1"/>
    <xf numFmtId="9" fontId="0" fillId="0" borderId="0" xfId="1" applyFont="1"/>
    <xf numFmtId="1" fontId="0" fillId="0" borderId="0" xfId="0" applyNumberFormat="1"/>
    <xf numFmtId="3" fontId="0" fillId="0" borderId="10" xfId="1" applyNumberFormat="1" applyFont="1" applyBorder="1" applyAlignment="1">
      <alignment horizontal="center"/>
    </xf>
    <xf numFmtId="3" fontId="0" fillId="0" borderId="9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3" fontId="0" fillId="0" borderId="10" xfId="1" applyNumberFormat="1" applyFont="1" applyBorder="1" applyAlignment="1">
      <alignment horizontal="center" wrapText="1"/>
    </xf>
    <xf numFmtId="3" fontId="0" fillId="0" borderId="9" xfId="1" applyNumberFormat="1" applyFont="1" applyBorder="1" applyAlignment="1">
      <alignment horizontal="center" wrapText="1"/>
    </xf>
    <xf numFmtId="3" fontId="0" fillId="0" borderId="3" xfId="1" applyNumberFormat="1" applyFont="1" applyBorder="1" applyAlignment="1">
      <alignment horizontal="center" wrapText="1"/>
    </xf>
    <xf numFmtId="3" fontId="0" fillId="0" borderId="0" xfId="0" applyNumberFormat="1" applyBorder="1" applyAlignment="1">
      <alignment horizontal="center" wrapText="1"/>
    </xf>
    <xf numFmtId="3" fontId="0" fillId="0" borderId="5" xfId="0" applyNumberFormat="1" applyBorder="1" applyAlignment="1">
      <alignment horizontal="center" wrapText="1"/>
    </xf>
    <xf numFmtId="3" fontId="0" fillId="0" borderId="4" xfId="0" applyNumberFormat="1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 wrapText="1"/>
    </xf>
    <xf numFmtId="166" fontId="0" fillId="0" borderId="3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67" fontId="0" fillId="0" borderId="3" xfId="0" applyNumberFormat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2" fontId="0" fillId="0" borderId="3" xfId="0" applyNumberFormat="1" applyBorder="1" applyAlignment="1">
      <alignment horizontal="center" wrapText="1"/>
    </xf>
    <xf numFmtId="166" fontId="0" fillId="0" borderId="3" xfId="0" applyNumberFormat="1" applyBorder="1" applyAlignment="1">
      <alignment horizontal="center" wrapText="1"/>
    </xf>
    <xf numFmtId="166" fontId="0" fillId="0" borderId="0" xfId="0" applyNumberForma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externalLink" Target="externalLinks/externalLink9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6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sal_cierre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log_sal_cierre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baja_cierre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baja_permanente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cambio_cierre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cambio_sal_mayor.csv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cambio_sal_menor.csv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cambio_sal_igual.csv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sal_cierre_same_idrfc.csv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twfe_log_sal_cierre_same_idrfc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sal_cierre"/>
    </sheetNames>
    <sheetDataSet>
      <sheetData sheetId="0">
        <row r="3">
          <cell r="B3" t="str">
            <v>9.3***</v>
          </cell>
          <cell r="C3" t="str">
            <v>7.5***</v>
          </cell>
          <cell r="D3" t="str">
            <v>9.23***</v>
          </cell>
          <cell r="E3" t="str">
            <v>8.1***</v>
          </cell>
        </row>
        <row r="4">
          <cell r="B4">
            <v>0.191</v>
          </cell>
          <cell r="C4">
            <v>0.19</v>
          </cell>
          <cell r="D4">
            <v>0.19800000000000001</v>
          </cell>
          <cell r="E4">
            <v>0.19800000000000001</v>
          </cell>
        </row>
        <row r="5">
          <cell r="B5" t="str">
            <v>435.8***</v>
          </cell>
          <cell r="C5" t="str">
            <v>435.8***</v>
          </cell>
          <cell r="D5" t="str">
            <v>447.6***</v>
          </cell>
          <cell r="E5" t="str">
            <v>447.6***</v>
          </cell>
        </row>
        <row r="6">
          <cell r="B6">
            <v>1.4E-2</v>
          </cell>
          <cell r="C6">
            <v>1.4E-2</v>
          </cell>
          <cell r="D6">
            <v>1.4999999999999999E-2</v>
          </cell>
          <cell r="E6">
            <v>1.4999999999999999E-2</v>
          </cell>
        </row>
        <row r="7">
          <cell r="B7">
            <v>63753101</v>
          </cell>
          <cell r="C7">
            <v>63753101</v>
          </cell>
          <cell r="D7">
            <v>59085813</v>
          </cell>
          <cell r="E7">
            <v>59085813</v>
          </cell>
        </row>
        <row r="8">
          <cell r="B8">
            <v>435.9</v>
          </cell>
          <cell r="C8">
            <v>435.9</v>
          </cell>
          <cell r="D8">
            <v>447.7</v>
          </cell>
          <cell r="E8">
            <v>447.7</v>
          </cell>
        </row>
        <row r="9">
          <cell r="B9">
            <v>3066419</v>
          </cell>
          <cell r="C9">
            <v>3066419</v>
          </cell>
          <cell r="D9">
            <v>2486270</v>
          </cell>
          <cell r="E9">
            <v>2486270</v>
          </cell>
        </row>
        <row r="10">
          <cell r="B10">
            <v>597080</v>
          </cell>
          <cell r="C10">
            <v>597080</v>
          </cell>
          <cell r="D10">
            <v>539740</v>
          </cell>
          <cell r="E10">
            <v>539740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log_sal_cierre"/>
    </sheetNames>
    <sheetDataSet>
      <sheetData sheetId="0">
        <row r="3">
          <cell r="B3" t="str">
            <v>0.02***</v>
          </cell>
          <cell r="C3" t="str">
            <v>0.02***</v>
          </cell>
          <cell r="D3" t="str">
            <v>0.02***</v>
          </cell>
          <cell r="E3" t="str">
            <v>0.02***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</row>
        <row r="5">
          <cell r="B5" t="str">
            <v>5.77***</v>
          </cell>
          <cell r="C5" t="str">
            <v>5.77***</v>
          </cell>
          <cell r="D5" t="str">
            <v>5.80***</v>
          </cell>
          <cell r="E5" t="str">
            <v>5.80***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</row>
        <row r="7">
          <cell r="B7">
            <v>63753101</v>
          </cell>
          <cell r="C7">
            <v>63753101</v>
          </cell>
          <cell r="D7">
            <v>59085813</v>
          </cell>
          <cell r="E7">
            <v>59085813</v>
          </cell>
        </row>
        <row r="8">
          <cell r="B8">
            <v>5.77</v>
          </cell>
          <cell r="C8">
            <v>5.77</v>
          </cell>
          <cell r="D8">
            <v>5.8</v>
          </cell>
          <cell r="E8">
            <v>5.8</v>
          </cell>
        </row>
        <row r="9">
          <cell r="B9">
            <v>3066419</v>
          </cell>
          <cell r="C9">
            <v>3066419</v>
          </cell>
          <cell r="D9">
            <v>2486270</v>
          </cell>
          <cell r="E9">
            <v>2486270</v>
          </cell>
        </row>
        <row r="10">
          <cell r="B10">
            <v>597080</v>
          </cell>
          <cell r="C10">
            <v>597080</v>
          </cell>
          <cell r="D10">
            <v>539740</v>
          </cell>
          <cell r="E10">
            <v>539740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baja_cierre"/>
    </sheetNames>
    <sheetDataSet>
      <sheetData sheetId="0">
        <row r="3">
          <cell r="E3" t="str">
            <v>0.00**</v>
          </cell>
        </row>
        <row r="4">
          <cell r="E4">
            <v>0</v>
          </cell>
        </row>
        <row r="5">
          <cell r="E5" t="str">
            <v>0.04***</v>
          </cell>
        </row>
        <row r="6">
          <cell r="E6">
            <v>0</v>
          </cell>
        </row>
        <row r="7">
          <cell r="E7">
            <v>59107910</v>
          </cell>
        </row>
        <row r="8">
          <cell r="E8">
            <v>0.04</v>
          </cell>
        </row>
        <row r="9">
          <cell r="E9">
            <v>2486415</v>
          </cell>
        </row>
        <row r="10">
          <cell r="E10">
            <v>539851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baja_permanente"/>
    </sheetNames>
    <sheetDataSet>
      <sheetData sheetId="0">
        <row r="3">
          <cell r="E3" t="str">
            <v>0.00***</v>
          </cell>
        </row>
        <row r="4">
          <cell r="E4">
            <v>0</v>
          </cell>
        </row>
        <row r="5">
          <cell r="E5" t="str">
            <v>0.01***</v>
          </cell>
        </row>
        <row r="6">
          <cell r="E6">
            <v>0</v>
          </cell>
        </row>
        <row r="7">
          <cell r="E7">
            <v>59107910</v>
          </cell>
        </row>
        <row r="8">
          <cell r="E8">
            <v>1.2999999999999999E-2</v>
          </cell>
        </row>
        <row r="9">
          <cell r="E9">
            <v>2486415</v>
          </cell>
        </row>
        <row r="10">
          <cell r="E10">
            <v>539851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cambio_cierre"/>
    </sheetNames>
    <sheetDataSet>
      <sheetData sheetId="0">
        <row r="3">
          <cell r="E3">
            <v>0</v>
          </cell>
        </row>
        <row r="4">
          <cell r="E4">
            <v>0</v>
          </cell>
        </row>
        <row r="5">
          <cell r="E5" t="str">
            <v>0.02***</v>
          </cell>
        </row>
        <row r="6">
          <cell r="E6">
            <v>0</v>
          </cell>
        </row>
        <row r="7">
          <cell r="E7">
            <v>59107910</v>
          </cell>
        </row>
        <row r="8">
          <cell r="E8">
            <v>2.4E-2</v>
          </cell>
        </row>
        <row r="9">
          <cell r="E9">
            <v>2486415</v>
          </cell>
        </row>
        <row r="10">
          <cell r="E10">
            <v>539851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cambio_sal_mayor"/>
    </sheetNames>
    <sheetDataSet>
      <sheetData sheetId="0">
        <row r="3">
          <cell r="E3" t="str">
            <v>-0.00***</v>
          </cell>
        </row>
        <row r="4">
          <cell r="E4">
            <v>0</v>
          </cell>
        </row>
        <row r="5">
          <cell r="E5" t="str">
            <v>0.01***</v>
          </cell>
        </row>
        <row r="6">
          <cell r="E6">
            <v>0</v>
          </cell>
        </row>
        <row r="7">
          <cell r="E7">
            <v>59107910</v>
          </cell>
        </row>
        <row r="8">
          <cell r="E8">
            <v>1.0999999999999999E-2</v>
          </cell>
        </row>
        <row r="9">
          <cell r="E9">
            <v>2486415</v>
          </cell>
        </row>
        <row r="10">
          <cell r="E10">
            <v>539851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cambio_sal_menor"/>
    </sheetNames>
    <sheetDataSet>
      <sheetData sheetId="0">
        <row r="3">
          <cell r="E3" t="str">
            <v>0.00*</v>
          </cell>
        </row>
        <row r="4">
          <cell r="E4">
            <v>0</v>
          </cell>
        </row>
        <row r="5">
          <cell r="E5" t="str">
            <v>0.01***</v>
          </cell>
        </row>
        <row r="6">
          <cell r="E6">
            <v>0</v>
          </cell>
        </row>
        <row r="7">
          <cell r="E7">
            <v>59107910</v>
          </cell>
        </row>
        <row r="8">
          <cell r="E8">
            <v>8.9999999999999993E-3</v>
          </cell>
        </row>
        <row r="9">
          <cell r="E9">
            <v>2486415</v>
          </cell>
        </row>
        <row r="10">
          <cell r="E10">
            <v>539851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cambio_sal_igual"/>
    </sheetNames>
    <sheetDataSet>
      <sheetData sheetId="0">
        <row r="3">
          <cell r="E3" t="str">
            <v>-0.00*</v>
          </cell>
        </row>
        <row r="4">
          <cell r="E4">
            <v>0</v>
          </cell>
        </row>
        <row r="5">
          <cell r="E5" t="str">
            <v>0.00***</v>
          </cell>
        </row>
        <row r="6">
          <cell r="E6">
            <v>0</v>
          </cell>
        </row>
        <row r="7">
          <cell r="E7">
            <v>59107910</v>
          </cell>
        </row>
        <row r="8">
          <cell r="E8">
            <v>4.0000000000000001E-3</v>
          </cell>
        </row>
        <row r="9">
          <cell r="E9">
            <v>2486415</v>
          </cell>
        </row>
        <row r="10">
          <cell r="E10">
            <v>539851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sal_cierre_same_idrfc"/>
    </sheetNames>
    <sheetDataSet>
      <sheetData sheetId="0">
        <row r="3">
          <cell r="B3" t="str">
            <v>7.9***</v>
          </cell>
          <cell r="C3" t="str">
            <v>7.9***</v>
          </cell>
          <cell r="D3" t="str">
            <v>4.8***</v>
          </cell>
          <cell r="E3" t="str">
            <v>5.6***</v>
          </cell>
        </row>
        <row r="4">
          <cell r="B4">
            <v>0.23799999999999999</v>
          </cell>
          <cell r="C4">
            <v>0.23699999999999999</v>
          </cell>
          <cell r="D4">
            <v>0.246</v>
          </cell>
          <cell r="E4">
            <v>0.246</v>
          </cell>
        </row>
        <row r="5">
          <cell r="B5" t="str">
            <v>464.3***</v>
          </cell>
          <cell r="C5" t="str">
            <v>464.4***</v>
          </cell>
          <cell r="D5" t="str">
            <v>480.6***</v>
          </cell>
          <cell r="E5" t="str">
            <v>480.6***</v>
          </cell>
        </row>
        <row r="6">
          <cell r="B6">
            <v>1.6E-2</v>
          </cell>
          <cell r="C6">
            <v>1.6E-2</v>
          </cell>
          <cell r="D6">
            <v>1.7000000000000001E-2</v>
          </cell>
          <cell r="E6">
            <v>1.6E-2</v>
          </cell>
        </row>
        <row r="7">
          <cell r="B7">
            <v>32600322</v>
          </cell>
          <cell r="C7">
            <v>32600322</v>
          </cell>
          <cell r="D7">
            <v>29788968</v>
          </cell>
          <cell r="E7">
            <v>29788968</v>
          </cell>
        </row>
        <row r="8">
          <cell r="B8">
            <v>464.423</v>
          </cell>
          <cell r="C8">
            <v>464.423</v>
          </cell>
          <cell r="D8">
            <v>480.596</v>
          </cell>
          <cell r="E8">
            <v>480.596</v>
          </cell>
        </row>
        <row r="9">
          <cell r="B9">
            <v>1609236</v>
          </cell>
          <cell r="C9">
            <v>1609235</v>
          </cell>
          <cell r="D9">
            <v>1228409</v>
          </cell>
          <cell r="E9">
            <v>1228409</v>
          </cell>
        </row>
        <row r="10">
          <cell r="B10">
            <v>384643</v>
          </cell>
          <cell r="C10">
            <v>384643</v>
          </cell>
          <cell r="D10">
            <v>302756</v>
          </cell>
          <cell r="E10">
            <v>302756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fe_log_sal_cierre_same_idrfc"/>
    </sheetNames>
    <sheetDataSet>
      <sheetData sheetId="0">
        <row r="3">
          <cell r="B3" t="str">
            <v>0.00***</v>
          </cell>
          <cell r="C3" t="str">
            <v>0.01***</v>
          </cell>
          <cell r="D3" t="str">
            <v>0.01***</v>
          </cell>
          <cell r="E3" t="str">
            <v>0.01***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</row>
        <row r="5">
          <cell r="B5" t="str">
            <v>5.83***</v>
          </cell>
          <cell r="C5" t="str">
            <v>5.83***</v>
          </cell>
          <cell r="D5" t="str">
            <v>5.86***</v>
          </cell>
          <cell r="E5" t="str">
            <v>5.86***</v>
          </cell>
        </row>
        <row r="6">
          <cell r="B6">
            <v>0</v>
          </cell>
          <cell r="C6">
            <v>0</v>
          </cell>
          <cell r="D6">
            <v>0</v>
          </cell>
          <cell r="E6">
            <v>0</v>
          </cell>
        </row>
        <row r="7">
          <cell r="B7">
            <v>32600322</v>
          </cell>
          <cell r="C7">
            <v>32600322</v>
          </cell>
          <cell r="D7">
            <v>29788968</v>
          </cell>
          <cell r="E7">
            <v>29788968</v>
          </cell>
        </row>
        <row r="8">
          <cell r="B8">
            <v>5.8280000000000003</v>
          </cell>
          <cell r="C8">
            <v>5.8280000000000003</v>
          </cell>
          <cell r="D8">
            <v>5.8579999999999997</v>
          </cell>
          <cell r="E8">
            <v>5.8579999999999997</v>
          </cell>
        </row>
        <row r="9">
          <cell r="B9">
            <v>1609236</v>
          </cell>
          <cell r="C9">
            <v>1609236</v>
          </cell>
          <cell r="D9">
            <v>1228409</v>
          </cell>
          <cell r="E9">
            <v>1228409</v>
          </cell>
        </row>
        <row r="10">
          <cell r="B10">
            <v>384643</v>
          </cell>
          <cell r="C10">
            <v>384643</v>
          </cell>
          <cell r="D10">
            <v>302756</v>
          </cell>
          <cell r="E10">
            <v>302756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CD74-8D7B-3241-A5A9-8A3E5359DB07}">
  <sheetPr codeName="Hoja1"/>
  <dimension ref="B2:M18"/>
  <sheetViews>
    <sheetView tabSelected="1" workbookViewId="0">
      <selection activeCell="B3" sqref="B3:J14"/>
    </sheetView>
  </sheetViews>
  <sheetFormatPr baseColWidth="10" defaultRowHeight="16" x14ac:dyDescent="0.2"/>
  <cols>
    <col min="2" max="2" width="13" bestFit="1" customWidth="1"/>
    <col min="3" max="13" width="11.6640625" customWidth="1"/>
  </cols>
  <sheetData>
    <row r="2" spans="2:13" ht="17" thickBot="1" x14ac:dyDescent="0.25">
      <c r="B2" s="6"/>
      <c r="C2" s="6"/>
      <c r="D2" s="6"/>
      <c r="E2" s="6"/>
      <c r="F2" s="6"/>
      <c r="G2" s="6"/>
      <c r="H2" s="6"/>
      <c r="I2" s="6"/>
      <c r="J2" s="6"/>
    </row>
    <row r="3" spans="2:13" ht="17" thickTop="1" x14ac:dyDescent="0.2">
      <c r="B3" s="1" t="s">
        <v>0</v>
      </c>
      <c r="C3" s="59" t="s">
        <v>19</v>
      </c>
      <c r="D3" s="60"/>
      <c r="E3" s="60"/>
      <c r="F3" s="61"/>
      <c r="G3" s="59" t="s">
        <v>20</v>
      </c>
      <c r="H3" s="60"/>
      <c r="I3" s="60"/>
      <c r="J3" s="60"/>
      <c r="K3" s="7"/>
    </row>
    <row r="4" spans="2:13" x14ac:dyDescent="0.2">
      <c r="B4" s="2" t="s">
        <v>1</v>
      </c>
      <c r="C4" s="3" t="s">
        <v>2</v>
      </c>
      <c r="D4" s="2" t="s">
        <v>3</v>
      </c>
      <c r="E4" s="2" t="s">
        <v>4</v>
      </c>
      <c r="F4" s="2" t="s">
        <v>8</v>
      </c>
      <c r="G4" s="3" t="s">
        <v>5</v>
      </c>
      <c r="H4" s="2" t="s">
        <v>6</v>
      </c>
      <c r="I4" s="2" t="s">
        <v>7</v>
      </c>
      <c r="J4" s="2" t="s">
        <v>9</v>
      </c>
    </row>
    <row r="5" spans="2:13" x14ac:dyDescent="0.2">
      <c r="B5" s="1" t="s">
        <v>0</v>
      </c>
      <c r="C5" s="4"/>
      <c r="D5" s="1"/>
      <c r="E5" s="9"/>
      <c r="F5" s="1"/>
      <c r="G5" s="4"/>
      <c r="H5" s="1"/>
      <c r="I5" s="9"/>
      <c r="J5" s="1"/>
    </row>
    <row r="6" spans="2:13" x14ac:dyDescent="0.2">
      <c r="B6" s="1" t="s">
        <v>13</v>
      </c>
      <c r="C6" s="4" t="str" cm="1">
        <f t="array" ref="C6:F9">[1]twfe_sal_cierre!$B$3:$E$6</f>
        <v>9.3***</v>
      </c>
      <c r="D6" s="1" t="str">
        <v>7.5***</v>
      </c>
      <c r="E6" s="9" t="str">
        <v>9.23***</v>
      </c>
      <c r="F6" s="9" t="str">
        <v>8.1***</v>
      </c>
      <c r="G6" s="21" t="str" cm="1">
        <f t="array" ref="G6:J9">[2]twfe_log_sal_cierre!$B$3:$E$6</f>
        <v>0.02***</v>
      </c>
      <c r="H6" s="22" t="str">
        <v>0.02***</v>
      </c>
      <c r="I6" s="22" t="str">
        <v>0.02***</v>
      </c>
      <c r="J6" s="22" t="str">
        <v>0.02***</v>
      </c>
    </row>
    <row r="7" spans="2:13" x14ac:dyDescent="0.2">
      <c r="B7" s="1" t="s">
        <v>0</v>
      </c>
      <c r="C7" s="50">
        <v>0.191</v>
      </c>
      <c r="D7" s="51">
        <v>0.19</v>
      </c>
      <c r="E7" s="51">
        <v>0.19800000000000001</v>
      </c>
      <c r="F7" s="51">
        <v>0.19800000000000001</v>
      </c>
      <c r="G7" s="50">
        <v>0</v>
      </c>
      <c r="H7" s="51">
        <v>0</v>
      </c>
      <c r="I7" s="51">
        <v>0</v>
      </c>
      <c r="J7" s="51">
        <v>0</v>
      </c>
      <c r="L7" s="20"/>
      <c r="M7" s="26"/>
    </row>
    <row r="8" spans="2:13" x14ac:dyDescent="0.2">
      <c r="B8" s="1" t="s">
        <v>14</v>
      </c>
      <c r="C8" s="4" t="str">
        <v>435.8***</v>
      </c>
      <c r="D8" s="1" t="str">
        <v>435.8***</v>
      </c>
      <c r="E8" s="9" t="str">
        <v>447.6***</v>
      </c>
      <c r="F8" s="9" t="str">
        <v>447.6***</v>
      </c>
      <c r="G8" s="21" t="str">
        <v>5.77***</v>
      </c>
      <c r="H8" s="22" t="str">
        <v>5.77***</v>
      </c>
      <c r="I8" s="22" t="str">
        <v>5.80***</v>
      </c>
      <c r="J8" s="22" t="str">
        <v>5.80***</v>
      </c>
      <c r="L8" s="24"/>
    </row>
    <row r="9" spans="2:13" x14ac:dyDescent="0.2">
      <c r="B9" s="1" t="s">
        <v>0</v>
      </c>
      <c r="C9" s="50">
        <v>1.4E-2</v>
      </c>
      <c r="D9" s="51">
        <v>1.4E-2</v>
      </c>
      <c r="E9" s="51">
        <v>1.4999999999999999E-2</v>
      </c>
      <c r="F9" s="51">
        <v>1.4999999999999999E-2</v>
      </c>
      <c r="G9" s="50">
        <v>0</v>
      </c>
      <c r="H9" s="51">
        <v>0</v>
      </c>
      <c r="I9" s="51">
        <v>0</v>
      </c>
      <c r="J9" s="51">
        <v>0</v>
      </c>
    </row>
    <row r="10" spans="2:13" x14ac:dyDescent="0.2">
      <c r="B10" s="1" t="s">
        <v>0</v>
      </c>
      <c r="C10" s="4"/>
      <c r="D10" s="1"/>
      <c r="E10" s="9"/>
      <c r="F10" s="9"/>
      <c r="G10" s="21"/>
      <c r="H10" s="22"/>
      <c r="I10" s="22"/>
      <c r="J10" s="22"/>
      <c r="M10" s="23"/>
    </row>
    <row r="11" spans="2:13" x14ac:dyDescent="0.2">
      <c r="B11" s="14" t="s">
        <v>15</v>
      </c>
      <c r="C11" s="27" cm="1">
        <f t="array" ref="C11:F14">[1]twfe_sal_cierre!$B$7:$E$10</f>
        <v>63753101</v>
      </c>
      <c r="D11" s="28">
        <v>63753101</v>
      </c>
      <c r="E11" s="28">
        <v>59085813</v>
      </c>
      <c r="F11" s="28">
        <v>59085813</v>
      </c>
      <c r="G11" s="27" cm="1">
        <f t="array" ref="G11:J14">[2]twfe_log_sal_cierre!$B$7:$E$10</f>
        <v>63753101</v>
      </c>
      <c r="H11" s="28">
        <v>63753101</v>
      </c>
      <c r="I11" s="28">
        <v>59085813</v>
      </c>
      <c r="J11" s="28">
        <v>59085813</v>
      </c>
      <c r="L11" s="25"/>
    </row>
    <row r="12" spans="2:13" x14ac:dyDescent="0.2">
      <c r="B12" s="12" t="s">
        <v>16</v>
      </c>
      <c r="C12" s="54">
        <v>435.9</v>
      </c>
      <c r="D12" s="55">
        <v>435.9</v>
      </c>
      <c r="E12" s="55">
        <v>447.7</v>
      </c>
      <c r="F12" s="55">
        <v>447.7</v>
      </c>
      <c r="G12" s="52">
        <v>5.77</v>
      </c>
      <c r="H12" s="53">
        <v>5.77</v>
      </c>
      <c r="I12" s="53">
        <v>5.8</v>
      </c>
      <c r="J12" s="53">
        <v>5.8</v>
      </c>
    </row>
    <row r="13" spans="2:13" x14ac:dyDescent="0.2">
      <c r="B13" s="12" t="s">
        <v>17</v>
      </c>
      <c r="C13" s="18">
        <v>3066419</v>
      </c>
      <c r="D13" s="15">
        <v>3066419</v>
      </c>
      <c r="E13" s="15">
        <v>2486270</v>
      </c>
      <c r="F13" s="15">
        <v>2486270</v>
      </c>
      <c r="G13" s="18">
        <v>3066419</v>
      </c>
      <c r="H13" s="15">
        <v>3066419</v>
      </c>
      <c r="I13" s="15">
        <v>2486270</v>
      </c>
      <c r="J13" s="15">
        <v>2486270</v>
      </c>
      <c r="K13" s="19"/>
    </row>
    <row r="14" spans="2:13" ht="17" thickBot="1" x14ac:dyDescent="0.25">
      <c r="B14" s="5" t="s">
        <v>18</v>
      </c>
      <c r="C14" s="16">
        <v>597080</v>
      </c>
      <c r="D14" s="17">
        <v>597080</v>
      </c>
      <c r="E14" s="17">
        <v>539740</v>
      </c>
      <c r="F14" s="17">
        <v>539740</v>
      </c>
      <c r="G14" s="16">
        <v>597080</v>
      </c>
      <c r="H14" s="17">
        <v>597080</v>
      </c>
      <c r="I14" s="17">
        <v>539740</v>
      </c>
      <c r="J14" s="17">
        <v>539740</v>
      </c>
    </row>
    <row r="15" spans="2:13" ht="17" thickTop="1" x14ac:dyDescent="0.2"/>
    <row r="18" spans="2:2" x14ac:dyDescent="0.2">
      <c r="B18" s="12"/>
    </row>
  </sheetData>
  <mergeCells count="2">
    <mergeCell ref="C3:F3"/>
    <mergeCell ref="G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EA16-1BE8-3F4C-9FEA-B3431DB2F4D5}">
  <sheetPr codeName="Hoja2"/>
  <dimension ref="B2:E16"/>
  <sheetViews>
    <sheetView workbookViewId="0">
      <selection activeCell="C10" sqref="C10:E10"/>
    </sheetView>
  </sheetViews>
  <sheetFormatPr baseColWidth="10" defaultRowHeight="16" x14ac:dyDescent="0.2"/>
  <cols>
    <col min="2" max="2" width="13" bestFit="1" customWidth="1"/>
    <col min="3" max="5" width="13.33203125" style="32" customWidth="1"/>
  </cols>
  <sheetData>
    <row r="2" spans="2:5" ht="17" thickBot="1" x14ac:dyDescent="0.25">
      <c r="B2" s="6"/>
      <c r="C2" s="31"/>
    </row>
    <row r="3" spans="2:5" ht="18" customHeight="1" thickTop="1" x14ac:dyDescent="0.2">
      <c r="B3" s="8" t="s">
        <v>0</v>
      </c>
      <c r="C3" s="45"/>
      <c r="D3" s="30" t="s">
        <v>28</v>
      </c>
      <c r="E3" s="43" t="s">
        <v>26</v>
      </c>
    </row>
    <row r="4" spans="2:5" ht="17" x14ac:dyDescent="0.2">
      <c r="B4" s="48"/>
      <c r="C4" s="46" t="s">
        <v>21</v>
      </c>
      <c r="D4" s="34" t="s">
        <v>21</v>
      </c>
      <c r="E4" s="44" t="s">
        <v>27</v>
      </c>
    </row>
    <row r="5" spans="2:5" ht="17" x14ac:dyDescent="0.2">
      <c r="B5" s="2" t="s">
        <v>1</v>
      </c>
      <c r="C5" s="35" t="s">
        <v>10</v>
      </c>
      <c r="D5" s="36" t="s">
        <v>11</v>
      </c>
      <c r="E5" s="36" t="s">
        <v>12</v>
      </c>
    </row>
    <row r="6" spans="2:5" x14ac:dyDescent="0.2">
      <c r="B6" s="48" t="s">
        <v>0</v>
      </c>
      <c r="C6" s="33"/>
      <c r="D6" s="34"/>
      <c r="E6" s="34"/>
    </row>
    <row r="7" spans="2:5" ht="17" x14ac:dyDescent="0.2">
      <c r="B7" s="48" t="s">
        <v>13</v>
      </c>
      <c r="C7" s="33" t="str" cm="1">
        <f t="array" ref="C7:C10">[3]twfe_baja_cierre!$E$3:$E$6</f>
        <v>0.00**</v>
      </c>
      <c r="D7" s="34" t="str" cm="1">
        <f t="array" ref="D7:D10">[4]twfe_baja_permanente!$E$3:$E$6</f>
        <v>0.00***</v>
      </c>
      <c r="E7" s="49" cm="1">
        <f t="array" ref="E7:E10">[5]twfe_cambio_cierre!$E$3:$E$6</f>
        <v>0</v>
      </c>
    </row>
    <row r="8" spans="2:5" x14ac:dyDescent="0.2">
      <c r="B8" s="48" t="s">
        <v>0</v>
      </c>
      <c r="C8" s="57">
        <v>0</v>
      </c>
      <c r="D8" s="58">
        <v>0</v>
      </c>
      <c r="E8" s="58">
        <v>0</v>
      </c>
    </row>
    <row r="9" spans="2:5" ht="17" x14ac:dyDescent="0.2">
      <c r="B9" s="48" t="s">
        <v>14</v>
      </c>
      <c r="C9" s="33" t="str">
        <v>0.04***</v>
      </c>
      <c r="D9" s="34" t="str">
        <v>0.01***</v>
      </c>
      <c r="E9" s="34" t="str">
        <v>0.02***</v>
      </c>
    </row>
    <row r="10" spans="2:5" x14ac:dyDescent="0.2">
      <c r="B10" s="48" t="s">
        <v>0</v>
      </c>
      <c r="C10" s="57">
        <v>0</v>
      </c>
      <c r="D10" s="58">
        <v>0</v>
      </c>
      <c r="E10" s="58">
        <v>0</v>
      </c>
    </row>
    <row r="11" spans="2:5" x14ac:dyDescent="0.2">
      <c r="B11" s="48" t="s">
        <v>0</v>
      </c>
      <c r="C11" s="33"/>
      <c r="D11" s="34"/>
      <c r="E11" s="34"/>
    </row>
    <row r="12" spans="2:5" x14ac:dyDescent="0.2">
      <c r="B12" s="14" t="s">
        <v>15</v>
      </c>
      <c r="C12" s="37" cm="1">
        <f t="array" ref="C12:C15">[3]twfe_baja_cierre!$E$7:$E$10</f>
        <v>59107910</v>
      </c>
      <c r="D12" s="38" cm="1">
        <f t="array" ref="D12:D15">[4]twfe_baja_permanente!$E$7:$E$10</f>
        <v>59107910</v>
      </c>
      <c r="E12" s="38" cm="1">
        <f t="array" ref="E12:E15">[5]twfe_cambio_cierre!$E$7:$E$10</f>
        <v>59107910</v>
      </c>
    </row>
    <row r="13" spans="2:5" x14ac:dyDescent="0.2">
      <c r="B13" s="48" t="s">
        <v>16</v>
      </c>
      <c r="C13" s="56">
        <v>0.04</v>
      </c>
      <c r="D13" s="49">
        <v>1.2999999999999999E-2</v>
      </c>
      <c r="E13" s="49">
        <v>2.4E-2</v>
      </c>
    </row>
    <row r="14" spans="2:5" x14ac:dyDescent="0.2">
      <c r="B14" s="48" t="s">
        <v>17</v>
      </c>
      <c r="C14" s="39">
        <v>2486415</v>
      </c>
      <c r="D14" s="40">
        <v>2486415</v>
      </c>
      <c r="E14" s="40">
        <v>2486415</v>
      </c>
    </row>
    <row r="15" spans="2:5" ht="17" thickBot="1" x14ac:dyDescent="0.25">
      <c r="B15" s="5" t="s">
        <v>18</v>
      </c>
      <c r="C15" s="41">
        <v>539851</v>
      </c>
      <c r="D15" s="42">
        <v>539851</v>
      </c>
      <c r="E15" s="42">
        <v>539851</v>
      </c>
    </row>
    <row r="16" spans="2:5" ht="17" thickTop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A984-389A-2441-A526-FE946050D75F}">
  <sheetPr codeName="Hoja3"/>
  <dimension ref="B2:E16"/>
  <sheetViews>
    <sheetView workbookViewId="0">
      <selection activeCell="C8" sqref="C8:E8"/>
    </sheetView>
  </sheetViews>
  <sheetFormatPr baseColWidth="10" defaultRowHeight="16" x14ac:dyDescent="0.2"/>
  <cols>
    <col min="2" max="2" width="13" bestFit="1" customWidth="1"/>
    <col min="3" max="5" width="13.33203125" customWidth="1"/>
  </cols>
  <sheetData>
    <row r="2" spans="2:5" ht="17" thickBot="1" x14ac:dyDescent="0.25">
      <c r="B2" s="6"/>
      <c r="C2" s="6"/>
    </row>
    <row r="3" spans="2:5" ht="17" thickTop="1" x14ac:dyDescent="0.2">
      <c r="B3" s="8" t="s">
        <v>0</v>
      </c>
      <c r="C3" s="11" t="s">
        <v>22</v>
      </c>
      <c r="D3" s="8" t="s">
        <v>22</v>
      </c>
      <c r="E3" s="8" t="s">
        <v>22</v>
      </c>
    </row>
    <row r="4" spans="2:5" x14ac:dyDescent="0.2">
      <c r="B4" s="48"/>
      <c r="C4" s="47" t="s">
        <v>23</v>
      </c>
      <c r="D4" s="48" t="s">
        <v>24</v>
      </c>
      <c r="E4" s="48" t="s">
        <v>25</v>
      </c>
    </row>
    <row r="5" spans="2:5" x14ac:dyDescent="0.2">
      <c r="B5" s="2" t="s">
        <v>1</v>
      </c>
      <c r="C5" s="13" t="s">
        <v>10</v>
      </c>
      <c r="D5" s="29" t="s">
        <v>11</v>
      </c>
      <c r="E5" s="29" t="s">
        <v>12</v>
      </c>
    </row>
    <row r="6" spans="2:5" x14ac:dyDescent="0.2">
      <c r="B6" s="48" t="s">
        <v>0</v>
      </c>
      <c r="C6" s="47"/>
      <c r="D6" s="48"/>
      <c r="E6" s="48"/>
    </row>
    <row r="7" spans="2:5" ht="17" x14ac:dyDescent="0.2">
      <c r="B7" s="48" t="s">
        <v>13</v>
      </c>
      <c r="C7" s="33" t="str" cm="1">
        <f t="array" ref="C7:C10">[6]twfe_cambio_sal_mayor!$E$3:$E$6</f>
        <v>-0.00***</v>
      </c>
      <c r="D7" s="34" t="str" cm="1">
        <f t="array" ref="D7:D10">[7]twfe_cambio_sal_menor!$E$3:$E$6</f>
        <v>0.00*</v>
      </c>
      <c r="E7" s="34" t="str" cm="1">
        <f t="array" ref="E7:E10">[8]twfe_cambio_sal_igual!$E$3:$E$6</f>
        <v>-0.00*</v>
      </c>
    </row>
    <row r="8" spans="2:5" x14ac:dyDescent="0.2">
      <c r="B8" s="48" t="s">
        <v>0</v>
      </c>
      <c r="C8" s="57">
        <v>0</v>
      </c>
      <c r="D8" s="58">
        <v>0</v>
      </c>
      <c r="E8" s="58">
        <v>0</v>
      </c>
    </row>
    <row r="9" spans="2:5" ht="17" x14ac:dyDescent="0.2">
      <c r="B9" s="48" t="s">
        <v>14</v>
      </c>
      <c r="C9" s="33" t="str">
        <v>0.01***</v>
      </c>
      <c r="D9" s="34" t="str">
        <v>0.01***</v>
      </c>
      <c r="E9" s="34" t="str">
        <v>0.00***</v>
      </c>
    </row>
    <row r="10" spans="2:5" x14ac:dyDescent="0.2">
      <c r="B10" s="48" t="s">
        <v>0</v>
      </c>
      <c r="C10" s="57">
        <v>0</v>
      </c>
      <c r="D10" s="58">
        <v>0</v>
      </c>
      <c r="E10" s="58">
        <v>0</v>
      </c>
    </row>
    <row r="11" spans="2:5" x14ac:dyDescent="0.2">
      <c r="B11" s="48" t="s">
        <v>0</v>
      </c>
      <c r="C11" s="33"/>
      <c r="D11" s="34"/>
      <c r="E11" s="34"/>
    </row>
    <row r="12" spans="2:5" x14ac:dyDescent="0.2">
      <c r="B12" s="14" t="s">
        <v>15</v>
      </c>
      <c r="C12" s="37" cm="1">
        <f t="array" ref="C12:C15">[6]twfe_cambio_sal_mayor!$E$7:$E$10</f>
        <v>59107910</v>
      </c>
      <c r="D12" s="38" cm="1">
        <f t="array" ref="D12:D15">[7]twfe_cambio_sal_menor!$E$7:$E$10</f>
        <v>59107910</v>
      </c>
      <c r="E12" s="38" cm="1">
        <f t="array" ref="E12:E15">[8]twfe_cambio_sal_igual!$E$7:$E$10</f>
        <v>59107910</v>
      </c>
    </row>
    <row r="13" spans="2:5" x14ac:dyDescent="0.2">
      <c r="B13" s="48" t="s">
        <v>16</v>
      </c>
      <c r="C13" s="56">
        <v>1.0999999999999999E-2</v>
      </c>
      <c r="D13" s="49">
        <v>8.9999999999999993E-3</v>
      </c>
      <c r="E13" s="49">
        <v>4.0000000000000001E-3</v>
      </c>
    </row>
    <row r="14" spans="2:5" x14ac:dyDescent="0.2">
      <c r="B14" s="48" t="s">
        <v>17</v>
      </c>
      <c r="C14" s="39">
        <v>2486415</v>
      </c>
      <c r="D14" s="40">
        <v>2486415</v>
      </c>
      <c r="E14" s="40">
        <v>2486415</v>
      </c>
    </row>
    <row r="15" spans="2:5" ht="17" thickBot="1" x14ac:dyDescent="0.25">
      <c r="B15" s="5" t="s">
        <v>18</v>
      </c>
      <c r="C15" s="41">
        <v>539851</v>
      </c>
      <c r="D15" s="42">
        <v>539851</v>
      </c>
      <c r="E15" s="42">
        <v>539851</v>
      </c>
    </row>
    <row r="16" spans="2:5" ht="17" thickTop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5088-63B8-8741-A970-18740F76326C}">
  <sheetPr codeName="Hoja4"/>
  <dimension ref="B2:M15"/>
  <sheetViews>
    <sheetView workbookViewId="0">
      <selection activeCell="G7" sqref="G7:J7"/>
    </sheetView>
  </sheetViews>
  <sheetFormatPr baseColWidth="10" defaultRowHeight="16" x14ac:dyDescent="0.2"/>
  <cols>
    <col min="2" max="2" width="13" bestFit="1" customWidth="1"/>
    <col min="3" max="13" width="11.6640625" customWidth="1"/>
  </cols>
  <sheetData>
    <row r="2" spans="2:13" ht="17" thickBot="1" x14ac:dyDescent="0.25">
      <c r="B2" s="6"/>
      <c r="C2" s="6"/>
      <c r="D2" s="6"/>
      <c r="E2" s="6"/>
      <c r="F2" s="6"/>
      <c r="G2" s="6"/>
      <c r="H2" s="6"/>
      <c r="I2" s="6"/>
      <c r="J2" s="6"/>
    </row>
    <row r="3" spans="2:13" ht="17" thickTop="1" x14ac:dyDescent="0.2">
      <c r="B3" s="48" t="s">
        <v>0</v>
      </c>
      <c r="C3" s="59" t="s">
        <v>19</v>
      </c>
      <c r="D3" s="60"/>
      <c r="E3" s="60"/>
      <c r="F3" s="61"/>
      <c r="G3" s="59" t="s">
        <v>20</v>
      </c>
      <c r="H3" s="60"/>
      <c r="I3" s="60"/>
      <c r="J3" s="60"/>
      <c r="K3" s="7"/>
    </row>
    <row r="4" spans="2:13" x14ac:dyDescent="0.2">
      <c r="B4" s="2" t="s">
        <v>1</v>
      </c>
      <c r="C4" s="3" t="s">
        <v>2</v>
      </c>
      <c r="D4" s="2" t="s">
        <v>3</v>
      </c>
      <c r="E4" s="2" t="s">
        <v>4</v>
      </c>
      <c r="F4" s="2" t="s">
        <v>8</v>
      </c>
      <c r="G4" s="3" t="s">
        <v>5</v>
      </c>
      <c r="H4" s="2" t="s">
        <v>6</v>
      </c>
      <c r="I4" s="2" t="s">
        <v>7</v>
      </c>
      <c r="J4" s="2" t="s">
        <v>9</v>
      </c>
    </row>
    <row r="5" spans="2:13" x14ac:dyDescent="0.2">
      <c r="B5" s="48" t="s">
        <v>0</v>
      </c>
      <c r="C5" s="47"/>
      <c r="D5" s="48"/>
      <c r="E5" s="48"/>
      <c r="F5" s="48"/>
      <c r="G5" s="47"/>
      <c r="H5" s="48"/>
      <c r="I5" s="48"/>
      <c r="J5" s="48"/>
    </row>
    <row r="6" spans="2:13" x14ac:dyDescent="0.2">
      <c r="B6" s="48" t="s">
        <v>13</v>
      </c>
      <c r="C6" s="47" t="str" cm="1">
        <f t="array" ref="C6:F9">[9]twfe_sal_cierre_same_idrfc!$B$3:$E$6</f>
        <v>7.9***</v>
      </c>
      <c r="D6" s="48" t="str">
        <v>7.9***</v>
      </c>
      <c r="E6" s="48" t="str">
        <v>4.8***</v>
      </c>
      <c r="F6" s="48" t="str">
        <v>5.6***</v>
      </c>
      <c r="G6" s="47" t="str" cm="1">
        <f t="array" ref="G6:J9">[10]twfe_log_sal_cierre_same_idrfc!$B$3:$E$6</f>
        <v>0.00***</v>
      </c>
      <c r="H6" s="48" t="str">
        <v>0.01***</v>
      </c>
      <c r="I6" s="48" t="str">
        <v>0.01***</v>
      </c>
      <c r="J6" s="48" t="str">
        <v>0.01***</v>
      </c>
    </row>
    <row r="7" spans="2:13" x14ac:dyDescent="0.2">
      <c r="B7" s="48" t="s">
        <v>0</v>
      </c>
      <c r="C7" s="50">
        <v>0.23799999999999999</v>
      </c>
      <c r="D7" s="51">
        <v>0.23699999999999999</v>
      </c>
      <c r="E7" s="51">
        <v>0.246</v>
      </c>
      <c r="F7" s="51">
        <v>0.246</v>
      </c>
      <c r="G7" s="50">
        <v>0</v>
      </c>
      <c r="H7" s="51">
        <v>0</v>
      </c>
      <c r="I7" s="51">
        <v>0</v>
      </c>
      <c r="J7" s="51">
        <v>0</v>
      </c>
    </row>
    <row r="8" spans="2:13" x14ac:dyDescent="0.2">
      <c r="B8" s="48" t="s">
        <v>14</v>
      </c>
      <c r="C8" s="47" t="str">
        <v>464.3***</v>
      </c>
      <c r="D8" s="48" t="str">
        <v>464.4***</v>
      </c>
      <c r="E8" s="48" t="str">
        <v>480.6***</v>
      </c>
      <c r="F8" s="48" t="str">
        <v>480.6***</v>
      </c>
      <c r="G8" s="47" t="str">
        <v>5.83***</v>
      </c>
      <c r="H8" s="48" t="str">
        <v>5.83***</v>
      </c>
      <c r="I8" s="48" t="str">
        <v>5.86***</v>
      </c>
      <c r="J8" s="48" t="str">
        <v>5.86***</v>
      </c>
    </row>
    <row r="9" spans="2:13" x14ac:dyDescent="0.2">
      <c r="B9" s="48" t="s">
        <v>0</v>
      </c>
      <c r="C9" s="50">
        <v>1.6E-2</v>
      </c>
      <c r="D9" s="51">
        <v>1.6E-2</v>
      </c>
      <c r="E9" s="51">
        <v>1.7000000000000001E-2</v>
      </c>
      <c r="F9" s="51">
        <v>1.6E-2</v>
      </c>
      <c r="G9" s="50">
        <v>0</v>
      </c>
      <c r="H9" s="51">
        <v>0</v>
      </c>
      <c r="I9" s="51">
        <v>0</v>
      </c>
      <c r="J9" s="51">
        <v>0</v>
      </c>
    </row>
    <row r="10" spans="2:13" x14ac:dyDescent="0.2">
      <c r="B10" s="48" t="s">
        <v>0</v>
      </c>
      <c r="C10" s="47"/>
      <c r="D10" s="48"/>
      <c r="E10" s="48"/>
      <c r="F10" s="48"/>
      <c r="G10" s="47"/>
      <c r="H10" s="48"/>
      <c r="I10" s="48"/>
      <c r="J10" s="48"/>
    </row>
    <row r="11" spans="2:13" x14ac:dyDescent="0.2">
      <c r="B11" s="14" t="s">
        <v>15</v>
      </c>
      <c r="C11" s="27" cm="1">
        <f t="array" ref="C11:F14">[9]twfe_sal_cierre_same_idrfc!$B$7:$E$10</f>
        <v>32600322</v>
      </c>
      <c r="D11" s="28">
        <v>32600322</v>
      </c>
      <c r="E11" s="28">
        <v>29788968</v>
      </c>
      <c r="F11" s="28">
        <v>29788968</v>
      </c>
      <c r="G11" s="27" cm="1">
        <f t="array" ref="G11:J14">[10]twfe_log_sal_cierre_same_idrfc!$B$7:$E$10</f>
        <v>32600322</v>
      </c>
      <c r="H11" s="28">
        <v>32600322</v>
      </c>
      <c r="I11" s="28">
        <v>29788968</v>
      </c>
      <c r="J11" s="28">
        <v>29788968</v>
      </c>
    </row>
    <row r="12" spans="2:13" x14ac:dyDescent="0.2">
      <c r="B12" s="48" t="s">
        <v>16</v>
      </c>
      <c r="C12" s="54">
        <v>464.423</v>
      </c>
      <c r="D12" s="55">
        <v>464.423</v>
      </c>
      <c r="E12" s="55">
        <v>480.596</v>
      </c>
      <c r="F12" s="55">
        <v>480.596</v>
      </c>
      <c r="G12" s="52">
        <v>5.8280000000000003</v>
      </c>
      <c r="H12" s="53">
        <v>5.8280000000000003</v>
      </c>
      <c r="I12" s="53">
        <v>5.8579999999999997</v>
      </c>
      <c r="J12" s="53">
        <v>5.8579999999999997</v>
      </c>
    </row>
    <row r="13" spans="2:13" x14ac:dyDescent="0.2">
      <c r="B13" s="48" t="s">
        <v>17</v>
      </c>
      <c r="C13" s="18">
        <v>1609236</v>
      </c>
      <c r="D13" s="15">
        <v>1609235</v>
      </c>
      <c r="E13" s="15">
        <v>1228409</v>
      </c>
      <c r="F13" s="15">
        <v>1228409</v>
      </c>
      <c r="G13" s="18">
        <v>1609236</v>
      </c>
      <c r="H13" s="15">
        <v>1609236</v>
      </c>
      <c r="I13" s="15">
        <v>1228409</v>
      </c>
      <c r="J13" s="15">
        <v>1228409</v>
      </c>
      <c r="K13" s="10"/>
      <c r="L13" s="10"/>
      <c r="M13" s="10"/>
    </row>
    <row r="14" spans="2:13" ht="17" thickBot="1" x14ac:dyDescent="0.25">
      <c r="B14" s="5" t="s">
        <v>18</v>
      </c>
      <c r="C14" s="16">
        <v>384643</v>
      </c>
      <c r="D14" s="17">
        <v>384643</v>
      </c>
      <c r="E14" s="17">
        <v>302756</v>
      </c>
      <c r="F14" s="17">
        <v>302756</v>
      </c>
      <c r="G14" s="16">
        <v>384643</v>
      </c>
      <c r="H14" s="17">
        <v>384643</v>
      </c>
      <c r="I14" s="17">
        <v>302756</v>
      </c>
      <c r="J14" s="17">
        <v>302756</v>
      </c>
    </row>
    <row r="15" spans="2:13" ht="17" thickTop="1" x14ac:dyDescent="0.2"/>
  </sheetData>
  <mergeCells count="2">
    <mergeCell ref="C3:F3"/>
    <mergeCell ref="G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SelfUpdate_twfe_1</vt:lpstr>
      <vt:lpstr>SelfUpdate_twfe_2</vt:lpstr>
      <vt:lpstr>SelfUpdate_twfe_3</vt:lpstr>
      <vt:lpstr>SelfUpdate_twfe_same_idrfc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ALEJANDRO MEDINA SALGADO</dc:creator>
  <cp:lastModifiedBy>MARCO ALEJANDRO MEDINA SALGADO</cp:lastModifiedBy>
  <dcterms:created xsi:type="dcterms:W3CDTF">2022-03-07T09:44:40Z</dcterms:created>
  <dcterms:modified xsi:type="dcterms:W3CDTF">2022-10-11T17:11:20Z</dcterms:modified>
</cp:coreProperties>
</file>