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OneDrive\Documents\Stellenbosch\PhD\phd\sweepresults\"/>
    </mc:Choice>
  </mc:AlternateContent>
  <xr:revisionPtr revIDLastSave="0" documentId="8_{279A203E-F6C3-4DBB-A9A8-00DF52911ECE}" xr6:coauthVersionLast="47" xr6:coauthVersionMax="47" xr10:uidLastSave="{00000000-0000-0000-0000-000000000000}"/>
  <bookViews>
    <workbookView xWindow="-23148" yWindow="4344" windowWidth="23256" windowHeight="12576" activeTab="2" xr2:uid="{00000000-000D-0000-FFFF-FFFF00000000}"/>
  </bookViews>
  <sheets>
    <sheet name="N samples" sheetId="3" r:id="rId1"/>
    <sheet name="signal 80% noise 80%" sheetId="4" r:id="rId2"/>
    <sheet name="signal 100 noise 3000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</calcChain>
</file>

<file path=xl/sharedStrings.xml><?xml version="1.0" encoding="utf-8"?>
<sst xmlns="http://schemas.openxmlformats.org/spreadsheetml/2006/main" count="44" uniqueCount="21">
  <si>
    <t>Bm_Ant_A</t>
  </si>
  <si>
    <t>Bm_Ant_B</t>
  </si>
  <si>
    <t>Bm_Ant_Z</t>
  </si>
  <si>
    <t>Bm_D</t>
  </si>
  <si>
    <t>Bp_20Plus</t>
  </si>
  <si>
    <t>class</t>
  </si>
  <si>
    <t>signal acc</t>
  </si>
  <si>
    <t>noise acc</t>
  </si>
  <si>
    <t>alpha</t>
  </si>
  <si>
    <t>gamma</t>
  </si>
  <si>
    <t>std signal</t>
  </si>
  <si>
    <t>std noise</t>
  </si>
  <si>
    <t>Vocalisation Accuracy (%)</t>
  </si>
  <si>
    <t>Noise Accuracy (%)</t>
  </si>
  <si>
    <t>Alpha</t>
  </si>
  <si>
    <t>Gamma</t>
  </si>
  <si>
    <t>Vocalisation</t>
  </si>
  <si>
    <t>Ntot</t>
  </si>
  <si>
    <t>Nnoise</t>
  </si>
  <si>
    <t>Training Samples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</si>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</sst>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9579-4C48-4DEA-8806-FBCE5F03FB1F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>
        <v>2457</v>
      </c>
    </row>
    <row r="2" spans="1:2" x14ac:dyDescent="0.25">
      <c r="A2" t="s">
        <v>1</v>
      </c>
      <c r="B2">
        <v>775</v>
      </c>
    </row>
    <row r="3" spans="1:2" x14ac:dyDescent="0.25">
      <c r="A3" t="s">
        <v>2</v>
      </c>
      <c r="B3">
        <v>203</v>
      </c>
    </row>
    <row r="4" spans="1:2" x14ac:dyDescent="0.25">
      <c r="A4" t="s">
        <v>3</v>
      </c>
      <c r="B4">
        <v>396</v>
      </c>
    </row>
    <row r="5" spans="1:2" x14ac:dyDescent="0.25">
      <c r="A5" t="s">
        <v>4</v>
      </c>
      <c r="B5">
        <v>40</v>
      </c>
    </row>
    <row r="6" spans="1:2" x14ac:dyDescent="0.25">
      <c r="A6" t="s">
        <v>20</v>
      </c>
      <c r="B6">
        <v>23245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95ED-01DB-4E6D-AE48-D80DDEEDBA33}">
  <dimension ref="A1:R8"/>
  <sheetViews>
    <sheetView workbookViewId="0">
      <selection activeCell="G25" sqref="G25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5.85546875" customWidth="1"/>
    <col min="16" max="16" width="13.28515625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19</v>
      </c>
      <c r="P1" s="1"/>
      <c r="Q1" s="1"/>
      <c r="R1" s="1"/>
    </row>
    <row r="2" spans="1:18" x14ac:dyDescent="0.25">
      <c r="A2" t="s">
        <v>0</v>
      </c>
      <c r="B2">
        <v>75.288526816021701</v>
      </c>
      <c r="C2">
        <v>88.200250836120404</v>
      </c>
      <c r="D2">
        <v>0.6875</v>
      </c>
      <c r="E2">
        <v>0.32500000000000001</v>
      </c>
      <c r="F2">
        <v>0.50803223173992296</v>
      </c>
      <c r="G2">
        <v>0.62728381753344697</v>
      </c>
      <c r="H2">
        <v>1914</v>
      </c>
      <c r="J2" t="str">
        <f>A2</f>
        <v>Bm_Ant_A</v>
      </c>
      <c r="K2" t="str">
        <f>TEXT(B2, "0.0") &amp; " ± " &amp; TEXT(F2, "0.0")</f>
        <v>75.3 ± 0.5</v>
      </c>
      <c r="L2" t="str">
        <f>TEXT(C2, "0.0") &amp; " ± " &amp; TEXT(G2, "0.0")</f>
        <v>88.2 ± 0.6</v>
      </c>
      <c r="M2" t="str">
        <f>TEXT(D2, "0.00")</f>
        <v>0.69</v>
      </c>
      <c r="N2" t="str">
        <f>TEXT(E2, "0.00")</f>
        <v>0.33</v>
      </c>
      <c r="O2">
        <f>FLOOR('N samples'!B1*0.8, 1)</f>
        <v>1965</v>
      </c>
    </row>
    <row r="3" spans="1:18" x14ac:dyDescent="0.25">
      <c r="A3" t="s">
        <v>1</v>
      </c>
      <c r="B3">
        <v>78.279569892473106</v>
      </c>
      <c r="C3">
        <v>90.018812709030101</v>
      </c>
      <c r="D3">
        <v>0.6875</v>
      </c>
      <c r="E3">
        <v>0.77500000000000002</v>
      </c>
      <c r="F3">
        <v>2.24780053337303</v>
      </c>
      <c r="G3">
        <v>1.4460727252029999</v>
      </c>
      <c r="H3">
        <v>518</v>
      </c>
      <c r="J3" t="str">
        <f>A3</f>
        <v>Bm_Ant_B</v>
      </c>
      <c r="K3" t="str">
        <f t="shared" ref="K3:L6" si="0">TEXT(B3, "0.0") &amp; " ± " &amp; TEXT(F3, "0.0")</f>
        <v>78.3 ± 2.2</v>
      </c>
      <c r="L3" t="str">
        <f t="shared" si="0"/>
        <v>90.0 ± 1.4</v>
      </c>
      <c r="M3" t="str">
        <f t="shared" ref="M3:N6" si="1">TEXT(D3, "0.00")</f>
        <v>0.69</v>
      </c>
      <c r="N3" t="str">
        <f t="shared" si="1"/>
        <v>0.78</v>
      </c>
      <c r="O3">
        <f>FLOOR('N samples'!B2*0.8, 1)</f>
        <v>620</v>
      </c>
    </row>
    <row r="4" spans="1:18" x14ac:dyDescent="0.25">
      <c r="A4" t="s">
        <v>2</v>
      </c>
      <c r="B4">
        <v>86.585365853658502</v>
      </c>
      <c r="C4">
        <v>93.952062430323295</v>
      </c>
      <c r="D4">
        <v>0.26250000000000001</v>
      </c>
      <c r="E4">
        <v>0.55000000000000004</v>
      </c>
      <c r="F4">
        <v>5.2688948767543398</v>
      </c>
      <c r="G4">
        <v>0.598165441230331</v>
      </c>
      <c r="H4">
        <v>179</v>
      </c>
      <c r="J4" t="str">
        <f>A4</f>
        <v>Bm_Ant_Z</v>
      </c>
      <c r="K4" t="str">
        <f t="shared" si="0"/>
        <v>86.6 ± 5.3</v>
      </c>
      <c r="L4" t="str">
        <f t="shared" si="0"/>
        <v>94.0 ± 0.6</v>
      </c>
      <c r="M4" t="str">
        <f t="shared" si="1"/>
        <v>0.26</v>
      </c>
      <c r="N4" t="str">
        <f t="shared" si="1"/>
        <v>0.55</v>
      </c>
      <c r="O4">
        <f>FLOOR('N samples'!B3*0.8, 1)</f>
        <v>162</v>
      </c>
    </row>
    <row r="5" spans="1:18" x14ac:dyDescent="0.25">
      <c r="A5" t="s">
        <v>3</v>
      </c>
      <c r="B5">
        <v>72.573839662447298</v>
      </c>
      <c r="C5">
        <v>92.056132542037602</v>
      </c>
      <c r="D5">
        <v>0.6875</v>
      </c>
      <c r="E5">
        <v>0.77500000000000002</v>
      </c>
      <c r="F5">
        <v>3.91291919641181</v>
      </c>
      <c r="G5">
        <v>1.9507705923302501</v>
      </c>
      <c r="H5">
        <v>288</v>
      </c>
      <c r="J5" t="str">
        <f>A5</f>
        <v>Bm_D</v>
      </c>
      <c r="K5" t="str">
        <f t="shared" si="0"/>
        <v>72.6 ± 3.9</v>
      </c>
      <c r="L5" t="str">
        <f t="shared" si="0"/>
        <v>92.1 ± 2.0</v>
      </c>
      <c r="M5" t="str">
        <f t="shared" si="1"/>
        <v>0.69</v>
      </c>
      <c r="N5" t="str">
        <f t="shared" si="1"/>
        <v>0.78</v>
      </c>
      <c r="O5">
        <f>FLOOR('N samples'!B4*0.8, 1)</f>
        <v>316</v>
      </c>
    </row>
    <row r="6" spans="1:18" x14ac:dyDescent="0.25">
      <c r="A6" t="s">
        <v>4</v>
      </c>
      <c r="B6">
        <v>97.9166666666667</v>
      </c>
      <c r="C6">
        <v>98.709500274574395</v>
      </c>
      <c r="D6">
        <v>0.26250000000000001</v>
      </c>
      <c r="E6">
        <v>1</v>
      </c>
      <c r="F6">
        <v>8.5898033867035206</v>
      </c>
      <c r="G6">
        <v>0.112674265125071</v>
      </c>
      <c r="H6">
        <v>42</v>
      </c>
      <c r="J6" s="3" t="str">
        <f>A6</f>
        <v>Bp_20Plus</v>
      </c>
      <c r="K6" s="3" t="str">
        <f t="shared" si="0"/>
        <v>97.9 ± 8.6</v>
      </c>
      <c r="L6" s="3" t="str">
        <f t="shared" si="0"/>
        <v>98.7 ± 0.1</v>
      </c>
      <c r="M6" s="3" t="str">
        <f t="shared" si="1"/>
        <v>0.26</v>
      </c>
      <c r="N6" s="3" t="str">
        <f t="shared" si="1"/>
        <v>1.00</v>
      </c>
      <c r="O6" s="3">
        <f>FLOOR('N samples'!B5*0.8, 1)</f>
        <v>32</v>
      </c>
    </row>
    <row r="8" spans="1:18" x14ac:dyDescent="0.25">
      <c r="A8" t="s">
        <v>18</v>
      </c>
      <c r="B8">
        <v>24488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2C1E-9F37-4103-95EC-3836F0FBFBA6}">
  <dimension ref="A1:Q7"/>
  <sheetViews>
    <sheetView tabSelected="1" workbookViewId="0">
      <selection activeCell="J7" sqref="J7"/>
    </sheetView>
  </sheetViews>
  <sheetFormatPr defaultRowHeight="15" x14ac:dyDescent="0.25"/>
  <cols>
    <col min="1" max="1" width="11.140625" customWidth="1"/>
    <col min="10" max="10" width="21.42578125" customWidth="1"/>
    <col min="11" max="11" width="16.7109375" customWidth="1"/>
    <col min="12" max="14" width="14.140625" customWidth="1"/>
    <col min="15" max="15" width="13.28515625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17</v>
      </c>
      <c r="J1" s="2" t="s">
        <v>16</v>
      </c>
      <c r="K1" s="2" t="s">
        <v>12</v>
      </c>
      <c r="L1" s="2" t="s">
        <v>13</v>
      </c>
      <c r="M1" s="2" t="s">
        <v>14</v>
      </c>
      <c r="N1" s="2" t="s">
        <v>15</v>
      </c>
      <c r="O1" s="1"/>
      <c r="P1" s="1"/>
      <c r="Q1" s="1"/>
    </row>
    <row r="2" spans="1:17" x14ac:dyDescent="0.25">
      <c r="A2" t="s">
        <v>0</v>
      </c>
      <c r="B2">
        <v>63.042002545608803</v>
      </c>
      <c r="C2">
        <v>85.6630019120459</v>
      </c>
      <c r="D2">
        <v>0.26250000000000001</v>
      </c>
      <c r="E2">
        <v>0.77500000000000002</v>
      </c>
      <c r="F2">
        <v>2.9091586969878298</v>
      </c>
      <c r="G2">
        <v>1.51937604492468</v>
      </c>
      <c r="H2">
        <v>1914</v>
      </c>
      <c r="J2" t="str">
        <f>A2</f>
        <v>Bm_Ant_A</v>
      </c>
      <c r="K2" t="str">
        <f>TEXT(B2, "0.0") &amp; " ± " &amp; TEXT(F2, "0.0")</f>
        <v>63.0 ± 2.9</v>
      </c>
      <c r="L2" t="str">
        <f>TEXT(C2, "0.0") &amp; " ± " &amp; TEXT(G2, "0.0")</f>
        <v>85.7 ± 1.5</v>
      </c>
      <c r="M2" t="str">
        <f>TEXT(D2, "0.00")</f>
        <v>0.26</v>
      </c>
      <c r="N2" t="str">
        <f>TEXT(E2, "0.00")</f>
        <v>0.78</v>
      </c>
    </row>
    <row r="3" spans="1:17" x14ac:dyDescent="0.25">
      <c r="A3" t="s">
        <v>1</v>
      </c>
      <c r="B3">
        <v>61.422222222222203</v>
      </c>
      <c r="C3">
        <v>92.188575525812595</v>
      </c>
      <c r="D3">
        <v>0.47499999999999998</v>
      </c>
      <c r="E3">
        <v>0.77500000000000002</v>
      </c>
      <c r="F3">
        <v>4.3190394196993003</v>
      </c>
      <c r="G3">
        <v>1.48877244749683</v>
      </c>
      <c r="H3">
        <v>518</v>
      </c>
      <c r="J3" t="str">
        <f>A3</f>
        <v>Bm_Ant_B</v>
      </c>
      <c r="K3" t="str">
        <f t="shared" ref="K3:L5" si="0">TEXT(B3, "0.0") &amp; " ± " &amp; TEXT(F3, "0.0")</f>
        <v>61.4 ± 4.3</v>
      </c>
      <c r="L3" t="str">
        <f t="shared" si="0"/>
        <v>92.2 ± 1.5</v>
      </c>
      <c r="M3" t="str">
        <f t="shared" ref="M3:N5" si="1">TEXT(D3, "0.00")</f>
        <v>0.48</v>
      </c>
      <c r="N3" t="str">
        <f t="shared" si="1"/>
        <v>0.78</v>
      </c>
    </row>
    <row r="4" spans="1:17" x14ac:dyDescent="0.25">
      <c r="A4" t="s">
        <v>2</v>
      </c>
      <c r="B4">
        <v>75.533980582524293</v>
      </c>
      <c r="C4">
        <v>96.641252390057403</v>
      </c>
      <c r="D4">
        <v>0.47499999999999998</v>
      </c>
      <c r="E4">
        <v>0.55000000000000004</v>
      </c>
      <c r="F4">
        <v>3.4390728648655502</v>
      </c>
      <c r="G4">
        <v>0.51099180449090997</v>
      </c>
      <c r="H4">
        <v>179</v>
      </c>
      <c r="J4" t="str">
        <f>A4</f>
        <v>Bm_Ant_Z</v>
      </c>
      <c r="K4" t="str">
        <f t="shared" si="0"/>
        <v>75.5 ± 3.4</v>
      </c>
      <c r="L4" t="str">
        <f t="shared" si="0"/>
        <v>96.6 ± 0.5</v>
      </c>
      <c r="M4" t="str">
        <f t="shared" si="1"/>
        <v>0.48</v>
      </c>
      <c r="N4" t="str">
        <f t="shared" si="1"/>
        <v>0.55</v>
      </c>
    </row>
    <row r="5" spans="1:17" x14ac:dyDescent="0.25">
      <c r="A5" t="s">
        <v>3</v>
      </c>
      <c r="B5">
        <v>63.902027027027003</v>
      </c>
      <c r="C5">
        <v>92.662256354605802</v>
      </c>
      <c r="D5">
        <v>0.47499999999999998</v>
      </c>
      <c r="E5">
        <v>0.77500000000000002</v>
      </c>
      <c r="F5">
        <v>3.6669025368498298</v>
      </c>
      <c r="G5">
        <v>1.6217711363859499</v>
      </c>
      <c r="H5">
        <v>288</v>
      </c>
      <c r="J5" s="3" t="str">
        <f>A5</f>
        <v>Bm_D</v>
      </c>
      <c r="K5" s="3" t="str">
        <f t="shared" si="0"/>
        <v>63.9 ± 3.7</v>
      </c>
      <c r="L5" s="3" t="str">
        <f t="shared" si="0"/>
        <v>92.7 ± 1.6</v>
      </c>
      <c r="M5" s="3" t="str">
        <f t="shared" si="1"/>
        <v>0.48</v>
      </c>
      <c r="N5" s="3" t="str">
        <f t="shared" si="1"/>
        <v>0.78</v>
      </c>
    </row>
    <row r="7" spans="1:17" x14ac:dyDescent="0.25">
      <c r="A7" t="s">
        <v>18</v>
      </c>
      <c r="B7">
        <v>24488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samples</vt:lpstr>
      <vt:lpstr>signal 80% noise 80%</vt:lpstr>
      <vt:lpstr>signal 100 noise 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2015-06-05T18:17:20Z</dcterms:created>
  <dcterms:modified xsi:type="dcterms:W3CDTF">2023-08-27T09:04:08Z</dcterms:modified>
</cp:coreProperties>
</file>