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711C5BB5-C335-4247-B2AC-18DC070C7BE3}" xr6:coauthVersionLast="47" xr6:coauthVersionMax="47" xr10:uidLastSave="{00000000-0000-0000-0000-000000000000}"/>
  <bookViews>
    <workbookView xWindow="-120" yWindow="-120" windowWidth="29040" windowHeight="15840" firstSheet="2" activeTab="2" xr2:uid="{13F9E6EA-CA08-4F40-B16C-1DEBF82AB9A5}"/>
  </bookViews>
  <sheets>
    <sheet name="notes" sheetId="1" r:id="rId1"/>
    <sheet name="quick harmonics" sheetId="11" r:id="rId2"/>
    <sheet name="notes float" sheetId="9" r:id="rId3"/>
    <sheet name="tanh" sheetId="8" r:id="rId4"/>
    <sheet name="fpu instr set" sheetId="10" r:id="rId5"/>
    <sheet name="trig buffer" sheetId="6" r:id="rId6"/>
    <sheet name="cycles" sheetId="5" r:id="rId7"/>
    <sheet name="lpf" sheetId="7" r:id="rId8"/>
    <sheet name="Notes def" sheetId="4" r:id="rId9"/>
    <sheet name="Sheet2" sheetId="3" r:id="rId10"/>
    <sheet name="ADSR" sheetId="2" r:id="rId11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2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5" i="11"/>
  <c r="B3" i="11"/>
  <c r="B4" i="11"/>
  <c r="B5" i="11"/>
  <c r="B6" i="11"/>
  <c r="B7" i="11"/>
  <c r="B8" i="11"/>
  <c r="B9" i="11"/>
  <c r="B10" i="11"/>
  <c r="B11" i="11"/>
  <c r="E11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E59" i="11" s="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E72" i="11" s="1"/>
  <c r="B73" i="11"/>
  <c r="B74" i="11"/>
  <c r="B75" i="11"/>
  <c r="B76" i="11"/>
  <c r="B77" i="11"/>
  <c r="B78" i="11"/>
  <c r="B79" i="11"/>
  <c r="B80" i="11"/>
  <c r="B81" i="11"/>
  <c r="B82" i="11"/>
  <c r="B83" i="11"/>
  <c r="E83" i="11" s="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E107" i="11" s="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E119" i="11" s="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E138" i="11" s="1"/>
  <c r="B139" i="11"/>
  <c r="B140" i="11"/>
  <c r="B141" i="11"/>
  <c r="B142" i="11"/>
  <c r="B143" i="11"/>
  <c r="B144" i="11"/>
  <c r="E144" i="11" s="1"/>
  <c r="B145" i="11"/>
  <c r="B146" i="11"/>
  <c r="B147" i="11"/>
  <c r="B148" i="11"/>
  <c r="B149" i="11"/>
  <c r="B150" i="11"/>
  <c r="E150" i="11" s="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E167" i="11" s="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E186" i="11" s="1"/>
  <c r="B187" i="11"/>
  <c r="B188" i="11"/>
  <c r="B189" i="11"/>
  <c r="B190" i="11"/>
  <c r="B191" i="11"/>
  <c r="E191" i="11" s="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E215" i="11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E239" i="11" s="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" i="1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3" i="11"/>
  <c r="C2" i="11"/>
  <c r="D3" i="11"/>
  <c r="D4" i="11"/>
  <c r="E12" i="11"/>
  <c r="E24" i="11"/>
  <c r="E36" i="11"/>
  <c r="E48" i="11"/>
  <c r="E60" i="11"/>
  <c r="E96" i="11"/>
  <c r="E108" i="11"/>
  <c r="E120" i="11"/>
  <c r="E132" i="11"/>
  <c r="D2" i="11"/>
  <c r="C3" i="11"/>
  <c r="E3" i="11" s="1"/>
  <c r="C4" i="11"/>
  <c r="C5" i="11"/>
  <c r="C6" i="11"/>
  <c r="C7" i="11"/>
  <c r="C8" i="11"/>
  <c r="C9" i="11"/>
  <c r="C10" i="11"/>
  <c r="E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E22" i="11" s="1"/>
  <c r="C23" i="11"/>
  <c r="C24" i="11"/>
  <c r="C25" i="11"/>
  <c r="C26" i="11"/>
  <c r="C27" i="11"/>
  <c r="C28" i="11"/>
  <c r="C29" i="11"/>
  <c r="C30" i="11"/>
  <c r="C31" i="11"/>
  <c r="C32" i="11"/>
  <c r="C33" i="11"/>
  <c r="C34" i="11"/>
  <c r="E34" i="11" s="1"/>
  <c r="C35" i="11"/>
  <c r="C36" i="11"/>
  <c r="C37" i="11"/>
  <c r="C38" i="11"/>
  <c r="C39" i="11"/>
  <c r="C40" i="11"/>
  <c r="C41" i="11"/>
  <c r="C42" i="11"/>
  <c r="C43" i="11"/>
  <c r="C44" i="11"/>
  <c r="C45" i="11"/>
  <c r="C46" i="11"/>
  <c r="E46" i="11" s="1"/>
  <c r="C47" i="11"/>
  <c r="C48" i="11"/>
  <c r="C49" i="11"/>
  <c r="C50" i="11"/>
  <c r="C51" i="11"/>
  <c r="C52" i="11"/>
  <c r="C53" i="11"/>
  <c r="C54" i="11"/>
  <c r="C55" i="11"/>
  <c r="C56" i="11"/>
  <c r="C57" i="11"/>
  <c r="C58" i="11"/>
  <c r="E58" i="11" s="1"/>
  <c r="C59" i="11"/>
  <c r="C60" i="11"/>
  <c r="C61" i="11"/>
  <c r="C62" i="11"/>
  <c r="C63" i="11"/>
  <c r="C64" i="11"/>
  <c r="C65" i="11"/>
  <c r="C66" i="11"/>
  <c r="C67" i="11"/>
  <c r="C68" i="11"/>
  <c r="C69" i="11"/>
  <c r="C70" i="11"/>
  <c r="E70" i="11" s="1"/>
  <c r="C71" i="11"/>
  <c r="C72" i="11"/>
  <c r="C73" i="11"/>
  <c r="C74" i="11"/>
  <c r="C75" i="11"/>
  <c r="C76" i="11"/>
  <c r="C77" i="11"/>
  <c r="C78" i="11"/>
  <c r="C79" i="11"/>
  <c r="C80" i="11"/>
  <c r="C81" i="11"/>
  <c r="C82" i="11"/>
  <c r="E82" i="11" s="1"/>
  <c r="C83" i="11"/>
  <c r="C84" i="11"/>
  <c r="C85" i="11"/>
  <c r="C86" i="11"/>
  <c r="C87" i="11"/>
  <c r="C88" i="11"/>
  <c r="C89" i="11"/>
  <c r="C90" i="11"/>
  <c r="C91" i="11"/>
  <c r="C92" i="11"/>
  <c r="C93" i="11"/>
  <c r="C94" i="11"/>
  <c r="E94" i="11" s="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E106" i="11" s="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E118" i="11" s="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E130" i="11" s="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E142" i="11" s="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E154" i="11" s="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E166" i="11" s="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E178" i="11" s="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E190" i="11" s="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E202" i="11" s="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E214" i="11" s="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E226" i="11" s="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E238" i="11" s="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E250" i="11" s="1"/>
  <c r="C251" i="11"/>
  <c r="C252" i="11"/>
  <c r="C253" i="11"/>
  <c r="C254" i="11"/>
  <c r="C255" i="11"/>
  <c r="C256" i="11"/>
  <c r="C257" i="11"/>
  <c r="E18" i="11"/>
  <c r="E21" i="11"/>
  <c r="E26" i="11"/>
  <c r="E31" i="11"/>
  <c r="E33" i="11"/>
  <c r="E42" i="11"/>
  <c r="E43" i="11"/>
  <c r="E45" i="11"/>
  <c r="E47" i="11"/>
  <c r="E54" i="11"/>
  <c r="E55" i="11"/>
  <c r="E57" i="11"/>
  <c r="E71" i="11"/>
  <c r="E79" i="11"/>
  <c r="E80" i="11"/>
  <c r="E81" i="11"/>
  <c r="E91" i="11"/>
  <c r="E93" i="11"/>
  <c r="E95" i="11"/>
  <c r="E102" i="11"/>
  <c r="E103" i="11"/>
  <c r="E105" i="11"/>
  <c r="E116" i="11"/>
  <c r="E117" i="11"/>
  <c r="E122" i="11"/>
  <c r="E128" i="11"/>
  <c r="E129" i="11"/>
  <c r="E139" i="11"/>
  <c r="E140" i="11"/>
  <c r="E141" i="11"/>
  <c r="E143" i="11"/>
  <c r="E152" i="11"/>
  <c r="E153" i="11"/>
  <c r="E155" i="11"/>
  <c r="E158" i="11"/>
  <c r="E162" i="11"/>
  <c r="E165" i="11"/>
  <c r="E170" i="11"/>
  <c r="E177" i="11"/>
  <c r="E179" i="11"/>
  <c r="E182" i="11"/>
  <c r="E189" i="11"/>
  <c r="E198" i="11"/>
  <c r="E199" i="11"/>
  <c r="E201" i="11"/>
  <c r="E206" i="11"/>
  <c r="E222" i="11"/>
  <c r="E224" i="11"/>
  <c r="E225" i="11"/>
  <c r="E227" i="11"/>
  <c r="E230" i="11"/>
  <c r="E235" i="11"/>
  <c r="E242" i="11"/>
  <c r="E247" i="11"/>
  <c r="E249" i="11"/>
  <c r="E251" i="11"/>
  <c r="E254" i="11"/>
  <c r="E84" i="11"/>
  <c r="E23" i="11"/>
  <c r="E35" i="11"/>
  <c r="E131" i="11"/>
  <c r="E203" i="11"/>
  <c r="E38" i="11"/>
  <c r="E44" i="11"/>
  <c r="E163" i="11"/>
  <c r="E6" i="11"/>
  <c r="E7" i="11"/>
  <c r="E8" i="11"/>
  <c r="E9" i="11"/>
  <c r="E14" i="11"/>
  <c r="E19" i="11"/>
  <c r="E20" i="11"/>
  <c r="E30" i="11"/>
  <c r="E32" i="11"/>
  <c r="E50" i="11"/>
  <c r="E56" i="11"/>
  <c r="E62" i="11"/>
  <c r="E66" i="11"/>
  <c r="E67" i="11"/>
  <c r="E68" i="11"/>
  <c r="E69" i="11"/>
  <c r="E74" i="11"/>
  <c r="E78" i="11"/>
  <c r="E86" i="11"/>
  <c r="E90" i="11"/>
  <c r="E92" i="11"/>
  <c r="E98" i="11"/>
  <c r="E104" i="11"/>
  <c r="E110" i="11"/>
  <c r="E114" i="11"/>
  <c r="E115" i="11"/>
  <c r="E126" i="11"/>
  <c r="E127" i="11"/>
  <c r="E134" i="11"/>
  <c r="E146" i="11"/>
  <c r="E151" i="11"/>
  <c r="E164" i="11"/>
  <c r="E174" i="11"/>
  <c r="E175" i="11"/>
  <c r="E176" i="11"/>
  <c r="E187" i="11"/>
  <c r="E188" i="11"/>
  <c r="E194" i="11"/>
  <c r="E200" i="11"/>
  <c r="E210" i="11"/>
  <c r="E211" i="11"/>
  <c r="E212" i="11"/>
  <c r="E213" i="11"/>
  <c r="E218" i="11"/>
  <c r="E223" i="11"/>
  <c r="E234" i="11"/>
  <c r="E236" i="11"/>
  <c r="E237" i="11"/>
  <c r="E246" i="11"/>
  <c r="E248" i="11"/>
  <c r="A3" i="1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2" i="9"/>
  <c r="B3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2" i="9"/>
  <c r="R9" i="9"/>
  <c r="R10" i="9"/>
  <c r="R12" i="9"/>
  <c r="R13" i="9"/>
  <c r="R21" i="9"/>
  <c r="R22" i="9"/>
  <c r="R24" i="9"/>
  <c r="R25" i="9"/>
  <c r="R33" i="9"/>
  <c r="R34" i="9"/>
  <c r="R36" i="9"/>
  <c r="R37" i="9"/>
  <c r="R45" i="9"/>
  <c r="R46" i="9"/>
  <c r="R48" i="9"/>
  <c r="R49" i="9"/>
  <c r="R57" i="9"/>
  <c r="R58" i="9"/>
  <c r="R60" i="9"/>
  <c r="R61" i="9"/>
  <c r="R69" i="9"/>
  <c r="R70" i="9"/>
  <c r="R72" i="9"/>
  <c r="R73" i="9"/>
  <c r="R81" i="9"/>
  <c r="R82" i="9"/>
  <c r="R84" i="9"/>
  <c r="R85" i="9"/>
  <c r="R93" i="9"/>
  <c r="R94" i="9"/>
  <c r="R96" i="9"/>
  <c r="R97" i="9"/>
  <c r="R105" i="9"/>
  <c r="R106" i="9"/>
  <c r="R108" i="9"/>
  <c r="R109" i="9"/>
  <c r="R117" i="9"/>
  <c r="R118" i="9"/>
  <c r="R120" i="9"/>
  <c r="R121" i="9"/>
  <c r="R126" i="9"/>
  <c r="R129" i="9"/>
  <c r="R2" i="9"/>
  <c r="Q129" i="9"/>
  <c r="Q128" i="9"/>
  <c r="R128" i="9" s="1"/>
  <c r="Q127" i="9"/>
  <c r="R127" i="9" s="1"/>
  <c r="Q126" i="9"/>
  <c r="Q125" i="9"/>
  <c r="R125" i="9" s="1"/>
  <c r="Q124" i="9"/>
  <c r="R124" i="9" s="1"/>
  <c r="Q123" i="9"/>
  <c r="R123" i="9" s="1"/>
  <c r="Q122" i="9"/>
  <c r="R122" i="9" s="1"/>
  <c r="Q121" i="9"/>
  <c r="Q120" i="9"/>
  <c r="Q119" i="9"/>
  <c r="R119" i="9" s="1"/>
  <c r="Q118" i="9"/>
  <c r="Q117" i="9"/>
  <c r="Q116" i="9"/>
  <c r="R116" i="9" s="1"/>
  <c r="Q115" i="9"/>
  <c r="R115" i="9" s="1"/>
  <c r="Q114" i="9"/>
  <c r="R114" i="9" s="1"/>
  <c r="Q113" i="9"/>
  <c r="R113" i="9" s="1"/>
  <c r="Q112" i="9"/>
  <c r="R112" i="9" s="1"/>
  <c r="Q111" i="9"/>
  <c r="R111" i="9" s="1"/>
  <c r="Q110" i="9"/>
  <c r="R110" i="9" s="1"/>
  <c r="Q109" i="9"/>
  <c r="Q108" i="9"/>
  <c r="Q107" i="9"/>
  <c r="R107" i="9" s="1"/>
  <c r="Q106" i="9"/>
  <c r="Q105" i="9"/>
  <c r="Q104" i="9"/>
  <c r="R104" i="9" s="1"/>
  <c r="Q103" i="9"/>
  <c r="R103" i="9" s="1"/>
  <c r="Q102" i="9"/>
  <c r="R102" i="9" s="1"/>
  <c r="Q101" i="9"/>
  <c r="R101" i="9" s="1"/>
  <c r="Q100" i="9"/>
  <c r="R100" i="9" s="1"/>
  <c r="Q99" i="9"/>
  <c r="R99" i="9" s="1"/>
  <c r="Q98" i="9"/>
  <c r="R98" i="9" s="1"/>
  <c r="Q97" i="9"/>
  <c r="Q96" i="9"/>
  <c r="Q95" i="9"/>
  <c r="R95" i="9" s="1"/>
  <c r="Q94" i="9"/>
  <c r="Q93" i="9"/>
  <c r="Q92" i="9"/>
  <c r="R92" i="9" s="1"/>
  <c r="Q91" i="9"/>
  <c r="R91" i="9" s="1"/>
  <c r="Q90" i="9"/>
  <c r="R90" i="9" s="1"/>
  <c r="Q89" i="9"/>
  <c r="R89" i="9" s="1"/>
  <c r="Q88" i="9"/>
  <c r="R88" i="9" s="1"/>
  <c r="Q87" i="9"/>
  <c r="R87" i="9" s="1"/>
  <c r="Q86" i="9"/>
  <c r="R86" i="9" s="1"/>
  <c r="Q85" i="9"/>
  <c r="Q84" i="9"/>
  <c r="Q83" i="9"/>
  <c r="R83" i="9" s="1"/>
  <c r="Q82" i="9"/>
  <c r="Q81" i="9"/>
  <c r="Q80" i="9"/>
  <c r="R80" i="9" s="1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Q72" i="9"/>
  <c r="Q71" i="9"/>
  <c r="R71" i="9" s="1"/>
  <c r="Q70" i="9"/>
  <c r="Q69" i="9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Q60" i="9"/>
  <c r="Q59" i="9"/>
  <c r="R59" i="9" s="1"/>
  <c r="Q58" i="9"/>
  <c r="Q57" i="9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Q48" i="9"/>
  <c r="Q47" i="9"/>
  <c r="R47" i="9" s="1"/>
  <c r="Q46" i="9"/>
  <c r="Q45" i="9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Q36" i="9"/>
  <c r="Q35" i="9"/>
  <c r="R35" i="9" s="1"/>
  <c r="Q34" i="9"/>
  <c r="Q33" i="9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Q24" i="9"/>
  <c r="Q23" i="9"/>
  <c r="R23" i="9" s="1"/>
  <c r="Q22" i="9"/>
  <c r="Q21" i="9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Q12" i="9"/>
  <c r="Q11" i="9"/>
  <c r="R11" i="9" s="1"/>
  <c r="Q10" i="9"/>
  <c r="Q9" i="9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E3" i="9"/>
  <c r="F3" i="9" s="1"/>
  <c r="B3" i="9"/>
  <c r="B4" i="9" s="1"/>
  <c r="Q2" i="9"/>
  <c r="G2" i="9"/>
  <c r="F2" i="9"/>
  <c r="I2" i="9" s="1"/>
  <c r="B2" i="9"/>
  <c r="F12" i="5"/>
  <c r="G12" i="5" s="1"/>
  <c r="H12" i="5" s="1"/>
  <c r="G9" i="5"/>
  <c r="H9" i="5" s="1"/>
  <c r="G10" i="5"/>
  <c r="H10" i="5" s="1"/>
  <c r="G11" i="5"/>
  <c r="H11" i="5" s="1"/>
  <c r="F10" i="5"/>
  <c r="F11" i="5" s="1"/>
  <c r="F9" i="5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J8" i="5" s="1"/>
  <c r="G2" i="5"/>
  <c r="H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B4" i="5"/>
  <c r="F3" i="5"/>
  <c r="F4" i="5" s="1"/>
  <c r="F5" i="5" s="1"/>
  <c r="F6" i="5" s="1"/>
  <c r="F7" i="5" s="1"/>
  <c r="F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F66" i="2"/>
  <c r="G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E255" i="11" l="1"/>
  <c r="E243" i="11"/>
  <c r="E231" i="11"/>
  <c r="E219" i="11"/>
  <c r="E207" i="11"/>
  <c r="E195" i="11"/>
  <c r="E183" i="11"/>
  <c r="E171" i="11"/>
  <c r="E159" i="11"/>
  <c r="E147" i="11"/>
  <c r="E135" i="11"/>
  <c r="E123" i="11"/>
  <c r="E111" i="11"/>
  <c r="E99" i="11"/>
  <c r="E87" i="11"/>
  <c r="E75" i="11"/>
  <c r="E63" i="11"/>
  <c r="E51" i="11"/>
  <c r="E39" i="11"/>
  <c r="E27" i="11"/>
  <c r="E15" i="11"/>
  <c r="E257" i="11"/>
  <c r="E245" i="11"/>
  <c r="E233" i="11"/>
  <c r="E221" i="11"/>
  <c r="E209" i="11"/>
  <c r="E197" i="11"/>
  <c r="E185" i="11"/>
  <c r="E173" i="11"/>
  <c r="E161" i="11"/>
  <c r="E149" i="11"/>
  <c r="E137" i="11"/>
  <c r="E125" i="11"/>
  <c r="E113" i="11"/>
  <c r="E101" i="11"/>
  <c r="E89" i="11"/>
  <c r="E77" i="11"/>
  <c r="E65" i="11"/>
  <c r="E53" i="11"/>
  <c r="E41" i="11"/>
  <c r="E29" i="11"/>
  <c r="E17" i="11"/>
  <c r="E5" i="11"/>
  <c r="E256" i="11"/>
  <c r="E244" i="11"/>
  <c r="E232" i="11"/>
  <c r="E220" i="11"/>
  <c r="E208" i="11"/>
  <c r="E196" i="11"/>
  <c r="E184" i="11"/>
  <c r="E172" i="11"/>
  <c r="E160" i="11"/>
  <c r="E148" i="11"/>
  <c r="E136" i="11"/>
  <c r="E124" i="11"/>
  <c r="E112" i="11"/>
  <c r="E100" i="11"/>
  <c r="E88" i="11"/>
  <c r="E76" i="11"/>
  <c r="E64" i="11"/>
  <c r="E52" i="11"/>
  <c r="E40" i="11"/>
  <c r="E28" i="11"/>
  <c r="E16" i="11"/>
  <c r="E4" i="11"/>
  <c r="E2" i="11"/>
  <c r="E253" i="11"/>
  <c r="E241" i="11"/>
  <c r="E229" i="11"/>
  <c r="E217" i="11"/>
  <c r="E205" i="11"/>
  <c r="E193" i="11"/>
  <c r="E181" i="11"/>
  <c r="E169" i="11"/>
  <c r="E157" i="11"/>
  <c r="E145" i="11"/>
  <c r="E133" i="11"/>
  <c r="E121" i="11"/>
  <c r="E109" i="11"/>
  <c r="E97" i="11"/>
  <c r="E85" i="11"/>
  <c r="E73" i="11"/>
  <c r="E61" i="11"/>
  <c r="E49" i="11"/>
  <c r="E37" i="11"/>
  <c r="E25" i="11"/>
  <c r="E13" i="11"/>
  <c r="E252" i="11"/>
  <c r="E240" i="11"/>
  <c r="E228" i="11"/>
  <c r="E216" i="11"/>
  <c r="E204" i="11"/>
  <c r="E192" i="11"/>
  <c r="E180" i="11"/>
  <c r="E168" i="11"/>
  <c r="E156" i="11"/>
  <c r="A4" i="11"/>
  <c r="F3" i="2"/>
  <c r="G3" i="2" s="1"/>
  <c r="G3" i="9"/>
  <c r="I3" i="9"/>
  <c r="H3" i="9"/>
  <c r="H2" i="9"/>
  <c r="E4" i="9"/>
  <c r="I12" i="5"/>
  <c r="J12" i="5"/>
  <c r="K12" i="5"/>
  <c r="I11" i="5"/>
  <c r="J11" i="5"/>
  <c r="K11" i="5"/>
  <c r="I10" i="5"/>
  <c r="J10" i="5"/>
  <c r="K10" i="5"/>
  <c r="I9" i="5"/>
  <c r="L9" i="5" s="1"/>
  <c r="J9" i="5"/>
  <c r="K9" i="5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J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J4" i="5"/>
  <c r="J3" i="5"/>
  <c r="K8" i="5"/>
  <c r="K2" i="5"/>
  <c r="I8" i="5"/>
  <c r="I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G67" i="2" s="1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A5" i="11" l="1"/>
  <c r="F4" i="9"/>
  <c r="E5" i="9"/>
  <c r="L12" i="5"/>
  <c r="L10" i="5"/>
  <c r="L11" i="5"/>
  <c r="L8" i="5"/>
  <c r="B4" i="6"/>
  <c r="A5" i="6"/>
  <c r="L2" i="5"/>
  <c r="I3" i="5"/>
  <c r="I7" i="5"/>
  <c r="J7" i="5"/>
  <c r="I6" i="5"/>
  <c r="J6" i="5"/>
  <c r="I5" i="5"/>
  <c r="J5" i="5"/>
  <c r="K4" i="5"/>
  <c r="K5" i="5"/>
  <c r="K6" i="5"/>
  <c r="K7" i="5"/>
  <c r="I4" i="5"/>
  <c r="K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G68" i="2" s="1"/>
  <c r="E69" i="2"/>
  <c r="F15" i="2"/>
  <c r="G15" i="2" s="1"/>
  <c r="F27" i="2"/>
  <c r="G27" i="2" s="1"/>
  <c r="F39" i="2"/>
  <c r="G39" i="2" s="1"/>
  <c r="F51" i="2"/>
  <c r="G51" i="2" s="1"/>
  <c r="F63" i="2"/>
  <c r="G63" i="2" s="1"/>
  <c r="F13" i="2"/>
  <c r="G13" i="2" s="1"/>
  <c r="F4" i="2"/>
  <c r="G4" i="2" s="1"/>
  <c r="F16" i="2"/>
  <c r="G16" i="2" s="1"/>
  <c r="F28" i="2"/>
  <c r="G28" i="2" s="1"/>
  <c r="F40" i="2"/>
  <c r="G40" i="2" s="1"/>
  <c r="F52" i="2"/>
  <c r="G52" i="2" s="1"/>
  <c r="F64" i="2"/>
  <c r="G64" i="2" s="1"/>
  <c r="F5" i="2"/>
  <c r="G5" i="2" s="1"/>
  <c r="F17" i="2"/>
  <c r="G17" i="2" s="1"/>
  <c r="F29" i="2"/>
  <c r="G29" i="2" s="1"/>
  <c r="F41" i="2"/>
  <c r="G41" i="2" s="1"/>
  <c r="F53" i="2"/>
  <c r="G53" i="2" s="1"/>
  <c r="F65" i="2"/>
  <c r="G65" i="2" s="1"/>
  <c r="F37" i="2"/>
  <c r="G37" i="2" s="1"/>
  <c r="F6" i="2"/>
  <c r="G6" i="2" s="1"/>
  <c r="F18" i="2"/>
  <c r="G18" i="2" s="1"/>
  <c r="F30" i="2"/>
  <c r="G30" i="2" s="1"/>
  <c r="F42" i="2"/>
  <c r="G42" i="2" s="1"/>
  <c r="F54" i="2"/>
  <c r="G54" i="2" s="1"/>
  <c r="F2" i="2"/>
  <c r="G2" i="2" s="1"/>
  <c r="F25" i="2"/>
  <c r="G25" i="2" s="1"/>
  <c r="F7" i="2"/>
  <c r="G7" i="2" s="1"/>
  <c r="F19" i="2"/>
  <c r="G19" i="2" s="1"/>
  <c r="F31" i="2"/>
  <c r="G31" i="2" s="1"/>
  <c r="F43" i="2"/>
  <c r="G43" i="2" s="1"/>
  <c r="F55" i="2"/>
  <c r="G55" i="2" s="1"/>
  <c r="F61" i="2"/>
  <c r="G61" i="2" s="1"/>
  <c r="F8" i="2"/>
  <c r="G8" i="2" s="1"/>
  <c r="F20" i="2"/>
  <c r="G20" i="2" s="1"/>
  <c r="F32" i="2"/>
  <c r="G32" i="2" s="1"/>
  <c r="F44" i="2"/>
  <c r="G44" i="2" s="1"/>
  <c r="F56" i="2"/>
  <c r="G56" i="2" s="1"/>
  <c r="F9" i="2"/>
  <c r="G9" i="2" s="1"/>
  <c r="F21" i="2"/>
  <c r="G21" i="2" s="1"/>
  <c r="F33" i="2"/>
  <c r="G33" i="2" s="1"/>
  <c r="F45" i="2"/>
  <c r="G45" i="2" s="1"/>
  <c r="F57" i="2"/>
  <c r="G57" i="2" s="1"/>
  <c r="F49" i="2"/>
  <c r="G49" i="2" s="1"/>
  <c r="F10" i="2"/>
  <c r="G10" i="2" s="1"/>
  <c r="F22" i="2"/>
  <c r="G22" i="2" s="1"/>
  <c r="F34" i="2"/>
  <c r="G34" i="2" s="1"/>
  <c r="F46" i="2"/>
  <c r="G46" i="2" s="1"/>
  <c r="F58" i="2"/>
  <c r="G58" i="2" s="1"/>
  <c r="F11" i="2"/>
  <c r="G11" i="2" s="1"/>
  <c r="F23" i="2"/>
  <c r="G23" i="2" s="1"/>
  <c r="F35" i="2"/>
  <c r="G35" i="2" s="1"/>
  <c r="F47" i="2"/>
  <c r="G47" i="2" s="1"/>
  <c r="F59" i="2"/>
  <c r="G59" i="2" s="1"/>
  <c r="F12" i="2"/>
  <c r="G12" i="2" s="1"/>
  <c r="F24" i="2"/>
  <c r="G24" i="2" s="1"/>
  <c r="F36" i="2"/>
  <c r="G36" i="2" s="1"/>
  <c r="F48" i="2"/>
  <c r="G48" i="2" s="1"/>
  <c r="F60" i="2"/>
  <c r="G60" i="2" s="1"/>
  <c r="F14" i="2"/>
  <c r="G14" i="2" s="1"/>
  <c r="F26" i="2"/>
  <c r="G26" i="2" s="1"/>
  <c r="F38" i="2"/>
  <c r="G38" i="2" s="1"/>
  <c r="F50" i="2"/>
  <c r="G50" i="2" s="1"/>
  <c r="F62" i="2"/>
  <c r="G62" i="2" s="1"/>
  <c r="E5" i="1"/>
  <c r="F4" i="1"/>
  <c r="I4" i="1" s="1"/>
  <c r="A6" i="11" l="1"/>
  <c r="I4" i="9"/>
  <c r="H4" i="9"/>
  <c r="G4" i="9"/>
  <c r="E6" i="9"/>
  <c r="F5" i="9"/>
  <c r="L7" i="5"/>
  <c r="L5" i="5"/>
  <c r="L6" i="5"/>
  <c r="L3" i="5"/>
  <c r="L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G69" i="2" s="1"/>
  <c r="E70" i="2"/>
  <c r="H4" i="1"/>
  <c r="G4" i="1"/>
  <c r="E6" i="1"/>
  <c r="F5" i="1"/>
  <c r="I5" i="1" s="1"/>
  <c r="A7" i="11" l="1"/>
  <c r="I5" i="9"/>
  <c r="H5" i="9"/>
  <c r="G5" i="9"/>
  <c r="F6" i="9"/>
  <c r="E7" i="9"/>
  <c r="B6" i="6"/>
  <c r="A7" i="6"/>
  <c r="F70" i="2"/>
  <c r="G70" i="2" s="1"/>
  <c r="E71" i="2"/>
  <c r="E7" i="1"/>
  <c r="F6" i="1"/>
  <c r="I6" i="1" s="1"/>
  <c r="G5" i="1"/>
  <c r="H5" i="1"/>
  <c r="A8" i="11" l="1"/>
  <c r="F7" i="9"/>
  <c r="E8" i="9"/>
  <c r="I6" i="9"/>
  <c r="H6" i="9"/>
  <c r="G6" i="9"/>
  <c r="B7" i="6"/>
  <c r="A8" i="6"/>
  <c r="F71" i="2"/>
  <c r="G71" i="2" s="1"/>
  <c r="E72" i="2"/>
  <c r="G6" i="1"/>
  <c r="H6" i="1"/>
  <c r="E8" i="1"/>
  <c r="F7" i="1"/>
  <c r="I7" i="1" s="1"/>
  <c r="A9" i="11" l="1"/>
  <c r="E9" i="9"/>
  <c r="F8" i="9"/>
  <c r="I7" i="9"/>
  <c r="G7" i="9"/>
  <c r="H7" i="9"/>
  <c r="B8" i="6"/>
  <c r="A9" i="6"/>
  <c r="E73" i="2"/>
  <c r="F72" i="2"/>
  <c r="G72" i="2" s="1"/>
  <c r="G7" i="1"/>
  <c r="H7" i="1"/>
  <c r="E9" i="1"/>
  <c r="F8" i="1"/>
  <c r="I8" i="1" s="1"/>
  <c r="A10" i="11" l="1"/>
  <c r="F9" i="9"/>
  <c r="E10" i="9"/>
  <c r="F10" i="9" s="1"/>
  <c r="I8" i="9"/>
  <c r="H8" i="9"/>
  <c r="G8" i="9"/>
  <c r="B9" i="6"/>
  <c r="A10" i="6"/>
  <c r="F73" i="2"/>
  <c r="G73" i="2" s="1"/>
  <c r="E74" i="2"/>
  <c r="G8" i="1"/>
  <c r="H8" i="1"/>
  <c r="E10" i="1"/>
  <c r="F9" i="1"/>
  <c r="I9" i="1" s="1"/>
  <c r="A11" i="11" l="1"/>
  <c r="I10" i="9"/>
  <c r="H10" i="9"/>
  <c r="G10" i="9"/>
  <c r="I9" i="9"/>
  <c r="H9" i="9"/>
  <c r="G9" i="9"/>
  <c r="B10" i="6"/>
  <c r="A11" i="6"/>
  <c r="F74" i="2"/>
  <c r="G74" i="2" s="1"/>
  <c r="E75" i="2"/>
  <c r="F10" i="1"/>
  <c r="I10" i="1" s="1"/>
  <c r="I11" i="1" s="1"/>
  <c r="G9" i="1"/>
  <c r="H9" i="1"/>
  <c r="A12" i="11" l="1"/>
  <c r="I11" i="9"/>
  <c r="B11" i="6"/>
  <c r="A12" i="6"/>
  <c r="F75" i="2"/>
  <c r="G75" i="2" s="1"/>
  <c r="E76" i="2"/>
  <c r="G10" i="1"/>
  <c r="H10" i="1"/>
  <c r="A13" i="11" l="1"/>
  <c r="B12" i="6"/>
  <c r="A13" i="6"/>
  <c r="F76" i="2"/>
  <c r="G76" i="2" s="1"/>
  <c r="E77" i="2"/>
  <c r="A14" i="11" l="1"/>
  <c r="B13" i="6"/>
  <c r="A14" i="6"/>
  <c r="F77" i="2"/>
  <c r="G77" i="2" s="1"/>
  <c r="E78" i="2"/>
  <c r="A15" i="11" l="1"/>
  <c r="B14" i="6"/>
  <c r="A15" i="6"/>
  <c r="E79" i="2"/>
  <c r="F78" i="2"/>
  <c r="G78" i="2" s="1"/>
  <c r="A16" i="11" l="1"/>
  <c r="B15" i="6"/>
  <c r="A16" i="6"/>
  <c r="F79" i="2"/>
  <c r="G79" i="2" s="1"/>
  <c r="E80" i="2"/>
  <c r="A17" i="11" l="1"/>
  <c r="B16" i="6"/>
  <c r="A17" i="6"/>
  <c r="F80" i="2"/>
  <c r="G80" i="2" s="1"/>
  <c r="E81" i="2"/>
  <c r="A18" i="11" l="1"/>
  <c r="A18" i="6"/>
  <c r="B17" i="6"/>
  <c r="F81" i="2"/>
  <c r="G81" i="2" s="1"/>
  <c r="E82" i="2"/>
  <c r="A19" i="11" l="1"/>
  <c r="B18" i="6"/>
  <c r="A19" i="6"/>
  <c r="F82" i="2"/>
  <c r="G82" i="2" s="1"/>
  <c r="E83" i="2"/>
  <c r="A20" i="11" l="1"/>
  <c r="B19" i="6"/>
  <c r="A20" i="6"/>
  <c r="F83" i="2"/>
  <c r="G83" i="2" s="1"/>
  <c r="E84" i="2"/>
  <c r="A21" i="11" l="1"/>
  <c r="A21" i="6"/>
  <c r="B20" i="6"/>
  <c r="E85" i="2"/>
  <c r="F84" i="2"/>
  <c r="G84" i="2" s="1"/>
  <c r="A22" i="11" l="1"/>
  <c r="B21" i="6"/>
  <c r="A22" i="6"/>
  <c r="F85" i="2"/>
  <c r="G85" i="2" s="1"/>
  <c r="E86" i="2"/>
  <c r="A23" i="11" l="1"/>
  <c r="B22" i="6"/>
  <c r="A23" i="6"/>
  <c r="F86" i="2"/>
  <c r="G86" i="2" s="1"/>
  <c r="E87" i="2"/>
  <c r="A24" i="11" l="1"/>
  <c r="A24" i="6"/>
  <c r="B23" i="6"/>
  <c r="F87" i="2"/>
  <c r="G87" i="2" s="1"/>
  <c r="E88" i="2"/>
  <c r="A25" i="11" l="1"/>
  <c r="B24" i="6"/>
  <c r="A25" i="6"/>
  <c r="F88" i="2"/>
  <c r="G88" i="2" s="1"/>
  <c r="E89" i="2"/>
  <c r="A26" i="11" l="1"/>
  <c r="B25" i="6"/>
  <c r="A26" i="6"/>
  <c r="F89" i="2"/>
  <c r="G89" i="2" s="1"/>
  <c r="E90" i="2"/>
  <c r="A27" i="11" l="1"/>
  <c r="A27" i="6"/>
  <c r="B26" i="6"/>
  <c r="F90" i="2"/>
  <c r="G90" i="2" s="1"/>
  <c r="E91" i="2"/>
  <c r="A28" i="11" l="1"/>
  <c r="B27" i="6"/>
  <c r="A28" i="6"/>
  <c r="F91" i="2"/>
  <c r="G91" i="2" s="1"/>
  <c r="E92" i="2"/>
  <c r="A29" i="11" l="1"/>
  <c r="B28" i="6"/>
  <c r="A29" i="6"/>
  <c r="F92" i="2"/>
  <c r="G92" i="2" s="1"/>
  <c r="E93" i="2"/>
  <c r="A30" i="11" l="1"/>
  <c r="A30" i="6"/>
  <c r="B29" i="6"/>
  <c r="F93" i="2"/>
  <c r="G93" i="2" s="1"/>
  <c r="E94" i="2"/>
  <c r="A31" i="11" l="1"/>
  <c r="B30" i="6"/>
  <c r="A31" i="6"/>
  <c r="F94" i="2"/>
  <c r="G94" i="2" s="1"/>
  <c r="E95" i="2"/>
  <c r="A32" i="11" l="1"/>
  <c r="B31" i="6"/>
  <c r="A32" i="6"/>
  <c r="F95" i="2"/>
  <c r="G95" i="2" s="1"/>
  <c r="E96" i="2"/>
  <c r="A33" i="11" l="1"/>
  <c r="A33" i="6"/>
  <c r="B32" i="6"/>
  <c r="E97" i="2"/>
  <c r="F96" i="2"/>
  <c r="G96" i="2" s="1"/>
  <c r="A34" i="11" l="1"/>
  <c r="B33" i="6"/>
  <c r="A34" i="6"/>
  <c r="F97" i="2"/>
  <c r="G97" i="2" s="1"/>
  <c r="E98" i="2"/>
  <c r="A35" i="11" l="1"/>
  <c r="B34" i="6"/>
  <c r="A35" i="6"/>
  <c r="F98" i="2"/>
  <c r="G98" i="2" s="1"/>
  <c r="E99" i="2"/>
  <c r="A36" i="11" l="1"/>
  <c r="A36" i="6"/>
  <c r="B35" i="6"/>
  <c r="F99" i="2"/>
  <c r="G99" i="2" s="1"/>
  <c r="E100" i="2"/>
  <c r="A37" i="11" l="1"/>
  <c r="B36" i="6"/>
  <c r="A37" i="6"/>
  <c r="F100" i="2"/>
  <c r="G100" i="2" s="1"/>
  <c r="E101" i="2"/>
  <c r="A38" i="11" l="1"/>
  <c r="B37" i="6"/>
  <c r="A38" i="6"/>
  <c r="F101" i="2"/>
  <c r="G101" i="2" s="1"/>
  <c r="E102" i="2"/>
  <c r="A39" i="11" l="1"/>
  <c r="A39" i="6"/>
  <c r="B38" i="6"/>
  <c r="E103" i="2"/>
  <c r="F102" i="2"/>
  <c r="G102" i="2" s="1"/>
  <c r="A40" i="11" l="1"/>
  <c r="B39" i="6"/>
  <c r="A40" i="6"/>
  <c r="F103" i="2"/>
  <c r="G103" i="2" s="1"/>
  <c r="E104" i="2"/>
  <c r="A41" i="11" l="1"/>
  <c r="B40" i="6"/>
  <c r="A41" i="6"/>
  <c r="F104" i="2"/>
  <c r="G104" i="2" s="1"/>
  <c r="E105" i="2"/>
  <c r="A42" i="11" l="1"/>
  <c r="A42" i="6"/>
  <c r="B41" i="6"/>
  <c r="F105" i="2"/>
  <c r="G105" i="2" s="1"/>
  <c r="E106" i="2"/>
  <c r="A43" i="11" l="1"/>
  <c r="B42" i="6"/>
  <c r="A43" i="6"/>
  <c r="F106" i="2"/>
  <c r="G106" i="2" s="1"/>
  <c r="E107" i="2"/>
  <c r="A44" i="11" l="1"/>
  <c r="B43" i="6"/>
  <c r="A44" i="6"/>
  <c r="F107" i="2"/>
  <c r="G107" i="2" s="1"/>
  <c r="E108" i="2"/>
  <c r="A45" i="11" l="1"/>
  <c r="A45" i="6"/>
  <c r="B44" i="6"/>
  <c r="E109" i="2"/>
  <c r="F108" i="2"/>
  <c r="G108" i="2" s="1"/>
  <c r="A46" i="11" l="1"/>
  <c r="B45" i="6"/>
  <c r="A46" i="6"/>
  <c r="F109" i="2"/>
  <c r="G109" i="2" s="1"/>
  <c r="E110" i="2"/>
  <c r="A47" i="11" l="1"/>
  <c r="B46" i="6"/>
  <c r="A47" i="6"/>
  <c r="F110" i="2"/>
  <c r="G110" i="2" s="1"/>
  <c r="E111" i="2"/>
  <c r="A48" i="11" l="1"/>
  <c r="A48" i="6"/>
  <c r="B47" i="6"/>
  <c r="F111" i="2"/>
  <c r="G111" i="2" s="1"/>
  <c r="E112" i="2"/>
  <c r="A49" i="11" l="1"/>
  <c r="B48" i="6"/>
  <c r="A49" i="6"/>
  <c r="F112" i="2"/>
  <c r="G112" i="2" s="1"/>
  <c r="E113" i="2"/>
  <c r="A50" i="11" l="1"/>
  <c r="B49" i="6"/>
  <c r="A50" i="6"/>
  <c r="F113" i="2"/>
  <c r="G113" i="2" s="1"/>
  <c r="E114" i="2"/>
  <c r="A51" i="11" l="1"/>
  <c r="B50" i="6"/>
  <c r="A51" i="6"/>
  <c r="E115" i="2"/>
  <c r="F114" i="2"/>
  <c r="G114" i="2" s="1"/>
  <c r="A52" i="11" l="1"/>
  <c r="B51" i="6"/>
  <c r="A52" i="6"/>
  <c r="F115" i="2"/>
  <c r="G115" i="2" s="1"/>
  <c r="E116" i="2"/>
  <c r="A53" i="11" l="1"/>
  <c r="B52" i="6"/>
  <c r="A53" i="6"/>
  <c r="F116" i="2"/>
  <c r="G116" i="2" s="1"/>
  <c r="E117" i="2"/>
  <c r="A54" i="11" l="1"/>
  <c r="B53" i="6"/>
  <c r="A54" i="6"/>
  <c r="F117" i="2"/>
  <c r="G117" i="2" s="1"/>
  <c r="E118" i="2"/>
  <c r="A55" i="11" l="1"/>
  <c r="B54" i="6"/>
  <c r="A55" i="6"/>
  <c r="F118" i="2"/>
  <c r="G118" i="2" s="1"/>
  <c r="E119" i="2"/>
  <c r="A56" i="11" l="1"/>
  <c r="B55" i="6"/>
  <c r="A56" i="6"/>
  <c r="F119" i="2"/>
  <c r="G119" i="2" s="1"/>
  <c r="E120" i="2"/>
  <c r="A57" i="11" l="1"/>
  <c r="A57" i="6"/>
  <c r="B56" i="6"/>
  <c r="E121" i="2"/>
  <c r="F120" i="2"/>
  <c r="G120" i="2" s="1"/>
  <c r="A58" i="11" l="1"/>
  <c r="B57" i="6"/>
  <c r="A58" i="6"/>
  <c r="F121" i="2"/>
  <c r="G121" i="2" s="1"/>
  <c r="E122" i="2"/>
  <c r="A59" i="11" l="1"/>
  <c r="B58" i="6"/>
  <c r="A59" i="6"/>
  <c r="F122" i="2"/>
  <c r="G122" i="2" s="1"/>
  <c r="E123" i="2"/>
  <c r="A60" i="11" l="1"/>
  <c r="B59" i="6"/>
  <c r="A60" i="6"/>
  <c r="F123" i="2"/>
  <c r="G123" i="2" s="1"/>
  <c r="E124" i="2"/>
  <c r="A61" i="11" l="1"/>
  <c r="B60" i="6"/>
  <c r="A61" i="6"/>
  <c r="E125" i="2"/>
  <c r="F124" i="2"/>
  <c r="G124" i="2" s="1"/>
  <c r="A62" i="11" l="1"/>
  <c r="B61" i="6"/>
  <c r="A62" i="6"/>
  <c r="F125" i="2"/>
  <c r="G125" i="2" s="1"/>
  <c r="E126" i="2"/>
  <c r="A63" i="11" l="1"/>
  <c r="B62" i="6"/>
  <c r="A63" i="6"/>
  <c r="E127" i="2"/>
  <c r="F126" i="2"/>
  <c r="G126" i="2" s="1"/>
  <c r="A64" i="11" l="1"/>
  <c r="B63" i="6"/>
  <c r="A64" i="6"/>
  <c r="F127" i="2"/>
  <c r="G127" i="2" s="1"/>
  <c r="E128" i="2"/>
  <c r="A65" i="11" l="1"/>
  <c r="B64" i="6"/>
  <c r="A65" i="6"/>
  <c r="F128" i="2"/>
  <c r="G128" i="2" s="1"/>
  <c r="E129" i="2"/>
  <c r="A66" i="11" l="1"/>
  <c r="A66" i="6"/>
  <c r="B65" i="6"/>
  <c r="F129" i="2"/>
  <c r="G129" i="2" s="1"/>
  <c r="E130" i="2"/>
  <c r="A67" i="11" l="1"/>
  <c r="B66" i="6"/>
  <c r="A67" i="6"/>
  <c r="F130" i="2"/>
  <c r="G130" i="2" s="1"/>
  <c r="E131" i="2"/>
  <c r="A68" i="11" l="1"/>
  <c r="B67" i="6"/>
  <c r="A68" i="6"/>
  <c r="F131" i="2"/>
  <c r="G131" i="2" s="1"/>
  <c r="E132" i="2"/>
  <c r="A69" i="11" l="1"/>
  <c r="B68" i="6"/>
  <c r="A69" i="6"/>
  <c r="E133" i="2"/>
  <c r="F132" i="2"/>
  <c r="G132" i="2" s="1"/>
  <c r="A70" i="11" l="1"/>
  <c r="B69" i="6"/>
  <c r="A70" i="6"/>
  <c r="F133" i="2"/>
  <c r="G133" i="2" s="1"/>
  <c r="E134" i="2"/>
  <c r="A71" i="11" l="1"/>
  <c r="B70" i="6"/>
  <c r="A71" i="6"/>
  <c r="F134" i="2"/>
  <c r="G134" i="2" s="1"/>
  <c r="E135" i="2"/>
  <c r="A72" i="11" l="1"/>
  <c r="B71" i="6"/>
  <c r="A72" i="6"/>
  <c r="F135" i="2"/>
  <c r="G135" i="2" s="1"/>
  <c r="E136" i="2"/>
  <c r="A73" i="11" l="1"/>
  <c r="B72" i="6"/>
  <c r="A73" i="6"/>
  <c r="F136" i="2"/>
  <c r="G136" i="2" s="1"/>
  <c r="E137" i="2"/>
  <c r="A74" i="11" l="1"/>
  <c r="B73" i="6"/>
  <c r="A74" i="6"/>
  <c r="F137" i="2"/>
  <c r="G137" i="2" s="1"/>
  <c r="E138" i="2"/>
  <c r="A75" i="11" l="1"/>
  <c r="A75" i="6"/>
  <c r="B74" i="6"/>
  <c r="E139" i="2"/>
  <c r="F138" i="2"/>
  <c r="G138" i="2" s="1"/>
  <c r="A76" i="11" l="1"/>
  <c r="B75" i="6"/>
  <c r="A76" i="6"/>
  <c r="F139" i="2"/>
  <c r="G139" i="2" s="1"/>
  <c r="E140" i="2"/>
  <c r="A77" i="11" l="1"/>
  <c r="B76" i="6"/>
  <c r="A77" i="6"/>
  <c r="F140" i="2"/>
  <c r="G140" i="2" s="1"/>
  <c r="E141" i="2"/>
  <c r="A78" i="11" l="1"/>
  <c r="B77" i="6"/>
  <c r="A78" i="6"/>
  <c r="F141" i="2"/>
  <c r="G141" i="2" s="1"/>
  <c r="E142" i="2"/>
  <c r="A79" i="11" l="1"/>
  <c r="B78" i="6"/>
  <c r="A79" i="6"/>
  <c r="F142" i="2"/>
  <c r="G142" i="2" s="1"/>
  <c r="E143" i="2"/>
  <c r="A80" i="11" l="1"/>
  <c r="B79" i="6"/>
  <c r="A80" i="6"/>
  <c r="F143" i="2"/>
  <c r="G143" i="2" s="1"/>
  <c r="E144" i="2"/>
  <c r="A81" i="11" l="1"/>
  <c r="B80" i="6"/>
  <c r="A81" i="6"/>
  <c r="F144" i="2"/>
  <c r="G144" i="2" s="1"/>
  <c r="E145" i="2"/>
  <c r="A82" i="11" l="1"/>
  <c r="B81" i="6"/>
  <c r="A82" i="6"/>
  <c r="F145" i="2"/>
  <c r="G145" i="2" s="1"/>
  <c r="E146" i="2"/>
  <c r="A83" i="11" l="1"/>
  <c r="B82" i="6"/>
  <c r="A83" i="6"/>
  <c r="F146" i="2"/>
  <c r="G146" i="2" s="1"/>
  <c r="E147" i="2"/>
  <c r="A84" i="11" l="1"/>
  <c r="A84" i="6"/>
  <c r="B83" i="6"/>
  <c r="F147" i="2"/>
  <c r="G147" i="2" s="1"/>
  <c r="E148" i="2"/>
  <c r="A85" i="11" l="1"/>
  <c r="B84" i="6"/>
  <c r="A85" i="6"/>
  <c r="F148" i="2"/>
  <c r="G148" i="2" s="1"/>
  <c r="E149" i="2"/>
  <c r="A86" i="11" l="1"/>
  <c r="B85" i="6"/>
  <c r="A86" i="6"/>
  <c r="F149" i="2"/>
  <c r="G149" i="2" s="1"/>
  <c r="E150" i="2"/>
  <c r="A87" i="11" l="1"/>
  <c r="B86" i="6"/>
  <c r="A87" i="6"/>
  <c r="E151" i="2"/>
  <c r="F150" i="2"/>
  <c r="G150" i="2" s="1"/>
  <c r="A88" i="11" l="1"/>
  <c r="B87" i="6"/>
  <c r="A88" i="6"/>
  <c r="F151" i="2"/>
  <c r="G151" i="2" s="1"/>
  <c r="E152" i="2"/>
  <c r="A89" i="11" l="1"/>
  <c r="B88" i="6"/>
  <c r="A89" i="6"/>
  <c r="F152" i="2"/>
  <c r="G152" i="2" s="1"/>
  <c r="E153" i="2"/>
  <c r="A90" i="11" l="1"/>
  <c r="B89" i="6"/>
  <c r="A90" i="6"/>
  <c r="F153" i="2"/>
  <c r="G153" i="2" s="1"/>
  <c r="E154" i="2"/>
  <c r="A91" i="11" l="1"/>
  <c r="B90" i="6"/>
  <c r="A91" i="6"/>
  <c r="F154" i="2"/>
  <c r="G154" i="2" s="1"/>
  <c r="E155" i="2"/>
  <c r="A92" i="11" l="1"/>
  <c r="B91" i="6"/>
  <c r="A92" i="6"/>
  <c r="F155" i="2"/>
  <c r="G155" i="2" s="1"/>
  <c r="E156" i="2"/>
  <c r="A93" i="11" l="1"/>
  <c r="B92" i="6"/>
  <c r="A93" i="6"/>
  <c r="E157" i="2"/>
  <c r="F156" i="2"/>
  <c r="G156" i="2" s="1"/>
  <c r="A94" i="11" l="1"/>
  <c r="B93" i="6"/>
  <c r="A94" i="6"/>
  <c r="F157" i="2"/>
  <c r="G157" i="2" s="1"/>
  <c r="E158" i="2"/>
  <c r="A95" i="11" l="1"/>
  <c r="B94" i="6"/>
  <c r="A95" i="6"/>
  <c r="F158" i="2"/>
  <c r="G158" i="2" s="1"/>
  <c r="E159" i="2"/>
  <c r="A96" i="11" l="1"/>
  <c r="B95" i="6"/>
  <c r="A96" i="6"/>
  <c r="F159" i="2"/>
  <c r="G159" i="2" s="1"/>
  <c r="E160" i="2"/>
  <c r="A97" i="11" l="1"/>
  <c r="B96" i="6"/>
  <c r="A97" i="6"/>
  <c r="E161" i="2"/>
  <c r="F160" i="2"/>
  <c r="G160" i="2" s="1"/>
  <c r="A98" i="11" l="1"/>
  <c r="B97" i="6"/>
  <c r="A98" i="6"/>
  <c r="F161" i="2"/>
  <c r="G161" i="2" s="1"/>
  <c r="E162" i="2"/>
  <c r="A99" i="11" l="1"/>
  <c r="B98" i="6"/>
  <c r="A99" i="6"/>
  <c r="E163" i="2"/>
  <c r="F162" i="2"/>
  <c r="G162" i="2" s="1"/>
  <c r="A100" i="11" l="1"/>
  <c r="B99" i="6"/>
  <c r="A100" i="6"/>
  <c r="F163" i="2"/>
  <c r="G163" i="2" s="1"/>
  <c r="E164" i="2"/>
  <c r="A101" i="11" l="1"/>
  <c r="B100" i="6"/>
  <c r="A101" i="6"/>
  <c r="F164" i="2"/>
  <c r="G164" i="2" s="1"/>
  <c r="E165" i="2"/>
  <c r="A102" i="11" l="1"/>
  <c r="B101" i="6"/>
  <c r="A102" i="6"/>
  <c r="F165" i="2"/>
  <c r="G165" i="2" s="1"/>
  <c r="E166" i="2"/>
  <c r="A103" i="11" l="1"/>
  <c r="B102" i="6"/>
  <c r="A103" i="6"/>
  <c r="F166" i="2"/>
  <c r="G166" i="2" s="1"/>
  <c r="E167" i="2"/>
  <c r="A104" i="11" l="1"/>
  <c r="B103" i="6"/>
  <c r="A104" i="6"/>
  <c r="F167" i="2"/>
  <c r="G167" i="2" s="1"/>
  <c r="E168" i="2"/>
  <c r="A105" i="11" l="1"/>
  <c r="B104" i="6"/>
  <c r="A105" i="6"/>
  <c r="F168" i="2"/>
  <c r="G168" i="2" s="1"/>
  <c r="E169" i="2"/>
  <c r="A106" i="11" l="1"/>
  <c r="B105" i="6"/>
  <c r="A106" i="6"/>
  <c r="F169" i="2"/>
  <c r="G169" i="2" s="1"/>
  <c r="E170" i="2"/>
  <c r="A107" i="11" l="1"/>
  <c r="B106" i="6"/>
  <c r="A107" i="6"/>
  <c r="F170" i="2"/>
  <c r="G170" i="2" s="1"/>
  <c r="E171" i="2"/>
  <c r="A108" i="11" l="1"/>
  <c r="A108" i="6"/>
  <c r="B107" i="6"/>
  <c r="F171" i="2"/>
  <c r="G171" i="2" s="1"/>
  <c r="E172" i="2"/>
  <c r="A109" i="11" l="1"/>
  <c r="B108" i="6"/>
  <c r="A109" i="6"/>
  <c r="F172" i="2"/>
  <c r="G172" i="2" s="1"/>
  <c r="E173" i="2"/>
  <c r="A110" i="11" l="1"/>
  <c r="B109" i="6"/>
  <c r="A110" i="6"/>
  <c r="F173" i="2"/>
  <c r="G173" i="2" s="1"/>
  <c r="E174" i="2"/>
  <c r="A111" i="11" l="1"/>
  <c r="B110" i="6"/>
  <c r="A111" i="6"/>
  <c r="F174" i="2"/>
  <c r="G174" i="2" s="1"/>
  <c r="E175" i="2"/>
  <c r="A112" i="11" l="1"/>
  <c r="B111" i="6"/>
  <c r="A112" i="6"/>
  <c r="F175" i="2"/>
  <c r="G175" i="2" s="1"/>
  <c r="E176" i="2"/>
  <c r="A113" i="11" l="1"/>
  <c r="B112" i="6"/>
  <c r="A113" i="6"/>
  <c r="F176" i="2"/>
  <c r="G176" i="2" s="1"/>
  <c r="E177" i="2"/>
  <c r="A114" i="11" l="1"/>
  <c r="A114" i="6"/>
  <c r="B113" i="6"/>
  <c r="F177" i="2"/>
  <c r="G177" i="2" s="1"/>
  <c r="E178" i="2"/>
  <c r="A115" i="11" l="1"/>
  <c r="B114" i="6"/>
  <c r="A115" i="6"/>
  <c r="F178" i="2"/>
  <c r="G178" i="2" s="1"/>
  <c r="E179" i="2"/>
  <c r="A116" i="11" l="1"/>
  <c r="B115" i="6"/>
  <c r="A116" i="6"/>
  <c r="F179" i="2"/>
  <c r="G179" i="2" s="1"/>
  <c r="E180" i="2"/>
  <c r="A117" i="11" l="1"/>
  <c r="B116" i="6"/>
  <c r="A117" i="6"/>
  <c r="E181" i="2"/>
  <c r="F180" i="2"/>
  <c r="G180" i="2" s="1"/>
  <c r="A118" i="11" l="1"/>
  <c r="B117" i="6"/>
  <c r="A118" i="6"/>
  <c r="F181" i="2"/>
  <c r="G181" i="2" s="1"/>
  <c r="E182" i="2"/>
  <c r="A119" i="11" l="1"/>
  <c r="B118" i="6"/>
  <c r="A119" i="6"/>
  <c r="F182" i="2"/>
  <c r="G182" i="2" s="1"/>
  <c r="E183" i="2"/>
  <c r="A120" i="11" l="1"/>
  <c r="A120" i="6"/>
  <c r="B119" i="6"/>
  <c r="F183" i="2"/>
  <c r="G183" i="2" s="1"/>
  <c r="E184" i="2"/>
  <c r="A121" i="11" l="1"/>
  <c r="B120" i="6"/>
  <c r="A121" i="6"/>
  <c r="E185" i="2"/>
  <c r="F184" i="2"/>
  <c r="G184" i="2" s="1"/>
  <c r="A122" i="11" l="1"/>
  <c r="B121" i="6"/>
  <c r="A122" i="6"/>
  <c r="F185" i="2"/>
  <c r="G185" i="2" s="1"/>
  <c r="E186" i="2"/>
  <c r="A123" i="11" l="1"/>
  <c r="B122" i="6"/>
  <c r="A123" i="6"/>
  <c r="E187" i="2"/>
  <c r="F186" i="2"/>
  <c r="G186" i="2" s="1"/>
  <c r="A124" i="11" l="1"/>
  <c r="B123" i="6"/>
  <c r="A124" i="6"/>
  <c r="F187" i="2"/>
  <c r="G187" i="2" s="1"/>
  <c r="E188" i="2"/>
  <c r="A125" i="11" l="1"/>
  <c r="B124" i="6"/>
  <c r="A125" i="6"/>
  <c r="F188" i="2"/>
  <c r="G188" i="2" s="1"/>
  <c r="E189" i="2"/>
  <c r="A126" i="11" l="1"/>
  <c r="B125" i="6"/>
  <c r="A126" i="6"/>
  <c r="F189" i="2"/>
  <c r="G189" i="2" s="1"/>
  <c r="E190" i="2"/>
  <c r="A127" i="11" l="1"/>
  <c r="B126" i="6"/>
  <c r="A127" i="6"/>
  <c r="F190" i="2"/>
  <c r="G190" i="2" s="1"/>
  <c r="E191" i="2"/>
  <c r="A128" i="11" l="1"/>
  <c r="B127" i="6"/>
  <c r="A128" i="6"/>
  <c r="F191" i="2"/>
  <c r="G191" i="2" s="1"/>
  <c r="E192" i="2"/>
  <c r="A129" i="11" l="1"/>
  <c r="A129" i="6"/>
  <c r="B128" i="6"/>
  <c r="E193" i="2"/>
  <c r="F192" i="2"/>
  <c r="G192" i="2" s="1"/>
  <c r="A130" i="11" l="1"/>
  <c r="B129" i="6"/>
  <c r="A130" i="6"/>
  <c r="F193" i="2"/>
  <c r="G193" i="2" s="1"/>
  <c r="E194" i="2"/>
  <c r="A131" i="11" l="1"/>
  <c r="B130" i="6"/>
  <c r="A131" i="6"/>
  <c r="F194" i="2"/>
  <c r="G194" i="2" s="1"/>
  <c r="E195" i="2"/>
  <c r="A132" i="11" l="1"/>
  <c r="B131" i="6"/>
  <c r="A132" i="6"/>
  <c r="F195" i="2"/>
  <c r="G195" i="2" s="1"/>
  <c r="E196" i="2"/>
  <c r="A133" i="11" l="1"/>
  <c r="B132" i="6"/>
  <c r="A133" i="6"/>
  <c r="F196" i="2"/>
  <c r="G196" i="2" s="1"/>
  <c r="E197" i="2"/>
  <c r="A134" i="11" l="1"/>
  <c r="B133" i="6"/>
  <c r="A134" i="6"/>
  <c r="F197" i="2"/>
  <c r="G197" i="2" s="1"/>
  <c r="E198" i="2"/>
  <c r="A135" i="11" l="1"/>
  <c r="A135" i="6"/>
  <c r="B134" i="6"/>
  <c r="E199" i="2"/>
  <c r="F198" i="2"/>
  <c r="G198" i="2" s="1"/>
  <c r="A136" i="11" l="1"/>
  <c r="B135" i="6"/>
  <c r="A136" i="6"/>
  <c r="F199" i="2"/>
  <c r="G199" i="2" s="1"/>
  <c r="E200" i="2"/>
  <c r="A137" i="11" l="1"/>
  <c r="B136" i="6"/>
  <c r="A137" i="6"/>
  <c r="F200" i="2"/>
  <c r="G200" i="2" s="1"/>
  <c r="E201" i="2"/>
  <c r="A138" i="11" l="1"/>
  <c r="B137" i="6"/>
  <c r="A138" i="6"/>
  <c r="F201" i="2"/>
  <c r="G201" i="2" s="1"/>
  <c r="E202" i="2"/>
  <c r="A139" i="11" l="1"/>
  <c r="B138" i="6"/>
  <c r="A139" i="6"/>
  <c r="F202" i="2"/>
  <c r="G202" i="2" s="1"/>
  <c r="E203" i="2"/>
  <c r="A140" i="11" l="1"/>
  <c r="B139" i="6"/>
  <c r="A140" i="6"/>
  <c r="F203" i="2"/>
  <c r="G203" i="2" s="1"/>
  <c r="E204" i="2"/>
  <c r="A141" i="11" l="1"/>
  <c r="B140" i="6"/>
  <c r="A141" i="6"/>
  <c r="F204" i="2"/>
  <c r="G204" i="2" s="1"/>
  <c r="E205" i="2"/>
  <c r="A142" i="11" l="1"/>
  <c r="B141" i="6"/>
  <c r="A142" i="6"/>
  <c r="F205" i="2"/>
  <c r="G205" i="2" s="1"/>
  <c r="E206" i="2"/>
  <c r="A143" i="11" l="1"/>
  <c r="B142" i="6"/>
  <c r="A143" i="6"/>
  <c r="F206" i="2"/>
  <c r="G206" i="2" s="1"/>
  <c r="E207" i="2"/>
  <c r="A144" i="11" l="1"/>
  <c r="B143" i="6"/>
  <c r="A144" i="6"/>
  <c r="F207" i="2"/>
  <c r="G207" i="2" s="1"/>
  <c r="E208" i="2"/>
  <c r="A145" i="11" l="1"/>
  <c r="B144" i="6"/>
  <c r="A145" i="6"/>
  <c r="F208" i="2"/>
  <c r="G208" i="2" s="1"/>
  <c r="E209" i="2"/>
  <c r="A146" i="11" l="1"/>
  <c r="B145" i="6"/>
  <c r="A146" i="6"/>
  <c r="F209" i="2"/>
  <c r="G209" i="2" s="1"/>
  <c r="E210" i="2"/>
  <c r="A147" i="11" l="1"/>
  <c r="B146" i="6"/>
  <c r="A147" i="6"/>
  <c r="E211" i="2"/>
  <c r="F210" i="2"/>
  <c r="G210" i="2" s="1"/>
  <c r="A148" i="11" l="1"/>
  <c r="A148" i="6"/>
  <c r="B147" i="6"/>
  <c r="F211" i="2"/>
  <c r="G211" i="2" s="1"/>
  <c r="E212" i="2"/>
  <c r="A149" i="11" l="1"/>
  <c r="B148" i="6"/>
  <c r="A149" i="6"/>
  <c r="F212" i="2"/>
  <c r="G212" i="2" s="1"/>
  <c r="E213" i="2"/>
  <c r="A150" i="11" l="1"/>
  <c r="B149" i="6"/>
  <c r="A150" i="6"/>
  <c r="F213" i="2"/>
  <c r="G213" i="2" s="1"/>
  <c r="E214" i="2"/>
  <c r="A151" i="11" l="1"/>
  <c r="A151" i="6"/>
  <c r="B150" i="6"/>
  <c r="F214" i="2"/>
  <c r="G214" i="2" s="1"/>
  <c r="E215" i="2"/>
  <c r="A152" i="11" l="1"/>
  <c r="B151" i="6"/>
  <c r="A152" i="6"/>
  <c r="F215" i="2"/>
  <c r="G215" i="2" s="1"/>
  <c r="E216" i="2"/>
  <c r="A153" i="11" l="1"/>
  <c r="B152" i="6"/>
  <c r="A153" i="6"/>
  <c r="F216" i="2"/>
  <c r="G216" i="2" s="1"/>
  <c r="E217" i="2"/>
  <c r="A154" i="11" l="1"/>
  <c r="A154" i="6"/>
  <c r="B153" i="6"/>
  <c r="F217" i="2"/>
  <c r="G217" i="2" s="1"/>
  <c r="E218" i="2"/>
  <c r="A155" i="11" l="1"/>
  <c r="B154" i="6"/>
  <c r="A155" i="6"/>
  <c r="F218" i="2"/>
  <c r="G218" i="2" s="1"/>
  <c r="E219" i="2"/>
  <c r="A156" i="11" l="1"/>
  <c r="A156" i="6"/>
  <c r="B155" i="6"/>
  <c r="F219" i="2"/>
  <c r="G219" i="2" s="1"/>
  <c r="E220" i="2"/>
  <c r="A157" i="11" l="1"/>
  <c r="A157" i="6"/>
  <c r="B156" i="6"/>
  <c r="F220" i="2"/>
  <c r="G220" i="2" s="1"/>
  <c r="E221" i="2"/>
  <c r="A158" i="11" l="1"/>
  <c r="B157" i="6"/>
  <c r="A158" i="6"/>
  <c r="F221" i="2"/>
  <c r="G221" i="2" s="1"/>
  <c r="E222" i="2"/>
  <c r="A159" i="11" l="1"/>
  <c r="A159" i="6"/>
  <c r="B158" i="6"/>
  <c r="E223" i="2"/>
  <c r="F222" i="2"/>
  <c r="G222" i="2" s="1"/>
  <c r="A160" i="11" l="1"/>
  <c r="A160" i="6"/>
  <c r="B159" i="6"/>
  <c r="F223" i="2"/>
  <c r="G223" i="2" s="1"/>
  <c r="E224" i="2"/>
  <c r="A161" i="11" l="1"/>
  <c r="B160" i="6"/>
  <c r="A161" i="6"/>
  <c r="F224" i="2"/>
  <c r="G224" i="2" s="1"/>
  <c r="E225" i="2"/>
  <c r="A162" i="11" l="1"/>
  <c r="B161" i="6"/>
  <c r="A162" i="6"/>
  <c r="F225" i="2"/>
  <c r="G225" i="2" s="1"/>
  <c r="E226" i="2"/>
  <c r="A163" i="11" l="1"/>
  <c r="A163" i="6"/>
  <c r="B162" i="6"/>
  <c r="E227" i="2"/>
  <c r="F226" i="2"/>
  <c r="G226" i="2" s="1"/>
  <c r="A164" i="11" l="1"/>
  <c r="B163" i="6"/>
  <c r="A164" i="6"/>
  <c r="F227" i="2"/>
  <c r="G227" i="2" s="1"/>
  <c r="E228" i="2"/>
  <c r="A165" i="11" l="1"/>
  <c r="B164" i="6"/>
  <c r="A165" i="6"/>
  <c r="E229" i="2"/>
  <c r="F228" i="2"/>
  <c r="G228" i="2" s="1"/>
  <c r="A166" i="11" l="1"/>
  <c r="A166" i="6"/>
  <c r="B165" i="6"/>
  <c r="F229" i="2"/>
  <c r="G229" i="2" s="1"/>
  <c r="E230" i="2"/>
  <c r="A167" i="11" l="1"/>
  <c r="B166" i="6"/>
  <c r="A167" i="6"/>
  <c r="F230" i="2"/>
  <c r="G230" i="2" s="1"/>
  <c r="E231" i="2"/>
  <c r="A168" i="11" l="1"/>
  <c r="B167" i="6"/>
  <c r="A168" i="6"/>
  <c r="F231" i="2"/>
  <c r="G231" i="2" s="1"/>
  <c r="E232" i="2"/>
  <c r="A169" i="11" l="1"/>
  <c r="A169" i="6"/>
  <c r="B168" i="6"/>
  <c r="F232" i="2"/>
  <c r="G232" i="2" s="1"/>
  <c r="E233" i="2"/>
  <c r="A170" i="11" l="1"/>
  <c r="B169" i="6"/>
  <c r="A170" i="6"/>
  <c r="F233" i="2"/>
  <c r="G233" i="2" s="1"/>
  <c r="E234" i="2"/>
  <c r="A171" i="11" l="1"/>
  <c r="A171" i="6"/>
  <c r="B170" i="6"/>
  <c r="E235" i="2"/>
  <c r="F234" i="2"/>
  <c r="G234" i="2" s="1"/>
  <c r="A172" i="11" l="1"/>
  <c r="A172" i="6"/>
  <c r="B171" i="6"/>
  <c r="F235" i="2"/>
  <c r="G235" i="2" s="1"/>
  <c r="E236" i="2"/>
  <c r="A173" i="11" l="1"/>
  <c r="B172" i="6"/>
  <c r="A173" i="6"/>
  <c r="F236" i="2"/>
  <c r="G236" i="2" s="1"/>
  <c r="E237" i="2"/>
  <c r="A174" i="11" l="1"/>
  <c r="B173" i="6"/>
  <c r="A174" i="6"/>
  <c r="F237" i="2"/>
  <c r="G237" i="2" s="1"/>
  <c r="E238" i="2"/>
  <c r="A175" i="11" l="1"/>
  <c r="A175" i="6"/>
  <c r="B174" i="6"/>
  <c r="F238" i="2"/>
  <c r="G238" i="2" s="1"/>
  <c r="E239" i="2"/>
  <c r="A176" i="11" l="1"/>
  <c r="B175" i="6"/>
  <c r="A176" i="6"/>
  <c r="F239" i="2"/>
  <c r="G239" i="2" s="1"/>
  <c r="E240" i="2"/>
  <c r="A177" i="11" l="1"/>
  <c r="B176" i="6"/>
  <c r="A177" i="6"/>
  <c r="E241" i="2"/>
  <c r="F240" i="2"/>
  <c r="G240" i="2" s="1"/>
  <c r="A178" i="11" l="1"/>
  <c r="A178" i="6"/>
  <c r="B177" i="6"/>
  <c r="F241" i="2"/>
  <c r="G241" i="2" s="1"/>
  <c r="E242" i="2"/>
  <c r="A179" i="11" l="1"/>
  <c r="B178" i="6"/>
  <c r="A179" i="6"/>
  <c r="F242" i="2"/>
  <c r="G242" i="2" s="1"/>
  <c r="E243" i="2"/>
  <c r="A180" i="11" l="1"/>
  <c r="B179" i="6"/>
  <c r="A180" i="6"/>
  <c r="F243" i="2"/>
  <c r="G243" i="2" s="1"/>
  <c r="E244" i="2"/>
  <c r="A181" i="11" l="1"/>
  <c r="A181" i="6"/>
  <c r="B180" i="6"/>
  <c r="F244" i="2"/>
  <c r="G244" i="2" s="1"/>
  <c r="E245" i="2"/>
  <c r="A182" i="11" l="1"/>
  <c r="B181" i="6"/>
  <c r="A182" i="6"/>
  <c r="F245" i="2"/>
  <c r="G245" i="2" s="1"/>
  <c r="E246" i="2"/>
  <c r="A183" i="11" l="1"/>
  <c r="B182" i="6"/>
  <c r="A183" i="6"/>
  <c r="F246" i="2"/>
  <c r="G246" i="2" s="1"/>
  <c r="E247" i="2"/>
  <c r="A184" i="11" l="1"/>
  <c r="A184" i="6"/>
  <c r="B183" i="6"/>
  <c r="F247" i="2"/>
  <c r="G247" i="2" s="1"/>
  <c r="E248" i="2"/>
  <c r="A185" i="11" l="1"/>
  <c r="B184" i="6"/>
  <c r="A185" i="6"/>
  <c r="F248" i="2"/>
  <c r="G248" i="2" s="1"/>
  <c r="E249" i="2"/>
  <c r="A186" i="11" l="1"/>
  <c r="B185" i="6"/>
  <c r="A186" i="6"/>
  <c r="F249" i="2"/>
  <c r="G249" i="2" s="1"/>
  <c r="E250" i="2"/>
  <c r="A187" i="11" l="1"/>
  <c r="A187" i="6"/>
  <c r="B186" i="6"/>
  <c r="F250" i="2"/>
  <c r="G250" i="2" s="1"/>
  <c r="E251" i="2"/>
  <c r="A188" i="11" l="1"/>
  <c r="B187" i="6"/>
  <c r="A188" i="6"/>
  <c r="F251" i="2"/>
  <c r="G251" i="2" s="1"/>
  <c r="E252" i="2"/>
  <c r="A189" i="11" l="1"/>
  <c r="B188" i="6"/>
  <c r="A189" i="6"/>
  <c r="E253" i="2"/>
  <c r="F252" i="2"/>
  <c r="G252" i="2" s="1"/>
  <c r="A190" i="11" l="1"/>
  <c r="A190" i="6"/>
  <c r="B189" i="6"/>
  <c r="F253" i="2"/>
  <c r="G253" i="2" s="1"/>
  <c r="E254" i="2"/>
  <c r="A191" i="11" l="1"/>
  <c r="B190" i="6"/>
  <c r="A191" i="6"/>
  <c r="F254" i="2"/>
  <c r="G254" i="2" s="1"/>
  <c r="E255" i="2"/>
  <c r="A192" i="11" l="1"/>
  <c r="B191" i="6"/>
  <c r="A192" i="6"/>
  <c r="F255" i="2"/>
  <c r="G255" i="2" s="1"/>
  <c r="E256" i="2"/>
  <c r="A193" i="11" l="1"/>
  <c r="A193" i="6"/>
  <c r="B192" i="6"/>
  <c r="F256" i="2"/>
  <c r="G256" i="2" s="1"/>
  <c r="E257" i="2"/>
  <c r="F257" i="2" s="1"/>
  <c r="G257" i="2" s="1"/>
  <c r="A194" i="11" l="1"/>
  <c r="B193" i="6"/>
  <c r="A194" i="6"/>
  <c r="A195" i="11" l="1"/>
  <c r="A195" i="6"/>
  <c r="B194" i="6"/>
  <c r="A196" i="11" l="1"/>
  <c r="A196" i="6"/>
  <c r="B195" i="6"/>
  <c r="A197" i="11" l="1"/>
  <c r="B196" i="6"/>
  <c r="A197" i="6"/>
  <c r="A198" i="11" l="1"/>
  <c r="B197" i="6"/>
  <c r="A198" i="6"/>
  <c r="A199" i="11" l="1"/>
  <c r="A199" i="6"/>
  <c r="B198" i="6"/>
  <c r="A200" i="11" l="1"/>
  <c r="B199" i="6"/>
  <c r="A200" i="6"/>
  <c r="A201" i="11" l="1"/>
  <c r="B200" i="6"/>
  <c r="A201" i="6"/>
  <c r="A202" i="11" l="1"/>
  <c r="A202" i="6"/>
  <c r="B201" i="6"/>
  <c r="A203" i="11" l="1"/>
  <c r="B202" i="6"/>
  <c r="A203" i="6"/>
  <c r="A204" i="11" l="1"/>
  <c r="A204" i="6"/>
  <c r="B203" i="6"/>
  <c r="A205" i="11" l="1"/>
  <c r="A205" i="6"/>
  <c r="B204" i="6"/>
  <c r="A206" i="11" l="1"/>
  <c r="B205" i="6"/>
  <c r="A206" i="6"/>
  <c r="A207" i="11" l="1"/>
  <c r="B206" i="6"/>
  <c r="A207" i="6"/>
  <c r="A208" i="11" l="1"/>
  <c r="A208" i="6"/>
  <c r="B207" i="6"/>
  <c r="A209" i="11" l="1"/>
  <c r="B208" i="6"/>
  <c r="A209" i="6"/>
  <c r="A210" i="11" l="1"/>
  <c r="B209" i="6"/>
  <c r="A210" i="6"/>
  <c r="A211" i="11" l="1"/>
  <c r="A211" i="6"/>
  <c r="B210" i="6"/>
  <c r="A212" i="11" l="1"/>
  <c r="B211" i="6"/>
  <c r="A212" i="6"/>
  <c r="A213" i="11" l="1"/>
  <c r="B212" i="6"/>
  <c r="A213" i="6"/>
  <c r="A214" i="11" l="1"/>
  <c r="A214" i="6"/>
  <c r="B213" i="6"/>
  <c r="A215" i="11" l="1"/>
  <c r="B214" i="6"/>
  <c r="A215" i="6"/>
  <c r="A216" i="11" l="1"/>
  <c r="A216" i="6"/>
  <c r="B215" i="6"/>
  <c r="A217" i="11" l="1"/>
  <c r="A217" i="6"/>
  <c r="B216" i="6"/>
  <c r="A218" i="11" l="1"/>
  <c r="B217" i="6"/>
  <c r="A218" i="6"/>
  <c r="A219" i="11" l="1"/>
  <c r="A219" i="6"/>
  <c r="B218" i="6"/>
  <c r="A220" i="11" l="1"/>
  <c r="A220" i="6"/>
  <c r="B219" i="6"/>
  <c r="A221" i="11" l="1"/>
  <c r="B220" i="6"/>
  <c r="A221" i="6"/>
  <c r="A222" i="11" l="1"/>
  <c r="B221" i="6"/>
  <c r="A222" i="6"/>
  <c r="A223" i="11" l="1"/>
  <c r="A223" i="6"/>
  <c r="B222" i="6"/>
  <c r="A224" i="11" l="1"/>
  <c r="B223" i="6"/>
  <c r="A224" i="6"/>
  <c r="A225" i="11" l="1"/>
  <c r="B224" i="6"/>
  <c r="A225" i="6"/>
  <c r="A226" i="11" l="1"/>
  <c r="A226" i="6"/>
  <c r="B225" i="6"/>
  <c r="A227" i="11" l="1"/>
  <c r="B226" i="6"/>
  <c r="A227" i="6"/>
  <c r="A228" i="11" l="1"/>
  <c r="A228" i="6"/>
  <c r="B227" i="6"/>
  <c r="A229" i="11" l="1"/>
  <c r="A229" i="6"/>
  <c r="B228" i="6"/>
  <c r="A230" i="11" l="1"/>
  <c r="B229" i="6"/>
  <c r="A230" i="6"/>
  <c r="A231" i="11" l="1"/>
  <c r="A231" i="6"/>
  <c r="B230" i="6"/>
  <c r="A232" i="11" l="1"/>
  <c r="A232" i="6"/>
  <c r="B231" i="6"/>
  <c r="A233" i="11" l="1"/>
  <c r="B232" i="6"/>
  <c r="A233" i="6"/>
  <c r="A234" i="11" l="1"/>
  <c r="B233" i="6"/>
  <c r="A234" i="6"/>
  <c r="A235" i="11" l="1"/>
  <c r="A235" i="6"/>
  <c r="B234" i="6"/>
  <c r="A236" i="11" l="1"/>
  <c r="B235" i="6"/>
  <c r="A236" i="6"/>
  <c r="A237" i="11" l="1"/>
  <c r="B236" i="6"/>
  <c r="A237" i="6"/>
  <c r="A238" i="11" l="1"/>
  <c r="A238" i="6"/>
  <c r="B237" i="6"/>
  <c r="A239" i="11" l="1"/>
  <c r="B238" i="6"/>
  <c r="A239" i="6"/>
  <c r="A240" i="11" l="1"/>
  <c r="A240" i="6"/>
  <c r="B239" i="6"/>
  <c r="A241" i="11" l="1"/>
  <c r="A241" i="6"/>
  <c r="B240" i="6"/>
  <c r="A242" i="11" l="1"/>
  <c r="B241" i="6"/>
  <c r="A242" i="6"/>
  <c r="A243" i="11" l="1"/>
  <c r="B242" i="6"/>
  <c r="A243" i="6"/>
  <c r="A244" i="11" l="1"/>
  <c r="A244" i="6"/>
  <c r="B243" i="6"/>
  <c r="A245" i="11" l="1"/>
  <c r="B244" i="6"/>
  <c r="A245" i="6"/>
  <c r="A246" i="11" l="1"/>
  <c r="B245" i="6"/>
  <c r="A246" i="6"/>
  <c r="A247" i="11" l="1"/>
  <c r="A247" i="6"/>
  <c r="B246" i="6"/>
  <c r="A248" i="11" l="1"/>
  <c r="B247" i="6"/>
  <c r="A248" i="6"/>
  <c r="A249" i="11" l="1"/>
  <c r="B248" i="6"/>
  <c r="A249" i="6"/>
  <c r="A250" i="11" l="1"/>
  <c r="A250" i="6"/>
  <c r="B249" i="6"/>
  <c r="A251" i="11" l="1"/>
  <c r="B250" i="6"/>
  <c r="A251" i="6"/>
  <c r="A252" i="11" l="1"/>
  <c r="A252" i="6"/>
  <c r="B251" i="6"/>
  <c r="A253" i="11" l="1"/>
  <c r="A253" i="6"/>
  <c r="B252" i="6"/>
  <c r="A254" i="11" l="1"/>
  <c r="A254" i="6"/>
  <c r="B253" i="6"/>
  <c r="A255" i="11" l="1"/>
  <c r="A255" i="6"/>
  <c r="B254" i="6"/>
  <c r="A256" i="11" l="1"/>
  <c r="A256" i="6"/>
  <c r="B255" i="6"/>
  <c r="A257" i="11" l="1"/>
  <c r="A257" i="6"/>
  <c r="B257" i="6" s="1"/>
  <c r="B256" i="6"/>
</calcChain>
</file>

<file path=xl/sharedStrings.xml><?xml version="1.0" encoding="utf-8"?>
<sst xmlns="http://schemas.openxmlformats.org/spreadsheetml/2006/main" count="553" uniqueCount="341">
  <si>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</si>
  <si>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</si>
  <si>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</si>
  <si>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</si>
  <si>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</si>
  <si>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</si>
  <si>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</si>
  <si>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</si>
  <si>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</si>
  <si>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</si>
  <si>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</si>
  <si>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</si>
  <si>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</si>
  <si>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</si>
  <si>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</si>
  <si>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</si>
  <si>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</si>
  <si>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</si>
  <si>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</si>
  <si>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</si>
  <si>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</si>
  <si>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</si>
  <si>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</si>
  <si>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</si>
  <si>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</si>
  <si>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</si>
  <si>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</si>
  <si>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</si>
  <si>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</si>
  <si>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</si>
  <si>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</si>
  <si>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</si>
  <si>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</si>
  <si>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</si>
  <si>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</si>
  <si>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</si>
  <si>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</si>
  <si>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</si>
  <si>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</si>
  <si>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</si>
  <si>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</si>
  <si>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</si>
  <si>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</si>
  <si>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</si>
  <si>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</si>
  <si>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</si>
  <si>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</si>
  <si>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</si>
  <si>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</si>
  <si>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</si>
  <si>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</si>
  <si>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</si>
  <si>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</si>
  <si>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</si>
  <si>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</si>
  <si>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</si>
  <si>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</si>
  <si>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</si>
  <si>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</si>
  <si>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</si>
  <si>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</si>
  <si>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</si>
  <si>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</si>
  <si>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</si>
  <si>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</si>
  <si>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</si>
  <si>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</si>
  <si>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</si>
  <si>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</si>
  <si>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</si>
  <si>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</si>
  <si>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</si>
  <si>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</si>
  <si>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</si>
  <si>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</si>
  <si>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</si>
  <si>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</si>
  <si>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</si>
  <si>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</si>
  <si>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</si>
  <si>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</si>
  <si>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</si>
  <si>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</si>
  <si>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</si>
  <si>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</si>
  <si>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</si>
  <si>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</si>
  <si>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</si>
  <si>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</si>
  <si>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</si>
  <si>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</si>
  <si>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</si>
  <si>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</si>
  <si>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</si>
  <si>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</si>
  <si>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</si>
  <si>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</si>
  <si>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</si>
  <si>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</si>
  <si>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</si>
  <si>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</si>
  <si>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</si>
  <si>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</si>
  <si>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</si>
  <si>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</si>
  <si>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</si>
  <si>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</si>
  <si>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</si>
  <si>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</si>
  <si>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</si>
  <si>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</si>
  <si>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</si>
  <si>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</si>
  <si>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</si>
  <si>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</si>
  <si>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</si>
  <si>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</si>
  <si>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</si>
  <si>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</si>
  <si>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</si>
  <si>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</si>
  <si>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</si>
  <si>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</si>
  <si>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</si>
  <si>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</si>
  <si>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</si>
  <si>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</si>
  <si>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</si>
  <si>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</si>
  <si>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</si>
  <si>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</si>
  <si>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</si>
  <si>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</si>
  <si>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</si>
  <si>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</si>
  <si>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</si>
  <si>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</si>
  <si>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</si>
  <si>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</si>
  <si>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</si>
  <si>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</si>
  <si>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</si>
  <si>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</si>
  <si>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</si>
  <si>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</si>
  <si>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</si>
  <si>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</si>
  <si>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</si>
  <si>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</si>
  <si>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</si>
  <si>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</si>
  <si>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</si>
  <si>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</si>
  <si>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</si>
  <si>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</si>
  <si>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</si>
  <si>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</si>
  <si>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</si>
  <si>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</si>
  <si>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</si>
  <si>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</si>
  <si>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</si>
  <si>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</si>
  <si>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</si>
  <si>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</si>
  <si>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</si>
  <si>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</si>
  <si>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</si>
  <si>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</si>
  <si>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</si>
  <si>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</si>
  <si>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</si>
  <si>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</si>
  <si>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</si>
  <si>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</si>
  <si>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</si>
  <si>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</si>
  <si>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</si>
  <si>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</si>
  <si>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</si>
  <si>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</si>
  <si>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</si>
  <si>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</si>
  <si>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</si>
  <si>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</si>
  <si>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</si>
  <si>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</si>
  <si>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</si>
  <si>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</si>
  <si>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</si>
  <si>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</si>
  <si>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</si>
  <si>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</si>
  <si>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</si>
  <si>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</si>
  <si>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</si>
  <si>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</si>
  <si>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</si>
  <si>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</si>
  <si>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</si>
  <si>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</si>
  <si>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</si>
  <si>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</si>
  <si>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</si>
  <si>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</si>
  <si>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</si>
  <si>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</si>
  <si>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</si>
  <si>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</si>
  <si>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</si>
  <si>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</si>
  <si>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</si>
  <si>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</si>
  <si>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</si>
  <si>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</si>
  <si>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</si>
  <si>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</si>
  <si>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</si>
  <si>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</si>
  <si>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</si>
  <si>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</si>
  <si>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</si>
  <si>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</si>
  <si>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</si>
  <si>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</si>
  <si>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</si>
  <si>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</si>
  <si>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</si>
  <si>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</si>
  <si>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</si>
  <si>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</si>
  <si>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</si>
  <si>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</si>
  <si>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</si>
  <si>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</si>
  <si>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</si>
  <si>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</si>
  <si>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</si>
  <si>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</si>
  <si>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</si>
  <si>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</si>
  <si>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</si>
  <si>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</si>
  <si>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</si>
  <si>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</si>
  <si>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</si>
  <si>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</si>
  <si>
    <t>Buffer stride</t>
  </si>
  <si>
    <t>Table 7.1. FPU instruction set</t>
  </si>
  <si>
    <t>Operation</t>
  </si>
  <si>
    <t>Description</t>
  </si>
  <si>
    <t>Assembler</t>
  </si>
  <si>
    <t>Cycles</t>
  </si>
  <si>
    <t>Absolute value</t>
  </si>
  <si>
    <t>of float</t>
  </si>
  <si>
    <t>VABS.F32</t>
  </si>
  <si>
    <t>Addition</t>
  </si>
  <si>
    <t>floating point</t>
  </si>
  <si>
    <t>VADD.F32</t>
  </si>
  <si>
    <t>Compare</t>
  </si>
  <si>
    <t>float with register or zero</t>
  </si>
  <si>
    <t>VCMP.F32</t>
  </si>
  <si>
    <t>VCMPE.F32</t>
  </si>
  <si>
    <t>Convert</t>
  </si>
  <si>
    <t>between integer, fixed-point, half-precision and float</t>
  </si>
  <si>
    <t>VCVT.F32</t>
  </si>
  <si>
    <t>Divide</t>
  </si>
  <si>
    <t>Floating-point</t>
  </si>
  <si>
    <t>VDIV.F32</t>
  </si>
  <si>
    <t>Load</t>
  </si>
  <si>
    <t>multiple doubles</t>
  </si>
  <si>
    <t>VLDM.64</t>
  </si>
  <si>
    <t>1+2*N, where N is the number of doubles.</t>
  </si>
  <si>
    <t>multiple floats</t>
  </si>
  <si>
    <t>VLDM.32</t>
  </si>
  <si>
    <t>1+N, where N is the number of floats.</t>
  </si>
  <si>
    <t>single double</t>
  </si>
  <si>
    <t>VLDR.64</t>
  </si>
  <si>
    <t>single float</t>
  </si>
  <si>
    <t>VLDR.32</t>
  </si>
  <si>
    <t>Move</t>
  </si>
  <si>
    <t>top/bottom half of double to/from core register</t>
  </si>
  <si>
    <t>VMOV</t>
  </si>
  <si>
    <t>immediate/float to float-register</t>
  </si>
  <si>
    <t>two floats/one double to/from two core registers or one float to/from one core register</t>
  </si>
  <si>
    <t>floating-point control/status to core register</t>
  </si>
  <si>
    <t>VMRS</t>
  </si>
  <si>
    <t>core register to floating-point control/status</t>
  </si>
  <si>
    <t>VMSR</t>
  </si>
  <si>
    <t>Multiply</t>
  </si>
  <si>
    <t>float</t>
  </si>
  <si>
    <t>VMUL.F32</t>
  </si>
  <si>
    <t>then accumulate float</t>
  </si>
  <si>
    <t>VMLA.F32</t>
  </si>
  <si>
    <t>then subtract float</t>
  </si>
  <si>
    <t>VMLS.F32</t>
  </si>
  <si>
    <t>then accumulate then negate float</t>
  </si>
  <si>
    <t>VNMLA.F32</t>
  </si>
  <si>
    <t>then subtract then negate float</t>
  </si>
  <si>
    <t>VNMLS.F32</t>
  </si>
  <si>
    <t>Multiply (fused)</t>
  </si>
  <si>
    <t>VFMA.F32</t>
  </si>
  <si>
    <t>VFMS.F32</t>
  </si>
  <si>
    <t>VFNMA.F32</t>
  </si>
  <si>
    <t>VFNMS.F32</t>
  </si>
  <si>
    <t>Negate</t>
  </si>
  <si>
    <t>VNEG.F32</t>
  </si>
  <si>
    <t>and multiply float</t>
  </si>
  <si>
    <t>VNMUL.F32</t>
  </si>
  <si>
    <t>Pop</t>
  </si>
  <si>
    <t>double registers from stack</t>
  </si>
  <si>
    <t>VPOP.64</t>
  </si>
  <si>
    <t>1+2*N, where N is the number of double registers.</t>
  </si>
  <si>
    <t>float registers from stack</t>
  </si>
  <si>
    <t>VPOP.32</t>
  </si>
  <si>
    <t>1+N where N is the number of registers</t>
  </si>
  <si>
    <t>Push</t>
  </si>
  <si>
    <t>double registers to stack</t>
  </si>
  <si>
    <t>VPUSH.64</t>
  </si>
  <si>
    <t>float registers to stack</t>
  </si>
  <si>
    <t>VPUSH.32</t>
  </si>
  <si>
    <t>1+N, where N is the number of registers</t>
  </si>
  <si>
    <t>Square-root</t>
  </si>
  <si>
    <t>VSQRT.F32</t>
  </si>
  <si>
    <t>Store</t>
  </si>
  <si>
    <t>multiple double registers</t>
  </si>
  <si>
    <t>VSTM.64</t>
  </si>
  <si>
    <t>multiple float registers</t>
  </si>
  <si>
    <t>VSTM.32</t>
  </si>
  <si>
    <t>single double register</t>
  </si>
  <si>
    <t>VSTR.64</t>
  </si>
  <si>
    <t>single float registers</t>
  </si>
  <si>
    <t>VSTR.32</t>
  </si>
  <si>
    <t>Subtract</t>
  </si>
  <si>
    <t>VSUB.F32</t>
  </si>
  <si>
    <t>num harmonics</t>
  </si>
  <si>
    <t>Harm</t>
  </si>
  <si>
    <t>index</t>
  </si>
  <si>
    <t>harmonics/4</t>
  </si>
  <si>
    <t>equal?</t>
  </si>
  <si>
    <t>floor(harm/4)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</si>
</sst>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8012072998424E-2"/>
          <c:y val="0.10978636265534751"/>
          <c:w val="0.91158945442063744"/>
          <c:h val="0.82154678826124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1.2919773935812007E-2</c:v>
                </c:pt>
                <c:pt idx="2">
                  <c:v>2.5728267499255664E-2</c:v>
                </c:pt>
                <c:pt idx="3">
                  <c:v>3.8426439168500637E-2</c:v>
                </c:pt>
                <c:pt idx="4">
                  <c:v>5.101523916616918E-2</c:v>
                </c:pt>
                <c:pt idx="5">
                  <c:v>6.3495609530442254E-2</c:v>
                </c:pt>
                <c:pt idx="6">
                  <c:v>7.5868484185554308E-2</c:v>
                </c:pt>
                <c:pt idx="7">
                  <c:v>8.8134789011679537E-2</c:v>
                </c:pt>
                <c:pt idx="8">
                  <c:v>0.10029544191421746</c:v>
                </c:pt>
                <c:pt idx="9">
                  <c:v>0.11235135289248016</c:v>
                </c:pt>
                <c:pt idx="10">
                  <c:v>0.12430342410778977</c:v>
                </c:pt>
                <c:pt idx="11">
                  <c:v>0.13615254995098836</c:v>
                </c:pt>
                <c:pt idx="12">
                  <c:v>0.14789961710936633</c:v>
                </c:pt>
                <c:pt idx="13">
                  <c:v>0.15954550463301426</c:v>
                </c:pt>
                <c:pt idx="14">
                  <c:v>0.17109108400060385</c:v>
                </c:pt>
                <c:pt idx="15">
                  <c:v>0.18253721918460186</c:v>
                </c:pt>
                <c:pt idx="16">
                  <c:v>0.19388476671592281</c:v>
                </c:pt>
                <c:pt idx="17">
                  <c:v>0.20513457574802324</c:v>
                </c:pt>
                <c:pt idx="18">
                  <c:v>0.2162874881204464</c:v>
                </c:pt>
                <c:pt idx="19">
                  <c:v>0.22734433842181784</c:v>
                </c:pt>
                <c:pt idx="20">
                  <c:v>0.23830595405229876</c:v>
                </c:pt>
                <c:pt idx="21">
                  <c:v>0.24917315528550171</c:v>
                </c:pt>
                <c:pt idx="22">
                  <c:v>0.2599467553298726</c:v>
                </c:pt>
                <c:pt idx="23">
                  <c:v>0.27062756038954455</c:v>
                </c:pt>
                <c:pt idx="24">
                  <c:v>0.28121636972466796</c:v>
                </c:pt>
                <c:pt idx="25">
                  <c:v>0.29171397571121849</c:v>
                </c:pt>
                <c:pt idx="26">
                  <c:v>0.30212116390029314</c:v>
                </c:pt>
                <c:pt idx="27">
                  <c:v>0.31243871307689425</c:v>
                </c:pt>
                <c:pt idx="28">
                  <c:v>0.32266739531820665</c:v>
                </c:pt>
                <c:pt idx="29">
                  <c:v>0.33280797605137302</c:v>
                </c:pt>
                <c:pt idx="30">
                  <c:v>0.34286121411077236</c:v>
                </c:pt>
                <c:pt idx="31">
                  <c:v>0.35282786179480474</c:v>
                </c:pt>
                <c:pt idx="32">
                  <c:v>0.36270866492218712</c:v>
                </c:pt>
                <c:pt idx="33">
                  <c:v>0.37250436288776251</c:v>
                </c:pt>
                <c:pt idx="34">
                  <c:v>0.38221568871783224</c:v>
                </c:pt>
                <c:pt idx="35">
                  <c:v>0.39184336912500739</c:v>
                </c:pt>
                <c:pt idx="36">
                  <c:v>0.40138812456259149</c:v>
                </c:pt>
                <c:pt idx="37">
                  <c:v>0.41085066927849118</c:v>
                </c:pt>
                <c:pt idx="38">
                  <c:v>0.42023171136866649</c:v>
                </c:pt>
                <c:pt idx="39">
                  <c:v>0.42953195283011664</c:v>
                </c:pt>
                <c:pt idx="40">
                  <c:v>0.43875208961341361</c:v>
                </c:pt>
                <c:pt idx="41">
                  <c:v>0.44789281167477857</c:v>
                </c:pt>
                <c:pt idx="42">
                  <c:v>0.45695480302771502</c:v>
                </c:pt>
                <c:pt idx="43">
                  <c:v>0.46593874179419253</c:v>
                </c:pt>
                <c:pt idx="44">
                  <c:v>0.47484530025539284</c:v>
                </c:pt>
                <c:pt idx="45">
                  <c:v>0.48367514490201657</c:v>
                </c:pt>
                <c:pt idx="46">
                  <c:v>0.49242893648415836</c:v>
                </c:pt>
                <c:pt idx="47">
                  <c:v>0.50110733006075203</c:v>
                </c:pt>
                <c:pt idx="48">
                  <c:v>0.50971097504858864</c:v>
                </c:pt>
                <c:pt idx="49">
                  <c:v>0.51824051527091397</c:v>
                </c:pt>
                <c:pt idx="50">
                  <c:v>0.52669658900560656</c:v>
                </c:pt>
                <c:pt idx="51">
                  <c:v>0.53507982903294138</c:v>
                </c:pt>
                <c:pt idx="52">
                  <c:v>0.5433908626829409</c:v>
                </c:pt>
                <c:pt idx="53">
                  <c:v>0.55163031188232003</c:v>
                </c:pt>
                <c:pt idx="54">
                  <c:v>0.55979879320102466</c:v>
                </c:pt>
                <c:pt idx="55">
                  <c:v>0.56789691789837149</c:v>
                </c:pt>
                <c:pt idx="56">
                  <c:v>0.5759252919687895</c:v>
                </c:pt>
                <c:pt idx="57">
                  <c:v>0.58388451618716608</c:v>
                </c:pt>
                <c:pt idx="58">
                  <c:v>0.5917751861538052</c:v>
                </c:pt>
                <c:pt idx="59">
                  <c:v>0.59959789233899707</c:v>
                </c:pt>
                <c:pt idx="60">
                  <c:v>0.60735322012720294</c:v>
                </c:pt>
                <c:pt idx="61">
                  <c:v>0.61504174986086102</c:v>
                </c:pt>
                <c:pt idx="62">
                  <c:v>0.62266405688381377</c:v>
                </c:pt>
                <c:pt idx="63">
                  <c:v>0.63022071158436277</c:v>
                </c:pt>
                <c:pt idx="64">
                  <c:v>0.63771227943795061</c:v>
                </c:pt>
                <c:pt idx="65">
                  <c:v>0.64513932104947624</c:v>
                </c:pt>
                <c:pt idx="66">
                  <c:v>0.65250239219524642</c:v>
                </c:pt>
                <c:pt idx="67">
                  <c:v>0.65980204386456576</c:v>
                </c:pt>
                <c:pt idx="68">
                  <c:v>0.66703882230096667</c:v>
                </c:pt>
                <c:pt idx="69">
                  <c:v>0.67421326904308598</c:v>
                </c:pt>
                <c:pt idx="70">
                  <c:v>0.68132592096519029</c:v>
                </c:pt>
                <c:pt idx="71">
                  <c:v>0.68837731031734961</c:v>
                </c:pt>
                <c:pt idx="72">
                  <c:v>0.69536796476526674</c:v>
                </c:pt>
                <c:pt idx="73">
                  <c:v>0.70229840742976335</c:v>
                </c:pt>
                <c:pt idx="74">
                  <c:v>0.70916915692592641</c:v>
                </c:pt>
                <c:pt idx="75">
                  <c:v>0.71598072740191609</c:v>
                </c:pt>
                <c:pt idx="76">
                  <c:v>0.72273362857744083</c:v>
                </c:pt>
                <c:pt idx="77">
                  <c:v>0.72942836578189985</c:v>
                </c:pt>
                <c:pt idx="78">
                  <c:v>0.73606543999219776</c:v>
                </c:pt>
                <c:pt idx="79">
                  <c:v>0.7426453478702344</c:v>
                </c:pt>
                <c:pt idx="80">
                  <c:v>0.74916858180006929</c:v>
                </c:pt>
                <c:pt idx="81">
                  <c:v>0.75563562992476796</c:v>
                </c:pt>
                <c:pt idx="82">
                  <c:v>0.76204697618293127</c:v>
                </c:pt>
                <c:pt idx="83">
                  <c:v>0.76840310034490833</c:v>
                </c:pt>
                <c:pt idx="84">
                  <c:v>0.77470447804869813</c:v>
                </c:pt>
                <c:pt idx="85">
                  <c:v>0.78095158083554317</c:v>
                </c:pt>
                <c:pt idx="86">
                  <c:v>0.78714487618521511</c:v>
                </c:pt>
                <c:pt idx="87">
                  <c:v>0.79328482755099639</c:v>
                </c:pt>
                <c:pt idx="88">
                  <c:v>0.79937189439436307</c:v>
                </c:pt>
                <c:pt idx="89">
                  <c:v>0.80540653221936365</c:v>
                </c:pt>
                <c:pt idx="90">
                  <c:v>0.81138919260670861</c:v>
                </c:pt>
                <c:pt idx="91">
                  <c:v>0.81732032324756076</c:v>
                </c:pt>
                <c:pt idx="92">
                  <c:v>0.82320036797703744</c:v>
                </c:pt>
                <c:pt idx="93">
                  <c:v>0.82902976680742246</c:v>
                </c:pt>
                <c:pt idx="94">
                  <c:v>0.83480895596109372</c:v>
                </c:pt>
                <c:pt idx="95">
                  <c:v>0.84053836790316661</c:v>
                </c:pt>
                <c:pt idx="96">
                  <c:v>0.84621843137385522</c:v>
                </c:pt>
                <c:pt idx="97">
                  <c:v>0.85184957142055551</c:v>
                </c:pt>
                <c:pt idx="98">
                  <c:v>0.85743220942965293</c:v>
                </c:pt>
                <c:pt idx="99">
                  <c:v>0.86296676315805487</c:v>
                </c:pt>
                <c:pt idx="100">
                  <c:v>0.86845364676445269</c:v>
                </c:pt>
                <c:pt idx="101">
                  <c:v>0.87389327084031243</c:v>
                </c:pt>
                <c:pt idx="102">
                  <c:v>0.87928604244060171</c:v>
                </c:pt>
                <c:pt idx="103">
                  <c:v>0.8846323651142487</c:v>
                </c:pt>
                <c:pt idx="104">
                  <c:v>0.8899326389343416</c:v>
                </c:pt>
                <c:pt idx="105">
                  <c:v>0.8951872605280653</c:v>
                </c:pt>
                <c:pt idx="106">
                  <c:v>0.90039662310638302</c:v>
                </c:pt>
                <c:pt idx="107">
                  <c:v>0.90556111649345961</c:v>
                </c:pt>
                <c:pt idx="108">
                  <c:v>0.91068112715583382</c:v>
                </c:pt>
                <c:pt idx="109">
                  <c:v>0.91575703823133647</c:v>
                </c:pt>
                <c:pt idx="110">
                  <c:v>0.92078922955776343</c:v>
                </c:pt>
                <c:pt idx="111">
                  <c:v>0.92577807770129761</c:v>
                </c:pt>
                <c:pt idx="112">
                  <c:v>0.93072395598468871</c:v>
                </c:pt>
                <c:pt idx="113">
                  <c:v>0.93562723451518959</c:v>
                </c:pt>
                <c:pt idx="114">
                  <c:v>0.94048828021225139</c:v>
                </c:pt>
                <c:pt idx="115">
                  <c:v>0.9453074568349813</c:v>
                </c:pt>
                <c:pt idx="116">
                  <c:v>0.95008512500936304</c:v>
                </c:pt>
                <c:pt idx="117">
                  <c:v>0.95482164225524269</c:v>
                </c:pt>
                <c:pt idx="118">
                  <c:v>0.95951736301308255</c:v>
                </c:pt>
                <c:pt idx="119">
                  <c:v>0.96417263867048397</c:v>
                </c:pt>
                <c:pt idx="120">
                  <c:v>0.96878781758848409</c:v>
                </c:pt>
                <c:pt idx="121">
                  <c:v>0.97336324512762173</c:v>
                </c:pt>
                <c:pt idx="122">
                  <c:v>0.97789926367378199</c:v>
                </c:pt>
                <c:pt idx="123">
                  <c:v>0.98239621266381927</c:v>
                </c:pt>
                <c:pt idx="124">
                  <c:v>0.98685442861095485</c:v>
                </c:pt>
                <c:pt idx="125">
                  <c:v>0.99127424512996143</c:v>
                </c:pt>
                <c:pt idx="126">
                  <c:v>0.99565599296212548</c:v>
                </c:pt>
                <c:pt idx="127">
                  <c:v>0.99999999999999933</c:v>
                </c:pt>
                <c:pt idx="128">
                  <c:v>1.0043065913119367</c:v>
                </c:pt>
                <c:pt idx="129">
                  <c:v>1.0085760891664179</c:v>
                </c:pt>
                <c:pt idx="130">
                  <c:v>1.0128088130561661</c:v>
                </c:pt>
                <c:pt idx="131">
                  <c:v>1.0170050797220558</c:v>
                </c:pt>
                <c:pt idx="132">
                  <c:v>1.0211652031768135</c:v>
                </c:pt>
                <c:pt idx="133">
                  <c:v>1.0252894947285176</c:v>
                </c:pt>
                <c:pt idx="134">
                  <c:v>1.0293782630038926</c:v>
                </c:pt>
                <c:pt idx="135">
                  <c:v>1.0334318139714052</c:v>
                </c:pt>
                <c:pt idx="136">
                  <c:v>1.0374504509641596</c:v>
                </c:pt>
                <c:pt idx="137">
                  <c:v>1.0414344747025961</c:v>
                </c:pt>
                <c:pt idx="138">
                  <c:v>1.0453841833169957</c:v>
                </c:pt>
                <c:pt idx="139">
                  <c:v>1.0492998723697884</c:v>
                </c:pt>
                <c:pt idx="140">
                  <c:v>1.0531818348776709</c:v>
                </c:pt>
                <c:pt idx="141">
                  <c:v>1.0570303613335341</c:v>
                </c:pt>
                <c:pt idx="142">
                  <c:v>1.0608457397282001</c:v>
                </c:pt>
                <c:pt idx="143">
                  <c:v>1.0646282555719737</c:v>
                </c:pt>
                <c:pt idx="144">
                  <c:v>1.0683781919160071</c:v>
                </c:pt>
                <c:pt idx="145">
                  <c:v>1.0720958293734817</c:v>
                </c:pt>
                <c:pt idx="146">
                  <c:v>1.0757814461406054</c:v>
                </c:pt>
                <c:pt idx="147">
                  <c:v>1.0794353180174323</c:v>
                </c:pt>
                <c:pt idx="148">
                  <c:v>1.0830577184285</c:v>
                </c:pt>
                <c:pt idx="149">
                  <c:v>1.0866489184432904</c:v>
                </c:pt>
                <c:pt idx="150">
                  <c:v>1.0902091867965145</c:v>
                </c:pt>
                <c:pt idx="151">
                  <c:v>1.093738789908222</c:v>
                </c:pt>
                <c:pt idx="152">
                  <c:v>1.0972379919037389</c:v>
                </c:pt>
                <c:pt idx="153">
                  <c:v>1.1007070546334305</c:v>
                </c:pt>
                <c:pt idx="154">
                  <c:v>1.1041462376922975</c:v>
                </c:pt>
                <c:pt idx="155">
                  <c:v>1.1075557984394018</c:v>
                </c:pt>
                <c:pt idx="156">
                  <c:v>1.110935992017124</c:v>
                </c:pt>
                <c:pt idx="157">
                  <c:v>1.1142870713702571</c:v>
                </c:pt>
                <c:pt idx="158">
                  <c:v>1.1176092872649346</c:v>
                </c:pt>
                <c:pt idx="159">
                  <c:v>1.120902888307395</c:v>
                </c:pt>
                <c:pt idx="160">
                  <c:v>1.1241681209625871</c:v>
                </c:pt>
                <c:pt idx="161">
                  <c:v>1.1274052295726102</c:v>
                </c:pt>
                <c:pt idx="162">
                  <c:v>1.1306144563750022</c:v>
                </c:pt>
                <c:pt idx="163">
                  <c:v>1.1337960415208634</c:v>
                </c:pt>
                <c:pt idx="164">
                  <c:v>1.1369502230928301</c:v>
                </c:pt>
                <c:pt idx="165">
                  <c:v>1.1400772371228884</c:v>
                </c:pt>
                <c:pt idx="166">
                  <c:v>1.1431773176100386</c:v>
                </c:pt>
                <c:pt idx="167">
                  <c:v>1.1462506965378041</c:v>
                </c:pt>
                <c:pt idx="168">
                  <c:v>1.1492976038915925</c:v>
                </c:pt>
                <c:pt idx="169">
                  <c:v>1.1523182676759047</c:v>
                </c:pt>
                <c:pt idx="170">
                  <c:v>1.1553129139313971</c:v>
                </c:pt>
                <c:pt idx="171">
                  <c:v>1.1582817667517973</c:v>
                </c:pt>
                <c:pt idx="172">
                  <c:v>1.1612250483006719</c:v>
                </c:pt>
                <c:pt idx="173">
                  <c:v>1.1641429788280524</c:v>
                </c:pt>
                <c:pt idx="174">
                  <c:v>1.1670357766869168</c:v>
                </c:pt>
                <c:pt idx="175">
                  <c:v>1.169903658349529</c:v>
                </c:pt>
                <c:pt idx="176">
                  <c:v>1.1727468384236375</c:v>
                </c:pt>
                <c:pt idx="177">
                  <c:v>1.1755655296685352</c:v>
                </c:pt>
                <c:pt idx="178">
                  <c:v>1.1783599430109799</c:v>
                </c:pt>
                <c:pt idx="179">
                  <c:v>1.1811302875609799</c:v>
                </c:pt>
                <c:pt idx="180">
                  <c:v>1.1838767706274398</c:v>
                </c:pt>
                <c:pt idx="181">
                  <c:v>1.1865995977336745</c:v>
                </c:pt>
                <c:pt idx="182">
                  <c:v>1.1892989726327901</c:v>
                </c:pt>
                <c:pt idx="183">
                  <c:v>1.1919750973229293</c:v>
                </c:pt>
                <c:pt idx="184">
                  <c:v>1.1946281720623881</c:v>
                </c:pt>
                <c:pt idx="185">
                  <c:v>1.1972583953846014</c:v>
                </c:pt>
                <c:pt idx="186">
                  <c:v>1.1998659641129987</c:v>
                </c:pt>
                <c:pt idx="187">
                  <c:v>1.2024510733757339</c:v>
                </c:pt>
                <c:pt idx="188">
                  <c:v>1.2050139166202867</c:v>
                </c:pt>
                <c:pt idx="189">
                  <c:v>1.2075546856279376</c:v>
                </c:pt>
                <c:pt idx="190">
                  <c:v>1.2100735705281207</c:v>
                </c:pt>
                <c:pt idx="191">
                  <c:v>1.2125707598126498</c:v>
                </c:pt>
                <c:pt idx="192">
                  <c:v>1.2150464403498251</c:v>
                </c:pt>
                <c:pt idx="193">
                  <c:v>1.2175007973984151</c:v>
                </c:pt>
                <c:pt idx="194">
                  <c:v>1.2199340146215216</c:v>
                </c:pt>
                <c:pt idx="195">
                  <c:v>1.2223462741003219</c:v>
                </c:pt>
                <c:pt idx="196">
                  <c:v>1.2247377563476949</c:v>
                </c:pt>
                <c:pt idx="197">
                  <c:v>1.2271086403217297</c:v>
                </c:pt>
                <c:pt idx="198">
                  <c:v>1.2294591034391162</c:v>
                </c:pt>
                <c:pt idx="199">
                  <c:v>1.2317893215884219</c:v>
                </c:pt>
                <c:pt idx="200">
                  <c:v>1.2340994691432541</c:v>
                </c:pt>
                <c:pt idx="201">
                  <c:v>1.2363897189753086</c:v>
                </c:pt>
                <c:pt idx="202">
                  <c:v>1.2386602424673052</c:v>
                </c:pt>
                <c:pt idx="203">
                  <c:v>1.2409112095258132</c:v>
                </c:pt>
                <c:pt idx="204">
                  <c:v>1.2431427885939663</c:v>
                </c:pt>
                <c:pt idx="205">
                  <c:v>1.2453551466640658</c:v>
                </c:pt>
                <c:pt idx="206">
                  <c:v>1.2475484492900779</c:v>
                </c:pt>
                <c:pt idx="207">
                  <c:v>1.2497228606000228</c:v>
                </c:pt>
                <c:pt idx="208">
                  <c:v>1.2518785433082558</c:v>
                </c:pt>
                <c:pt idx="209">
                  <c:v>1.2540156587276434</c:v>
                </c:pt>
                <c:pt idx="210">
                  <c:v>1.2561343667816356</c:v>
                </c:pt>
                <c:pt idx="211">
                  <c:v>1.2582348260162326</c:v>
                </c:pt>
                <c:pt idx="212">
                  <c:v>1.2603171936118474</c:v>
                </c:pt>
                <c:pt idx="213">
                  <c:v>1.2623816253950715</c:v>
                </c:pt>
                <c:pt idx="214">
                  <c:v>1.2644282758503318</c:v>
                </c:pt>
                <c:pt idx="215">
                  <c:v>1.2664572981314539</c:v>
                </c:pt>
                <c:pt idx="216">
                  <c:v>1.2684688440731209</c:v>
                </c:pt>
                <c:pt idx="217">
                  <c:v>1.2704630642022359</c:v>
                </c:pt>
                <c:pt idx="218">
                  <c:v>1.2724401077491865</c:v>
                </c:pt>
                <c:pt idx="219">
                  <c:v>1.2744001226590123</c:v>
                </c:pt>
                <c:pt idx="220">
                  <c:v>1.2763432556024739</c:v>
                </c:pt>
                <c:pt idx="221">
                  <c:v>1.2782696519870309</c:v>
                </c:pt>
                <c:pt idx="222">
                  <c:v>1.2801794559677218</c:v>
                </c:pt>
                <c:pt idx="223">
                  <c:v>1.2820728104579515</c:v>
                </c:pt>
                <c:pt idx="224">
                  <c:v>1.2839498571401848</c:v>
                </c:pt>
                <c:pt idx="225">
                  <c:v>1.2858107364765508</c:v>
                </c:pt>
                <c:pt idx="226">
                  <c:v>1.2876555877193514</c:v>
                </c:pt>
                <c:pt idx="227">
                  <c:v>1.2894845489214839</c:v>
                </c:pt>
                <c:pt idx="228">
                  <c:v>1.2912977569467705</c:v>
                </c:pt>
                <c:pt idx="229">
                  <c:v>1.2930953474802003</c:v>
                </c:pt>
                <c:pt idx="230">
                  <c:v>1.2948774550380826</c:v>
                </c:pt>
                <c:pt idx="231">
                  <c:v>1.2966442129781135</c:v>
                </c:pt>
                <c:pt idx="232">
                  <c:v>1.2983957535093549</c:v>
                </c:pt>
                <c:pt idx="233">
                  <c:v>1.3001322077021276</c:v>
                </c:pt>
                <c:pt idx="234">
                  <c:v>1.3018537054978196</c:v>
                </c:pt>
                <c:pt idx="235">
                  <c:v>1.3035603757186109</c:v>
                </c:pt>
                <c:pt idx="236">
                  <c:v>1.3052523460771119</c:v>
                </c:pt>
                <c:pt idx="237">
                  <c:v>1.306929743185921</c:v>
                </c:pt>
                <c:pt idx="238">
                  <c:v>1.308592692567099</c:v>
                </c:pt>
                <c:pt idx="239">
                  <c:v>1.3102413186615627</c:v>
                </c:pt>
                <c:pt idx="240">
                  <c:v>1.3118757448383962</c:v>
                </c:pt>
                <c:pt idx="241">
                  <c:v>1.3134960934040836</c:v>
                </c:pt>
                <c:pt idx="242">
                  <c:v>1.3151024856116602</c:v>
                </c:pt>
                <c:pt idx="243">
                  <c:v>1.3166950416697873</c:v>
                </c:pt>
                <c:pt idx="244">
                  <c:v>1.3182738807517473</c:v>
                </c:pt>
                <c:pt idx="245">
                  <c:v>1.3198391210043605</c:v>
                </c:pt>
                <c:pt idx="246">
                  <c:v>1.3213908795568279</c:v>
                </c:pt>
                <c:pt idx="247">
                  <c:v>1.3229292725294945</c:v>
                </c:pt>
                <c:pt idx="248">
                  <c:v>1.3244544150425401</c:v>
                </c:pt>
                <c:pt idx="249">
                  <c:v>1.3259664212245938</c:v>
                </c:pt>
                <c:pt idx="250">
                  <c:v>1.327465404221273</c:v>
                </c:pt>
                <c:pt idx="251">
                  <c:v>1.3289514762036516</c:v>
                </c:pt>
                <c:pt idx="252">
                  <c:v>1.3304247483766536</c:v>
                </c:pt>
                <c:pt idx="253">
                  <c:v>1.331885330987375</c:v>
                </c:pt>
                <c:pt idx="254">
                  <c:v>1.333333333333333</c:v>
                </c:pt>
                <c:pt idx="255">
                  <c:v>1.3347688637706454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  <c:max val="1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148589</xdr:rowOff>
    </xdr:from>
    <xdr:to>
      <xdr:col>3</xdr:col>
      <xdr:colOff>487680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D779B-BDD4-47D4-BE58-3376D28AE652}"/>
            </a:ext>
          </a:extLst>
        </xdr:cNvPr>
        <xdr:cNvSpPr txBox="1"/>
      </xdr:nvSpPr>
      <xdr:spPr>
        <a:xfrm>
          <a:off x="403860" y="2244089"/>
          <a:ext cx="3550920" cy="2480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current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index, i.e. phase</a:t>
          </a:r>
          <a:endParaRPr lang="en-ZA">
            <a:effectLst/>
          </a:endParaRPr>
        </a:p>
        <a:p>
          <a:endParaRPr lang="en-ZA" sz="1100"/>
        </a:p>
        <a:p>
          <a:r>
            <a:rPr lang="en-ZA" sz="1100" b="1"/>
            <a:t>buffer stride:</a:t>
          </a:r>
        </a:p>
        <a:p>
          <a:r>
            <a:rPr lang="en-ZA" sz="1100" baseline="0"/>
            <a:t>stride = f/fs*2^b</a:t>
          </a:r>
        </a:p>
        <a:p>
          <a:endParaRPr lang="en-ZA" sz="1100" baseline="0"/>
        </a:p>
        <a:p>
          <a:r>
            <a:rPr lang="en-ZA" sz="1100" b="1" baseline="0"/>
            <a:t>update:</a:t>
          </a:r>
        </a:p>
        <a:p>
          <a:r>
            <a:rPr lang="en-ZA" sz="1100" baseline="0"/>
            <a:t>n += stride mod 2^b</a:t>
          </a:r>
        </a:p>
        <a:p>
          <a:endParaRPr lang="en-ZA" sz="1100" baseline="0"/>
        </a:p>
        <a:p>
          <a:r>
            <a:rPr lang="en-ZA" sz="1100" b="1" baseline="0"/>
            <a:t>lerp:</a:t>
          </a:r>
        </a:p>
        <a:p>
          <a:r>
            <a:rPr lang="en-ZA" sz="1100" baseline="0"/>
            <a:t>delta = n - floor(n)</a:t>
          </a:r>
        </a:p>
        <a:p>
          <a:r>
            <a:rPr lang="en-ZA" sz="1100" baseline="0"/>
            <a:t>lerp = x[n] + delta * (x[n+1] - x[n])</a:t>
          </a:r>
        </a:p>
        <a:p>
          <a:endParaRPr lang="en-ZA" sz="1100"/>
        </a:p>
      </xdr:txBody>
    </xdr:sp>
    <xdr:clientData/>
  </xdr:twoCellAnchor>
  <xdr:twoCellAnchor editAs="oneCell">
    <xdr:from>
      <xdr:col>0</xdr:col>
      <xdr:colOff>97155</xdr:colOff>
      <xdr:row>27</xdr:row>
      <xdr:rowOff>142875</xdr:rowOff>
    </xdr:from>
    <xdr:to>
      <xdr:col>15</xdr:col>
      <xdr:colOff>522459</xdr:colOff>
      <xdr:row>50</xdr:row>
      <xdr:rowOff>24233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49C69-777A-4C82-B78B-BD80362D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" y="5286375"/>
          <a:ext cx="11321904" cy="4262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561605</xdr:colOff>
      <xdr:row>6</xdr:row>
      <xdr:rowOff>69875</xdr:rowOff>
    </xdr:from>
    <xdr:to>
      <xdr:col>33</xdr:col>
      <xdr:colOff>539833</xdr:colOff>
      <xdr:row>52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206085</xdr:colOff>
      <xdr:row>1</xdr:row>
      <xdr:rowOff>76200</xdr:rowOff>
    </xdr:from>
    <xdr:to>
      <xdr:col>7</xdr:col>
      <xdr:colOff>85724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7F5CD-82B1-4F15-9359-9DEF21D155F5}"/>
            </a:ext>
          </a:extLst>
        </xdr:cNvPr>
        <xdr:cNvSpPr txBox="1"/>
      </xdr:nvSpPr>
      <xdr:spPr>
        <a:xfrm>
          <a:off x="206085" y="266700"/>
          <a:ext cx="414683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a[n] = K* (1 - R^n)</a:t>
          </a:r>
        </a:p>
        <a:p>
          <a:r>
            <a:rPr lang="en-ZA" sz="1100"/>
            <a:t>a[N] = 1</a:t>
          </a:r>
        </a:p>
        <a:p>
          <a:r>
            <a:rPr lang="en-ZA" sz="1100"/>
            <a:t>a[N]</a:t>
          </a:r>
          <a:r>
            <a:rPr lang="en-ZA" sz="1100" baseline="0"/>
            <a:t> = pK, p elem (0,1), thus K = 1/p --charged up to f of final value K</a:t>
          </a:r>
        </a:p>
        <a:p>
          <a:r>
            <a:rPr lang="en-ZA" sz="1100" baseline="0"/>
            <a:t>R = (1 - f) ^ (1/N)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topLeftCell="P1" workbookViewId="0">
      <selection activeCell="V2" sqref="V2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0" max="20" width="12.7109375" bestFit="1" customWidth="1"/>
    <col min="25" max="25" width="11" bestFit="1" customWidth="1"/>
    <col min="26" max="28" width="14.5703125" customWidth="1"/>
    <col min="29" max="29" width="12.7109375" bestFit="1" customWidth="1"/>
    <col min="30" max="30" width="13.85546875" customWidth="1"/>
    <col min="31" max="31" width="11" bestFit="1" customWidth="1"/>
  </cols>
  <sheetData>
    <row r="1" spans="1:30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25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25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25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25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25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25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25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25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25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25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25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25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25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25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25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25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25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25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25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25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25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25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25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25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25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25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25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25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25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25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25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25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25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25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25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25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25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25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25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25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25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25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25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25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25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25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25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25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25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25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25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25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25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25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25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25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25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25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25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25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25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25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25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25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25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25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25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25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25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25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25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25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25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25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25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25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25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25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25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25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25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25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25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25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25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25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25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25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25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25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25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25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25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25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25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25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25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25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25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25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25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25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>B4-B3</f>
        <v>33554432</v>
      </c>
    </row>
    <row r="5" spans="1:3" x14ac:dyDescent="0.25">
      <c r="A5">
        <v>4</v>
      </c>
      <c r="B5">
        <f t="shared" si="0"/>
        <v>134217728</v>
      </c>
      <c r="C5">
        <f>B5-B4</f>
        <v>33554432</v>
      </c>
    </row>
    <row r="6" spans="1:3" x14ac:dyDescent="0.25">
      <c r="A6">
        <v>5</v>
      </c>
      <c r="B6">
        <f t="shared" si="0"/>
        <v>167772160</v>
      </c>
      <c r="C6">
        <f>B6-B5</f>
        <v>33554432</v>
      </c>
    </row>
    <row r="7" spans="1:3" x14ac:dyDescent="0.25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Normal="100" workbookViewId="0">
      <selection activeCell="K3" sqref="K3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v>127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0.99138681737612533</v>
      </c>
      <c r="E3">
        <f>E2+1</f>
        <v>1</v>
      </c>
      <c r="F3">
        <f>1.5*(1-POWER(a,E3))</f>
        <v>1.2919773935812007E-2</v>
      </c>
      <c r="G3">
        <f t="shared" ref="G3:G66" si="1">FLOOR(F3*POWER(2,16),1)</f>
        <v>846</v>
      </c>
    </row>
    <row r="4" spans="1:7" x14ac:dyDescent="0.25">
      <c r="E4">
        <f t="shared" ref="E4:E67" si="2">E3+1</f>
        <v>2</v>
      </c>
      <c r="F4">
        <f t="shared" si="0"/>
        <v>2.5728267499255664E-2</v>
      </c>
      <c r="G4">
        <f t="shared" si="1"/>
        <v>1686</v>
      </c>
    </row>
    <row r="5" spans="1:7" x14ac:dyDescent="0.25">
      <c r="E5">
        <f t="shared" si="2"/>
        <v>3</v>
      </c>
      <c r="F5">
        <f t="shared" si="0"/>
        <v>3.8426439168500637E-2</v>
      </c>
      <c r="G5">
        <f t="shared" si="1"/>
        <v>2518</v>
      </c>
    </row>
    <row r="6" spans="1:7" x14ac:dyDescent="0.25">
      <c r="E6">
        <f t="shared" si="2"/>
        <v>4</v>
      </c>
      <c r="F6">
        <f t="shared" si="0"/>
        <v>5.101523916616918E-2</v>
      </c>
      <c r="G6">
        <f t="shared" si="1"/>
        <v>3343</v>
      </c>
    </row>
    <row r="7" spans="1:7" x14ac:dyDescent="0.25">
      <c r="E7">
        <f t="shared" si="2"/>
        <v>5</v>
      </c>
      <c r="F7">
        <f t="shared" si="0"/>
        <v>6.3495609530442254E-2</v>
      </c>
      <c r="G7">
        <f t="shared" si="1"/>
        <v>4161</v>
      </c>
    </row>
    <row r="8" spans="1:7" x14ac:dyDescent="0.25">
      <c r="E8">
        <f t="shared" si="2"/>
        <v>6</v>
      </c>
      <c r="F8">
        <f t="shared" si="0"/>
        <v>7.5868484185554308E-2</v>
      </c>
      <c r="G8">
        <f t="shared" si="1"/>
        <v>4972</v>
      </c>
    </row>
    <row r="9" spans="1:7" x14ac:dyDescent="0.25">
      <c r="E9">
        <f t="shared" si="2"/>
        <v>7</v>
      </c>
      <c r="F9">
        <f t="shared" si="0"/>
        <v>8.8134789011679537E-2</v>
      </c>
      <c r="G9">
        <f t="shared" si="1"/>
        <v>5776</v>
      </c>
    </row>
    <row r="10" spans="1:7" x14ac:dyDescent="0.25">
      <c r="E10">
        <f t="shared" si="2"/>
        <v>8</v>
      </c>
      <c r="F10">
        <f t="shared" si="0"/>
        <v>0.10029544191421746</v>
      </c>
      <c r="G10">
        <f t="shared" si="1"/>
        <v>6572</v>
      </c>
    </row>
    <row r="11" spans="1:7" x14ac:dyDescent="0.25">
      <c r="E11">
        <f t="shared" si="2"/>
        <v>9</v>
      </c>
      <c r="F11">
        <f t="shared" si="0"/>
        <v>0.11235135289248016</v>
      </c>
      <c r="G11">
        <f t="shared" si="1"/>
        <v>7363</v>
      </c>
    </row>
    <row r="12" spans="1:7" x14ac:dyDescent="0.25">
      <c r="E12">
        <f t="shared" si="2"/>
        <v>10</v>
      </c>
      <c r="F12">
        <f t="shared" si="0"/>
        <v>0.12430342410778977</v>
      </c>
      <c r="G12">
        <f t="shared" si="1"/>
        <v>8146</v>
      </c>
    </row>
    <row r="13" spans="1:7" x14ac:dyDescent="0.25">
      <c r="E13">
        <f t="shared" si="2"/>
        <v>11</v>
      </c>
      <c r="F13">
        <f t="shared" si="0"/>
        <v>0.13615254995098836</v>
      </c>
      <c r="G13">
        <f t="shared" si="1"/>
        <v>8922</v>
      </c>
    </row>
    <row r="14" spans="1:7" x14ac:dyDescent="0.25">
      <c r="E14">
        <f t="shared" si="2"/>
        <v>12</v>
      </c>
      <c r="F14">
        <f t="shared" si="0"/>
        <v>0.14789961710936633</v>
      </c>
      <c r="G14">
        <f t="shared" si="1"/>
        <v>9692</v>
      </c>
    </row>
    <row r="15" spans="1:7" x14ac:dyDescent="0.25">
      <c r="E15">
        <f t="shared" si="2"/>
        <v>13</v>
      </c>
      <c r="F15">
        <f t="shared" si="0"/>
        <v>0.15954550463301426</v>
      </c>
      <c r="G15">
        <f t="shared" si="1"/>
        <v>10455</v>
      </c>
    </row>
    <row r="16" spans="1:7" x14ac:dyDescent="0.25">
      <c r="E16">
        <f t="shared" si="2"/>
        <v>14</v>
      </c>
      <c r="F16">
        <f t="shared" si="0"/>
        <v>0.17109108400060385</v>
      </c>
      <c r="G16">
        <f t="shared" si="1"/>
        <v>11212</v>
      </c>
    </row>
    <row r="17" spans="5:7" x14ac:dyDescent="0.25">
      <c r="E17">
        <f t="shared" si="2"/>
        <v>15</v>
      </c>
      <c r="F17">
        <f t="shared" si="0"/>
        <v>0.18253721918460186</v>
      </c>
      <c r="G17">
        <f t="shared" si="1"/>
        <v>11962</v>
      </c>
    </row>
    <row r="18" spans="5:7" x14ac:dyDescent="0.25">
      <c r="E18">
        <f t="shared" si="2"/>
        <v>16</v>
      </c>
      <c r="F18">
        <f t="shared" si="0"/>
        <v>0.19388476671592281</v>
      </c>
      <c r="G18">
        <f t="shared" si="1"/>
        <v>12706</v>
      </c>
    </row>
    <row r="19" spans="5:7" x14ac:dyDescent="0.25">
      <c r="E19">
        <f t="shared" si="2"/>
        <v>17</v>
      </c>
      <c r="F19">
        <f t="shared" si="0"/>
        <v>0.20513457574802324</v>
      </c>
      <c r="G19">
        <f t="shared" si="1"/>
        <v>13443</v>
      </c>
    </row>
    <row r="20" spans="5:7" x14ac:dyDescent="0.25">
      <c r="E20">
        <f t="shared" si="2"/>
        <v>18</v>
      </c>
      <c r="F20">
        <f t="shared" si="0"/>
        <v>0.2162874881204464</v>
      </c>
      <c r="G20">
        <f t="shared" si="1"/>
        <v>14174</v>
      </c>
    </row>
    <row r="21" spans="5:7" x14ac:dyDescent="0.25">
      <c r="E21">
        <f t="shared" si="2"/>
        <v>19</v>
      </c>
      <c r="F21">
        <f t="shared" si="0"/>
        <v>0.22734433842181784</v>
      </c>
      <c r="G21">
        <f t="shared" si="1"/>
        <v>14899</v>
      </c>
    </row>
    <row r="22" spans="5:7" x14ac:dyDescent="0.25">
      <c r="E22">
        <f t="shared" si="2"/>
        <v>20</v>
      </c>
      <c r="F22">
        <f t="shared" si="0"/>
        <v>0.23830595405229876</v>
      </c>
      <c r="G22">
        <f t="shared" si="1"/>
        <v>15617</v>
      </c>
    </row>
    <row r="23" spans="5:7" x14ac:dyDescent="0.25">
      <c r="E23">
        <f t="shared" si="2"/>
        <v>21</v>
      </c>
      <c r="F23">
        <f t="shared" si="0"/>
        <v>0.24917315528550171</v>
      </c>
      <c r="G23">
        <f t="shared" si="1"/>
        <v>16329</v>
      </c>
    </row>
    <row r="24" spans="5:7" x14ac:dyDescent="0.25">
      <c r="E24">
        <f t="shared" si="2"/>
        <v>22</v>
      </c>
      <c r="F24">
        <f t="shared" si="0"/>
        <v>0.2599467553298726</v>
      </c>
      <c r="G24">
        <f t="shared" si="1"/>
        <v>17035</v>
      </c>
    </row>
    <row r="25" spans="5:7" x14ac:dyDescent="0.25">
      <c r="E25">
        <f t="shared" si="2"/>
        <v>23</v>
      </c>
      <c r="F25">
        <f t="shared" si="0"/>
        <v>0.27062756038954455</v>
      </c>
      <c r="G25">
        <f t="shared" si="1"/>
        <v>17735</v>
      </c>
    </row>
    <row r="26" spans="5:7" x14ac:dyDescent="0.25">
      <c r="E26">
        <f t="shared" si="2"/>
        <v>24</v>
      </c>
      <c r="F26">
        <f t="shared" si="0"/>
        <v>0.28121636972466796</v>
      </c>
      <c r="G26">
        <f t="shared" si="1"/>
        <v>18429</v>
      </c>
    </row>
    <row r="27" spans="5:7" x14ac:dyDescent="0.25">
      <c r="E27">
        <f t="shared" si="2"/>
        <v>25</v>
      </c>
      <c r="F27">
        <f t="shared" si="0"/>
        <v>0.29171397571121849</v>
      </c>
      <c r="G27">
        <f t="shared" si="1"/>
        <v>19117</v>
      </c>
    </row>
    <row r="28" spans="5:7" x14ac:dyDescent="0.25">
      <c r="E28">
        <f t="shared" si="2"/>
        <v>26</v>
      </c>
      <c r="F28">
        <f t="shared" si="0"/>
        <v>0.30212116390029314</v>
      </c>
      <c r="G28">
        <f t="shared" si="1"/>
        <v>19799</v>
      </c>
    </row>
    <row r="29" spans="5:7" x14ac:dyDescent="0.25">
      <c r="E29">
        <f t="shared" si="2"/>
        <v>27</v>
      </c>
      <c r="F29">
        <f t="shared" si="0"/>
        <v>0.31243871307689425</v>
      </c>
      <c r="G29">
        <f t="shared" si="1"/>
        <v>20475</v>
      </c>
    </row>
    <row r="30" spans="5:7" x14ac:dyDescent="0.25">
      <c r="E30">
        <f t="shared" si="2"/>
        <v>28</v>
      </c>
      <c r="F30">
        <f t="shared" si="0"/>
        <v>0.32266739531820665</v>
      </c>
      <c r="G30">
        <f t="shared" si="1"/>
        <v>21146</v>
      </c>
    </row>
    <row r="31" spans="5:7" x14ac:dyDescent="0.25">
      <c r="E31">
        <f t="shared" si="2"/>
        <v>29</v>
      </c>
      <c r="F31">
        <f t="shared" si="0"/>
        <v>0.33280797605137302</v>
      </c>
      <c r="G31">
        <f t="shared" si="1"/>
        <v>21810</v>
      </c>
    </row>
    <row r="32" spans="5:7" x14ac:dyDescent="0.25">
      <c r="E32">
        <f t="shared" si="2"/>
        <v>30</v>
      </c>
      <c r="F32">
        <f t="shared" si="0"/>
        <v>0.34286121411077236</v>
      </c>
      <c r="G32">
        <f t="shared" si="1"/>
        <v>22469</v>
      </c>
    </row>
    <row r="33" spans="5:7" x14ac:dyDescent="0.25">
      <c r="E33">
        <f t="shared" si="2"/>
        <v>31</v>
      </c>
      <c r="F33">
        <f t="shared" si="0"/>
        <v>0.35282786179480474</v>
      </c>
      <c r="G33">
        <f t="shared" si="1"/>
        <v>23122</v>
      </c>
    </row>
    <row r="34" spans="5:7" x14ac:dyDescent="0.25">
      <c r="E34">
        <f t="shared" si="2"/>
        <v>32</v>
      </c>
      <c r="F34">
        <f t="shared" si="0"/>
        <v>0.36270866492218712</v>
      </c>
      <c r="G34">
        <f t="shared" si="1"/>
        <v>23770</v>
      </c>
    </row>
    <row r="35" spans="5:7" x14ac:dyDescent="0.25">
      <c r="E35">
        <f t="shared" si="2"/>
        <v>33</v>
      </c>
      <c r="F35">
        <f t="shared" si="0"/>
        <v>0.37250436288776251</v>
      </c>
      <c r="G35">
        <f t="shared" si="1"/>
        <v>24412</v>
      </c>
    </row>
    <row r="36" spans="5:7" x14ac:dyDescent="0.25">
      <c r="E36">
        <f t="shared" si="2"/>
        <v>34</v>
      </c>
      <c r="F36">
        <f t="shared" si="0"/>
        <v>0.38221568871783224</v>
      </c>
      <c r="G36">
        <f t="shared" si="1"/>
        <v>25048</v>
      </c>
    </row>
    <row r="37" spans="5:7" x14ac:dyDescent="0.25">
      <c r="E37">
        <f t="shared" si="2"/>
        <v>35</v>
      </c>
      <c r="F37">
        <f t="shared" si="0"/>
        <v>0.39184336912500739</v>
      </c>
      <c r="G37">
        <f t="shared" si="1"/>
        <v>25679</v>
      </c>
    </row>
    <row r="38" spans="5:7" x14ac:dyDescent="0.25">
      <c r="E38">
        <f t="shared" si="2"/>
        <v>36</v>
      </c>
      <c r="F38">
        <f t="shared" si="0"/>
        <v>0.40138812456259149</v>
      </c>
      <c r="G38">
        <f t="shared" si="1"/>
        <v>26305</v>
      </c>
    </row>
    <row r="39" spans="5:7" x14ac:dyDescent="0.25">
      <c r="E39">
        <f t="shared" si="2"/>
        <v>37</v>
      </c>
      <c r="F39">
        <f t="shared" si="0"/>
        <v>0.41085066927849118</v>
      </c>
      <c r="G39">
        <f t="shared" si="1"/>
        <v>26925</v>
      </c>
    </row>
    <row r="40" spans="5:7" x14ac:dyDescent="0.25">
      <c r="E40">
        <f t="shared" si="2"/>
        <v>38</v>
      </c>
      <c r="F40">
        <f t="shared" si="0"/>
        <v>0.42023171136866649</v>
      </c>
      <c r="G40">
        <f t="shared" si="1"/>
        <v>27540</v>
      </c>
    </row>
    <row r="41" spans="5:7" x14ac:dyDescent="0.25">
      <c r="E41">
        <f t="shared" si="2"/>
        <v>39</v>
      </c>
      <c r="F41">
        <f t="shared" si="0"/>
        <v>0.42953195283011664</v>
      </c>
      <c r="G41">
        <f t="shared" si="1"/>
        <v>28149</v>
      </c>
    </row>
    <row r="42" spans="5:7" x14ac:dyDescent="0.25">
      <c r="E42">
        <f t="shared" si="2"/>
        <v>40</v>
      </c>
      <c r="F42">
        <f t="shared" si="0"/>
        <v>0.43875208961341361</v>
      </c>
      <c r="G42">
        <f t="shared" si="1"/>
        <v>28754</v>
      </c>
    </row>
    <row r="43" spans="5:7" x14ac:dyDescent="0.25">
      <c r="E43">
        <f t="shared" si="2"/>
        <v>41</v>
      </c>
      <c r="F43">
        <f t="shared" si="0"/>
        <v>0.44789281167477857</v>
      </c>
      <c r="G43">
        <f t="shared" si="1"/>
        <v>29353</v>
      </c>
    </row>
    <row r="44" spans="5:7" x14ac:dyDescent="0.25">
      <c r="E44">
        <f t="shared" si="2"/>
        <v>42</v>
      </c>
      <c r="F44">
        <f t="shared" si="0"/>
        <v>0.45695480302771502</v>
      </c>
      <c r="G44">
        <f t="shared" si="1"/>
        <v>29946</v>
      </c>
    </row>
    <row r="45" spans="5:7" x14ac:dyDescent="0.25">
      <c r="E45">
        <f>E44+1</f>
        <v>43</v>
      </c>
      <c r="F45">
        <f t="shared" si="0"/>
        <v>0.46593874179419253</v>
      </c>
      <c r="G45">
        <f t="shared" si="1"/>
        <v>30535</v>
      </c>
    </row>
    <row r="46" spans="5:7" x14ac:dyDescent="0.25">
      <c r="E46">
        <f t="shared" si="2"/>
        <v>44</v>
      </c>
      <c r="F46">
        <f t="shared" si="0"/>
        <v>0.47484530025539284</v>
      </c>
      <c r="G46">
        <f t="shared" si="1"/>
        <v>31119</v>
      </c>
    </row>
    <row r="47" spans="5:7" x14ac:dyDescent="0.25">
      <c r="E47">
        <f t="shared" si="2"/>
        <v>45</v>
      </c>
      <c r="F47">
        <f t="shared" si="0"/>
        <v>0.48367514490201657</v>
      </c>
      <c r="G47">
        <f t="shared" si="1"/>
        <v>31698</v>
      </c>
    </row>
    <row r="48" spans="5:7" x14ac:dyDescent="0.25">
      <c r="E48">
        <f t="shared" si="2"/>
        <v>46</v>
      </c>
      <c r="F48">
        <f t="shared" si="0"/>
        <v>0.49242893648415836</v>
      </c>
      <c r="G48">
        <f t="shared" si="1"/>
        <v>32271</v>
      </c>
    </row>
    <row r="49" spans="5:7" x14ac:dyDescent="0.25">
      <c r="E49">
        <f t="shared" si="2"/>
        <v>47</v>
      </c>
      <c r="F49">
        <f t="shared" si="0"/>
        <v>0.50110733006075203</v>
      </c>
      <c r="G49">
        <f t="shared" si="1"/>
        <v>32840</v>
      </c>
    </row>
    <row r="50" spans="5:7" x14ac:dyDescent="0.25">
      <c r="E50">
        <f t="shared" si="2"/>
        <v>48</v>
      </c>
      <c r="F50">
        <f t="shared" si="0"/>
        <v>0.50971097504858864</v>
      </c>
      <c r="G50">
        <f t="shared" si="1"/>
        <v>33404</v>
      </c>
    </row>
    <row r="51" spans="5:7" x14ac:dyDescent="0.25">
      <c r="E51">
        <f t="shared" si="2"/>
        <v>49</v>
      </c>
      <c r="F51">
        <f t="shared" si="0"/>
        <v>0.51824051527091397</v>
      </c>
      <c r="G51">
        <f t="shared" si="1"/>
        <v>33963</v>
      </c>
    </row>
    <row r="52" spans="5:7" x14ac:dyDescent="0.25">
      <c r="E52">
        <f t="shared" si="2"/>
        <v>50</v>
      </c>
      <c r="F52">
        <f t="shared" si="0"/>
        <v>0.52669658900560656</v>
      </c>
      <c r="G52">
        <f t="shared" si="1"/>
        <v>34517</v>
      </c>
    </row>
    <row r="53" spans="5:7" x14ac:dyDescent="0.25">
      <c r="E53">
        <f t="shared" si="2"/>
        <v>51</v>
      </c>
      <c r="F53">
        <f t="shared" si="0"/>
        <v>0.53507982903294138</v>
      </c>
      <c r="G53">
        <f t="shared" si="1"/>
        <v>35066</v>
      </c>
    </row>
    <row r="54" spans="5:7" x14ac:dyDescent="0.25">
      <c r="E54">
        <f t="shared" si="2"/>
        <v>52</v>
      </c>
      <c r="F54">
        <f t="shared" si="0"/>
        <v>0.5433908626829409</v>
      </c>
      <c r="G54">
        <f t="shared" si="1"/>
        <v>35611</v>
      </c>
    </row>
    <row r="55" spans="5:7" x14ac:dyDescent="0.25">
      <c r="E55">
        <f t="shared" si="2"/>
        <v>53</v>
      </c>
      <c r="F55">
        <f t="shared" si="0"/>
        <v>0.55163031188232003</v>
      </c>
      <c r="G55">
        <f t="shared" si="1"/>
        <v>36151</v>
      </c>
    </row>
    <row r="56" spans="5:7" x14ac:dyDescent="0.25">
      <c r="E56">
        <f t="shared" si="2"/>
        <v>54</v>
      </c>
      <c r="F56">
        <f t="shared" si="0"/>
        <v>0.55979879320102466</v>
      </c>
      <c r="G56">
        <f t="shared" si="1"/>
        <v>36686</v>
      </c>
    </row>
    <row r="57" spans="5:7" x14ac:dyDescent="0.25">
      <c r="E57">
        <f t="shared" si="2"/>
        <v>55</v>
      </c>
      <c r="F57">
        <f t="shared" si="0"/>
        <v>0.56789691789837149</v>
      </c>
      <c r="G57">
        <f t="shared" si="1"/>
        <v>37217</v>
      </c>
    </row>
    <row r="58" spans="5:7" x14ac:dyDescent="0.25">
      <c r="E58">
        <f t="shared" si="2"/>
        <v>56</v>
      </c>
      <c r="F58">
        <f t="shared" si="0"/>
        <v>0.5759252919687895</v>
      </c>
      <c r="G58">
        <f t="shared" si="1"/>
        <v>37743</v>
      </c>
    </row>
    <row r="59" spans="5:7" x14ac:dyDescent="0.25">
      <c r="E59">
        <f t="shared" si="2"/>
        <v>57</v>
      </c>
      <c r="F59">
        <f t="shared" si="0"/>
        <v>0.58388451618716608</v>
      </c>
      <c r="G59">
        <f t="shared" si="1"/>
        <v>38265</v>
      </c>
    </row>
    <row r="60" spans="5:7" x14ac:dyDescent="0.25">
      <c r="E60">
        <f t="shared" si="2"/>
        <v>58</v>
      </c>
      <c r="F60">
        <f t="shared" si="0"/>
        <v>0.5917751861538052</v>
      </c>
      <c r="G60">
        <f t="shared" si="1"/>
        <v>38782</v>
      </c>
    </row>
    <row r="61" spans="5:7" x14ac:dyDescent="0.25">
      <c r="E61">
        <f t="shared" si="2"/>
        <v>59</v>
      </c>
      <c r="F61">
        <f t="shared" si="0"/>
        <v>0.59959789233899707</v>
      </c>
      <c r="G61">
        <f t="shared" si="1"/>
        <v>39295</v>
      </c>
    </row>
    <row r="62" spans="5:7" x14ac:dyDescent="0.25">
      <c r="E62">
        <f t="shared" si="2"/>
        <v>60</v>
      </c>
      <c r="F62">
        <f t="shared" si="0"/>
        <v>0.60735322012720294</v>
      </c>
      <c r="G62">
        <f t="shared" si="1"/>
        <v>39803</v>
      </c>
    </row>
    <row r="63" spans="5:7" x14ac:dyDescent="0.25">
      <c r="E63">
        <f t="shared" si="2"/>
        <v>61</v>
      </c>
      <c r="F63">
        <f t="shared" si="0"/>
        <v>0.61504174986086102</v>
      </c>
      <c r="G63">
        <f t="shared" si="1"/>
        <v>40307</v>
      </c>
    </row>
    <row r="64" spans="5:7" x14ac:dyDescent="0.25">
      <c r="E64">
        <f t="shared" si="2"/>
        <v>62</v>
      </c>
      <c r="F64">
        <f t="shared" si="0"/>
        <v>0.62266405688381377</v>
      </c>
      <c r="G64">
        <f t="shared" si="1"/>
        <v>40806</v>
      </c>
    </row>
    <row r="65" spans="5:7" x14ac:dyDescent="0.25">
      <c r="E65">
        <f t="shared" si="2"/>
        <v>63</v>
      </c>
      <c r="F65">
        <f t="shared" si="0"/>
        <v>0.63022071158436277</v>
      </c>
      <c r="G65">
        <f t="shared" si="1"/>
        <v>41302</v>
      </c>
    </row>
    <row r="66" spans="5:7" x14ac:dyDescent="0.25">
      <c r="E66">
        <f t="shared" si="2"/>
        <v>64</v>
      </c>
      <c r="F66">
        <f t="shared" ref="F66:F129" si="3">1.5*(1-POWER(a,E66))</f>
        <v>0.63771227943795061</v>
      </c>
      <c r="G66">
        <f t="shared" si="1"/>
        <v>41793</v>
      </c>
    </row>
    <row r="67" spans="5:7" x14ac:dyDescent="0.25">
      <c r="E67">
        <f t="shared" si="2"/>
        <v>65</v>
      </c>
      <c r="F67">
        <f t="shared" si="3"/>
        <v>0.64513932104947624</v>
      </c>
      <c r="G67">
        <f t="shared" ref="G67:G130" si="4">FLOOR(F67*POWER(2,16),1)</f>
        <v>42279</v>
      </c>
    </row>
    <row r="68" spans="5:7" x14ac:dyDescent="0.25">
      <c r="E68">
        <f t="shared" ref="E68:E131" si="5">E67+1</f>
        <v>66</v>
      </c>
      <c r="F68">
        <f t="shared" si="3"/>
        <v>0.65250239219524642</v>
      </c>
      <c r="G68">
        <f t="shared" si="4"/>
        <v>42762</v>
      </c>
    </row>
    <row r="69" spans="5:7" x14ac:dyDescent="0.25">
      <c r="E69">
        <f t="shared" si="5"/>
        <v>67</v>
      </c>
      <c r="F69">
        <f t="shared" si="3"/>
        <v>0.65980204386456576</v>
      </c>
      <c r="G69">
        <f t="shared" si="4"/>
        <v>43240</v>
      </c>
    </row>
    <row r="70" spans="5:7" x14ac:dyDescent="0.25">
      <c r="E70">
        <f t="shared" si="5"/>
        <v>68</v>
      </c>
      <c r="F70">
        <f t="shared" si="3"/>
        <v>0.66703882230096667</v>
      </c>
      <c r="G70">
        <f t="shared" si="4"/>
        <v>43715</v>
      </c>
    </row>
    <row r="71" spans="5:7" x14ac:dyDescent="0.25">
      <c r="E71">
        <f t="shared" si="5"/>
        <v>69</v>
      </c>
      <c r="F71">
        <f t="shared" si="3"/>
        <v>0.67421326904308598</v>
      </c>
      <c r="G71">
        <f t="shared" si="4"/>
        <v>44185</v>
      </c>
    </row>
    <row r="72" spans="5:7" x14ac:dyDescent="0.25">
      <c r="E72">
        <f t="shared" si="5"/>
        <v>70</v>
      </c>
      <c r="F72">
        <f t="shared" si="3"/>
        <v>0.68132592096519029</v>
      </c>
      <c r="G72">
        <f t="shared" si="4"/>
        <v>44651</v>
      </c>
    </row>
    <row r="73" spans="5:7" x14ac:dyDescent="0.25">
      <c r="E73">
        <f t="shared" si="5"/>
        <v>71</v>
      </c>
      <c r="F73">
        <f t="shared" si="3"/>
        <v>0.68837731031734961</v>
      </c>
      <c r="G73">
        <f t="shared" si="4"/>
        <v>45113</v>
      </c>
    </row>
    <row r="74" spans="5:7" x14ac:dyDescent="0.25">
      <c r="E74">
        <f t="shared" si="5"/>
        <v>72</v>
      </c>
      <c r="F74">
        <f t="shared" si="3"/>
        <v>0.69536796476526674</v>
      </c>
      <c r="G74">
        <f t="shared" si="4"/>
        <v>45571</v>
      </c>
    </row>
    <row r="75" spans="5:7" x14ac:dyDescent="0.25">
      <c r="E75">
        <f t="shared" si="5"/>
        <v>73</v>
      </c>
      <c r="F75">
        <f t="shared" si="3"/>
        <v>0.70229840742976335</v>
      </c>
      <c r="G75">
        <f t="shared" si="4"/>
        <v>46025</v>
      </c>
    </row>
    <row r="76" spans="5:7" x14ac:dyDescent="0.25">
      <c r="E76">
        <f t="shared" si="5"/>
        <v>74</v>
      </c>
      <c r="F76">
        <f t="shared" si="3"/>
        <v>0.70916915692592641</v>
      </c>
      <c r="G76">
        <f t="shared" si="4"/>
        <v>46476</v>
      </c>
    </row>
    <row r="77" spans="5:7" x14ac:dyDescent="0.25">
      <c r="E77">
        <f t="shared" si="5"/>
        <v>75</v>
      </c>
      <c r="F77">
        <f t="shared" si="3"/>
        <v>0.71598072740191609</v>
      </c>
      <c r="G77">
        <f t="shared" si="4"/>
        <v>46922</v>
      </c>
    </row>
    <row r="78" spans="5:7" x14ac:dyDescent="0.25">
      <c r="E78">
        <f t="shared" si="5"/>
        <v>76</v>
      </c>
      <c r="F78">
        <f t="shared" si="3"/>
        <v>0.72273362857744083</v>
      </c>
      <c r="G78">
        <f t="shared" si="4"/>
        <v>47365</v>
      </c>
    </row>
    <row r="79" spans="5:7" x14ac:dyDescent="0.25">
      <c r="E79">
        <f t="shared" si="5"/>
        <v>77</v>
      </c>
      <c r="F79">
        <f t="shared" si="3"/>
        <v>0.72942836578189985</v>
      </c>
      <c r="G79">
        <f t="shared" si="4"/>
        <v>47803</v>
      </c>
    </row>
    <row r="80" spans="5:7" x14ac:dyDescent="0.25">
      <c r="E80">
        <f t="shared" si="5"/>
        <v>78</v>
      </c>
      <c r="F80">
        <f t="shared" si="3"/>
        <v>0.73606543999219776</v>
      </c>
      <c r="G80">
        <f t="shared" si="4"/>
        <v>48238</v>
      </c>
    </row>
    <row r="81" spans="5:7" x14ac:dyDescent="0.25">
      <c r="E81">
        <f t="shared" si="5"/>
        <v>79</v>
      </c>
      <c r="F81">
        <f t="shared" si="3"/>
        <v>0.7426453478702344</v>
      </c>
      <c r="G81">
        <f t="shared" si="4"/>
        <v>48670</v>
      </c>
    </row>
    <row r="82" spans="5:7" x14ac:dyDescent="0.25">
      <c r="E82">
        <f t="shared" si="5"/>
        <v>80</v>
      </c>
      <c r="F82">
        <f t="shared" si="3"/>
        <v>0.74916858180006929</v>
      </c>
      <c r="G82">
        <f t="shared" si="4"/>
        <v>49097</v>
      </c>
    </row>
    <row r="83" spans="5:7" x14ac:dyDescent="0.25">
      <c r="E83">
        <f t="shared" si="5"/>
        <v>81</v>
      </c>
      <c r="F83">
        <f t="shared" si="3"/>
        <v>0.75563562992476796</v>
      </c>
      <c r="G83">
        <f t="shared" si="4"/>
        <v>49521</v>
      </c>
    </row>
    <row r="84" spans="5:7" x14ac:dyDescent="0.25">
      <c r="E84">
        <f t="shared" si="5"/>
        <v>82</v>
      </c>
      <c r="F84">
        <f t="shared" si="3"/>
        <v>0.76204697618293127</v>
      </c>
      <c r="G84">
        <f t="shared" si="4"/>
        <v>49941</v>
      </c>
    </row>
    <row r="85" spans="5:7" x14ac:dyDescent="0.25">
      <c r="E85">
        <f t="shared" si="5"/>
        <v>83</v>
      </c>
      <c r="F85">
        <f t="shared" si="3"/>
        <v>0.76840310034490833</v>
      </c>
      <c r="G85">
        <f t="shared" si="4"/>
        <v>50358</v>
      </c>
    </row>
    <row r="86" spans="5:7" x14ac:dyDescent="0.25">
      <c r="E86">
        <f t="shared" si="5"/>
        <v>84</v>
      </c>
      <c r="F86">
        <f t="shared" si="3"/>
        <v>0.77470447804869813</v>
      </c>
      <c r="G86">
        <f t="shared" si="4"/>
        <v>50771</v>
      </c>
    </row>
    <row r="87" spans="5:7" x14ac:dyDescent="0.25">
      <c r="E87">
        <f t="shared" si="5"/>
        <v>85</v>
      </c>
      <c r="F87">
        <f t="shared" si="3"/>
        <v>0.78095158083554317</v>
      </c>
      <c r="G87">
        <f t="shared" si="4"/>
        <v>51180</v>
      </c>
    </row>
    <row r="88" spans="5:7" x14ac:dyDescent="0.25">
      <c r="E88">
        <f t="shared" si="5"/>
        <v>86</v>
      </c>
      <c r="F88">
        <f t="shared" si="3"/>
        <v>0.78714487618521511</v>
      </c>
      <c r="G88">
        <f t="shared" si="4"/>
        <v>51586</v>
      </c>
    </row>
    <row r="89" spans="5:7" x14ac:dyDescent="0.25">
      <c r="E89">
        <f t="shared" si="5"/>
        <v>87</v>
      </c>
      <c r="F89">
        <f t="shared" si="3"/>
        <v>0.79328482755099639</v>
      </c>
      <c r="G89">
        <f t="shared" si="4"/>
        <v>51988</v>
      </c>
    </row>
    <row r="90" spans="5:7" x14ac:dyDescent="0.25">
      <c r="E90">
        <f t="shared" si="5"/>
        <v>88</v>
      </c>
      <c r="F90">
        <f t="shared" si="3"/>
        <v>0.79937189439436307</v>
      </c>
      <c r="G90">
        <f t="shared" si="4"/>
        <v>52387</v>
      </c>
    </row>
    <row r="91" spans="5:7" x14ac:dyDescent="0.25">
      <c r="E91">
        <f t="shared" si="5"/>
        <v>89</v>
      </c>
      <c r="F91">
        <f t="shared" si="3"/>
        <v>0.80540653221936365</v>
      </c>
      <c r="G91">
        <f t="shared" si="4"/>
        <v>52783</v>
      </c>
    </row>
    <row r="92" spans="5:7" x14ac:dyDescent="0.25">
      <c r="E92">
        <f t="shared" si="5"/>
        <v>90</v>
      </c>
      <c r="F92">
        <f t="shared" si="3"/>
        <v>0.81138919260670861</v>
      </c>
      <c r="G92">
        <f t="shared" si="4"/>
        <v>53175</v>
      </c>
    </row>
    <row r="93" spans="5:7" x14ac:dyDescent="0.25">
      <c r="E93">
        <f t="shared" si="5"/>
        <v>91</v>
      </c>
      <c r="F93">
        <f t="shared" si="3"/>
        <v>0.81732032324756076</v>
      </c>
      <c r="G93">
        <f t="shared" si="4"/>
        <v>53563</v>
      </c>
    </row>
    <row r="94" spans="5:7" x14ac:dyDescent="0.25">
      <c r="E94">
        <f t="shared" si="5"/>
        <v>92</v>
      </c>
      <c r="F94">
        <f t="shared" si="3"/>
        <v>0.82320036797703744</v>
      </c>
      <c r="G94">
        <f t="shared" si="4"/>
        <v>53949</v>
      </c>
    </row>
    <row r="95" spans="5:7" x14ac:dyDescent="0.25">
      <c r="E95">
        <f t="shared" si="5"/>
        <v>93</v>
      </c>
      <c r="F95">
        <f t="shared" si="3"/>
        <v>0.82902976680742246</v>
      </c>
      <c r="G95">
        <f t="shared" si="4"/>
        <v>54331</v>
      </c>
    </row>
    <row r="96" spans="5:7" x14ac:dyDescent="0.25">
      <c r="E96">
        <f t="shared" si="5"/>
        <v>94</v>
      </c>
      <c r="F96">
        <f t="shared" si="3"/>
        <v>0.83480895596109372</v>
      </c>
      <c r="G96">
        <f t="shared" si="4"/>
        <v>54710</v>
      </c>
    </row>
    <row r="97" spans="5:7" x14ac:dyDescent="0.25">
      <c r="E97">
        <f t="shared" si="5"/>
        <v>95</v>
      </c>
      <c r="F97">
        <f t="shared" si="3"/>
        <v>0.84053836790316661</v>
      </c>
      <c r="G97">
        <f t="shared" si="4"/>
        <v>55085</v>
      </c>
    </row>
    <row r="98" spans="5:7" x14ac:dyDescent="0.25">
      <c r="E98">
        <f t="shared" si="5"/>
        <v>96</v>
      </c>
      <c r="F98">
        <f t="shared" si="3"/>
        <v>0.84621843137385522</v>
      </c>
      <c r="G98">
        <f t="shared" si="4"/>
        <v>55457</v>
      </c>
    </row>
    <row r="99" spans="5:7" x14ac:dyDescent="0.25">
      <c r="E99">
        <f t="shared" si="5"/>
        <v>97</v>
      </c>
      <c r="F99">
        <f t="shared" si="3"/>
        <v>0.85184957142055551</v>
      </c>
      <c r="G99">
        <f t="shared" si="4"/>
        <v>55826</v>
      </c>
    </row>
    <row r="100" spans="5:7" x14ac:dyDescent="0.25">
      <c r="E100">
        <f t="shared" si="5"/>
        <v>98</v>
      </c>
      <c r="F100">
        <f t="shared" si="3"/>
        <v>0.85743220942965293</v>
      </c>
      <c r="G100">
        <f t="shared" si="4"/>
        <v>56192</v>
      </c>
    </row>
    <row r="101" spans="5:7" x14ac:dyDescent="0.25">
      <c r="E101">
        <f t="shared" si="5"/>
        <v>99</v>
      </c>
      <c r="F101">
        <f t="shared" si="3"/>
        <v>0.86296676315805487</v>
      </c>
      <c r="G101">
        <f t="shared" si="4"/>
        <v>56555</v>
      </c>
    </row>
    <row r="102" spans="5:7" x14ac:dyDescent="0.25">
      <c r="E102">
        <f t="shared" si="5"/>
        <v>100</v>
      </c>
      <c r="F102">
        <f t="shared" si="3"/>
        <v>0.86845364676445269</v>
      </c>
      <c r="G102">
        <f t="shared" si="4"/>
        <v>56914</v>
      </c>
    </row>
    <row r="103" spans="5:7" x14ac:dyDescent="0.25">
      <c r="E103">
        <f t="shared" si="5"/>
        <v>101</v>
      </c>
      <c r="F103">
        <f t="shared" si="3"/>
        <v>0.87389327084031243</v>
      </c>
      <c r="G103">
        <f t="shared" si="4"/>
        <v>57271</v>
      </c>
    </row>
    <row r="104" spans="5:7" x14ac:dyDescent="0.25">
      <c r="E104">
        <f t="shared" si="5"/>
        <v>102</v>
      </c>
      <c r="F104">
        <f t="shared" si="3"/>
        <v>0.87928604244060171</v>
      </c>
      <c r="G104">
        <f t="shared" si="4"/>
        <v>57624</v>
      </c>
    </row>
    <row r="105" spans="5:7" x14ac:dyDescent="0.25">
      <c r="E105">
        <f t="shared" si="5"/>
        <v>103</v>
      </c>
      <c r="F105">
        <f t="shared" si="3"/>
        <v>0.8846323651142487</v>
      </c>
      <c r="G105">
        <f t="shared" si="4"/>
        <v>57975</v>
      </c>
    </row>
    <row r="106" spans="5:7" x14ac:dyDescent="0.25">
      <c r="E106">
        <f t="shared" si="5"/>
        <v>104</v>
      </c>
      <c r="F106">
        <f t="shared" si="3"/>
        <v>0.8899326389343416</v>
      </c>
      <c r="G106">
        <f t="shared" si="4"/>
        <v>58322</v>
      </c>
    </row>
    <row r="107" spans="5:7" x14ac:dyDescent="0.25">
      <c r="E107">
        <f t="shared" si="5"/>
        <v>105</v>
      </c>
      <c r="F107">
        <f t="shared" si="3"/>
        <v>0.8951872605280653</v>
      </c>
      <c r="G107">
        <f t="shared" si="4"/>
        <v>58666</v>
      </c>
    </row>
    <row r="108" spans="5:7" x14ac:dyDescent="0.25">
      <c r="E108">
        <f t="shared" si="5"/>
        <v>106</v>
      </c>
      <c r="F108">
        <f t="shared" si="3"/>
        <v>0.90039662310638302</v>
      </c>
      <c r="G108">
        <f t="shared" si="4"/>
        <v>59008</v>
      </c>
    </row>
    <row r="109" spans="5:7" x14ac:dyDescent="0.25">
      <c r="E109">
        <f t="shared" si="5"/>
        <v>107</v>
      </c>
      <c r="F109">
        <f t="shared" si="3"/>
        <v>0.90556111649345961</v>
      </c>
      <c r="G109">
        <f t="shared" si="4"/>
        <v>59346</v>
      </c>
    </row>
    <row r="110" spans="5:7" x14ac:dyDescent="0.25">
      <c r="E110">
        <f t="shared" si="5"/>
        <v>108</v>
      </c>
      <c r="F110">
        <f t="shared" si="3"/>
        <v>0.91068112715583382</v>
      </c>
      <c r="G110">
        <f t="shared" si="4"/>
        <v>59682</v>
      </c>
    </row>
    <row r="111" spans="5:7" x14ac:dyDescent="0.25">
      <c r="E111">
        <f t="shared" si="5"/>
        <v>109</v>
      </c>
      <c r="F111">
        <f t="shared" si="3"/>
        <v>0.91575703823133647</v>
      </c>
      <c r="G111">
        <f t="shared" si="4"/>
        <v>60015</v>
      </c>
    </row>
    <row r="112" spans="5:7" x14ac:dyDescent="0.25">
      <c r="E112">
        <f t="shared" si="5"/>
        <v>110</v>
      </c>
      <c r="F112">
        <f t="shared" si="3"/>
        <v>0.92078922955776343</v>
      </c>
      <c r="G112">
        <f t="shared" si="4"/>
        <v>60344</v>
      </c>
    </row>
    <row r="113" spans="5:7" x14ac:dyDescent="0.25">
      <c r="E113">
        <f t="shared" si="5"/>
        <v>111</v>
      </c>
      <c r="F113">
        <f t="shared" si="3"/>
        <v>0.92577807770129761</v>
      </c>
      <c r="G113">
        <f t="shared" si="4"/>
        <v>60671</v>
      </c>
    </row>
    <row r="114" spans="5:7" x14ac:dyDescent="0.25">
      <c r="E114">
        <f t="shared" si="5"/>
        <v>112</v>
      </c>
      <c r="F114">
        <f t="shared" si="3"/>
        <v>0.93072395598468871</v>
      </c>
      <c r="G114">
        <f t="shared" si="4"/>
        <v>60995</v>
      </c>
    </row>
    <row r="115" spans="5:7" x14ac:dyDescent="0.25">
      <c r="E115">
        <f t="shared" si="5"/>
        <v>113</v>
      </c>
      <c r="F115">
        <f t="shared" si="3"/>
        <v>0.93562723451518959</v>
      </c>
      <c r="G115">
        <f t="shared" si="4"/>
        <v>61317</v>
      </c>
    </row>
    <row r="116" spans="5:7" x14ac:dyDescent="0.25">
      <c r="E116">
        <f t="shared" si="5"/>
        <v>114</v>
      </c>
      <c r="F116">
        <f t="shared" si="3"/>
        <v>0.94048828021225139</v>
      </c>
      <c r="G116">
        <f t="shared" si="4"/>
        <v>61635</v>
      </c>
    </row>
    <row r="117" spans="5:7" x14ac:dyDescent="0.25">
      <c r="E117">
        <f t="shared" si="5"/>
        <v>115</v>
      </c>
      <c r="F117">
        <f t="shared" si="3"/>
        <v>0.9453074568349813</v>
      </c>
      <c r="G117">
        <f t="shared" si="4"/>
        <v>61951</v>
      </c>
    </row>
    <row r="118" spans="5:7" x14ac:dyDescent="0.25">
      <c r="E118">
        <f t="shared" si="5"/>
        <v>116</v>
      </c>
      <c r="F118">
        <f t="shared" si="3"/>
        <v>0.95008512500936304</v>
      </c>
      <c r="G118">
        <f t="shared" si="4"/>
        <v>62264</v>
      </c>
    </row>
    <row r="119" spans="5:7" x14ac:dyDescent="0.25">
      <c r="E119">
        <f t="shared" si="5"/>
        <v>117</v>
      </c>
      <c r="F119">
        <f t="shared" si="3"/>
        <v>0.95482164225524269</v>
      </c>
      <c r="G119">
        <f t="shared" si="4"/>
        <v>62575</v>
      </c>
    </row>
    <row r="120" spans="5:7" x14ac:dyDescent="0.25">
      <c r="E120">
        <f t="shared" si="5"/>
        <v>118</v>
      </c>
      <c r="F120">
        <f t="shared" si="3"/>
        <v>0.95951736301308255</v>
      </c>
      <c r="G120">
        <f t="shared" si="4"/>
        <v>62882</v>
      </c>
    </row>
    <row r="121" spans="5:7" x14ac:dyDescent="0.25">
      <c r="E121">
        <f t="shared" si="5"/>
        <v>119</v>
      </c>
      <c r="F121">
        <f t="shared" si="3"/>
        <v>0.96417263867048397</v>
      </c>
      <c r="G121">
        <f t="shared" si="4"/>
        <v>63188</v>
      </c>
    </row>
    <row r="122" spans="5:7" x14ac:dyDescent="0.25">
      <c r="E122">
        <f t="shared" si="5"/>
        <v>120</v>
      </c>
      <c r="F122">
        <f t="shared" si="3"/>
        <v>0.96878781758848409</v>
      </c>
      <c r="G122">
        <f t="shared" si="4"/>
        <v>63490</v>
      </c>
    </row>
    <row r="123" spans="5:7" x14ac:dyDescent="0.25">
      <c r="E123">
        <f t="shared" si="5"/>
        <v>121</v>
      </c>
      <c r="F123">
        <f t="shared" si="3"/>
        <v>0.97336324512762173</v>
      </c>
      <c r="G123">
        <f t="shared" si="4"/>
        <v>63790</v>
      </c>
    </row>
    <row r="124" spans="5:7" x14ac:dyDescent="0.25">
      <c r="E124">
        <f t="shared" si="5"/>
        <v>122</v>
      </c>
      <c r="F124">
        <f t="shared" si="3"/>
        <v>0.97789926367378199</v>
      </c>
      <c r="G124">
        <f t="shared" si="4"/>
        <v>64087</v>
      </c>
    </row>
    <row r="125" spans="5:7" x14ac:dyDescent="0.25">
      <c r="E125">
        <f t="shared" si="5"/>
        <v>123</v>
      </c>
      <c r="F125">
        <f t="shared" si="3"/>
        <v>0.98239621266381927</v>
      </c>
      <c r="G125">
        <f t="shared" si="4"/>
        <v>64382</v>
      </c>
    </row>
    <row r="126" spans="5:7" x14ac:dyDescent="0.25">
      <c r="E126">
        <f t="shared" si="5"/>
        <v>124</v>
      </c>
      <c r="F126">
        <f t="shared" si="3"/>
        <v>0.98685442861095485</v>
      </c>
      <c r="G126">
        <f t="shared" si="4"/>
        <v>64674</v>
      </c>
    </row>
    <row r="127" spans="5:7" x14ac:dyDescent="0.25">
      <c r="E127">
        <f t="shared" si="5"/>
        <v>125</v>
      </c>
      <c r="F127">
        <f t="shared" si="3"/>
        <v>0.99127424512996143</v>
      </c>
      <c r="G127">
        <f t="shared" si="4"/>
        <v>64964</v>
      </c>
    </row>
    <row r="128" spans="5:7" x14ac:dyDescent="0.25">
      <c r="E128">
        <f t="shared" si="5"/>
        <v>126</v>
      </c>
      <c r="F128">
        <f t="shared" si="3"/>
        <v>0.99565599296212548</v>
      </c>
      <c r="G128">
        <f t="shared" si="4"/>
        <v>65251</v>
      </c>
    </row>
    <row r="129" spans="5:7" x14ac:dyDescent="0.25">
      <c r="E129">
        <f t="shared" si="5"/>
        <v>127</v>
      </c>
      <c r="F129">
        <f t="shared" si="3"/>
        <v>0.99999999999999933</v>
      </c>
      <c r="G129">
        <f t="shared" si="4"/>
        <v>65536</v>
      </c>
    </row>
    <row r="130" spans="5:7" x14ac:dyDescent="0.25">
      <c r="E130">
        <f t="shared" si="5"/>
        <v>128</v>
      </c>
      <c r="F130">
        <f t="shared" ref="F130:F193" si="6">1.5*(1-POWER(a,E130))</f>
        <v>1.0043065913119367</v>
      </c>
      <c r="G130">
        <f t="shared" si="4"/>
        <v>65818</v>
      </c>
    </row>
    <row r="131" spans="5:7" x14ac:dyDescent="0.25">
      <c r="E131">
        <f t="shared" si="5"/>
        <v>129</v>
      </c>
      <c r="F131">
        <f t="shared" si="6"/>
        <v>1.0085760891664179</v>
      </c>
      <c r="G131">
        <f t="shared" ref="G131:G194" si="7">FLOOR(F131*POWER(2,16),1)</f>
        <v>66098</v>
      </c>
    </row>
    <row r="132" spans="5:7" x14ac:dyDescent="0.25">
      <c r="E132">
        <f t="shared" ref="E132:E177" si="8">E131+1</f>
        <v>130</v>
      </c>
      <c r="F132">
        <f t="shared" si="6"/>
        <v>1.0128088130561661</v>
      </c>
      <c r="G132">
        <f t="shared" si="7"/>
        <v>66375</v>
      </c>
    </row>
    <row r="133" spans="5:7" x14ac:dyDescent="0.25">
      <c r="E133">
        <f t="shared" si="8"/>
        <v>131</v>
      </c>
      <c r="F133">
        <f t="shared" si="6"/>
        <v>1.0170050797220558</v>
      </c>
      <c r="G133">
        <f t="shared" si="7"/>
        <v>66650</v>
      </c>
    </row>
    <row r="134" spans="5:7" x14ac:dyDescent="0.25">
      <c r="E134">
        <f t="shared" si="8"/>
        <v>132</v>
      </c>
      <c r="F134">
        <f t="shared" si="6"/>
        <v>1.0211652031768135</v>
      </c>
      <c r="G134">
        <f t="shared" si="7"/>
        <v>66923</v>
      </c>
    </row>
    <row r="135" spans="5:7" x14ac:dyDescent="0.25">
      <c r="E135">
        <f t="shared" si="8"/>
        <v>133</v>
      </c>
      <c r="F135">
        <f t="shared" si="6"/>
        <v>1.0252894947285176</v>
      </c>
      <c r="G135">
        <f t="shared" si="7"/>
        <v>67193</v>
      </c>
    </row>
    <row r="136" spans="5:7" x14ac:dyDescent="0.25">
      <c r="E136">
        <f t="shared" si="8"/>
        <v>134</v>
      </c>
      <c r="F136">
        <f t="shared" si="6"/>
        <v>1.0293782630038926</v>
      </c>
      <c r="G136">
        <f t="shared" si="7"/>
        <v>67461</v>
      </c>
    </row>
    <row r="137" spans="5:7" x14ac:dyDescent="0.25">
      <c r="E137">
        <f t="shared" si="8"/>
        <v>135</v>
      </c>
      <c r="F137">
        <f t="shared" si="6"/>
        <v>1.0334318139714052</v>
      </c>
      <c r="G137">
        <f t="shared" si="7"/>
        <v>67726</v>
      </c>
    </row>
    <row r="138" spans="5:7" x14ac:dyDescent="0.25">
      <c r="E138">
        <f t="shared" si="8"/>
        <v>136</v>
      </c>
      <c r="F138">
        <f t="shared" si="6"/>
        <v>1.0374504509641596</v>
      </c>
      <c r="G138">
        <f t="shared" si="7"/>
        <v>67990</v>
      </c>
    </row>
    <row r="139" spans="5:7" x14ac:dyDescent="0.25">
      <c r="E139">
        <f t="shared" si="8"/>
        <v>137</v>
      </c>
      <c r="F139">
        <f t="shared" si="6"/>
        <v>1.0414344747025961</v>
      </c>
      <c r="G139">
        <f t="shared" si="7"/>
        <v>68251</v>
      </c>
    </row>
    <row r="140" spans="5:7" x14ac:dyDescent="0.25">
      <c r="E140">
        <f t="shared" si="8"/>
        <v>138</v>
      </c>
      <c r="F140">
        <f t="shared" si="6"/>
        <v>1.0453841833169957</v>
      </c>
      <c r="G140">
        <f t="shared" si="7"/>
        <v>68510</v>
      </c>
    </row>
    <row r="141" spans="5:7" x14ac:dyDescent="0.25">
      <c r="E141">
        <f t="shared" si="8"/>
        <v>139</v>
      </c>
      <c r="F141">
        <f t="shared" si="6"/>
        <v>1.0492998723697884</v>
      </c>
      <c r="G141">
        <f t="shared" si="7"/>
        <v>68766</v>
      </c>
    </row>
    <row r="142" spans="5:7" x14ac:dyDescent="0.25">
      <c r="E142">
        <f t="shared" si="8"/>
        <v>140</v>
      </c>
      <c r="F142">
        <f t="shared" si="6"/>
        <v>1.0531818348776709</v>
      </c>
      <c r="G142">
        <f t="shared" si="7"/>
        <v>69021</v>
      </c>
    </row>
    <row r="143" spans="5:7" x14ac:dyDescent="0.25">
      <c r="E143">
        <f t="shared" si="8"/>
        <v>141</v>
      </c>
      <c r="F143">
        <f t="shared" si="6"/>
        <v>1.0570303613335341</v>
      </c>
      <c r="G143">
        <f t="shared" si="7"/>
        <v>69273</v>
      </c>
    </row>
    <row r="144" spans="5:7" x14ac:dyDescent="0.25">
      <c r="E144">
        <f t="shared" si="8"/>
        <v>142</v>
      </c>
      <c r="F144">
        <f t="shared" si="6"/>
        <v>1.0608457397282001</v>
      </c>
      <c r="G144">
        <f t="shared" si="7"/>
        <v>69523</v>
      </c>
    </row>
    <row r="145" spans="5:7" x14ac:dyDescent="0.25">
      <c r="E145">
        <f t="shared" si="8"/>
        <v>143</v>
      </c>
      <c r="F145">
        <f t="shared" si="6"/>
        <v>1.0646282555719737</v>
      </c>
      <c r="G145">
        <f t="shared" si="7"/>
        <v>69771</v>
      </c>
    </row>
    <row r="146" spans="5:7" x14ac:dyDescent="0.25">
      <c r="E146">
        <f t="shared" si="8"/>
        <v>144</v>
      </c>
      <c r="F146">
        <f t="shared" si="6"/>
        <v>1.0683781919160071</v>
      </c>
      <c r="G146">
        <f t="shared" si="7"/>
        <v>70017</v>
      </c>
    </row>
    <row r="147" spans="5:7" x14ac:dyDescent="0.25">
      <c r="E147">
        <f t="shared" si="8"/>
        <v>145</v>
      </c>
      <c r="F147">
        <f t="shared" si="6"/>
        <v>1.0720958293734817</v>
      </c>
      <c r="G147">
        <f t="shared" si="7"/>
        <v>70260</v>
      </c>
    </row>
    <row r="148" spans="5:7" x14ac:dyDescent="0.25">
      <c r="E148">
        <f t="shared" si="8"/>
        <v>146</v>
      </c>
      <c r="F148">
        <f t="shared" si="6"/>
        <v>1.0757814461406054</v>
      </c>
      <c r="G148">
        <f t="shared" si="7"/>
        <v>70502</v>
      </c>
    </row>
    <row r="149" spans="5:7" x14ac:dyDescent="0.25">
      <c r="E149">
        <f t="shared" si="8"/>
        <v>147</v>
      </c>
      <c r="F149">
        <f t="shared" si="6"/>
        <v>1.0794353180174323</v>
      </c>
      <c r="G149">
        <f t="shared" si="7"/>
        <v>70741</v>
      </c>
    </row>
    <row r="150" spans="5:7" x14ac:dyDescent="0.25">
      <c r="E150">
        <f t="shared" si="8"/>
        <v>148</v>
      </c>
      <c r="F150">
        <f t="shared" si="6"/>
        <v>1.0830577184285</v>
      </c>
      <c r="G150">
        <f t="shared" si="7"/>
        <v>70979</v>
      </c>
    </row>
    <row r="151" spans="5:7" x14ac:dyDescent="0.25">
      <c r="E151">
        <f t="shared" si="8"/>
        <v>149</v>
      </c>
      <c r="F151">
        <f t="shared" si="6"/>
        <v>1.0866489184432904</v>
      </c>
      <c r="G151">
        <f t="shared" si="7"/>
        <v>71214</v>
      </c>
    </row>
    <row r="152" spans="5:7" x14ac:dyDescent="0.25">
      <c r="E152">
        <f t="shared" si="8"/>
        <v>150</v>
      </c>
      <c r="F152">
        <f t="shared" si="6"/>
        <v>1.0902091867965145</v>
      </c>
      <c r="G152">
        <f t="shared" si="7"/>
        <v>71447</v>
      </c>
    </row>
    <row r="153" spans="5:7" x14ac:dyDescent="0.25">
      <c r="E153">
        <f t="shared" si="8"/>
        <v>151</v>
      </c>
      <c r="F153">
        <f t="shared" si="6"/>
        <v>1.093738789908222</v>
      </c>
      <c r="G153">
        <f t="shared" si="7"/>
        <v>71679</v>
      </c>
    </row>
    <row r="154" spans="5:7" x14ac:dyDescent="0.25">
      <c r="E154">
        <f t="shared" si="8"/>
        <v>152</v>
      </c>
      <c r="F154">
        <f t="shared" si="6"/>
        <v>1.0972379919037389</v>
      </c>
      <c r="G154">
        <f t="shared" si="7"/>
        <v>71908</v>
      </c>
    </row>
    <row r="155" spans="5:7" x14ac:dyDescent="0.25">
      <c r="E155">
        <f t="shared" si="8"/>
        <v>153</v>
      </c>
      <c r="F155">
        <f t="shared" si="6"/>
        <v>1.1007070546334305</v>
      </c>
      <c r="G155">
        <f t="shared" si="7"/>
        <v>72135</v>
      </c>
    </row>
    <row r="156" spans="5:7" x14ac:dyDescent="0.25">
      <c r="E156">
        <f t="shared" si="8"/>
        <v>154</v>
      </c>
      <c r="F156">
        <f t="shared" si="6"/>
        <v>1.1041462376922975</v>
      </c>
      <c r="G156">
        <f t="shared" si="7"/>
        <v>72361</v>
      </c>
    </row>
    <row r="157" spans="5:7" x14ac:dyDescent="0.25">
      <c r="E157">
        <f t="shared" si="8"/>
        <v>155</v>
      </c>
      <c r="F157">
        <f t="shared" si="6"/>
        <v>1.1075557984394018</v>
      </c>
      <c r="G157">
        <f t="shared" si="7"/>
        <v>72584</v>
      </c>
    </row>
    <row r="158" spans="5:7" x14ac:dyDescent="0.25">
      <c r="E158">
        <f t="shared" si="8"/>
        <v>156</v>
      </c>
      <c r="F158">
        <f t="shared" si="6"/>
        <v>1.110935992017124</v>
      </c>
      <c r="G158">
        <f t="shared" si="7"/>
        <v>72806</v>
      </c>
    </row>
    <row r="159" spans="5:7" x14ac:dyDescent="0.25">
      <c r="E159">
        <f t="shared" si="8"/>
        <v>157</v>
      </c>
      <c r="F159">
        <f t="shared" si="6"/>
        <v>1.1142870713702571</v>
      </c>
      <c r="G159">
        <f t="shared" si="7"/>
        <v>73025</v>
      </c>
    </row>
    <row r="160" spans="5:7" x14ac:dyDescent="0.25">
      <c r="E160">
        <f t="shared" si="8"/>
        <v>158</v>
      </c>
      <c r="F160">
        <f t="shared" si="6"/>
        <v>1.1176092872649346</v>
      </c>
      <c r="G160">
        <f t="shared" si="7"/>
        <v>73243</v>
      </c>
    </row>
    <row r="161" spans="5:7" x14ac:dyDescent="0.25">
      <c r="E161">
        <f t="shared" si="8"/>
        <v>159</v>
      </c>
      <c r="F161">
        <f t="shared" si="6"/>
        <v>1.120902888307395</v>
      </c>
      <c r="G161">
        <f t="shared" si="7"/>
        <v>73459</v>
      </c>
    </row>
    <row r="162" spans="5:7" x14ac:dyDescent="0.25">
      <c r="E162">
        <f t="shared" si="8"/>
        <v>160</v>
      </c>
      <c r="F162">
        <f t="shared" si="6"/>
        <v>1.1241681209625871</v>
      </c>
      <c r="G162">
        <f t="shared" si="7"/>
        <v>73673</v>
      </c>
    </row>
    <row r="163" spans="5:7" x14ac:dyDescent="0.25">
      <c r="E163">
        <f t="shared" si="8"/>
        <v>161</v>
      </c>
      <c r="F163">
        <f t="shared" si="6"/>
        <v>1.1274052295726102</v>
      </c>
      <c r="G163">
        <f t="shared" si="7"/>
        <v>73885</v>
      </c>
    </row>
    <row r="164" spans="5:7" x14ac:dyDescent="0.25">
      <c r="E164">
        <f t="shared" si="8"/>
        <v>162</v>
      </c>
      <c r="F164">
        <f t="shared" si="6"/>
        <v>1.1306144563750022</v>
      </c>
      <c r="G164">
        <f t="shared" si="7"/>
        <v>74095</v>
      </c>
    </row>
    <row r="165" spans="5:7" x14ac:dyDescent="0.25">
      <c r="E165">
        <f t="shared" si="8"/>
        <v>163</v>
      </c>
      <c r="F165">
        <f t="shared" si="6"/>
        <v>1.1337960415208634</v>
      </c>
      <c r="G165">
        <f t="shared" si="7"/>
        <v>74304</v>
      </c>
    </row>
    <row r="166" spans="5:7" x14ac:dyDescent="0.25">
      <c r="E166">
        <f t="shared" si="8"/>
        <v>164</v>
      </c>
      <c r="F166">
        <f t="shared" si="6"/>
        <v>1.1369502230928301</v>
      </c>
      <c r="G166">
        <f t="shared" si="7"/>
        <v>74511</v>
      </c>
    </row>
    <row r="167" spans="5:7" x14ac:dyDescent="0.25">
      <c r="E167">
        <f t="shared" si="8"/>
        <v>165</v>
      </c>
      <c r="F167">
        <f t="shared" si="6"/>
        <v>1.1400772371228884</v>
      </c>
      <c r="G167">
        <f t="shared" si="7"/>
        <v>74716</v>
      </c>
    </row>
    <row r="168" spans="5:7" x14ac:dyDescent="0.25">
      <c r="E168">
        <f t="shared" si="8"/>
        <v>166</v>
      </c>
      <c r="F168">
        <f t="shared" si="6"/>
        <v>1.1431773176100386</v>
      </c>
      <c r="G168">
        <f t="shared" si="7"/>
        <v>74919</v>
      </c>
    </row>
    <row r="169" spans="5:7" x14ac:dyDescent="0.25">
      <c r="E169">
        <f t="shared" si="8"/>
        <v>167</v>
      </c>
      <c r="F169">
        <f t="shared" si="6"/>
        <v>1.1462506965378041</v>
      </c>
      <c r="G169">
        <f t="shared" si="7"/>
        <v>75120</v>
      </c>
    </row>
    <row r="170" spans="5:7" x14ac:dyDescent="0.25">
      <c r="E170">
        <f t="shared" si="8"/>
        <v>168</v>
      </c>
      <c r="F170">
        <f t="shared" si="6"/>
        <v>1.1492976038915925</v>
      </c>
      <c r="G170">
        <f t="shared" si="7"/>
        <v>75320</v>
      </c>
    </row>
    <row r="171" spans="5:7" x14ac:dyDescent="0.25">
      <c r="E171">
        <f t="shared" si="8"/>
        <v>169</v>
      </c>
      <c r="F171">
        <f t="shared" si="6"/>
        <v>1.1523182676759047</v>
      </c>
      <c r="G171">
        <f t="shared" si="7"/>
        <v>75518</v>
      </c>
    </row>
    <row r="172" spans="5:7" x14ac:dyDescent="0.25">
      <c r="E172">
        <f t="shared" si="8"/>
        <v>170</v>
      </c>
      <c r="F172">
        <f t="shared" si="6"/>
        <v>1.1553129139313971</v>
      </c>
      <c r="G172">
        <f t="shared" si="7"/>
        <v>75714</v>
      </c>
    </row>
    <row r="173" spans="5:7" x14ac:dyDescent="0.25">
      <c r="E173">
        <f t="shared" si="8"/>
        <v>171</v>
      </c>
      <c r="F173">
        <f t="shared" si="6"/>
        <v>1.1582817667517973</v>
      </c>
      <c r="G173">
        <f t="shared" si="7"/>
        <v>75909</v>
      </c>
    </row>
    <row r="174" spans="5:7" x14ac:dyDescent="0.25">
      <c r="E174">
        <f t="shared" si="8"/>
        <v>172</v>
      </c>
      <c r="F174">
        <f t="shared" si="6"/>
        <v>1.1612250483006719</v>
      </c>
      <c r="G174">
        <f t="shared" si="7"/>
        <v>76102</v>
      </c>
    </row>
    <row r="175" spans="5:7" x14ac:dyDescent="0.25">
      <c r="E175">
        <f t="shared" si="8"/>
        <v>173</v>
      </c>
      <c r="F175">
        <f t="shared" si="6"/>
        <v>1.1641429788280524</v>
      </c>
      <c r="G175">
        <f t="shared" si="7"/>
        <v>76293</v>
      </c>
    </row>
    <row r="176" spans="5:7" x14ac:dyDescent="0.25">
      <c r="E176">
        <f t="shared" si="8"/>
        <v>174</v>
      </c>
      <c r="F176">
        <f t="shared" si="6"/>
        <v>1.1670357766869168</v>
      </c>
      <c r="G176">
        <f t="shared" si="7"/>
        <v>76482</v>
      </c>
    </row>
    <row r="177" spans="5:7" x14ac:dyDescent="0.25">
      <c r="E177">
        <f t="shared" si="8"/>
        <v>175</v>
      </c>
      <c r="F177">
        <f t="shared" si="6"/>
        <v>1.169903658349529</v>
      </c>
      <c r="G177">
        <f t="shared" si="7"/>
        <v>76670</v>
      </c>
    </row>
    <row r="178" spans="5:7" x14ac:dyDescent="0.25">
      <c r="E178">
        <f>E177+1</f>
        <v>176</v>
      </c>
      <c r="F178">
        <f t="shared" si="6"/>
        <v>1.1727468384236375</v>
      </c>
      <c r="G178">
        <f t="shared" si="7"/>
        <v>76857</v>
      </c>
    </row>
    <row r="179" spans="5:7" x14ac:dyDescent="0.25">
      <c r="E179">
        <f t="shared" ref="E179:E198" si="9">E178+1</f>
        <v>177</v>
      </c>
      <c r="F179">
        <f t="shared" si="6"/>
        <v>1.1755655296685352</v>
      </c>
      <c r="G179">
        <f t="shared" si="7"/>
        <v>77041</v>
      </c>
    </row>
    <row r="180" spans="5:7" x14ac:dyDescent="0.25">
      <c r="E180">
        <f t="shared" si="9"/>
        <v>178</v>
      </c>
      <c r="F180">
        <f t="shared" si="6"/>
        <v>1.1783599430109799</v>
      </c>
      <c r="G180">
        <f t="shared" si="7"/>
        <v>77224</v>
      </c>
    </row>
    <row r="181" spans="5:7" x14ac:dyDescent="0.25">
      <c r="E181">
        <f t="shared" si="9"/>
        <v>179</v>
      </c>
      <c r="F181">
        <f t="shared" si="6"/>
        <v>1.1811302875609799</v>
      </c>
      <c r="G181">
        <f t="shared" si="7"/>
        <v>77406</v>
      </c>
    </row>
    <row r="182" spans="5:7" x14ac:dyDescent="0.25">
      <c r="E182">
        <f t="shared" si="9"/>
        <v>180</v>
      </c>
      <c r="F182">
        <f t="shared" si="6"/>
        <v>1.1838767706274398</v>
      </c>
      <c r="G182">
        <f t="shared" si="7"/>
        <v>77586</v>
      </c>
    </row>
    <row r="183" spans="5:7" x14ac:dyDescent="0.25">
      <c r="E183">
        <f t="shared" si="9"/>
        <v>181</v>
      </c>
      <c r="F183">
        <f t="shared" si="6"/>
        <v>1.1865995977336745</v>
      </c>
      <c r="G183">
        <f t="shared" si="7"/>
        <v>77764</v>
      </c>
    </row>
    <row r="184" spans="5:7" x14ac:dyDescent="0.25">
      <c r="E184">
        <f t="shared" si="9"/>
        <v>182</v>
      </c>
      <c r="F184">
        <f t="shared" si="6"/>
        <v>1.1892989726327901</v>
      </c>
      <c r="G184">
        <f t="shared" si="7"/>
        <v>77941</v>
      </c>
    </row>
    <row r="185" spans="5:7" x14ac:dyDescent="0.25">
      <c r="E185">
        <f t="shared" si="9"/>
        <v>183</v>
      </c>
      <c r="F185">
        <f t="shared" si="6"/>
        <v>1.1919750973229293</v>
      </c>
      <c r="G185">
        <f t="shared" si="7"/>
        <v>78117</v>
      </c>
    </row>
    <row r="186" spans="5:7" x14ac:dyDescent="0.25">
      <c r="E186">
        <f t="shared" si="9"/>
        <v>184</v>
      </c>
      <c r="F186">
        <f t="shared" si="6"/>
        <v>1.1946281720623881</v>
      </c>
      <c r="G186">
        <f t="shared" si="7"/>
        <v>78291</v>
      </c>
    </row>
    <row r="187" spans="5:7" x14ac:dyDescent="0.25">
      <c r="E187">
        <f t="shared" si="9"/>
        <v>185</v>
      </c>
      <c r="F187">
        <f t="shared" si="6"/>
        <v>1.1972583953846014</v>
      </c>
      <c r="G187">
        <f t="shared" si="7"/>
        <v>78463</v>
      </c>
    </row>
    <row r="188" spans="5:7" x14ac:dyDescent="0.25">
      <c r="E188">
        <f t="shared" si="9"/>
        <v>186</v>
      </c>
      <c r="F188">
        <f t="shared" si="6"/>
        <v>1.1998659641129987</v>
      </c>
      <c r="G188">
        <f t="shared" si="7"/>
        <v>78634</v>
      </c>
    </row>
    <row r="189" spans="5:7" x14ac:dyDescent="0.25">
      <c r="E189">
        <f t="shared" si="9"/>
        <v>187</v>
      </c>
      <c r="F189">
        <f t="shared" si="6"/>
        <v>1.2024510733757339</v>
      </c>
      <c r="G189">
        <f t="shared" si="7"/>
        <v>78803</v>
      </c>
    </row>
    <row r="190" spans="5:7" x14ac:dyDescent="0.25">
      <c r="E190">
        <f t="shared" si="9"/>
        <v>188</v>
      </c>
      <c r="F190">
        <f t="shared" si="6"/>
        <v>1.2050139166202867</v>
      </c>
      <c r="G190">
        <f t="shared" si="7"/>
        <v>78971</v>
      </c>
    </row>
    <row r="191" spans="5:7" x14ac:dyDescent="0.25">
      <c r="E191">
        <f t="shared" si="9"/>
        <v>189</v>
      </c>
      <c r="F191">
        <f t="shared" si="6"/>
        <v>1.2075546856279376</v>
      </c>
      <c r="G191">
        <f t="shared" si="7"/>
        <v>79138</v>
      </c>
    </row>
    <row r="192" spans="5:7" x14ac:dyDescent="0.25">
      <c r="E192">
        <f t="shared" si="9"/>
        <v>190</v>
      </c>
      <c r="F192">
        <f t="shared" si="6"/>
        <v>1.2100735705281207</v>
      </c>
      <c r="G192">
        <f t="shared" si="7"/>
        <v>79303</v>
      </c>
    </row>
    <row r="193" spans="5:7" x14ac:dyDescent="0.25">
      <c r="E193">
        <f t="shared" si="9"/>
        <v>191</v>
      </c>
      <c r="F193">
        <f t="shared" si="6"/>
        <v>1.2125707598126498</v>
      </c>
      <c r="G193">
        <f t="shared" si="7"/>
        <v>79467</v>
      </c>
    </row>
    <row r="194" spans="5:7" x14ac:dyDescent="0.25">
      <c r="E194">
        <f t="shared" si="9"/>
        <v>192</v>
      </c>
      <c r="F194">
        <f t="shared" ref="F194:F257" si="10">1.5*(1-POWER(a,E194))</f>
        <v>1.2150464403498251</v>
      </c>
      <c r="G194">
        <f t="shared" si="7"/>
        <v>79629</v>
      </c>
    </row>
    <row r="195" spans="5:7" x14ac:dyDescent="0.25">
      <c r="E195">
        <f t="shared" si="9"/>
        <v>193</v>
      </c>
      <c r="F195">
        <f t="shared" si="10"/>
        <v>1.2175007973984151</v>
      </c>
      <c r="G195">
        <f t="shared" ref="G195:G257" si="11">FLOOR(F195*POWER(2,16),1)</f>
        <v>79790</v>
      </c>
    </row>
    <row r="196" spans="5:7" x14ac:dyDescent="0.25">
      <c r="E196">
        <f t="shared" si="9"/>
        <v>194</v>
      </c>
      <c r="F196">
        <f t="shared" si="10"/>
        <v>1.2199340146215216</v>
      </c>
      <c r="G196">
        <f t="shared" si="11"/>
        <v>79949</v>
      </c>
    </row>
    <row r="197" spans="5:7" x14ac:dyDescent="0.25">
      <c r="E197">
        <f t="shared" si="9"/>
        <v>195</v>
      </c>
      <c r="F197">
        <f t="shared" si="10"/>
        <v>1.2223462741003219</v>
      </c>
      <c r="G197">
        <f t="shared" si="11"/>
        <v>80107</v>
      </c>
    </row>
    <row r="198" spans="5:7" x14ac:dyDescent="0.25">
      <c r="E198">
        <f t="shared" si="9"/>
        <v>196</v>
      </c>
      <c r="F198">
        <f t="shared" si="10"/>
        <v>1.2247377563476949</v>
      </c>
      <c r="G198">
        <f t="shared" si="11"/>
        <v>80264</v>
      </c>
    </row>
    <row r="199" spans="5:7" x14ac:dyDescent="0.25">
      <c r="E199">
        <f>E198+1</f>
        <v>197</v>
      </c>
      <c r="F199">
        <f t="shared" si="10"/>
        <v>1.2271086403217297</v>
      </c>
      <c r="G199">
        <f t="shared" si="11"/>
        <v>80419</v>
      </c>
    </row>
    <row r="200" spans="5:7" x14ac:dyDescent="0.25">
      <c r="E200">
        <f t="shared" ref="E200:E216" si="12">E199+1</f>
        <v>198</v>
      </c>
      <c r="F200">
        <f t="shared" si="10"/>
        <v>1.2294591034391162</v>
      </c>
      <c r="G200">
        <f t="shared" si="11"/>
        <v>80573</v>
      </c>
    </row>
    <row r="201" spans="5:7" x14ac:dyDescent="0.25">
      <c r="E201">
        <f t="shared" si="12"/>
        <v>199</v>
      </c>
      <c r="F201">
        <f t="shared" si="10"/>
        <v>1.2317893215884219</v>
      </c>
      <c r="G201">
        <f t="shared" si="11"/>
        <v>80726</v>
      </c>
    </row>
    <row r="202" spans="5:7" x14ac:dyDescent="0.25">
      <c r="E202">
        <f t="shared" si="12"/>
        <v>200</v>
      </c>
      <c r="F202">
        <f t="shared" si="10"/>
        <v>1.2340994691432541</v>
      </c>
      <c r="G202">
        <f t="shared" si="11"/>
        <v>80877</v>
      </c>
    </row>
    <row r="203" spans="5:7" x14ac:dyDescent="0.25">
      <c r="E203">
        <f t="shared" si="12"/>
        <v>201</v>
      </c>
      <c r="F203">
        <f t="shared" si="10"/>
        <v>1.2363897189753086</v>
      </c>
      <c r="G203">
        <f t="shared" si="11"/>
        <v>81028</v>
      </c>
    </row>
    <row r="204" spans="5:7" x14ac:dyDescent="0.25">
      <c r="E204">
        <f t="shared" si="12"/>
        <v>202</v>
      </c>
      <c r="F204">
        <f t="shared" si="10"/>
        <v>1.2386602424673052</v>
      </c>
      <c r="G204">
        <f t="shared" si="11"/>
        <v>81176</v>
      </c>
    </row>
    <row r="205" spans="5:7" x14ac:dyDescent="0.25">
      <c r="E205">
        <f t="shared" si="12"/>
        <v>203</v>
      </c>
      <c r="F205">
        <f t="shared" si="10"/>
        <v>1.2409112095258132</v>
      </c>
      <c r="G205">
        <f t="shared" si="11"/>
        <v>81324</v>
      </c>
    </row>
    <row r="206" spans="5:7" x14ac:dyDescent="0.25">
      <c r="E206">
        <f t="shared" si="12"/>
        <v>204</v>
      </c>
      <c r="F206">
        <f t="shared" si="10"/>
        <v>1.2431427885939663</v>
      </c>
      <c r="G206">
        <f t="shared" si="11"/>
        <v>81470</v>
      </c>
    </row>
    <row r="207" spans="5:7" x14ac:dyDescent="0.25">
      <c r="E207">
        <f t="shared" si="12"/>
        <v>205</v>
      </c>
      <c r="F207">
        <f t="shared" si="10"/>
        <v>1.2453551466640658</v>
      </c>
      <c r="G207">
        <f t="shared" si="11"/>
        <v>81615</v>
      </c>
    </row>
    <row r="208" spans="5:7" x14ac:dyDescent="0.25">
      <c r="E208">
        <f t="shared" si="12"/>
        <v>206</v>
      </c>
      <c r="F208">
        <f t="shared" si="10"/>
        <v>1.2475484492900779</v>
      </c>
      <c r="G208">
        <f t="shared" si="11"/>
        <v>81759</v>
      </c>
    </row>
    <row r="209" spans="5:7" x14ac:dyDescent="0.25">
      <c r="E209">
        <f t="shared" si="12"/>
        <v>207</v>
      </c>
      <c r="F209">
        <f t="shared" si="10"/>
        <v>1.2497228606000228</v>
      </c>
      <c r="G209">
        <f t="shared" si="11"/>
        <v>81901</v>
      </c>
    </row>
    <row r="210" spans="5:7" x14ac:dyDescent="0.25">
      <c r="E210">
        <f t="shared" si="12"/>
        <v>208</v>
      </c>
      <c r="F210">
        <f t="shared" si="10"/>
        <v>1.2518785433082558</v>
      </c>
      <c r="G210">
        <f t="shared" si="11"/>
        <v>82043</v>
      </c>
    </row>
    <row r="211" spans="5:7" x14ac:dyDescent="0.25">
      <c r="E211">
        <f t="shared" si="12"/>
        <v>209</v>
      </c>
      <c r="F211">
        <f t="shared" si="10"/>
        <v>1.2540156587276434</v>
      </c>
      <c r="G211">
        <f t="shared" si="11"/>
        <v>82183</v>
      </c>
    </row>
    <row r="212" spans="5:7" x14ac:dyDescent="0.25">
      <c r="E212">
        <f t="shared" si="12"/>
        <v>210</v>
      </c>
      <c r="F212">
        <f t="shared" si="10"/>
        <v>1.2561343667816356</v>
      </c>
      <c r="G212">
        <f t="shared" si="11"/>
        <v>82322</v>
      </c>
    </row>
    <row r="213" spans="5:7" x14ac:dyDescent="0.25">
      <c r="E213">
        <f t="shared" si="12"/>
        <v>211</v>
      </c>
      <c r="F213">
        <f t="shared" si="10"/>
        <v>1.2582348260162326</v>
      </c>
      <c r="G213">
        <f t="shared" si="11"/>
        <v>82459</v>
      </c>
    </row>
    <row r="214" spans="5:7" x14ac:dyDescent="0.25">
      <c r="E214">
        <f t="shared" si="12"/>
        <v>212</v>
      </c>
      <c r="F214">
        <f t="shared" si="10"/>
        <v>1.2603171936118474</v>
      </c>
      <c r="G214">
        <f t="shared" si="11"/>
        <v>82596</v>
      </c>
    </row>
    <row r="215" spans="5:7" x14ac:dyDescent="0.25">
      <c r="E215">
        <f t="shared" si="12"/>
        <v>213</v>
      </c>
      <c r="F215">
        <f t="shared" si="10"/>
        <v>1.2623816253950715</v>
      </c>
      <c r="G215">
        <f t="shared" si="11"/>
        <v>82731</v>
      </c>
    </row>
    <row r="216" spans="5:7" x14ac:dyDescent="0.25">
      <c r="E216">
        <f t="shared" si="12"/>
        <v>214</v>
      </c>
      <c r="F216">
        <f t="shared" si="10"/>
        <v>1.2644282758503318</v>
      </c>
      <c r="G216">
        <f t="shared" si="11"/>
        <v>82865</v>
      </c>
    </row>
    <row r="217" spans="5:7" x14ac:dyDescent="0.25">
      <c r="E217">
        <f>E216+1</f>
        <v>215</v>
      </c>
      <c r="F217">
        <f t="shared" si="10"/>
        <v>1.2664572981314539</v>
      </c>
      <c r="G217">
        <f t="shared" si="11"/>
        <v>82998</v>
      </c>
    </row>
    <row r="218" spans="5:7" x14ac:dyDescent="0.25">
      <c r="E218">
        <f t="shared" ref="E218:E227" si="13">E217+1</f>
        <v>216</v>
      </c>
      <c r="F218">
        <f t="shared" si="10"/>
        <v>1.2684688440731209</v>
      </c>
      <c r="G218">
        <f t="shared" si="11"/>
        <v>83130</v>
      </c>
    </row>
    <row r="219" spans="5:7" x14ac:dyDescent="0.25">
      <c r="E219">
        <f t="shared" si="13"/>
        <v>217</v>
      </c>
      <c r="F219">
        <f t="shared" si="10"/>
        <v>1.2704630642022359</v>
      </c>
      <c r="G219">
        <f t="shared" si="11"/>
        <v>83261</v>
      </c>
    </row>
    <row r="220" spans="5:7" x14ac:dyDescent="0.25">
      <c r="E220">
        <f t="shared" si="13"/>
        <v>218</v>
      </c>
      <c r="F220">
        <f t="shared" si="10"/>
        <v>1.2724401077491865</v>
      </c>
      <c r="G220">
        <f t="shared" si="11"/>
        <v>83390</v>
      </c>
    </row>
    <row r="221" spans="5:7" x14ac:dyDescent="0.25">
      <c r="E221">
        <f t="shared" si="13"/>
        <v>219</v>
      </c>
      <c r="F221">
        <f t="shared" si="10"/>
        <v>1.2744001226590123</v>
      </c>
      <c r="G221">
        <f t="shared" si="11"/>
        <v>83519</v>
      </c>
    </row>
    <row r="222" spans="5:7" x14ac:dyDescent="0.25">
      <c r="E222">
        <f t="shared" si="13"/>
        <v>220</v>
      </c>
      <c r="F222">
        <f t="shared" si="10"/>
        <v>1.2763432556024739</v>
      </c>
      <c r="G222">
        <f t="shared" si="11"/>
        <v>83646</v>
      </c>
    </row>
    <row r="223" spans="5:7" x14ac:dyDescent="0.25">
      <c r="E223">
        <f t="shared" si="13"/>
        <v>221</v>
      </c>
      <c r="F223">
        <f t="shared" si="10"/>
        <v>1.2782696519870309</v>
      </c>
      <c r="G223">
        <f t="shared" si="11"/>
        <v>83772</v>
      </c>
    </row>
    <row r="224" spans="5:7" x14ac:dyDescent="0.25">
      <c r="E224">
        <f t="shared" si="13"/>
        <v>222</v>
      </c>
      <c r="F224">
        <f t="shared" si="10"/>
        <v>1.2801794559677218</v>
      </c>
      <c r="G224">
        <f t="shared" si="11"/>
        <v>83897</v>
      </c>
    </row>
    <row r="225" spans="5:7" x14ac:dyDescent="0.25">
      <c r="E225">
        <f t="shared" si="13"/>
        <v>223</v>
      </c>
      <c r="F225">
        <f t="shared" si="10"/>
        <v>1.2820728104579515</v>
      </c>
      <c r="G225">
        <f t="shared" si="11"/>
        <v>84021</v>
      </c>
    </row>
    <row r="226" spans="5:7" x14ac:dyDescent="0.25">
      <c r="E226">
        <f t="shared" si="13"/>
        <v>224</v>
      </c>
      <c r="F226">
        <f t="shared" si="10"/>
        <v>1.2839498571401848</v>
      </c>
      <c r="G226">
        <f t="shared" si="11"/>
        <v>84144</v>
      </c>
    </row>
    <row r="227" spans="5:7" x14ac:dyDescent="0.25">
      <c r="E227">
        <f t="shared" si="13"/>
        <v>225</v>
      </c>
      <c r="F227">
        <f t="shared" si="10"/>
        <v>1.2858107364765508</v>
      </c>
      <c r="G227">
        <f t="shared" si="11"/>
        <v>84266</v>
      </c>
    </row>
    <row r="228" spans="5:7" x14ac:dyDescent="0.25">
      <c r="E228">
        <f>E227+1</f>
        <v>226</v>
      </c>
      <c r="F228">
        <f t="shared" si="10"/>
        <v>1.2876555877193514</v>
      </c>
      <c r="G228">
        <f t="shared" si="11"/>
        <v>84387</v>
      </c>
    </row>
    <row r="229" spans="5:7" x14ac:dyDescent="0.25">
      <c r="E229">
        <f t="shared" ref="E229:E252" si="14">E228+1</f>
        <v>227</v>
      </c>
      <c r="F229">
        <f t="shared" si="10"/>
        <v>1.2894845489214839</v>
      </c>
      <c r="G229">
        <f t="shared" si="11"/>
        <v>84507</v>
      </c>
    </row>
    <row r="230" spans="5:7" x14ac:dyDescent="0.25">
      <c r="E230">
        <f t="shared" si="14"/>
        <v>228</v>
      </c>
      <c r="F230">
        <f t="shared" si="10"/>
        <v>1.2912977569467705</v>
      </c>
      <c r="G230">
        <f t="shared" si="11"/>
        <v>84626</v>
      </c>
    </row>
    <row r="231" spans="5:7" x14ac:dyDescent="0.25">
      <c r="E231">
        <f t="shared" si="14"/>
        <v>229</v>
      </c>
      <c r="F231">
        <f t="shared" si="10"/>
        <v>1.2930953474802003</v>
      </c>
      <c r="G231">
        <f t="shared" si="11"/>
        <v>84744</v>
      </c>
    </row>
    <row r="232" spans="5:7" x14ac:dyDescent="0.25">
      <c r="E232">
        <f t="shared" si="14"/>
        <v>230</v>
      </c>
      <c r="F232">
        <f t="shared" si="10"/>
        <v>1.2948774550380826</v>
      </c>
      <c r="G232">
        <f t="shared" si="11"/>
        <v>84861</v>
      </c>
    </row>
    <row r="233" spans="5:7" x14ac:dyDescent="0.25">
      <c r="E233">
        <f t="shared" si="14"/>
        <v>231</v>
      </c>
      <c r="F233">
        <f t="shared" si="10"/>
        <v>1.2966442129781135</v>
      </c>
      <c r="G233">
        <f t="shared" si="11"/>
        <v>84976</v>
      </c>
    </row>
    <row r="234" spans="5:7" x14ac:dyDescent="0.25">
      <c r="E234">
        <f t="shared" si="14"/>
        <v>232</v>
      </c>
      <c r="F234">
        <f t="shared" si="10"/>
        <v>1.2983957535093549</v>
      </c>
      <c r="G234">
        <f t="shared" si="11"/>
        <v>85091</v>
      </c>
    </row>
    <row r="235" spans="5:7" x14ac:dyDescent="0.25">
      <c r="E235">
        <f t="shared" si="14"/>
        <v>233</v>
      </c>
      <c r="F235">
        <f t="shared" si="10"/>
        <v>1.3001322077021276</v>
      </c>
      <c r="G235">
        <f t="shared" si="11"/>
        <v>85205</v>
      </c>
    </row>
    <row r="236" spans="5:7" x14ac:dyDescent="0.25">
      <c r="E236">
        <f t="shared" si="14"/>
        <v>234</v>
      </c>
      <c r="F236">
        <f t="shared" si="10"/>
        <v>1.3018537054978196</v>
      </c>
      <c r="G236">
        <f t="shared" si="11"/>
        <v>85318</v>
      </c>
    </row>
    <row r="237" spans="5:7" x14ac:dyDescent="0.25">
      <c r="E237">
        <f t="shared" si="14"/>
        <v>235</v>
      </c>
      <c r="F237">
        <f t="shared" si="10"/>
        <v>1.3035603757186109</v>
      </c>
      <c r="G237">
        <f t="shared" si="11"/>
        <v>85430</v>
      </c>
    </row>
    <row r="238" spans="5:7" x14ac:dyDescent="0.25">
      <c r="E238">
        <f t="shared" si="14"/>
        <v>236</v>
      </c>
      <c r="F238">
        <f t="shared" si="10"/>
        <v>1.3052523460771119</v>
      </c>
      <c r="G238">
        <f t="shared" si="11"/>
        <v>85541</v>
      </c>
    </row>
    <row r="239" spans="5:7" x14ac:dyDescent="0.25">
      <c r="E239">
        <f t="shared" si="14"/>
        <v>237</v>
      </c>
      <c r="F239">
        <f t="shared" si="10"/>
        <v>1.306929743185921</v>
      </c>
      <c r="G239">
        <f t="shared" si="11"/>
        <v>85650</v>
      </c>
    </row>
    <row r="240" spans="5:7" x14ac:dyDescent="0.25">
      <c r="E240">
        <f t="shared" si="14"/>
        <v>238</v>
      </c>
      <c r="F240">
        <f t="shared" si="10"/>
        <v>1.308592692567099</v>
      </c>
      <c r="G240">
        <f t="shared" si="11"/>
        <v>85759</v>
      </c>
    </row>
    <row r="241" spans="5:7" x14ac:dyDescent="0.25">
      <c r="E241">
        <f t="shared" si="14"/>
        <v>239</v>
      </c>
      <c r="F241">
        <f t="shared" si="10"/>
        <v>1.3102413186615627</v>
      </c>
      <c r="G241">
        <f t="shared" si="11"/>
        <v>85867</v>
      </c>
    </row>
    <row r="242" spans="5:7" x14ac:dyDescent="0.25">
      <c r="E242">
        <f t="shared" si="14"/>
        <v>240</v>
      </c>
      <c r="F242">
        <f t="shared" si="10"/>
        <v>1.3118757448383962</v>
      </c>
      <c r="G242">
        <f t="shared" si="11"/>
        <v>85975</v>
      </c>
    </row>
    <row r="243" spans="5:7" x14ac:dyDescent="0.25">
      <c r="E243">
        <f t="shared" si="14"/>
        <v>241</v>
      </c>
      <c r="F243">
        <f t="shared" si="10"/>
        <v>1.3134960934040836</v>
      </c>
      <c r="G243">
        <f t="shared" si="11"/>
        <v>86081</v>
      </c>
    </row>
    <row r="244" spans="5:7" x14ac:dyDescent="0.25">
      <c r="E244">
        <f t="shared" si="14"/>
        <v>242</v>
      </c>
      <c r="F244">
        <f t="shared" si="10"/>
        <v>1.3151024856116602</v>
      </c>
      <c r="G244">
        <f t="shared" si="11"/>
        <v>86186</v>
      </c>
    </row>
    <row r="245" spans="5:7" x14ac:dyDescent="0.25">
      <c r="E245">
        <f t="shared" si="14"/>
        <v>243</v>
      </c>
      <c r="F245">
        <f t="shared" si="10"/>
        <v>1.3166950416697873</v>
      </c>
      <c r="G245">
        <f t="shared" si="11"/>
        <v>86290</v>
      </c>
    </row>
    <row r="246" spans="5:7" x14ac:dyDescent="0.25">
      <c r="E246">
        <f t="shared" si="14"/>
        <v>244</v>
      </c>
      <c r="F246">
        <f t="shared" si="10"/>
        <v>1.3182738807517473</v>
      </c>
      <c r="G246">
        <f t="shared" si="11"/>
        <v>86394</v>
      </c>
    </row>
    <row r="247" spans="5:7" x14ac:dyDescent="0.25">
      <c r="E247">
        <f t="shared" si="14"/>
        <v>245</v>
      </c>
      <c r="F247">
        <f t="shared" si="10"/>
        <v>1.3198391210043605</v>
      </c>
      <c r="G247">
        <f t="shared" si="11"/>
        <v>86496</v>
      </c>
    </row>
    <row r="248" spans="5:7" x14ac:dyDescent="0.25">
      <c r="E248">
        <f t="shared" si="14"/>
        <v>246</v>
      </c>
      <c r="F248">
        <f t="shared" si="10"/>
        <v>1.3213908795568279</v>
      </c>
      <c r="G248">
        <f t="shared" si="11"/>
        <v>86598</v>
      </c>
    </row>
    <row r="249" spans="5:7" x14ac:dyDescent="0.25">
      <c r="E249">
        <f t="shared" si="14"/>
        <v>247</v>
      </c>
      <c r="F249">
        <f t="shared" si="10"/>
        <v>1.3229292725294945</v>
      </c>
      <c r="G249">
        <f t="shared" si="11"/>
        <v>86699</v>
      </c>
    </row>
    <row r="250" spans="5:7" x14ac:dyDescent="0.25">
      <c r="E250">
        <f t="shared" si="14"/>
        <v>248</v>
      </c>
      <c r="F250">
        <f t="shared" si="10"/>
        <v>1.3244544150425401</v>
      </c>
      <c r="G250">
        <f t="shared" si="11"/>
        <v>86799</v>
      </c>
    </row>
    <row r="251" spans="5:7" x14ac:dyDescent="0.25">
      <c r="E251">
        <f t="shared" si="14"/>
        <v>249</v>
      </c>
      <c r="F251">
        <f t="shared" si="10"/>
        <v>1.3259664212245938</v>
      </c>
      <c r="G251">
        <f t="shared" si="11"/>
        <v>86898</v>
      </c>
    </row>
    <row r="252" spans="5:7" x14ac:dyDescent="0.25">
      <c r="E252">
        <f t="shared" si="14"/>
        <v>250</v>
      </c>
      <c r="F252">
        <f t="shared" si="10"/>
        <v>1.327465404221273</v>
      </c>
      <c r="G252">
        <f t="shared" si="11"/>
        <v>86996</v>
      </c>
    </row>
    <row r="253" spans="5:7" x14ac:dyDescent="0.25">
      <c r="E253">
        <f>E252+1</f>
        <v>251</v>
      </c>
      <c r="F253">
        <f t="shared" si="10"/>
        <v>1.3289514762036516</v>
      </c>
      <c r="G253">
        <f t="shared" si="11"/>
        <v>87094</v>
      </c>
    </row>
    <row r="254" spans="5:7" x14ac:dyDescent="0.25">
      <c r="E254">
        <f>E253+1</f>
        <v>252</v>
      </c>
      <c r="F254">
        <f t="shared" si="10"/>
        <v>1.3304247483766536</v>
      </c>
      <c r="G254">
        <f t="shared" si="11"/>
        <v>87190</v>
      </c>
    </row>
    <row r="255" spans="5:7" x14ac:dyDescent="0.25">
      <c r="E255">
        <f>E254+1</f>
        <v>253</v>
      </c>
      <c r="F255">
        <f t="shared" si="10"/>
        <v>1.331885330987375</v>
      </c>
      <c r="G255">
        <f t="shared" si="11"/>
        <v>87286</v>
      </c>
    </row>
    <row r="256" spans="5:7" x14ac:dyDescent="0.25">
      <c r="E256">
        <f>E255+1</f>
        <v>254</v>
      </c>
      <c r="F256">
        <f t="shared" si="10"/>
        <v>1.333333333333333</v>
      </c>
      <c r="G256">
        <f t="shared" si="11"/>
        <v>87381</v>
      </c>
    </row>
    <row r="257" spans="5:7" x14ac:dyDescent="0.25">
      <c r="E257">
        <f>E256+1</f>
        <v>255</v>
      </c>
      <c r="F257">
        <f t="shared" si="10"/>
        <v>1.3347688637706454</v>
      </c>
      <c r="G257">
        <f t="shared" si="11"/>
        <v>87475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0F6E-4FB1-418F-A7C1-7A41FE31AED3}">
  <dimension ref="A1:I257"/>
  <sheetViews>
    <sheetView workbookViewId="0">
      <selection activeCell="D6" sqref="D6"/>
    </sheetView>
  </sheetViews>
  <sheetFormatPr defaultRowHeight="15" x14ac:dyDescent="0.25"/>
  <cols>
    <col min="1" max="2" width="9.140625" style="3"/>
    <col min="3" max="3" width="17.140625" customWidth="1"/>
  </cols>
  <sheetData>
    <row r="1" spans="1:9" x14ac:dyDescent="0.25">
      <c r="A1" s="3" t="s">
        <v>336</v>
      </c>
      <c r="B1" s="3" t="s">
        <v>337</v>
      </c>
      <c r="C1" t="s">
        <v>338</v>
      </c>
      <c r="D1" t="s">
        <v>337</v>
      </c>
      <c r="E1" t="s">
        <v>339</v>
      </c>
      <c r="H1" t="s">
        <v>340</v>
      </c>
    </row>
    <row r="2" spans="1:9" x14ac:dyDescent="0.25">
      <c r="A2" s="3">
        <v>1</v>
      </c>
      <c r="B2" s="3">
        <f>_xlfn.FLOOR.MATH(LOG(A2,2))-1</f>
        <v>-1</v>
      </c>
      <c r="C2">
        <f>_xlfn.FLOOR.MATH(A2/4)</f>
        <v>0</v>
      </c>
      <c r="D2" t="e">
        <f>MAX(0,_xlfn.FLOOR.MATH(LOG(C2,2))) + 2</f>
        <v>#NUM!</v>
      </c>
      <c r="E2" t="e">
        <f>D2=B2</f>
        <v>#NUM!</v>
      </c>
      <c r="H2">
        <v>1</v>
      </c>
      <c r="I2">
        <f>MAX(0,_xlfn.FLOOR.MATH(LOG(H2,2))) + 1</f>
        <v>1</v>
      </c>
    </row>
    <row r="3" spans="1:9" x14ac:dyDescent="0.25">
      <c r="A3" s="3">
        <f>A2+1</f>
        <v>2</v>
      </c>
      <c r="B3" s="3">
        <f t="shared" ref="B3:B66" si="0">_xlfn.FLOOR.MATH(LOG(A3,2))-1</f>
        <v>0</v>
      </c>
      <c r="C3">
        <f t="shared" ref="C3:C66" si="1">_xlfn.FLOOR.MATH(A3/4)</f>
        <v>0</v>
      </c>
      <c r="D3" t="e">
        <f t="shared" ref="D3:D66" si="2">MAX(0,_xlfn.FLOOR.MATH(LOG(C3,2))) + 2</f>
        <v>#NUM!</v>
      </c>
      <c r="E3" t="e">
        <f t="shared" ref="E3:E66" si="3">D3=B3</f>
        <v>#NUM!</v>
      </c>
      <c r="H3">
        <f>H2+1</f>
        <v>2</v>
      </c>
      <c r="I3">
        <f t="shared" ref="I3:I65" si="4">MAX(0,_xlfn.FLOOR.MATH(LOG(H3,2))) + 1</f>
        <v>2</v>
      </c>
    </row>
    <row r="4" spans="1:9" x14ac:dyDescent="0.25">
      <c r="A4" s="3">
        <f t="shared" ref="A4:A67" si="5">A3+1</f>
        <v>3</v>
      </c>
      <c r="B4" s="3">
        <f t="shared" si="0"/>
        <v>0</v>
      </c>
      <c r="C4">
        <f t="shared" si="1"/>
        <v>0</v>
      </c>
      <c r="D4" t="e">
        <f t="shared" si="2"/>
        <v>#NUM!</v>
      </c>
      <c r="E4" t="e">
        <f t="shared" si="3"/>
        <v>#NUM!</v>
      </c>
      <c r="H4">
        <f t="shared" ref="H4:H65" si="6">H3+1</f>
        <v>3</v>
      </c>
      <c r="I4">
        <f t="shared" si="4"/>
        <v>2</v>
      </c>
    </row>
    <row r="5" spans="1:9" x14ac:dyDescent="0.25">
      <c r="A5" s="3">
        <f t="shared" si="5"/>
        <v>4</v>
      </c>
      <c r="B5" s="3">
        <f t="shared" si="0"/>
        <v>1</v>
      </c>
      <c r="C5">
        <f t="shared" si="1"/>
        <v>1</v>
      </c>
      <c r="D5">
        <f>MAX(0,_xlfn.FLOOR.MATH(LOG(C5,2))) + 1</f>
        <v>1</v>
      </c>
      <c r="E5" t="b">
        <f t="shared" si="3"/>
        <v>1</v>
      </c>
      <c r="H5">
        <f t="shared" si="6"/>
        <v>4</v>
      </c>
      <c r="I5">
        <f t="shared" si="4"/>
        <v>3</v>
      </c>
    </row>
    <row r="6" spans="1:9" x14ac:dyDescent="0.25">
      <c r="A6" s="3">
        <f t="shared" si="5"/>
        <v>5</v>
      </c>
      <c r="B6" s="3">
        <f t="shared" si="0"/>
        <v>1</v>
      </c>
      <c r="C6">
        <f t="shared" si="1"/>
        <v>1</v>
      </c>
      <c r="D6">
        <f t="shared" ref="D6:D69" si="7">MAX(0,_xlfn.FLOOR.MATH(LOG(C6,2))) + 1</f>
        <v>1</v>
      </c>
      <c r="E6" t="b">
        <f t="shared" si="3"/>
        <v>1</v>
      </c>
      <c r="H6">
        <f t="shared" si="6"/>
        <v>5</v>
      </c>
      <c r="I6">
        <f t="shared" si="4"/>
        <v>3</v>
      </c>
    </row>
    <row r="7" spans="1:9" x14ac:dyDescent="0.25">
      <c r="A7" s="3">
        <f t="shared" si="5"/>
        <v>6</v>
      </c>
      <c r="B7" s="3">
        <f t="shared" si="0"/>
        <v>1</v>
      </c>
      <c r="C7">
        <f t="shared" si="1"/>
        <v>1</v>
      </c>
      <c r="D7">
        <f t="shared" si="7"/>
        <v>1</v>
      </c>
      <c r="E7" t="b">
        <f t="shared" si="3"/>
        <v>1</v>
      </c>
      <c r="H7">
        <f t="shared" si="6"/>
        <v>6</v>
      </c>
      <c r="I7">
        <f t="shared" si="4"/>
        <v>3</v>
      </c>
    </row>
    <row r="8" spans="1:9" x14ac:dyDescent="0.25">
      <c r="A8" s="3">
        <f t="shared" si="5"/>
        <v>7</v>
      </c>
      <c r="B8" s="3">
        <f t="shared" si="0"/>
        <v>1</v>
      </c>
      <c r="C8">
        <f t="shared" si="1"/>
        <v>1</v>
      </c>
      <c r="D8">
        <f t="shared" si="7"/>
        <v>1</v>
      </c>
      <c r="E8" t="b">
        <f t="shared" si="3"/>
        <v>1</v>
      </c>
      <c r="H8">
        <f t="shared" si="6"/>
        <v>7</v>
      </c>
      <c r="I8">
        <f t="shared" si="4"/>
        <v>3</v>
      </c>
    </row>
    <row r="9" spans="1:9" x14ac:dyDescent="0.25">
      <c r="A9" s="3">
        <f t="shared" si="5"/>
        <v>8</v>
      </c>
      <c r="B9" s="3">
        <f t="shared" si="0"/>
        <v>2</v>
      </c>
      <c r="C9">
        <f t="shared" si="1"/>
        <v>2</v>
      </c>
      <c r="D9">
        <f t="shared" si="7"/>
        <v>2</v>
      </c>
      <c r="E9" t="b">
        <f t="shared" si="3"/>
        <v>1</v>
      </c>
      <c r="H9">
        <f t="shared" si="6"/>
        <v>8</v>
      </c>
      <c r="I9">
        <f t="shared" si="4"/>
        <v>4</v>
      </c>
    </row>
    <row r="10" spans="1:9" x14ac:dyDescent="0.25">
      <c r="A10" s="3">
        <f t="shared" si="5"/>
        <v>9</v>
      </c>
      <c r="B10" s="3">
        <f t="shared" si="0"/>
        <v>2</v>
      </c>
      <c r="C10">
        <f t="shared" si="1"/>
        <v>2</v>
      </c>
      <c r="D10">
        <f t="shared" si="7"/>
        <v>2</v>
      </c>
      <c r="E10" t="b">
        <f t="shared" si="3"/>
        <v>1</v>
      </c>
      <c r="H10">
        <f t="shared" si="6"/>
        <v>9</v>
      </c>
      <c r="I10">
        <f t="shared" si="4"/>
        <v>4</v>
      </c>
    </row>
    <row r="11" spans="1:9" x14ac:dyDescent="0.25">
      <c r="A11" s="3">
        <f t="shared" si="5"/>
        <v>10</v>
      </c>
      <c r="B11" s="3">
        <f t="shared" si="0"/>
        <v>2</v>
      </c>
      <c r="C11">
        <f t="shared" si="1"/>
        <v>2</v>
      </c>
      <c r="D11">
        <f t="shared" si="7"/>
        <v>2</v>
      </c>
      <c r="E11" t="b">
        <f t="shared" si="3"/>
        <v>1</v>
      </c>
      <c r="H11">
        <f t="shared" si="6"/>
        <v>10</v>
      </c>
      <c r="I11">
        <f t="shared" si="4"/>
        <v>4</v>
      </c>
    </row>
    <row r="12" spans="1:9" x14ac:dyDescent="0.25">
      <c r="A12" s="3">
        <f t="shared" si="5"/>
        <v>11</v>
      </c>
      <c r="B12" s="3">
        <f t="shared" si="0"/>
        <v>2</v>
      </c>
      <c r="C12">
        <f t="shared" si="1"/>
        <v>2</v>
      </c>
      <c r="D12">
        <f t="shared" si="7"/>
        <v>2</v>
      </c>
      <c r="E12" t="b">
        <f t="shared" si="3"/>
        <v>1</v>
      </c>
      <c r="H12">
        <f t="shared" si="6"/>
        <v>11</v>
      </c>
      <c r="I12">
        <f t="shared" si="4"/>
        <v>4</v>
      </c>
    </row>
    <row r="13" spans="1:9" x14ac:dyDescent="0.25">
      <c r="A13" s="3">
        <f t="shared" si="5"/>
        <v>12</v>
      </c>
      <c r="B13" s="3">
        <f t="shared" si="0"/>
        <v>2</v>
      </c>
      <c r="C13">
        <f t="shared" si="1"/>
        <v>3</v>
      </c>
      <c r="D13">
        <f t="shared" si="7"/>
        <v>2</v>
      </c>
      <c r="E13" t="b">
        <f t="shared" si="3"/>
        <v>1</v>
      </c>
      <c r="H13">
        <f t="shared" si="6"/>
        <v>12</v>
      </c>
      <c r="I13">
        <f t="shared" si="4"/>
        <v>4</v>
      </c>
    </row>
    <row r="14" spans="1:9" x14ac:dyDescent="0.25">
      <c r="A14" s="3">
        <f t="shared" si="5"/>
        <v>13</v>
      </c>
      <c r="B14" s="3">
        <f t="shared" si="0"/>
        <v>2</v>
      </c>
      <c r="C14">
        <f t="shared" si="1"/>
        <v>3</v>
      </c>
      <c r="D14">
        <f t="shared" si="7"/>
        <v>2</v>
      </c>
      <c r="E14" t="b">
        <f t="shared" si="3"/>
        <v>1</v>
      </c>
      <c r="H14">
        <f t="shared" si="6"/>
        <v>13</v>
      </c>
      <c r="I14">
        <f t="shared" si="4"/>
        <v>4</v>
      </c>
    </row>
    <row r="15" spans="1:9" x14ac:dyDescent="0.25">
      <c r="A15" s="3">
        <f t="shared" si="5"/>
        <v>14</v>
      </c>
      <c r="B15" s="3">
        <f t="shared" si="0"/>
        <v>2</v>
      </c>
      <c r="C15">
        <f t="shared" si="1"/>
        <v>3</v>
      </c>
      <c r="D15">
        <f t="shared" si="7"/>
        <v>2</v>
      </c>
      <c r="E15" t="b">
        <f t="shared" si="3"/>
        <v>1</v>
      </c>
      <c r="H15">
        <f t="shared" si="6"/>
        <v>14</v>
      </c>
      <c r="I15">
        <f t="shared" si="4"/>
        <v>4</v>
      </c>
    </row>
    <row r="16" spans="1:9" x14ac:dyDescent="0.25">
      <c r="A16" s="3">
        <f t="shared" si="5"/>
        <v>15</v>
      </c>
      <c r="B16" s="3">
        <f t="shared" si="0"/>
        <v>2</v>
      </c>
      <c r="C16">
        <f t="shared" si="1"/>
        <v>3</v>
      </c>
      <c r="D16">
        <f t="shared" si="7"/>
        <v>2</v>
      </c>
      <c r="E16" t="b">
        <f t="shared" si="3"/>
        <v>1</v>
      </c>
      <c r="H16">
        <f t="shared" si="6"/>
        <v>15</v>
      </c>
      <c r="I16">
        <f t="shared" si="4"/>
        <v>4</v>
      </c>
    </row>
    <row r="17" spans="1:9" x14ac:dyDescent="0.25">
      <c r="A17" s="3">
        <f t="shared" si="5"/>
        <v>16</v>
      </c>
      <c r="B17" s="3">
        <f t="shared" si="0"/>
        <v>3</v>
      </c>
      <c r="C17">
        <f t="shared" si="1"/>
        <v>4</v>
      </c>
      <c r="D17">
        <f t="shared" si="7"/>
        <v>3</v>
      </c>
      <c r="E17" t="b">
        <f t="shared" si="3"/>
        <v>1</v>
      </c>
      <c r="H17">
        <f t="shared" si="6"/>
        <v>16</v>
      </c>
      <c r="I17">
        <f t="shared" si="4"/>
        <v>5</v>
      </c>
    </row>
    <row r="18" spans="1:9" x14ac:dyDescent="0.25">
      <c r="A18" s="3">
        <f t="shared" si="5"/>
        <v>17</v>
      </c>
      <c r="B18" s="3">
        <f t="shared" si="0"/>
        <v>3</v>
      </c>
      <c r="C18">
        <f t="shared" si="1"/>
        <v>4</v>
      </c>
      <c r="D18">
        <f t="shared" si="7"/>
        <v>3</v>
      </c>
      <c r="E18" t="b">
        <f t="shared" si="3"/>
        <v>1</v>
      </c>
      <c r="H18">
        <f t="shared" si="6"/>
        <v>17</v>
      </c>
      <c r="I18">
        <f t="shared" si="4"/>
        <v>5</v>
      </c>
    </row>
    <row r="19" spans="1:9" x14ac:dyDescent="0.25">
      <c r="A19" s="3">
        <f t="shared" si="5"/>
        <v>18</v>
      </c>
      <c r="B19" s="3">
        <f t="shared" si="0"/>
        <v>3</v>
      </c>
      <c r="C19">
        <f t="shared" si="1"/>
        <v>4</v>
      </c>
      <c r="D19">
        <f t="shared" si="7"/>
        <v>3</v>
      </c>
      <c r="E19" t="b">
        <f t="shared" si="3"/>
        <v>1</v>
      </c>
      <c r="H19">
        <f t="shared" si="6"/>
        <v>18</v>
      </c>
      <c r="I19">
        <f t="shared" si="4"/>
        <v>5</v>
      </c>
    </row>
    <row r="20" spans="1:9" x14ac:dyDescent="0.25">
      <c r="A20" s="3">
        <f t="shared" si="5"/>
        <v>19</v>
      </c>
      <c r="B20" s="3">
        <f t="shared" si="0"/>
        <v>3</v>
      </c>
      <c r="C20">
        <f t="shared" si="1"/>
        <v>4</v>
      </c>
      <c r="D20">
        <f t="shared" si="7"/>
        <v>3</v>
      </c>
      <c r="E20" t="b">
        <f t="shared" si="3"/>
        <v>1</v>
      </c>
      <c r="H20">
        <f t="shared" si="6"/>
        <v>19</v>
      </c>
      <c r="I20">
        <f t="shared" si="4"/>
        <v>5</v>
      </c>
    </row>
    <row r="21" spans="1:9" x14ac:dyDescent="0.25">
      <c r="A21" s="3">
        <f t="shared" si="5"/>
        <v>20</v>
      </c>
      <c r="B21" s="3">
        <f t="shared" si="0"/>
        <v>3</v>
      </c>
      <c r="C21">
        <f t="shared" si="1"/>
        <v>5</v>
      </c>
      <c r="D21">
        <f t="shared" si="7"/>
        <v>3</v>
      </c>
      <c r="E21" t="b">
        <f t="shared" si="3"/>
        <v>1</v>
      </c>
      <c r="H21">
        <f t="shared" si="6"/>
        <v>20</v>
      </c>
      <c r="I21">
        <f t="shared" si="4"/>
        <v>5</v>
      </c>
    </row>
    <row r="22" spans="1:9" x14ac:dyDescent="0.25">
      <c r="A22" s="3">
        <f t="shared" si="5"/>
        <v>21</v>
      </c>
      <c r="B22" s="3">
        <f t="shared" si="0"/>
        <v>3</v>
      </c>
      <c r="C22">
        <f t="shared" si="1"/>
        <v>5</v>
      </c>
      <c r="D22">
        <f t="shared" si="7"/>
        <v>3</v>
      </c>
      <c r="E22" t="b">
        <f t="shared" si="3"/>
        <v>1</v>
      </c>
      <c r="H22">
        <f t="shared" si="6"/>
        <v>21</v>
      </c>
      <c r="I22">
        <f t="shared" si="4"/>
        <v>5</v>
      </c>
    </row>
    <row r="23" spans="1:9" x14ac:dyDescent="0.25">
      <c r="A23" s="3">
        <f t="shared" si="5"/>
        <v>22</v>
      </c>
      <c r="B23" s="3">
        <f t="shared" si="0"/>
        <v>3</v>
      </c>
      <c r="C23">
        <f t="shared" si="1"/>
        <v>5</v>
      </c>
      <c r="D23">
        <f t="shared" si="7"/>
        <v>3</v>
      </c>
      <c r="E23" t="b">
        <f t="shared" si="3"/>
        <v>1</v>
      </c>
      <c r="H23">
        <f t="shared" si="6"/>
        <v>22</v>
      </c>
      <c r="I23">
        <f t="shared" si="4"/>
        <v>5</v>
      </c>
    </row>
    <row r="24" spans="1:9" x14ac:dyDescent="0.25">
      <c r="A24" s="3">
        <f t="shared" si="5"/>
        <v>23</v>
      </c>
      <c r="B24" s="3">
        <f t="shared" si="0"/>
        <v>3</v>
      </c>
      <c r="C24">
        <f t="shared" si="1"/>
        <v>5</v>
      </c>
      <c r="D24">
        <f t="shared" si="7"/>
        <v>3</v>
      </c>
      <c r="E24" t="b">
        <f t="shared" si="3"/>
        <v>1</v>
      </c>
      <c r="H24">
        <f t="shared" si="6"/>
        <v>23</v>
      </c>
      <c r="I24">
        <f t="shared" si="4"/>
        <v>5</v>
      </c>
    </row>
    <row r="25" spans="1:9" x14ac:dyDescent="0.25">
      <c r="A25" s="3">
        <f t="shared" si="5"/>
        <v>24</v>
      </c>
      <c r="B25" s="3">
        <f t="shared" si="0"/>
        <v>3</v>
      </c>
      <c r="C25">
        <f t="shared" si="1"/>
        <v>6</v>
      </c>
      <c r="D25">
        <f t="shared" si="7"/>
        <v>3</v>
      </c>
      <c r="E25" t="b">
        <f t="shared" si="3"/>
        <v>1</v>
      </c>
      <c r="H25">
        <f t="shared" si="6"/>
        <v>24</v>
      </c>
      <c r="I25">
        <f t="shared" si="4"/>
        <v>5</v>
      </c>
    </row>
    <row r="26" spans="1:9" x14ac:dyDescent="0.25">
      <c r="A26" s="3">
        <f t="shared" si="5"/>
        <v>25</v>
      </c>
      <c r="B26" s="3">
        <f t="shared" si="0"/>
        <v>3</v>
      </c>
      <c r="C26">
        <f t="shared" si="1"/>
        <v>6</v>
      </c>
      <c r="D26">
        <f t="shared" si="7"/>
        <v>3</v>
      </c>
      <c r="E26" t="b">
        <f t="shared" si="3"/>
        <v>1</v>
      </c>
      <c r="H26">
        <f t="shared" si="6"/>
        <v>25</v>
      </c>
      <c r="I26">
        <f t="shared" si="4"/>
        <v>5</v>
      </c>
    </row>
    <row r="27" spans="1:9" x14ac:dyDescent="0.25">
      <c r="A27" s="3">
        <f t="shared" si="5"/>
        <v>26</v>
      </c>
      <c r="B27" s="3">
        <f t="shared" si="0"/>
        <v>3</v>
      </c>
      <c r="C27">
        <f t="shared" si="1"/>
        <v>6</v>
      </c>
      <c r="D27">
        <f t="shared" si="7"/>
        <v>3</v>
      </c>
      <c r="E27" t="b">
        <f t="shared" si="3"/>
        <v>1</v>
      </c>
      <c r="H27">
        <f t="shared" si="6"/>
        <v>26</v>
      </c>
      <c r="I27">
        <f t="shared" si="4"/>
        <v>5</v>
      </c>
    </row>
    <row r="28" spans="1:9" x14ac:dyDescent="0.25">
      <c r="A28" s="3">
        <f t="shared" si="5"/>
        <v>27</v>
      </c>
      <c r="B28" s="3">
        <f t="shared" si="0"/>
        <v>3</v>
      </c>
      <c r="C28">
        <f t="shared" si="1"/>
        <v>6</v>
      </c>
      <c r="D28">
        <f t="shared" si="7"/>
        <v>3</v>
      </c>
      <c r="E28" t="b">
        <f t="shared" si="3"/>
        <v>1</v>
      </c>
      <c r="H28">
        <f t="shared" si="6"/>
        <v>27</v>
      </c>
      <c r="I28">
        <f t="shared" si="4"/>
        <v>5</v>
      </c>
    </row>
    <row r="29" spans="1:9" x14ac:dyDescent="0.25">
      <c r="A29" s="3">
        <f t="shared" si="5"/>
        <v>28</v>
      </c>
      <c r="B29" s="3">
        <f t="shared" si="0"/>
        <v>3</v>
      </c>
      <c r="C29">
        <f t="shared" si="1"/>
        <v>7</v>
      </c>
      <c r="D29">
        <f t="shared" si="7"/>
        <v>3</v>
      </c>
      <c r="E29" t="b">
        <f t="shared" si="3"/>
        <v>1</v>
      </c>
      <c r="H29">
        <f t="shared" si="6"/>
        <v>28</v>
      </c>
      <c r="I29">
        <f t="shared" si="4"/>
        <v>5</v>
      </c>
    </row>
    <row r="30" spans="1:9" x14ac:dyDescent="0.25">
      <c r="A30" s="3">
        <f t="shared" si="5"/>
        <v>29</v>
      </c>
      <c r="B30" s="3">
        <f t="shared" si="0"/>
        <v>3</v>
      </c>
      <c r="C30">
        <f t="shared" si="1"/>
        <v>7</v>
      </c>
      <c r="D30">
        <f t="shared" si="7"/>
        <v>3</v>
      </c>
      <c r="E30" t="b">
        <f t="shared" si="3"/>
        <v>1</v>
      </c>
      <c r="H30">
        <f t="shared" si="6"/>
        <v>29</v>
      </c>
      <c r="I30">
        <f t="shared" si="4"/>
        <v>5</v>
      </c>
    </row>
    <row r="31" spans="1:9" x14ac:dyDescent="0.25">
      <c r="A31" s="3">
        <f t="shared" si="5"/>
        <v>30</v>
      </c>
      <c r="B31" s="3">
        <f t="shared" si="0"/>
        <v>3</v>
      </c>
      <c r="C31">
        <f t="shared" si="1"/>
        <v>7</v>
      </c>
      <c r="D31">
        <f t="shared" si="7"/>
        <v>3</v>
      </c>
      <c r="E31" t="b">
        <f t="shared" si="3"/>
        <v>1</v>
      </c>
      <c r="H31">
        <f t="shared" si="6"/>
        <v>30</v>
      </c>
      <c r="I31">
        <f t="shared" si="4"/>
        <v>5</v>
      </c>
    </row>
    <row r="32" spans="1:9" x14ac:dyDescent="0.25">
      <c r="A32" s="3">
        <f t="shared" si="5"/>
        <v>31</v>
      </c>
      <c r="B32" s="3">
        <f t="shared" si="0"/>
        <v>3</v>
      </c>
      <c r="C32">
        <f t="shared" si="1"/>
        <v>7</v>
      </c>
      <c r="D32">
        <f t="shared" si="7"/>
        <v>3</v>
      </c>
      <c r="E32" t="b">
        <f t="shared" si="3"/>
        <v>1</v>
      </c>
      <c r="H32">
        <f t="shared" si="6"/>
        <v>31</v>
      </c>
      <c r="I32">
        <f t="shared" si="4"/>
        <v>5</v>
      </c>
    </row>
    <row r="33" spans="1:9" x14ac:dyDescent="0.25">
      <c r="A33" s="3">
        <f t="shared" si="5"/>
        <v>32</v>
      </c>
      <c r="B33" s="3">
        <f t="shared" si="0"/>
        <v>4</v>
      </c>
      <c r="C33">
        <f t="shared" si="1"/>
        <v>8</v>
      </c>
      <c r="D33">
        <f t="shared" si="7"/>
        <v>4</v>
      </c>
      <c r="E33" t="b">
        <f t="shared" si="3"/>
        <v>1</v>
      </c>
      <c r="H33">
        <f t="shared" si="6"/>
        <v>32</v>
      </c>
      <c r="I33">
        <f t="shared" si="4"/>
        <v>6</v>
      </c>
    </row>
    <row r="34" spans="1:9" x14ac:dyDescent="0.25">
      <c r="A34" s="3">
        <f t="shared" si="5"/>
        <v>33</v>
      </c>
      <c r="B34" s="3">
        <f t="shared" si="0"/>
        <v>4</v>
      </c>
      <c r="C34">
        <f t="shared" si="1"/>
        <v>8</v>
      </c>
      <c r="D34">
        <f t="shared" si="7"/>
        <v>4</v>
      </c>
      <c r="E34" t="b">
        <f t="shared" si="3"/>
        <v>1</v>
      </c>
      <c r="H34">
        <f t="shared" si="6"/>
        <v>33</v>
      </c>
      <c r="I34">
        <f t="shared" si="4"/>
        <v>6</v>
      </c>
    </row>
    <row r="35" spans="1:9" x14ac:dyDescent="0.25">
      <c r="A35" s="3">
        <f t="shared" si="5"/>
        <v>34</v>
      </c>
      <c r="B35" s="3">
        <f t="shared" si="0"/>
        <v>4</v>
      </c>
      <c r="C35">
        <f t="shared" si="1"/>
        <v>8</v>
      </c>
      <c r="D35">
        <f t="shared" si="7"/>
        <v>4</v>
      </c>
      <c r="E35" t="b">
        <f t="shared" si="3"/>
        <v>1</v>
      </c>
      <c r="H35">
        <f t="shared" si="6"/>
        <v>34</v>
      </c>
      <c r="I35">
        <f t="shared" si="4"/>
        <v>6</v>
      </c>
    </row>
    <row r="36" spans="1:9" x14ac:dyDescent="0.25">
      <c r="A36" s="3">
        <f t="shared" si="5"/>
        <v>35</v>
      </c>
      <c r="B36" s="3">
        <f t="shared" si="0"/>
        <v>4</v>
      </c>
      <c r="C36">
        <f t="shared" si="1"/>
        <v>8</v>
      </c>
      <c r="D36">
        <f t="shared" si="7"/>
        <v>4</v>
      </c>
      <c r="E36" t="b">
        <f t="shared" si="3"/>
        <v>1</v>
      </c>
      <c r="H36">
        <f t="shared" si="6"/>
        <v>35</v>
      </c>
      <c r="I36">
        <f t="shared" si="4"/>
        <v>6</v>
      </c>
    </row>
    <row r="37" spans="1:9" x14ac:dyDescent="0.25">
      <c r="A37" s="3">
        <f t="shared" si="5"/>
        <v>36</v>
      </c>
      <c r="B37" s="3">
        <f t="shared" si="0"/>
        <v>4</v>
      </c>
      <c r="C37">
        <f t="shared" si="1"/>
        <v>9</v>
      </c>
      <c r="D37">
        <f t="shared" si="7"/>
        <v>4</v>
      </c>
      <c r="E37" t="b">
        <f t="shared" si="3"/>
        <v>1</v>
      </c>
      <c r="H37">
        <f t="shared" si="6"/>
        <v>36</v>
      </c>
      <c r="I37">
        <f t="shared" si="4"/>
        <v>6</v>
      </c>
    </row>
    <row r="38" spans="1:9" x14ac:dyDescent="0.25">
      <c r="A38" s="3">
        <f t="shared" si="5"/>
        <v>37</v>
      </c>
      <c r="B38" s="3">
        <f t="shared" si="0"/>
        <v>4</v>
      </c>
      <c r="C38">
        <f t="shared" si="1"/>
        <v>9</v>
      </c>
      <c r="D38">
        <f t="shared" si="7"/>
        <v>4</v>
      </c>
      <c r="E38" t="b">
        <f t="shared" si="3"/>
        <v>1</v>
      </c>
      <c r="H38">
        <f t="shared" si="6"/>
        <v>37</v>
      </c>
      <c r="I38">
        <f t="shared" si="4"/>
        <v>6</v>
      </c>
    </row>
    <row r="39" spans="1:9" x14ac:dyDescent="0.25">
      <c r="A39" s="3">
        <f t="shared" si="5"/>
        <v>38</v>
      </c>
      <c r="B39" s="3">
        <f t="shared" si="0"/>
        <v>4</v>
      </c>
      <c r="C39">
        <f t="shared" si="1"/>
        <v>9</v>
      </c>
      <c r="D39">
        <f t="shared" si="7"/>
        <v>4</v>
      </c>
      <c r="E39" t="b">
        <f t="shared" si="3"/>
        <v>1</v>
      </c>
      <c r="H39">
        <f t="shared" si="6"/>
        <v>38</v>
      </c>
      <c r="I39">
        <f t="shared" si="4"/>
        <v>6</v>
      </c>
    </row>
    <row r="40" spans="1:9" x14ac:dyDescent="0.25">
      <c r="A40" s="3">
        <f t="shared" si="5"/>
        <v>39</v>
      </c>
      <c r="B40" s="3">
        <f t="shared" si="0"/>
        <v>4</v>
      </c>
      <c r="C40">
        <f t="shared" si="1"/>
        <v>9</v>
      </c>
      <c r="D40">
        <f t="shared" si="7"/>
        <v>4</v>
      </c>
      <c r="E40" t="b">
        <f t="shared" si="3"/>
        <v>1</v>
      </c>
      <c r="H40">
        <f t="shared" si="6"/>
        <v>39</v>
      </c>
      <c r="I40">
        <f t="shared" si="4"/>
        <v>6</v>
      </c>
    </row>
    <row r="41" spans="1:9" x14ac:dyDescent="0.25">
      <c r="A41" s="3">
        <f t="shared" si="5"/>
        <v>40</v>
      </c>
      <c r="B41" s="3">
        <f t="shared" si="0"/>
        <v>4</v>
      </c>
      <c r="C41">
        <f t="shared" si="1"/>
        <v>10</v>
      </c>
      <c r="D41">
        <f t="shared" si="7"/>
        <v>4</v>
      </c>
      <c r="E41" t="b">
        <f t="shared" si="3"/>
        <v>1</v>
      </c>
      <c r="H41">
        <f t="shared" si="6"/>
        <v>40</v>
      </c>
      <c r="I41">
        <f t="shared" si="4"/>
        <v>6</v>
      </c>
    </row>
    <row r="42" spans="1:9" x14ac:dyDescent="0.25">
      <c r="A42" s="3">
        <f t="shared" si="5"/>
        <v>41</v>
      </c>
      <c r="B42" s="3">
        <f t="shared" si="0"/>
        <v>4</v>
      </c>
      <c r="C42">
        <f t="shared" si="1"/>
        <v>10</v>
      </c>
      <c r="D42">
        <f t="shared" si="7"/>
        <v>4</v>
      </c>
      <c r="E42" t="b">
        <f t="shared" si="3"/>
        <v>1</v>
      </c>
      <c r="H42">
        <f t="shared" si="6"/>
        <v>41</v>
      </c>
      <c r="I42">
        <f t="shared" si="4"/>
        <v>6</v>
      </c>
    </row>
    <row r="43" spans="1:9" x14ac:dyDescent="0.25">
      <c r="A43" s="3">
        <f t="shared" si="5"/>
        <v>42</v>
      </c>
      <c r="B43" s="3">
        <f t="shared" si="0"/>
        <v>4</v>
      </c>
      <c r="C43">
        <f t="shared" si="1"/>
        <v>10</v>
      </c>
      <c r="D43">
        <f t="shared" si="7"/>
        <v>4</v>
      </c>
      <c r="E43" t="b">
        <f t="shared" si="3"/>
        <v>1</v>
      </c>
      <c r="H43">
        <f t="shared" si="6"/>
        <v>42</v>
      </c>
      <c r="I43">
        <f t="shared" si="4"/>
        <v>6</v>
      </c>
    </row>
    <row r="44" spans="1:9" x14ac:dyDescent="0.25">
      <c r="A44" s="3">
        <f t="shared" si="5"/>
        <v>43</v>
      </c>
      <c r="B44" s="3">
        <f t="shared" si="0"/>
        <v>4</v>
      </c>
      <c r="C44">
        <f t="shared" si="1"/>
        <v>10</v>
      </c>
      <c r="D44">
        <f t="shared" si="7"/>
        <v>4</v>
      </c>
      <c r="E44" t="b">
        <f t="shared" si="3"/>
        <v>1</v>
      </c>
      <c r="H44">
        <f t="shared" si="6"/>
        <v>43</v>
      </c>
      <c r="I44">
        <f t="shared" si="4"/>
        <v>6</v>
      </c>
    </row>
    <row r="45" spans="1:9" x14ac:dyDescent="0.25">
      <c r="A45" s="3">
        <f t="shared" si="5"/>
        <v>44</v>
      </c>
      <c r="B45" s="3">
        <f t="shared" si="0"/>
        <v>4</v>
      </c>
      <c r="C45">
        <f t="shared" si="1"/>
        <v>11</v>
      </c>
      <c r="D45">
        <f t="shared" si="7"/>
        <v>4</v>
      </c>
      <c r="E45" t="b">
        <f t="shared" si="3"/>
        <v>1</v>
      </c>
      <c r="H45">
        <f t="shared" si="6"/>
        <v>44</v>
      </c>
      <c r="I45">
        <f t="shared" si="4"/>
        <v>6</v>
      </c>
    </row>
    <row r="46" spans="1:9" x14ac:dyDescent="0.25">
      <c r="A46" s="3">
        <f t="shared" si="5"/>
        <v>45</v>
      </c>
      <c r="B46" s="3">
        <f t="shared" si="0"/>
        <v>4</v>
      </c>
      <c r="C46">
        <f t="shared" si="1"/>
        <v>11</v>
      </c>
      <c r="D46">
        <f t="shared" si="7"/>
        <v>4</v>
      </c>
      <c r="E46" t="b">
        <f t="shared" si="3"/>
        <v>1</v>
      </c>
      <c r="H46">
        <f t="shared" si="6"/>
        <v>45</v>
      </c>
      <c r="I46">
        <f t="shared" si="4"/>
        <v>6</v>
      </c>
    </row>
    <row r="47" spans="1:9" x14ac:dyDescent="0.25">
      <c r="A47" s="3">
        <f t="shared" si="5"/>
        <v>46</v>
      </c>
      <c r="B47" s="3">
        <f t="shared" si="0"/>
        <v>4</v>
      </c>
      <c r="C47">
        <f t="shared" si="1"/>
        <v>11</v>
      </c>
      <c r="D47">
        <f t="shared" si="7"/>
        <v>4</v>
      </c>
      <c r="E47" t="b">
        <f t="shared" si="3"/>
        <v>1</v>
      </c>
      <c r="H47">
        <f t="shared" si="6"/>
        <v>46</v>
      </c>
      <c r="I47">
        <f t="shared" si="4"/>
        <v>6</v>
      </c>
    </row>
    <row r="48" spans="1:9" x14ac:dyDescent="0.25">
      <c r="A48" s="3">
        <f t="shared" si="5"/>
        <v>47</v>
      </c>
      <c r="B48" s="3">
        <f t="shared" si="0"/>
        <v>4</v>
      </c>
      <c r="C48">
        <f t="shared" si="1"/>
        <v>11</v>
      </c>
      <c r="D48">
        <f t="shared" si="7"/>
        <v>4</v>
      </c>
      <c r="E48" t="b">
        <f t="shared" si="3"/>
        <v>1</v>
      </c>
      <c r="H48">
        <f t="shared" si="6"/>
        <v>47</v>
      </c>
      <c r="I48">
        <f t="shared" si="4"/>
        <v>6</v>
      </c>
    </row>
    <row r="49" spans="1:9" x14ac:dyDescent="0.25">
      <c r="A49" s="3">
        <f t="shared" si="5"/>
        <v>48</v>
      </c>
      <c r="B49" s="3">
        <f t="shared" si="0"/>
        <v>4</v>
      </c>
      <c r="C49">
        <f t="shared" si="1"/>
        <v>12</v>
      </c>
      <c r="D49">
        <f t="shared" si="7"/>
        <v>4</v>
      </c>
      <c r="E49" t="b">
        <f t="shared" si="3"/>
        <v>1</v>
      </c>
      <c r="H49">
        <f t="shared" si="6"/>
        <v>48</v>
      </c>
      <c r="I49">
        <f t="shared" si="4"/>
        <v>6</v>
      </c>
    </row>
    <row r="50" spans="1:9" x14ac:dyDescent="0.25">
      <c r="A50" s="3">
        <f t="shared" si="5"/>
        <v>49</v>
      </c>
      <c r="B50" s="3">
        <f t="shared" si="0"/>
        <v>4</v>
      </c>
      <c r="C50">
        <f t="shared" si="1"/>
        <v>12</v>
      </c>
      <c r="D50">
        <f t="shared" si="7"/>
        <v>4</v>
      </c>
      <c r="E50" t="b">
        <f t="shared" si="3"/>
        <v>1</v>
      </c>
      <c r="H50">
        <f t="shared" si="6"/>
        <v>49</v>
      </c>
      <c r="I50">
        <f t="shared" si="4"/>
        <v>6</v>
      </c>
    </row>
    <row r="51" spans="1:9" x14ac:dyDescent="0.25">
      <c r="A51" s="3">
        <f t="shared" si="5"/>
        <v>50</v>
      </c>
      <c r="B51" s="3">
        <f t="shared" si="0"/>
        <v>4</v>
      </c>
      <c r="C51">
        <f t="shared" si="1"/>
        <v>12</v>
      </c>
      <c r="D51">
        <f t="shared" si="7"/>
        <v>4</v>
      </c>
      <c r="E51" t="b">
        <f t="shared" si="3"/>
        <v>1</v>
      </c>
      <c r="H51">
        <f t="shared" si="6"/>
        <v>50</v>
      </c>
      <c r="I51">
        <f t="shared" si="4"/>
        <v>6</v>
      </c>
    </row>
    <row r="52" spans="1:9" x14ac:dyDescent="0.25">
      <c r="A52" s="3">
        <f t="shared" si="5"/>
        <v>51</v>
      </c>
      <c r="B52" s="3">
        <f t="shared" si="0"/>
        <v>4</v>
      </c>
      <c r="C52">
        <f t="shared" si="1"/>
        <v>12</v>
      </c>
      <c r="D52">
        <f t="shared" si="7"/>
        <v>4</v>
      </c>
      <c r="E52" t="b">
        <f t="shared" si="3"/>
        <v>1</v>
      </c>
      <c r="H52">
        <f t="shared" si="6"/>
        <v>51</v>
      </c>
      <c r="I52">
        <f t="shared" si="4"/>
        <v>6</v>
      </c>
    </row>
    <row r="53" spans="1:9" x14ac:dyDescent="0.25">
      <c r="A53" s="3">
        <f t="shared" si="5"/>
        <v>52</v>
      </c>
      <c r="B53" s="3">
        <f t="shared" si="0"/>
        <v>4</v>
      </c>
      <c r="C53">
        <f t="shared" si="1"/>
        <v>13</v>
      </c>
      <c r="D53">
        <f t="shared" si="7"/>
        <v>4</v>
      </c>
      <c r="E53" t="b">
        <f t="shared" si="3"/>
        <v>1</v>
      </c>
      <c r="H53">
        <f t="shared" si="6"/>
        <v>52</v>
      </c>
      <c r="I53">
        <f t="shared" si="4"/>
        <v>6</v>
      </c>
    </row>
    <row r="54" spans="1:9" x14ac:dyDescent="0.25">
      <c r="A54" s="3">
        <f t="shared" si="5"/>
        <v>53</v>
      </c>
      <c r="B54" s="3">
        <f t="shared" si="0"/>
        <v>4</v>
      </c>
      <c r="C54">
        <f t="shared" si="1"/>
        <v>13</v>
      </c>
      <c r="D54">
        <f t="shared" si="7"/>
        <v>4</v>
      </c>
      <c r="E54" t="b">
        <f t="shared" si="3"/>
        <v>1</v>
      </c>
      <c r="H54">
        <f t="shared" si="6"/>
        <v>53</v>
      </c>
      <c r="I54">
        <f t="shared" si="4"/>
        <v>6</v>
      </c>
    </row>
    <row r="55" spans="1:9" x14ac:dyDescent="0.25">
      <c r="A55" s="3">
        <f t="shared" si="5"/>
        <v>54</v>
      </c>
      <c r="B55" s="3">
        <f t="shared" si="0"/>
        <v>4</v>
      </c>
      <c r="C55">
        <f t="shared" si="1"/>
        <v>13</v>
      </c>
      <c r="D55">
        <f t="shared" si="7"/>
        <v>4</v>
      </c>
      <c r="E55" t="b">
        <f t="shared" si="3"/>
        <v>1</v>
      </c>
      <c r="H55">
        <f t="shared" si="6"/>
        <v>54</v>
      </c>
      <c r="I55">
        <f t="shared" si="4"/>
        <v>6</v>
      </c>
    </row>
    <row r="56" spans="1:9" x14ac:dyDescent="0.25">
      <c r="A56" s="3">
        <f t="shared" si="5"/>
        <v>55</v>
      </c>
      <c r="B56" s="3">
        <f t="shared" si="0"/>
        <v>4</v>
      </c>
      <c r="C56">
        <f t="shared" si="1"/>
        <v>13</v>
      </c>
      <c r="D56">
        <f t="shared" si="7"/>
        <v>4</v>
      </c>
      <c r="E56" t="b">
        <f t="shared" si="3"/>
        <v>1</v>
      </c>
      <c r="H56">
        <f t="shared" si="6"/>
        <v>55</v>
      </c>
      <c r="I56">
        <f t="shared" si="4"/>
        <v>6</v>
      </c>
    </row>
    <row r="57" spans="1:9" x14ac:dyDescent="0.25">
      <c r="A57" s="3">
        <f t="shared" si="5"/>
        <v>56</v>
      </c>
      <c r="B57" s="3">
        <f t="shared" si="0"/>
        <v>4</v>
      </c>
      <c r="C57">
        <f t="shared" si="1"/>
        <v>14</v>
      </c>
      <c r="D57">
        <f t="shared" si="7"/>
        <v>4</v>
      </c>
      <c r="E57" t="b">
        <f t="shared" si="3"/>
        <v>1</v>
      </c>
      <c r="H57">
        <f t="shared" si="6"/>
        <v>56</v>
      </c>
      <c r="I57">
        <f t="shared" si="4"/>
        <v>6</v>
      </c>
    </row>
    <row r="58" spans="1:9" x14ac:dyDescent="0.25">
      <c r="A58" s="3">
        <f t="shared" si="5"/>
        <v>57</v>
      </c>
      <c r="B58" s="3">
        <f t="shared" si="0"/>
        <v>4</v>
      </c>
      <c r="C58">
        <f t="shared" si="1"/>
        <v>14</v>
      </c>
      <c r="D58">
        <f t="shared" si="7"/>
        <v>4</v>
      </c>
      <c r="E58" t="b">
        <f t="shared" si="3"/>
        <v>1</v>
      </c>
      <c r="H58">
        <f t="shared" si="6"/>
        <v>57</v>
      </c>
      <c r="I58">
        <f t="shared" si="4"/>
        <v>6</v>
      </c>
    </row>
    <row r="59" spans="1:9" x14ac:dyDescent="0.25">
      <c r="A59" s="3">
        <f t="shared" si="5"/>
        <v>58</v>
      </c>
      <c r="B59" s="3">
        <f t="shared" si="0"/>
        <v>4</v>
      </c>
      <c r="C59">
        <f t="shared" si="1"/>
        <v>14</v>
      </c>
      <c r="D59">
        <f t="shared" si="7"/>
        <v>4</v>
      </c>
      <c r="E59" t="b">
        <f t="shared" si="3"/>
        <v>1</v>
      </c>
      <c r="H59">
        <f t="shared" si="6"/>
        <v>58</v>
      </c>
      <c r="I59">
        <f t="shared" si="4"/>
        <v>6</v>
      </c>
    </row>
    <row r="60" spans="1:9" x14ac:dyDescent="0.25">
      <c r="A60" s="3">
        <f t="shared" si="5"/>
        <v>59</v>
      </c>
      <c r="B60" s="3">
        <f t="shared" si="0"/>
        <v>4</v>
      </c>
      <c r="C60">
        <f t="shared" si="1"/>
        <v>14</v>
      </c>
      <c r="D60">
        <f t="shared" si="7"/>
        <v>4</v>
      </c>
      <c r="E60" t="b">
        <f t="shared" si="3"/>
        <v>1</v>
      </c>
      <c r="H60">
        <f t="shared" si="6"/>
        <v>59</v>
      </c>
      <c r="I60">
        <f t="shared" si="4"/>
        <v>6</v>
      </c>
    </row>
    <row r="61" spans="1:9" x14ac:dyDescent="0.25">
      <c r="A61" s="3">
        <f t="shared" si="5"/>
        <v>60</v>
      </c>
      <c r="B61" s="3">
        <f t="shared" si="0"/>
        <v>4</v>
      </c>
      <c r="C61">
        <f t="shared" si="1"/>
        <v>15</v>
      </c>
      <c r="D61">
        <f t="shared" si="7"/>
        <v>4</v>
      </c>
      <c r="E61" t="b">
        <f t="shared" si="3"/>
        <v>1</v>
      </c>
      <c r="H61">
        <f t="shared" si="6"/>
        <v>60</v>
      </c>
      <c r="I61">
        <f t="shared" si="4"/>
        <v>6</v>
      </c>
    </row>
    <row r="62" spans="1:9" x14ac:dyDescent="0.25">
      <c r="A62" s="3">
        <f t="shared" si="5"/>
        <v>61</v>
      </c>
      <c r="B62" s="3">
        <f t="shared" si="0"/>
        <v>4</v>
      </c>
      <c r="C62">
        <f t="shared" si="1"/>
        <v>15</v>
      </c>
      <c r="D62">
        <f t="shared" si="7"/>
        <v>4</v>
      </c>
      <c r="E62" t="b">
        <f t="shared" si="3"/>
        <v>1</v>
      </c>
      <c r="H62">
        <f t="shared" si="6"/>
        <v>61</v>
      </c>
      <c r="I62">
        <f t="shared" si="4"/>
        <v>6</v>
      </c>
    </row>
    <row r="63" spans="1:9" x14ac:dyDescent="0.25">
      <c r="A63" s="3">
        <f t="shared" si="5"/>
        <v>62</v>
      </c>
      <c r="B63" s="3">
        <f t="shared" si="0"/>
        <v>4</v>
      </c>
      <c r="C63">
        <f t="shared" si="1"/>
        <v>15</v>
      </c>
      <c r="D63">
        <f t="shared" si="7"/>
        <v>4</v>
      </c>
      <c r="E63" t="b">
        <f t="shared" si="3"/>
        <v>1</v>
      </c>
      <c r="H63">
        <f t="shared" si="6"/>
        <v>62</v>
      </c>
      <c r="I63">
        <f t="shared" si="4"/>
        <v>6</v>
      </c>
    </row>
    <row r="64" spans="1:9" x14ac:dyDescent="0.25">
      <c r="A64" s="3">
        <f t="shared" si="5"/>
        <v>63</v>
      </c>
      <c r="B64" s="3">
        <f t="shared" si="0"/>
        <v>4</v>
      </c>
      <c r="C64">
        <f t="shared" si="1"/>
        <v>15</v>
      </c>
      <c r="D64">
        <f t="shared" si="7"/>
        <v>4</v>
      </c>
      <c r="E64" t="b">
        <f t="shared" si="3"/>
        <v>1</v>
      </c>
      <c r="H64">
        <f t="shared" si="6"/>
        <v>63</v>
      </c>
      <c r="I64">
        <f t="shared" si="4"/>
        <v>6</v>
      </c>
    </row>
    <row r="65" spans="1:9" x14ac:dyDescent="0.25">
      <c r="A65" s="3">
        <f t="shared" si="5"/>
        <v>64</v>
      </c>
      <c r="B65" s="3">
        <f t="shared" si="0"/>
        <v>5</v>
      </c>
      <c r="C65">
        <f t="shared" si="1"/>
        <v>16</v>
      </c>
      <c r="D65">
        <f t="shared" si="7"/>
        <v>5</v>
      </c>
      <c r="E65" t="b">
        <f t="shared" si="3"/>
        <v>1</v>
      </c>
      <c r="H65">
        <f t="shared" si="6"/>
        <v>64</v>
      </c>
      <c r="I65">
        <f t="shared" si="4"/>
        <v>7</v>
      </c>
    </row>
    <row r="66" spans="1:9" x14ac:dyDescent="0.25">
      <c r="A66" s="3">
        <f t="shared" si="5"/>
        <v>65</v>
      </c>
      <c r="B66" s="3">
        <f t="shared" si="0"/>
        <v>5</v>
      </c>
      <c r="C66">
        <f t="shared" si="1"/>
        <v>16</v>
      </c>
      <c r="D66">
        <f t="shared" si="7"/>
        <v>5</v>
      </c>
      <c r="E66" t="b">
        <f t="shared" si="3"/>
        <v>1</v>
      </c>
    </row>
    <row r="67" spans="1:9" x14ac:dyDescent="0.25">
      <c r="A67" s="3">
        <f t="shared" si="5"/>
        <v>66</v>
      </c>
      <c r="B67" s="3">
        <f t="shared" ref="B67:B130" si="8">_xlfn.FLOOR.MATH(LOG(A67,2))-1</f>
        <v>5</v>
      </c>
      <c r="C67">
        <f t="shared" ref="C67:C130" si="9">_xlfn.FLOOR.MATH(A67/4)</f>
        <v>16</v>
      </c>
      <c r="D67">
        <f t="shared" si="7"/>
        <v>5</v>
      </c>
      <c r="E67" t="b">
        <f t="shared" ref="E67:E130" si="10">D67=B67</f>
        <v>1</v>
      </c>
    </row>
    <row r="68" spans="1:9" x14ac:dyDescent="0.25">
      <c r="A68" s="3">
        <f t="shared" ref="A68:A131" si="11">A67+1</f>
        <v>67</v>
      </c>
      <c r="B68" s="3">
        <f t="shared" si="8"/>
        <v>5</v>
      </c>
      <c r="C68">
        <f t="shared" si="9"/>
        <v>16</v>
      </c>
      <c r="D68">
        <f t="shared" si="7"/>
        <v>5</v>
      </c>
      <c r="E68" t="b">
        <f t="shared" si="10"/>
        <v>1</v>
      </c>
    </row>
    <row r="69" spans="1:9" x14ac:dyDescent="0.25">
      <c r="A69" s="3">
        <f t="shared" si="11"/>
        <v>68</v>
      </c>
      <c r="B69" s="3">
        <f t="shared" si="8"/>
        <v>5</v>
      </c>
      <c r="C69">
        <f t="shared" si="9"/>
        <v>17</v>
      </c>
      <c r="D69">
        <f t="shared" si="7"/>
        <v>5</v>
      </c>
      <c r="E69" t="b">
        <f t="shared" si="10"/>
        <v>1</v>
      </c>
    </row>
    <row r="70" spans="1:9" x14ac:dyDescent="0.25">
      <c r="A70" s="3">
        <f t="shared" si="11"/>
        <v>69</v>
      </c>
      <c r="B70" s="3">
        <f t="shared" si="8"/>
        <v>5</v>
      </c>
      <c r="C70">
        <f t="shared" si="9"/>
        <v>17</v>
      </c>
      <c r="D70">
        <f t="shared" ref="D70:D133" si="12">MAX(0,_xlfn.FLOOR.MATH(LOG(C70,2))) + 1</f>
        <v>5</v>
      </c>
      <c r="E70" t="b">
        <f t="shared" si="10"/>
        <v>1</v>
      </c>
    </row>
    <row r="71" spans="1:9" x14ac:dyDescent="0.25">
      <c r="A71" s="3">
        <f t="shared" si="11"/>
        <v>70</v>
      </c>
      <c r="B71" s="3">
        <f t="shared" si="8"/>
        <v>5</v>
      </c>
      <c r="C71">
        <f t="shared" si="9"/>
        <v>17</v>
      </c>
      <c r="D71">
        <f t="shared" si="12"/>
        <v>5</v>
      </c>
      <c r="E71" t="b">
        <f t="shared" si="10"/>
        <v>1</v>
      </c>
    </row>
    <row r="72" spans="1:9" x14ac:dyDescent="0.25">
      <c r="A72" s="3">
        <f t="shared" si="11"/>
        <v>71</v>
      </c>
      <c r="B72" s="3">
        <f t="shared" si="8"/>
        <v>5</v>
      </c>
      <c r="C72">
        <f t="shared" si="9"/>
        <v>17</v>
      </c>
      <c r="D72">
        <f t="shared" si="12"/>
        <v>5</v>
      </c>
      <c r="E72" t="b">
        <f t="shared" si="10"/>
        <v>1</v>
      </c>
    </row>
    <row r="73" spans="1:9" x14ac:dyDescent="0.25">
      <c r="A73" s="3">
        <f t="shared" si="11"/>
        <v>72</v>
      </c>
      <c r="B73" s="3">
        <f t="shared" si="8"/>
        <v>5</v>
      </c>
      <c r="C73">
        <f t="shared" si="9"/>
        <v>18</v>
      </c>
      <c r="D73">
        <f t="shared" si="12"/>
        <v>5</v>
      </c>
      <c r="E73" t="b">
        <f t="shared" si="10"/>
        <v>1</v>
      </c>
    </row>
    <row r="74" spans="1:9" x14ac:dyDescent="0.25">
      <c r="A74" s="3">
        <f t="shared" si="11"/>
        <v>73</v>
      </c>
      <c r="B74" s="3">
        <f t="shared" si="8"/>
        <v>5</v>
      </c>
      <c r="C74">
        <f t="shared" si="9"/>
        <v>18</v>
      </c>
      <c r="D74">
        <f t="shared" si="12"/>
        <v>5</v>
      </c>
      <c r="E74" t="b">
        <f t="shared" si="10"/>
        <v>1</v>
      </c>
    </row>
    <row r="75" spans="1:9" x14ac:dyDescent="0.25">
      <c r="A75" s="3">
        <f t="shared" si="11"/>
        <v>74</v>
      </c>
      <c r="B75" s="3">
        <f t="shared" si="8"/>
        <v>5</v>
      </c>
      <c r="C75">
        <f t="shared" si="9"/>
        <v>18</v>
      </c>
      <c r="D75">
        <f t="shared" si="12"/>
        <v>5</v>
      </c>
      <c r="E75" t="b">
        <f t="shared" si="10"/>
        <v>1</v>
      </c>
    </row>
    <row r="76" spans="1:9" x14ac:dyDescent="0.25">
      <c r="A76" s="3">
        <f t="shared" si="11"/>
        <v>75</v>
      </c>
      <c r="B76" s="3">
        <f t="shared" si="8"/>
        <v>5</v>
      </c>
      <c r="C76">
        <f t="shared" si="9"/>
        <v>18</v>
      </c>
      <c r="D76">
        <f t="shared" si="12"/>
        <v>5</v>
      </c>
      <c r="E76" t="b">
        <f t="shared" si="10"/>
        <v>1</v>
      </c>
    </row>
    <row r="77" spans="1:9" x14ac:dyDescent="0.25">
      <c r="A77" s="3">
        <f t="shared" si="11"/>
        <v>76</v>
      </c>
      <c r="B77" s="3">
        <f t="shared" si="8"/>
        <v>5</v>
      </c>
      <c r="C77">
        <f t="shared" si="9"/>
        <v>19</v>
      </c>
      <c r="D77">
        <f t="shared" si="12"/>
        <v>5</v>
      </c>
      <c r="E77" t="b">
        <f t="shared" si="10"/>
        <v>1</v>
      </c>
    </row>
    <row r="78" spans="1:9" x14ac:dyDescent="0.25">
      <c r="A78" s="3">
        <f t="shared" si="11"/>
        <v>77</v>
      </c>
      <c r="B78" s="3">
        <f t="shared" si="8"/>
        <v>5</v>
      </c>
      <c r="C78">
        <f t="shared" si="9"/>
        <v>19</v>
      </c>
      <c r="D78">
        <f t="shared" si="12"/>
        <v>5</v>
      </c>
      <c r="E78" t="b">
        <f t="shared" si="10"/>
        <v>1</v>
      </c>
    </row>
    <row r="79" spans="1:9" x14ac:dyDescent="0.25">
      <c r="A79" s="3">
        <f t="shared" si="11"/>
        <v>78</v>
      </c>
      <c r="B79" s="3">
        <f t="shared" si="8"/>
        <v>5</v>
      </c>
      <c r="C79">
        <f t="shared" si="9"/>
        <v>19</v>
      </c>
      <c r="D79">
        <f t="shared" si="12"/>
        <v>5</v>
      </c>
      <c r="E79" t="b">
        <f t="shared" si="10"/>
        <v>1</v>
      </c>
    </row>
    <row r="80" spans="1:9" x14ac:dyDescent="0.25">
      <c r="A80" s="3">
        <f t="shared" si="11"/>
        <v>79</v>
      </c>
      <c r="B80" s="3">
        <f t="shared" si="8"/>
        <v>5</v>
      </c>
      <c r="C80">
        <f t="shared" si="9"/>
        <v>19</v>
      </c>
      <c r="D80">
        <f t="shared" si="12"/>
        <v>5</v>
      </c>
      <c r="E80" t="b">
        <f t="shared" si="10"/>
        <v>1</v>
      </c>
    </row>
    <row r="81" spans="1:5" x14ac:dyDescent="0.25">
      <c r="A81" s="3">
        <f t="shared" si="11"/>
        <v>80</v>
      </c>
      <c r="B81" s="3">
        <f t="shared" si="8"/>
        <v>5</v>
      </c>
      <c r="C81">
        <f t="shared" si="9"/>
        <v>20</v>
      </c>
      <c r="D81">
        <f t="shared" si="12"/>
        <v>5</v>
      </c>
      <c r="E81" t="b">
        <f t="shared" si="10"/>
        <v>1</v>
      </c>
    </row>
    <row r="82" spans="1:5" x14ac:dyDescent="0.25">
      <c r="A82" s="3">
        <f t="shared" si="11"/>
        <v>81</v>
      </c>
      <c r="B82" s="3">
        <f t="shared" si="8"/>
        <v>5</v>
      </c>
      <c r="C82">
        <f t="shared" si="9"/>
        <v>20</v>
      </c>
      <c r="D82">
        <f t="shared" si="12"/>
        <v>5</v>
      </c>
      <c r="E82" t="b">
        <f t="shared" si="10"/>
        <v>1</v>
      </c>
    </row>
    <row r="83" spans="1:5" x14ac:dyDescent="0.25">
      <c r="A83" s="3">
        <f t="shared" si="11"/>
        <v>82</v>
      </c>
      <c r="B83" s="3">
        <f t="shared" si="8"/>
        <v>5</v>
      </c>
      <c r="C83">
        <f t="shared" si="9"/>
        <v>20</v>
      </c>
      <c r="D83">
        <f t="shared" si="12"/>
        <v>5</v>
      </c>
      <c r="E83" t="b">
        <f t="shared" si="10"/>
        <v>1</v>
      </c>
    </row>
    <row r="84" spans="1:5" x14ac:dyDescent="0.25">
      <c r="A84" s="3">
        <f t="shared" si="11"/>
        <v>83</v>
      </c>
      <c r="B84" s="3">
        <f t="shared" si="8"/>
        <v>5</v>
      </c>
      <c r="C84">
        <f t="shared" si="9"/>
        <v>20</v>
      </c>
      <c r="D84">
        <f t="shared" si="12"/>
        <v>5</v>
      </c>
      <c r="E84" t="b">
        <f t="shared" si="10"/>
        <v>1</v>
      </c>
    </row>
    <row r="85" spans="1:5" x14ac:dyDescent="0.25">
      <c r="A85" s="3">
        <f t="shared" si="11"/>
        <v>84</v>
      </c>
      <c r="B85" s="3">
        <f t="shared" si="8"/>
        <v>5</v>
      </c>
      <c r="C85">
        <f t="shared" si="9"/>
        <v>21</v>
      </c>
      <c r="D85">
        <f t="shared" si="12"/>
        <v>5</v>
      </c>
      <c r="E85" t="b">
        <f t="shared" si="10"/>
        <v>1</v>
      </c>
    </row>
    <row r="86" spans="1:5" x14ac:dyDescent="0.25">
      <c r="A86" s="3">
        <f t="shared" si="11"/>
        <v>85</v>
      </c>
      <c r="B86" s="3">
        <f t="shared" si="8"/>
        <v>5</v>
      </c>
      <c r="C86">
        <f t="shared" si="9"/>
        <v>21</v>
      </c>
      <c r="D86">
        <f t="shared" si="12"/>
        <v>5</v>
      </c>
      <c r="E86" t="b">
        <f t="shared" si="10"/>
        <v>1</v>
      </c>
    </row>
    <row r="87" spans="1:5" x14ac:dyDescent="0.25">
      <c r="A87" s="3">
        <f t="shared" si="11"/>
        <v>86</v>
      </c>
      <c r="B87" s="3">
        <f t="shared" si="8"/>
        <v>5</v>
      </c>
      <c r="C87">
        <f t="shared" si="9"/>
        <v>21</v>
      </c>
      <c r="D87">
        <f t="shared" si="12"/>
        <v>5</v>
      </c>
      <c r="E87" t="b">
        <f t="shared" si="10"/>
        <v>1</v>
      </c>
    </row>
    <row r="88" spans="1:5" x14ac:dyDescent="0.25">
      <c r="A88" s="3">
        <f t="shared" si="11"/>
        <v>87</v>
      </c>
      <c r="B88" s="3">
        <f t="shared" si="8"/>
        <v>5</v>
      </c>
      <c r="C88">
        <f t="shared" si="9"/>
        <v>21</v>
      </c>
      <c r="D88">
        <f t="shared" si="12"/>
        <v>5</v>
      </c>
      <c r="E88" t="b">
        <f t="shared" si="10"/>
        <v>1</v>
      </c>
    </row>
    <row r="89" spans="1:5" x14ac:dyDescent="0.25">
      <c r="A89" s="3">
        <f t="shared" si="11"/>
        <v>88</v>
      </c>
      <c r="B89" s="3">
        <f t="shared" si="8"/>
        <v>5</v>
      </c>
      <c r="C89">
        <f t="shared" si="9"/>
        <v>22</v>
      </c>
      <c r="D89">
        <f t="shared" si="12"/>
        <v>5</v>
      </c>
      <c r="E89" t="b">
        <f t="shared" si="10"/>
        <v>1</v>
      </c>
    </row>
    <row r="90" spans="1:5" x14ac:dyDescent="0.25">
      <c r="A90" s="3">
        <f t="shared" si="11"/>
        <v>89</v>
      </c>
      <c r="B90" s="3">
        <f t="shared" si="8"/>
        <v>5</v>
      </c>
      <c r="C90">
        <f t="shared" si="9"/>
        <v>22</v>
      </c>
      <c r="D90">
        <f t="shared" si="12"/>
        <v>5</v>
      </c>
      <c r="E90" t="b">
        <f t="shared" si="10"/>
        <v>1</v>
      </c>
    </row>
    <row r="91" spans="1:5" x14ac:dyDescent="0.25">
      <c r="A91" s="3">
        <f t="shared" si="11"/>
        <v>90</v>
      </c>
      <c r="B91" s="3">
        <f t="shared" si="8"/>
        <v>5</v>
      </c>
      <c r="C91">
        <f t="shared" si="9"/>
        <v>22</v>
      </c>
      <c r="D91">
        <f t="shared" si="12"/>
        <v>5</v>
      </c>
      <c r="E91" t="b">
        <f t="shared" si="10"/>
        <v>1</v>
      </c>
    </row>
    <row r="92" spans="1:5" x14ac:dyDescent="0.25">
      <c r="A92" s="3">
        <f t="shared" si="11"/>
        <v>91</v>
      </c>
      <c r="B92" s="3">
        <f t="shared" si="8"/>
        <v>5</v>
      </c>
      <c r="C92">
        <f t="shared" si="9"/>
        <v>22</v>
      </c>
      <c r="D92">
        <f t="shared" si="12"/>
        <v>5</v>
      </c>
      <c r="E92" t="b">
        <f t="shared" si="10"/>
        <v>1</v>
      </c>
    </row>
    <row r="93" spans="1:5" x14ac:dyDescent="0.25">
      <c r="A93" s="3">
        <f t="shared" si="11"/>
        <v>92</v>
      </c>
      <c r="B93" s="3">
        <f t="shared" si="8"/>
        <v>5</v>
      </c>
      <c r="C93">
        <f t="shared" si="9"/>
        <v>23</v>
      </c>
      <c r="D93">
        <f t="shared" si="12"/>
        <v>5</v>
      </c>
      <c r="E93" t="b">
        <f t="shared" si="10"/>
        <v>1</v>
      </c>
    </row>
    <row r="94" spans="1:5" x14ac:dyDescent="0.25">
      <c r="A94" s="3">
        <f t="shared" si="11"/>
        <v>93</v>
      </c>
      <c r="B94" s="3">
        <f t="shared" si="8"/>
        <v>5</v>
      </c>
      <c r="C94">
        <f t="shared" si="9"/>
        <v>23</v>
      </c>
      <c r="D94">
        <f t="shared" si="12"/>
        <v>5</v>
      </c>
      <c r="E94" t="b">
        <f t="shared" si="10"/>
        <v>1</v>
      </c>
    </row>
    <row r="95" spans="1:5" x14ac:dyDescent="0.25">
      <c r="A95" s="3">
        <f t="shared" si="11"/>
        <v>94</v>
      </c>
      <c r="B95" s="3">
        <f t="shared" si="8"/>
        <v>5</v>
      </c>
      <c r="C95">
        <f t="shared" si="9"/>
        <v>23</v>
      </c>
      <c r="D95">
        <f t="shared" si="12"/>
        <v>5</v>
      </c>
      <c r="E95" t="b">
        <f t="shared" si="10"/>
        <v>1</v>
      </c>
    </row>
    <row r="96" spans="1:5" x14ac:dyDescent="0.25">
      <c r="A96" s="3">
        <f t="shared" si="11"/>
        <v>95</v>
      </c>
      <c r="B96" s="3">
        <f t="shared" si="8"/>
        <v>5</v>
      </c>
      <c r="C96">
        <f t="shared" si="9"/>
        <v>23</v>
      </c>
      <c r="D96">
        <f t="shared" si="12"/>
        <v>5</v>
      </c>
      <c r="E96" t="b">
        <f t="shared" si="10"/>
        <v>1</v>
      </c>
    </row>
    <row r="97" spans="1:5" x14ac:dyDescent="0.25">
      <c r="A97" s="3">
        <f t="shared" si="11"/>
        <v>96</v>
      </c>
      <c r="B97" s="3">
        <f t="shared" si="8"/>
        <v>5</v>
      </c>
      <c r="C97">
        <f t="shared" si="9"/>
        <v>24</v>
      </c>
      <c r="D97">
        <f t="shared" si="12"/>
        <v>5</v>
      </c>
      <c r="E97" t="b">
        <f t="shared" si="10"/>
        <v>1</v>
      </c>
    </row>
    <row r="98" spans="1:5" x14ac:dyDescent="0.25">
      <c r="A98" s="3">
        <f t="shared" si="11"/>
        <v>97</v>
      </c>
      <c r="B98" s="3">
        <f t="shared" si="8"/>
        <v>5</v>
      </c>
      <c r="C98">
        <f t="shared" si="9"/>
        <v>24</v>
      </c>
      <c r="D98">
        <f t="shared" si="12"/>
        <v>5</v>
      </c>
      <c r="E98" t="b">
        <f t="shared" si="10"/>
        <v>1</v>
      </c>
    </row>
    <row r="99" spans="1:5" x14ac:dyDescent="0.25">
      <c r="A99" s="3">
        <f t="shared" si="11"/>
        <v>98</v>
      </c>
      <c r="B99" s="3">
        <f t="shared" si="8"/>
        <v>5</v>
      </c>
      <c r="C99">
        <f t="shared" si="9"/>
        <v>24</v>
      </c>
      <c r="D99">
        <f t="shared" si="12"/>
        <v>5</v>
      </c>
      <c r="E99" t="b">
        <f t="shared" si="10"/>
        <v>1</v>
      </c>
    </row>
    <row r="100" spans="1:5" x14ac:dyDescent="0.25">
      <c r="A100" s="3">
        <f t="shared" si="11"/>
        <v>99</v>
      </c>
      <c r="B100" s="3">
        <f t="shared" si="8"/>
        <v>5</v>
      </c>
      <c r="C100">
        <f t="shared" si="9"/>
        <v>24</v>
      </c>
      <c r="D100">
        <f t="shared" si="12"/>
        <v>5</v>
      </c>
      <c r="E100" t="b">
        <f t="shared" si="10"/>
        <v>1</v>
      </c>
    </row>
    <row r="101" spans="1:5" x14ac:dyDescent="0.25">
      <c r="A101" s="3">
        <f t="shared" si="11"/>
        <v>100</v>
      </c>
      <c r="B101" s="3">
        <f t="shared" si="8"/>
        <v>5</v>
      </c>
      <c r="C101">
        <f t="shared" si="9"/>
        <v>25</v>
      </c>
      <c r="D101">
        <f t="shared" si="12"/>
        <v>5</v>
      </c>
      <c r="E101" t="b">
        <f t="shared" si="10"/>
        <v>1</v>
      </c>
    </row>
    <row r="102" spans="1:5" x14ac:dyDescent="0.25">
      <c r="A102" s="3">
        <f t="shared" si="11"/>
        <v>101</v>
      </c>
      <c r="B102" s="3">
        <f t="shared" si="8"/>
        <v>5</v>
      </c>
      <c r="C102">
        <f t="shared" si="9"/>
        <v>25</v>
      </c>
      <c r="D102">
        <f t="shared" si="12"/>
        <v>5</v>
      </c>
      <c r="E102" t="b">
        <f t="shared" si="10"/>
        <v>1</v>
      </c>
    </row>
    <row r="103" spans="1:5" x14ac:dyDescent="0.25">
      <c r="A103" s="3">
        <f t="shared" si="11"/>
        <v>102</v>
      </c>
      <c r="B103" s="3">
        <f t="shared" si="8"/>
        <v>5</v>
      </c>
      <c r="C103">
        <f t="shared" si="9"/>
        <v>25</v>
      </c>
      <c r="D103">
        <f t="shared" si="12"/>
        <v>5</v>
      </c>
      <c r="E103" t="b">
        <f t="shared" si="10"/>
        <v>1</v>
      </c>
    </row>
    <row r="104" spans="1:5" x14ac:dyDescent="0.25">
      <c r="A104" s="3">
        <f t="shared" si="11"/>
        <v>103</v>
      </c>
      <c r="B104" s="3">
        <f t="shared" si="8"/>
        <v>5</v>
      </c>
      <c r="C104">
        <f t="shared" si="9"/>
        <v>25</v>
      </c>
      <c r="D104">
        <f t="shared" si="12"/>
        <v>5</v>
      </c>
      <c r="E104" t="b">
        <f t="shared" si="10"/>
        <v>1</v>
      </c>
    </row>
    <row r="105" spans="1:5" x14ac:dyDescent="0.25">
      <c r="A105" s="3">
        <f t="shared" si="11"/>
        <v>104</v>
      </c>
      <c r="B105" s="3">
        <f t="shared" si="8"/>
        <v>5</v>
      </c>
      <c r="C105">
        <f t="shared" si="9"/>
        <v>26</v>
      </c>
      <c r="D105">
        <f t="shared" si="12"/>
        <v>5</v>
      </c>
      <c r="E105" t="b">
        <f t="shared" si="10"/>
        <v>1</v>
      </c>
    </row>
    <row r="106" spans="1:5" x14ac:dyDescent="0.25">
      <c r="A106" s="3">
        <f t="shared" si="11"/>
        <v>105</v>
      </c>
      <c r="B106" s="3">
        <f t="shared" si="8"/>
        <v>5</v>
      </c>
      <c r="C106">
        <f t="shared" si="9"/>
        <v>26</v>
      </c>
      <c r="D106">
        <f t="shared" si="12"/>
        <v>5</v>
      </c>
      <c r="E106" t="b">
        <f t="shared" si="10"/>
        <v>1</v>
      </c>
    </row>
    <row r="107" spans="1:5" x14ac:dyDescent="0.25">
      <c r="A107" s="3">
        <f t="shared" si="11"/>
        <v>106</v>
      </c>
      <c r="B107" s="3">
        <f t="shared" si="8"/>
        <v>5</v>
      </c>
      <c r="C107">
        <f t="shared" si="9"/>
        <v>26</v>
      </c>
      <c r="D107">
        <f t="shared" si="12"/>
        <v>5</v>
      </c>
      <c r="E107" t="b">
        <f t="shared" si="10"/>
        <v>1</v>
      </c>
    </row>
    <row r="108" spans="1:5" x14ac:dyDescent="0.25">
      <c r="A108" s="3">
        <f t="shared" si="11"/>
        <v>107</v>
      </c>
      <c r="B108" s="3">
        <f t="shared" si="8"/>
        <v>5</v>
      </c>
      <c r="C108">
        <f t="shared" si="9"/>
        <v>26</v>
      </c>
      <c r="D108">
        <f t="shared" si="12"/>
        <v>5</v>
      </c>
      <c r="E108" t="b">
        <f t="shared" si="10"/>
        <v>1</v>
      </c>
    </row>
    <row r="109" spans="1:5" x14ac:dyDescent="0.25">
      <c r="A109" s="3">
        <f t="shared" si="11"/>
        <v>108</v>
      </c>
      <c r="B109" s="3">
        <f t="shared" si="8"/>
        <v>5</v>
      </c>
      <c r="C109">
        <f t="shared" si="9"/>
        <v>27</v>
      </c>
      <c r="D109">
        <f t="shared" si="12"/>
        <v>5</v>
      </c>
      <c r="E109" t="b">
        <f t="shared" si="10"/>
        <v>1</v>
      </c>
    </row>
    <row r="110" spans="1:5" x14ac:dyDescent="0.25">
      <c r="A110" s="3">
        <f t="shared" si="11"/>
        <v>109</v>
      </c>
      <c r="B110" s="3">
        <f t="shared" si="8"/>
        <v>5</v>
      </c>
      <c r="C110">
        <f t="shared" si="9"/>
        <v>27</v>
      </c>
      <c r="D110">
        <f t="shared" si="12"/>
        <v>5</v>
      </c>
      <c r="E110" t="b">
        <f t="shared" si="10"/>
        <v>1</v>
      </c>
    </row>
    <row r="111" spans="1:5" x14ac:dyDescent="0.25">
      <c r="A111" s="3">
        <f t="shared" si="11"/>
        <v>110</v>
      </c>
      <c r="B111" s="3">
        <f t="shared" si="8"/>
        <v>5</v>
      </c>
      <c r="C111">
        <f t="shared" si="9"/>
        <v>27</v>
      </c>
      <c r="D111">
        <f t="shared" si="12"/>
        <v>5</v>
      </c>
      <c r="E111" t="b">
        <f t="shared" si="10"/>
        <v>1</v>
      </c>
    </row>
    <row r="112" spans="1:5" x14ac:dyDescent="0.25">
      <c r="A112" s="3">
        <f t="shared" si="11"/>
        <v>111</v>
      </c>
      <c r="B112" s="3">
        <f t="shared" si="8"/>
        <v>5</v>
      </c>
      <c r="C112">
        <f t="shared" si="9"/>
        <v>27</v>
      </c>
      <c r="D112">
        <f t="shared" si="12"/>
        <v>5</v>
      </c>
      <c r="E112" t="b">
        <f t="shared" si="10"/>
        <v>1</v>
      </c>
    </row>
    <row r="113" spans="1:5" x14ac:dyDescent="0.25">
      <c r="A113" s="3">
        <f t="shared" si="11"/>
        <v>112</v>
      </c>
      <c r="B113" s="3">
        <f t="shared" si="8"/>
        <v>5</v>
      </c>
      <c r="C113">
        <f t="shared" si="9"/>
        <v>28</v>
      </c>
      <c r="D113">
        <f t="shared" si="12"/>
        <v>5</v>
      </c>
      <c r="E113" t="b">
        <f t="shared" si="10"/>
        <v>1</v>
      </c>
    </row>
    <row r="114" spans="1:5" x14ac:dyDescent="0.25">
      <c r="A114" s="3">
        <f t="shared" si="11"/>
        <v>113</v>
      </c>
      <c r="B114" s="3">
        <f t="shared" si="8"/>
        <v>5</v>
      </c>
      <c r="C114">
        <f t="shared" si="9"/>
        <v>28</v>
      </c>
      <c r="D114">
        <f t="shared" si="12"/>
        <v>5</v>
      </c>
      <c r="E114" t="b">
        <f t="shared" si="10"/>
        <v>1</v>
      </c>
    </row>
    <row r="115" spans="1:5" x14ac:dyDescent="0.25">
      <c r="A115" s="3">
        <f t="shared" si="11"/>
        <v>114</v>
      </c>
      <c r="B115" s="3">
        <f t="shared" si="8"/>
        <v>5</v>
      </c>
      <c r="C115">
        <f t="shared" si="9"/>
        <v>28</v>
      </c>
      <c r="D115">
        <f t="shared" si="12"/>
        <v>5</v>
      </c>
      <c r="E115" t="b">
        <f t="shared" si="10"/>
        <v>1</v>
      </c>
    </row>
    <row r="116" spans="1:5" x14ac:dyDescent="0.25">
      <c r="A116" s="3">
        <f t="shared" si="11"/>
        <v>115</v>
      </c>
      <c r="B116" s="3">
        <f t="shared" si="8"/>
        <v>5</v>
      </c>
      <c r="C116">
        <f t="shared" si="9"/>
        <v>28</v>
      </c>
      <c r="D116">
        <f t="shared" si="12"/>
        <v>5</v>
      </c>
      <c r="E116" t="b">
        <f t="shared" si="10"/>
        <v>1</v>
      </c>
    </row>
    <row r="117" spans="1:5" x14ac:dyDescent="0.25">
      <c r="A117" s="3">
        <f t="shared" si="11"/>
        <v>116</v>
      </c>
      <c r="B117" s="3">
        <f t="shared" si="8"/>
        <v>5</v>
      </c>
      <c r="C117">
        <f t="shared" si="9"/>
        <v>29</v>
      </c>
      <c r="D117">
        <f t="shared" si="12"/>
        <v>5</v>
      </c>
      <c r="E117" t="b">
        <f t="shared" si="10"/>
        <v>1</v>
      </c>
    </row>
    <row r="118" spans="1:5" x14ac:dyDescent="0.25">
      <c r="A118" s="3">
        <f t="shared" si="11"/>
        <v>117</v>
      </c>
      <c r="B118" s="3">
        <f t="shared" si="8"/>
        <v>5</v>
      </c>
      <c r="C118">
        <f t="shared" si="9"/>
        <v>29</v>
      </c>
      <c r="D118">
        <f t="shared" si="12"/>
        <v>5</v>
      </c>
      <c r="E118" t="b">
        <f t="shared" si="10"/>
        <v>1</v>
      </c>
    </row>
    <row r="119" spans="1:5" x14ac:dyDescent="0.25">
      <c r="A119" s="3">
        <f t="shared" si="11"/>
        <v>118</v>
      </c>
      <c r="B119" s="3">
        <f t="shared" si="8"/>
        <v>5</v>
      </c>
      <c r="C119">
        <f t="shared" si="9"/>
        <v>29</v>
      </c>
      <c r="D119">
        <f t="shared" si="12"/>
        <v>5</v>
      </c>
      <c r="E119" t="b">
        <f t="shared" si="10"/>
        <v>1</v>
      </c>
    </row>
    <row r="120" spans="1:5" x14ac:dyDescent="0.25">
      <c r="A120" s="3">
        <f t="shared" si="11"/>
        <v>119</v>
      </c>
      <c r="B120" s="3">
        <f t="shared" si="8"/>
        <v>5</v>
      </c>
      <c r="C120">
        <f t="shared" si="9"/>
        <v>29</v>
      </c>
      <c r="D120">
        <f t="shared" si="12"/>
        <v>5</v>
      </c>
      <c r="E120" t="b">
        <f t="shared" si="10"/>
        <v>1</v>
      </c>
    </row>
    <row r="121" spans="1:5" x14ac:dyDescent="0.25">
      <c r="A121" s="3">
        <f t="shared" si="11"/>
        <v>120</v>
      </c>
      <c r="B121" s="3">
        <f t="shared" si="8"/>
        <v>5</v>
      </c>
      <c r="C121">
        <f t="shared" si="9"/>
        <v>30</v>
      </c>
      <c r="D121">
        <f t="shared" si="12"/>
        <v>5</v>
      </c>
      <c r="E121" t="b">
        <f t="shared" si="10"/>
        <v>1</v>
      </c>
    </row>
    <row r="122" spans="1:5" x14ac:dyDescent="0.25">
      <c r="A122" s="3">
        <f t="shared" si="11"/>
        <v>121</v>
      </c>
      <c r="B122" s="3">
        <f t="shared" si="8"/>
        <v>5</v>
      </c>
      <c r="C122">
        <f t="shared" si="9"/>
        <v>30</v>
      </c>
      <c r="D122">
        <f t="shared" si="12"/>
        <v>5</v>
      </c>
      <c r="E122" t="b">
        <f t="shared" si="10"/>
        <v>1</v>
      </c>
    </row>
    <row r="123" spans="1:5" x14ac:dyDescent="0.25">
      <c r="A123" s="3">
        <f t="shared" si="11"/>
        <v>122</v>
      </c>
      <c r="B123" s="3">
        <f t="shared" si="8"/>
        <v>5</v>
      </c>
      <c r="C123">
        <f t="shared" si="9"/>
        <v>30</v>
      </c>
      <c r="D123">
        <f t="shared" si="12"/>
        <v>5</v>
      </c>
      <c r="E123" t="b">
        <f t="shared" si="10"/>
        <v>1</v>
      </c>
    </row>
    <row r="124" spans="1:5" x14ac:dyDescent="0.25">
      <c r="A124" s="3">
        <f t="shared" si="11"/>
        <v>123</v>
      </c>
      <c r="B124" s="3">
        <f t="shared" si="8"/>
        <v>5</v>
      </c>
      <c r="C124">
        <f t="shared" si="9"/>
        <v>30</v>
      </c>
      <c r="D124">
        <f t="shared" si="12"/>
        <v>5</v>
      </c>
      <c r="E124" t="b">
        <f t="shared" si="10"/>
        <v>1</v>
      </c>
    </row>
    <row r="125" spans="1:5" x14ac:dyDescent="0.25">
      <c r="A125" s="3">
        <f t="shared" si="11"/>
        <v>124</v>
      </c>
      <c r="B125" s="3">
        <f t="shared" si="8"/>
        <v>5</v>
      </c>
      <c r="C125">
        <f t="shared" si="9"/>
        <v>31</v>
      </c>
      <c r="D125">
        <f t="shared" si="12"/>
        <v>5</v>
      </c>
      <c r="E125" t="b">
        <f t="shared" si="10"/>
        <v>1</v>
      </c>
    </row>
    <row r="126" spans="1:5" x14ac:dyDescent="0.25">
      <c r="A126" s="3">
        <f t="shared" si="11"/>
        <v>125</v>
      </c>
      <c r="B126" s="3">
        <f t="shared" si="8"/>
        <v>5</v>
      </c>
      <c r="C126">
        <f t="shared" si="9"/>
        <v>31</v>
      </c>
      <c r="D126">
        <f t="shared" si="12"/>
        <v>5</v>
      </c>
      <c r="E126" t="b">
        <f t="shared" si="10"/>
        <v>1</v>
      </c>
    </row>
    <row r="127" spans="1:5" x14ac:dyDescent="0.25">
      <c r="A127" s="3">
        <f t="shared" si="11"/>
        <v>126</v>
      </c>
      <c r="B127" s="3">
        <f t="shared" si="8"/>
        <v>5</v>
      </c>
      <c r="C127">
        <f t="shared" si="9"/>
        <v>31</v>
      </c>
      <c r="D127">
        <f t="shared" si="12"/>
        <v>5</v>
      </c>
      <c r="E127" t="b">
        <f t="shared" si="10"/>
        <v>1</v>
      </c>
    </row>
    <row r="128" spans="1:5" x14ac:dyDescent="0.25">
      <c r="A128" s="3">
        <f t="shared" si="11"/>
        <v>127</v>
      </c>
      <c r="B128" s="3">
        <f t="shared" si="8"/>
        <v>5</v>
      </c>
      <c r="C128">
        <f t="shared" si="9"/>
        <v>31</v>
      </c>
      <c r="D128">
        <f t="shared" si="12"/>
        <v>5</v>
      </c>
      <c r="E128" t="b">
        <f t="shared" si="10"/>
        <v>1</v>
      </c>
    </row>
    <row r="129" spans="1:5" x14ac:dyDescent="0.25">
      <c r="A129" s="3">
        <f t="shared" si="11"/>
        <v>128</v>
      </c>
      <c r="B129" s="3">
        <f t="shared" si="8"/>
        <v>6</v>
      </c>
      <c r="C129">
        <f t="shared" si="9"/>
        <v>32</v>
      </c>
      <c r="D129">
        <f t="shared" si="12"/>
        <v>6</v>
      </c>
      <c r="E129" t="b">
        <f t="shared" si="10"/>
        <v>1</v>
      </c>
    </row>
    <row r="130" spans="1:5" x14ac:dyDescent="0.25">
      <c r="A130" s="3">
        <f t="shared" si="11"/>
        <v>129</v>
      </c>
      <c r="B130" s="3">
        <f t="shared" si="8"/>
        <v>6</v>
      </c>
      <c r="C130">
        <f t="shared" si="9"/>
        <v>32</v>
      </c>
      <c r="D130">
        <f t="shared" si="12"/>
        <v>6</v>
      </c>
      <c r="E130" t="b">
        <f t="shared" si="10"/>
        <v>1</v>
      </c>
    </row>
    <row r="131" spans="1:5" x14ac:dyDescent="0.25">
      <c r="A131" s="3">
        <f t="shared" si="11"/>
        <v>130</v>
      </c>
      <c r="B131" s="3">
        <f t="shared" ref="B131:B194" si="13">_xlfn.FLOOR.MATH(LOG(A131,2))-1</f>
        <v>6</v>
      </c>
      <c r="C131">
        <f t="shared" ref="C131:C194" si="14">_xlfn.FLOOR.MATH(A131/4)</f>
        <v>32</v>
      </c>
      <c r="D131">
        <f t="shared" si="12"/>
        <v>6</v>
      </c>
      <c r="E131" t="b">
        <f t="shared" ref="E131:E194" si="15">D131=B131</f>
        <v>1</v>
      </c>
    </row>
    <row r="132" spans="1:5" x14ac:dyDescent="0.25">
      <c r="A132" s="3">
        <f t="shared" ref="A132:A195" si="16">A131+1</f>
        <v>131</v>
      </c>
      <c r="B132" s="3">
        <f t="shared" si="13"/>
        <v>6</v>
      </c>
      <c r="C132">
        <f t="shared" si="14"/>
        <v>32</v>
      </c>
      <c r="D132">
        <f t="shared" si="12"/>
        <v>6</v>
      </c>
      <c r="E132" t="b">
        <f t="shared" si="15"/>
        <v>1</v>
      </c>
    </row>
    <row r="133" spans="1:5" x14ac:dyDescent="0.25">
      <c r="A133" s="3">
        <f t="shared" si="16"/>
        <v>132</v>
      </c>
      <c r="B133" s="3">
        <f t="shared" si="13"/>
        <v>6</v>
      </c>
      <c r="C133">
        <f t="shared" si="14"/>
        <v>33</v>
      </c>
      <c r="D133">
        <f t="shared" si="12"/>
        <v>6</v>
      </c>
      <c r="E133" t="b">
        <f t="shared" si="15"/>
        <v>1</v>
      </c>
    </row>
    <row r="134" spans="1:5" x14ac:dyDescent="0.25">
      <c r="A134" s="3">
        <f t="shared" si="16"/>
        <v>133</v>
      </c>
      <c r="B134" s="3">
        <f t="shared" si="13"/>
        <v>6</v>
      </c>
      <c r="C134">
        <f t="shared" si="14"/>
        <v>33</v>
      </c>
      <c r="D134">
        <f t="shared" ref="D134:D197" si="17">MAX(0,_xlfn.FLOOR.MATH(LOG(C134,2))) + 1</f>
        <v>6</v>
      </c>
      <c r="E134" t="b">
        <f t="shared" si="15"/>
        <v>1</v>
      </c>
    </row>
    <row r="135" spans="1:5" x14ac:dyDescent="0.25">
      <c r="A135" s="3">
        <f t="shared" si="16"/>
        <v>134</v>
      </c>
      <c r="B135" s="3">
        <f t="shared" si="13"/>
        <v>6</v>
      </c>
      <c r="C135">
        <f t="shared" si="14"/>
        <v>33</v>
      </c>
      <c r="D135">
        <f t="shared" si="17"/>
        <v>6</v>
      </c>
      <c r="E135" t="b">
        <f t="shared" si="15"/>
        <v>1</v>
      </c>
    </row>
    <row r="136" spans="1:5" x14ac:dyDescent="0.25">
      <c r="A136" s="3">
        <f t="shared" si="16"/>
        <v>135</v>
      </c>
      <c r="B136" s="3">
        <f t="shared" si="13"/>
        <v>6</v>
      </c>
      <c r="C136">
        <f t="shared" si="14"/>
        <v>33</v>
      </c>
      <c r="D136">
        <f t="shared" si="17"/>
        <v>6</v>
      </c>
      <c r="E136" t="b">
        <f t="shared" si="15"/>
        <v>1</v>
      </c>
    </row>
    <row r="137" spans="1:5" x14ac:dyDescent="0.25">
      <c r="A137" s="3">
        <f t="shared" si="16"/>
        <v>136</v>
      </c>
      <c r="B137" s="3">
        <f t="shared" si="13"/>
        <v>6</v>
      </c>
      <c r="C137">
        <f t="shared" si="14"/>
        <v>34</v>
      </c>
      <c r="D137">
        <f t="shared" si="17"/>
        <v>6</v>
      </c>
      <c r="E137" t="b">
        <f t="shared" si="15"/>
        <v>1</v>
      </c>
    </row>
    <row r="138" spans="1:5" x14ac:dyDescent="0.25">
      <c r="A138" s="3">
        <f t="shared" si="16"/>
        <v>137</v>
      </c>
      <c r="B138" s="3">
        <f t="shared" si="13"/>
        <v>6</v>
      </c>
      <c r="C138">
        <f t="shared" si="14"/>
        <v>34</v>
      </c>
      <c r="D138">
        <f t="shared" si="17"/>
        <v>6</v>
      </c>
      <c r="E138" t="b">
        <f t="shared" si="15"/>
        <v>1</v>
      </c>
    </row>
    <row r="139" spans="1:5" x14ac:dyDescent="0.25">
      <c r="A139" s="3">
        <f t="shared" si="16"/>
        <v>138</v>
      </c>
      <c r="B139" s="3">
        <f t="shared" si="13"/>
        <v>6</v>
      </c>
      <c r="C139">
        <f t="shared" si="14"/>
        <v>34</v>
      </c>
      <c r="D139">
        <f t="shared" si="17"/>
        <v>6</v>
      </c>
      <c r="E139" t="b">
        <f t="shared" si="15"/>
        <v>1</v>
      </c>
    </row>
    <row r="140" spans="1:5" x14ac:dyDescent="0.25">
      <c r="A140" s="3">
        <f t="shared" si="16"/>
        <v>139</v>
      </c>
      <c r="B140" s="3">
        <f t="shared" si="13"/>
        <v>6</v>
      </c>
      <c r="C140">
        <f t="shared" si="14"/>
        <v>34</v>
      </c>
      <c r="D140">
        <f t="shared" si="17"/>
        <v>6</v>
      </c>
      <c r="E140" t="b">
        <f t="shared" si="15"/>
        <v>1</v>
      </c>
    </row>
    <row r="141" spans="1:5" x14ac:dyDescent="0.25">
      <c r="A141" s="3">
        <f t="shared" si="16"/>
        <v>140</v>
      </c>
      <c r="B141" s="3">
        <f t="shared" si="13"/>
        <v>6</v>
      </c>
      <c r="C141">
        <f t="shared" si="14"/>
        <v>35</v>
      </c>
      <c r="D141">
        <f t="shared" si="17"/>
        <v>6</v>
      </c>
      <c r="E141" t="b">
        <f t="shared" si="15"/>
        <v>1</v>
      </c>
    </row>
    <row r="142" spans="1:5" x14ac:dyDescent="0.25">
      <c r="A142" s="3">
        <f t="shared" si="16"/>
        <v>141</v>
      </c>
      <c r="B142" s="3">
        <f t="shared" si="13"/>
        <v>6</v>
      </c>
      <c r="C142">
        <f t="shared" si="14"/>
        <v>35</v>
      </c>
      <c r="D142">
        <f t="shared" si="17"/>
        <v>6</v>
      </c>
      <c r="E142" t="b">
        <f t="shared" si="15"/>
        <v>1</v>
      </c>
    </row>
    <row r="143" spans="1:5" x14ac:dyDescent="0.25">
      <c r="A143" s="3">
        <f t="shared" si="16"/>
        <v>142</v>
      </c>
      <c r="B143" s="3">
        <f t="shared" si="13"/>
        <v>6</v>
      </c>
      <c r="C143">
        <f t="shared" si="14"/>
        <v>35</v>
      </c>
      <c r="D143">
        <f t="shared" si="17"/>
        <v>6</v>
      </c>
      <c r="E143" t="b">
        <f t="shared" si="15"/>
        <v>1</v>
      </c>
    </row>
    <row r="144" spans="1:5" x14ac:dyDescent="0.25">
      <c r="A144" s="3">
        <f t="shared" si="16"/>
        <v>143</v>
      </c>
      <c r="B144" s="3">
        <f t="shared" si="13"/>
        <v>6</v>
      </c>
      <c r="C144">
        <f t="shared" si="14"/>
        <v>35</v>
      </c>
      <c r="D144">
        <f t="shared" si="17"/>
        <v>6</v>
      </c>
      <c r="E144" t="b">
        <f t="shared" si="15"/>
        <v>1</v>
      </c>
    </row>
    <row r="145" spans="1:5" x14ac:dyDescent="0.25">
      <c r="A145" s="3">
        <f t="shared" si="16"/>
        <v>144</v>
      </c>
      <c r="B145" s="3">
        <f t="shared" si="13"/>
        <v>6</v>
      </c>
      <c r="C145">
        <f t="shared" si="14"/>
        <v>36</v>
      </c>
      <c r="D145">
        <f t="shared" si="17"/>
        <v>6</v>
      </c>
      <c r="E145" t="b">
        <f t="shared" si="15"/>
        <v>1</v>
      </c>
    </row>
    <row r="146" spans="1:5" x14ac:dyDescent="0.25">
      <c r="A146" s="3">
        <f t="shared" si="16"/>
        <v>145</v>
      </c>
      <c r="B146" s="3">
        <f t="shared" si="13"/>
        <v>6</v>
      </c>
      <c r="C146">
        <f t="shared" si="14"/>
        <v>36</v>
      </c>
      <c r="D146">
        <f t="shared" si="17"/>
        <v>6</v>
      </c>
      <c r="E146" t="b">
        <f t="shared" si="15"/>
        <v>1</v>
      </c>
    </row>
    <row r="147" spans="1:5" x14ac:dyDescent="0.25">
      <c r="A147" s="3">
        <f t="shared" si="16"/>
        <v>146</v>
      </c>
      <c r="B147" s="3">
        <f t="shared" si="13"/>
        <v>6</v>
      </c>
      <c r="C147">
        <f t="shared" si="14"/>
        <v>36</v>
      </c>
      <c r="D147">
        <f t="shared" si="17"/>
        <v>6</v>
      </c>
      <c r="E147" t="b">
        <f t="shared" si="15"/>
        <v>1</v>
      </c>
    </row>
    <row r="148" spans="1:5" x14ac:dyDescent="0.25">
      <c r="A148" s="3">
        <f t="shared" si="16"/>
        <v>147</v>
      </c>
      <c r="B148" s="3">
        <f t="shared" si="13"/>
        <v>6</v>
      </c>
      <c r="C148">
        <f t="shared" si="14"/>
        <v>36</v>
      </c>
      <c r="D148">
        <f t="shared" si="17"/>
        <v>6</v>
      </c>
      <c r="E148" t="b">
        <f t="shared" si="15"/>
        <v>1</v>
      </c>
    </row>
    <row r="149" spans="1:5" x14ac:dyDescent="0.25">
      <c r="A149" s="3">
        <f t="shared" si="16"/>
        <v>148</v>
      </c>
      <c r="B149" s="3">
        <f t="shared" si="13"/>
        <v>6</v>
      </c>
      <c r="C149">
        <f t="shared" si="14"/>
        <v>37</v>
      </c>
      <c r="D149">
        <f t="shared" si="17"/>
        <v>6</v>
      </c>
      <c r="E149" t="b">
        <f t="shared" si="15"/>
        <v>1</v>
      </c>
    </row>
    <row r="150" spans="1:5" x14ac:dyDescent="0.25">
      <c r="A150" s="3">
        <f t="shared" si="16"/>
        <v>149</v>
      </c>
      <c r="B150" s="3">
        <f t="shared" si="13"/>
        <v>6</v>
      </c>
      <c r="C150">
        <f t="shared" si="14"/>
        <v>37</v>
      </c>
      <c r="D150">
        <f t="shared" si="17"/>
        <v>6</v>
      </c>
      <c r="E150" t="b">
        <f t="shared" si="15"/>
        <v>1</v>
      </c>
    </row>
    <row r="151" spans="1:5" x14ac:dyDescent="0.25">
      <c r="A151" s="3">
        <f t="shared" si="16"/>
        <v>150</v>
      </c>
      <c r="B151" s="3">
        <f t="shared" si="13"/>
        <v>6</v>
      </c>
      <c r="C151">
        <f t="shared" si="14"/>
        <v>37</v>
      </c>
      <c r="D151">
        <f t="shared" si="17"/>
        <v>6</v>
      </c>
      <c r="E151" t="b">
        <f t="shared" si="15"/>
        <v>1</v>
      </c>
    </row>
    <row r="152" spans="1:5" x14ac:dyDescent="0.25">
      <c r="A152" s="3">
        <f t="shared" si="16"/>
        <v>151</v>
      </c>
      <c r="B152" s="3">
        <f t="shared" si="13"/>
        <v>6</v>
      </c>
      <c r="C152">
        <f t="shared" si="14"/>
        <v>37</v>
      </c>
      <c r="D152">
        <f t="shared" si="17"/>
        <v>6</v>
      </c>
      <c r="E152" t="b">
        <f t="shared" si="15"/>
        <v>1</v>
      </c>
    </row>
    <row r="153" spans="1:5" x14ac:dyDescent="0.25">
      <c r="A153" s="3">
        <f t="shared" si="16"/>
        <v>152</v>
      </c>
      <c r="B153" s="3">
        <f t="shared" si="13"/>
        <v>6</v>
      </c>
      <c r="C153">
        <f t="shared" si="14"/>
        <v>38</v>
      </c>
      <c r="D153">
        <f t="shared" si="17"/>
        <v>6</v>
      </c>
      <c r="E153" t="b">
        <f t="shared" si="15"/>
        <v>1</v>
      </c>
    </row>
    <row r="154" spans="1:5" x14ac:dyDescent="0.25">
      <c r="A154" s="3">
        <f t="shared" si="16"/>
        <v>153</v>
      </c>
      <c r="B154" s="3">
        <f t="shared" si="13"/>
        <v>6</v>
      </c>
      <c r="C154">
        <f t="shared" si="14"/>
        <v>38</v>
      </c>
      <c r="D154">
        <f t="shared" si="17"/>
        <v>6</v>
      </c>
      <c r="E154" t="b">
        <f t="shared" si="15"/>
        <v>1</v>
      </c>
    </row>
    <row r="155" spans="1:5" x14ac:dyDescent="0.25">
      <c r="A155" s="3">
        <f t="shared" si="16"/>
        <v>154</v>
      </c>
      <c r="B155" s="3">
        <f t="shared" si="13"/>
        <v>6</v>
      </c>
      <c r="C155">
        <f t="shared" si="14"/>
        <v>38</v>
      </c>
      <c r="D155">
        <f t="shared" si="17"/>
        <v>6</v>
      </c>
      <c r="E155" t="b">
        <f t="shared" si="15"/>
        <v>1</v>
      </c>
    </row>
    <row r="156" spans="1:5" x14ac:dyDescent="0.25">
      <c r="A156" s="3">
        <f t="shared" si="16"/>
        <v>155</v>
      </c>
      <c r="B156" s="3">
        <f t="shared" si="13"/>
        <v>6</v>
      </c>
      <c r="C156">
        <f t="shared" si="14"/>
        <v>38</v>
      </c>
      <c r="D156">
        <f t="shared" si="17"/>
        <v>6</v>
      </c>
      <c r="E156" t="b">
        <f t="shared" si="15"/>
        <v>1</v>
      </c>
    </row>
    <row r="157" spans="1:5" x14ac:dyDescent="0.25">
      <c r="A157" s="3">
        <f t="shared" si="16"/>
        <v>156</v>
      </c>
      <c r="B157" s="3">
        <f t="shared" si="13"/>
        <v>6</v>
      </c>
      <c r="C157">
        <f t="shared" si="14"/>
        <v>39</v>
      </c>
      <c r="D157">
        <f t="shared" si="17"/>
        <v>6</v>
      </c>
      <c r="E157" t="b">
        <f t="shared" si="15"/>
        <v>1</v>
      </c>
    </row>
    <row r="158" spans="1:5" x14ac:dyDescent="0.25">
      <c r="A158" s="3">
        <f t="shared" si="16"/>
        <v>157</v>
      </c>
      <c r="B158" s="3">
        <f t="shared" si="13"/>
        <v>6</v>
      </c>
      <c r="C158">
        <f t="shared" si="14"/>
        <v>39</v>
      </c>
      <c r="D158">
        <f t="shared" si="17"/>
        <v>6</v>
      </c>
      <c r="E158" t="b">
        <f t="shared" si="15"/>
        <v>1</v>
      </c>
    </row>
    <row r="159" spans="1:5" x14ac:dyDescent="0.25">
      <c r="A159" s="3">
        <f t="shared" si="16"/>
        <v>158</v>
      </c>
      <c r="B159" s="3">
        <f t="shared" si="13"/>
        <v>6</v>
      </c>
      <c r="C159">
        <f t="shared" si="14"/>
        <v>39</v>
      </c>
      <c r="D159">
        <f t="shared" si="17"/>
        <v>6</v>
      </c>
      <c r="E159" t="b">
        <f t="shared" si="15"/>
        <v>1</v>
      </c>
    </row>
    <row r="160" spans="1:5" x14ac:dyDescent="0.25">
      <c r="A160" s="3">
        <f t="shared" si="16"/>
        <v>159</v>
      </c>
      <c r="B160" s="3">
        <f t="shared" si="13"/>
        <v>6</v>
      </c>
      <c r="C160">
        <f t="shared" si="14"/>
        <v>39</v>
      </c>
      <c r="D160">
        <f t="shared" si="17"/>
        <v>6</v>
      </c>
      <c r="E160" t="b">
        <f t="shared" si="15"/>
        <v>1</v>
      </c>
    </row>
    <row r="161" spans="1:5" x14ac:dyDescent="0.25">
      <c r="A161" s="3">
        <f t="shared" si="16"/>
        <v>160</v>
      </c>
      <c r="B161" s="3">
        <f t="shared" si="13"/>
        <v>6</v>
      </c>
      <c r="C161">
        <f t="shared" si="14"/>
        <v>40</v>
      </c>
      <c r="D161">
        <f t="shared" si="17"/>
        <v>6</v>
      </c>
      <c r="E161" t="b">
        <f t="shared" si="15"/>
        <v>1</v>
      </c>
    </row>
    <row r="162" spans="1:5" x14ac:dyDescent="0.25">
      <c r="A162" s="3">
        <f t="shared" si="16"/>
        <v>161</v>
      </c>
      <c r="B162" s="3">
        <f t="shared" si="13"/>
        <v>6</v>
      </c>
      <c r="C162">
        <f t="shared" si="14"/>
        <v>40</v>
      </c>
      <c r="D162">
        <f t="shared" si="17"/>
        <v>6</v>
      </c>
      <c r="E162" t="b">
        <f t="shared" si="15"/>
        <v>1</v>
      </c>
    </row>
    <row r="163" spans="1:5" x14ac:dyDescent="0.25">
      <c r="A163" s="3">
        <f t="shared" si="16"/>
        <v>162</v>
      </c>
      <c r="B163" s="3">
        <f t="shared" si="13"/>
        <v>6</v>
      </c>
      <c r="C163">
        <f t="shared" si="14"/>
        <v>40</v>
      </c>
      <c r="D163">
        <f t="shared" si="17"/>
        <v>6</v>
      </c>
      <c r="E163" t="b">
        <f t="shared" si="15"/>
        <v>1</v>
      </c>
    </row>
    <row r="164" spans="1:5" x14ac:dyDescent="0.25">
      <c r="A164" s="3">
        <f t="shared" si="16"/>
        <v>163</v>
      </c>
      <c r="B164" s="3">
        <f t="shared" si="13"/>
        <v>6</v>
      </c>
      <c r="C164">
        <f t="shared" si="14"/>
        <v>40</v>
      </c>
      <c r="D164">
        <f t="shared" si="17"/>
        <v>6</v>
      </c>
      <c r="E164" t="b">
        <f t="shared" si="15"/>
        <v>1</v>
      </c>
    </row>
    <row r="165" spans="1:5" x14ac:dyDescent="0.25">
      <c r="A165" s="3">
        <f t="shared" si="16"/>
        <v>164</v>
      </c>
      <c r="B165" s="3">
        <f t="shared" si="13"/>
        <v>6</v>
      </c>
      <c r="C165">
        <f t="shared" si="14"/>
        <v>41</v>
      </c>
      <c r="D165">
        <f t="shared" si="17"/>
        <v>6</v>
      </c>
      <c r="E165" t="b">
        <f t="shared" si="15"/>
        <v>1</v>
      </c>
    </row>
    <row r="166" spans="1:5" x14ac:dyDescent="0.25">
      <c r="A166" s="3">
        <f t="shared" si="16"/>
        <v>165</v>
      </c>
      <c r="B166" s="3">
        <f t="shared" si="13"/>
        <v>6</v>
      </c>
      <c r="C166">
        <f t="shared" si="14"/>
        <v>41</v>
      </c>
      <c r="D166">
        <f t="shared" si="17"/>
        <v>6</v>
      </c>
      <c r="E166" t="b">
        <f t="shared" si="15"/>
        <v>1</v>
      </c>
    </row>
    <row r="167" spans="1:5" x14ac:dyDescent="0.25">
      <c r="A167" s="3">
        <f t="shared" si="16"/>
        <v>166</v>
      </c>
      <c r="B167" s="3">
        <f t="shared" si="13"/>
        <v>6</v>
      </c>
      <c r="C167">
        <f t="shared" si="14"/>
        <v>41</v>
      </c>
      <c r="D167">
        <f t="shared" si="17"/>
        <v>6</v>
      </c>
      <c r="E167" t="b">
        <f t="shared" si="15"/>
        <v>1</v>
      </c>
    </row>
    <row r="168" spans="1:5" x14ac:dyDescent="0.25">
      <c r="A168" s="3">
        <f t="shared" si="16"/>
        <v>167</v>
      </c>
      <c r="B168" s="3">
        <f t="shared" si="13"/>
        <v>6</v>
      </c>
      <c r="C168">
        <f t="shared" si="14"/>
        <v>41</v>
      </c>
      <c r="D168">
        <f t="shared" si="17"/>
        <v>6</v>
      </c>
      <c r="E168" t="b">
        <f t="shared" si="15"/>
        <v>1</v>
      </c>
    </row>
    <row r="169" spans="1:5" x14ac:dyDescent="0.25">
      <c r="A169" s="3">
        <f t="shared" si="16"/>
        <v>168</v>
      </c>
      <c r="B169" s="3">
        <f t="shared" si="13"/>
        <v>6</v>
      </c>
      <c r="C169">
        <f t="shared" si="14"/>
        <v>42</v>
      </c>
      <c r="D169">
        <f t="shared" si="17"/>
        <v>6</v>
      </c>
      <c r="E169" t="b">
        <f t="shared" si="15"/>
        <v>1</v>
      </c>
    </row>
    <row r="170" spans="1:5" x14ac:dyDescent="0.25">
      <c r="A170" s="3">
        <f t="shared" si="16"/>
        <v>169</v>
      </c>
      <c r="B170" s="3">
        <f t="shared" si="13"/>
        <v>6</v>
      </c>
      <c r="C170">
        <f t="shared" si="14"/>
        <v>42</v>
      </c>
      <c r="D170">
        <f t="shared" si="17"/>
        <v>6</v>
      </c>
      <c r="E170" t="b">
        <f t="shared" si="15"/>
        <v>1</v>
      </c>
    </row>
    <row r="171" spans="1:5" x14ac:dyDescent="0.25">
      <c r="A171" s="3">
        <f t="shared" si="16"/>
        <v>170</v>
      </c>
      <c r="B171" s="3">
        <f t="shared" si="13"/>
        <v>6</v>
      </c>
      <c r="C171">
        <f t="shared" si="14"/>
        <v>42</v>
      </c>
      <c r="D171">
        <f t="shared" si="17"/>
        <v>6</v>
      </c>
      <c r="E171" t="b">
        <f t="shared" si="15"/>
        <v>1</v>
      </c>
    </row>
    <row r="172" spans="1:5" x14ac:dyDescent="0.25">
      <c r="A172" s="3">
        <f t="shared" si="16"/>
        <v>171</v>
      </c>
      <c r="B172" s="3">
        <f t="shared" si="13"/>
        <v>6</v>
      </c>
      <c r="C172">
        <f t="shared" si="14"/>
        <v>42</v>
      </c>
      <c r="D172">
        <f t="shared" si="17"/>
        <v>6</v>
      </c>
      <c r="E172" t="b">
        <f t="shared" si="15"/>
        <v>1</v>
      </c>
    </row>
    <row r="173" spans="1:5" x14ac:dyDescent="0.25">
      <c r="A173" s="3">
        <f t="shared" si="16"/>
        <v>172</v>
      </c>
      <c r="B173" s="3">
        <f t="shared" si="13"/>
        <v>6</v>
      </c>
      <c r="C173">
        <f t="shared" si="14"/>
        <v>43</v>
      </c>
      <c r="D173">
        <f t="shared" si="17"/>
        <v>6</v>
      </c>
      <c r="E173" t="b">
        <f t="shared" si="15"/>
        <v>1</v>
      </c>
    </row>
    <row r="174" spans="1:5" x14ac:dyDescent="0.25">
      <c r="A174" s="3">
        <f t="shared" si="16"/>
        <v>173</v>
      </c>
      <c r="B174" s="3">
        <f t="shared" si="13"/>
        <v>6</v>
      </c>
      <c r="C174">
        <f t="shared" si="14"/>
        <v>43</v>
      </c>
      <c r="D174">
        <f t="shared" si="17"/>
        <v>6</v>
      </c>
      <c r="E174" t="b">
        <f t="shared" si="15"/>
        <v>1</v>
      </c>
    </row>
    <row r="175" spans="1:5" x14ac:dyDescent="0.25">
      <c r="A175" s="3">
        <f t="shared" si="16"/>
        <v>174</v>
      </c>
      <c r="B175" s="3">
        <f t="shared" si="13"/>
        <v>6</v>
      </c>
      <c r="C175">
        <f t="shared" si="14"/>
        <v>43</v>
      </c>
      <c r="D175">
        <f t="shared" si="17"/>
        <v>6</v>
      </c>
      <c r="E175" t="b">
        <f t="shared" si="15"/>
        <v>1</v>
      </c>
    </row>
    <row r="176" spans="1:5" x14ac:dyDescent="0.25">
      <c r="A176" s="3">
        <f t="shared" si="16"/>
        <v>175</v>
      </c>
      <c r="B176" s="3">
        <f t="shared" si="13"/>
        <v>6</v>
      </c>
      <c r="C176">
        <f t="shared" si="14"/>
        <v>43</v>
      </c>
      <c r="D176">
        <f t="shared" si="17"/>
        <v>6</v>
      </c>
      <c r="E176" t="b">
        <f t="shared" si="15"/>
        <v>1</v>
      </c>
    </row>
    <row r="177" spans="1:5" x14ac:dyDescent="0.25">
      <c r="A177" s="3">
        <f t="shared" si="16"/>
        <v>176</v>
      </c>
      <c r="B177" s="3">
        <f t="shared" si="13"/>
        <v>6</v>
      </c>
      <c r="C177">
        <f t="shared" si="14"/>
        <v>44</v>
      </c>
      <c r="D177">
        <f t="shared" si="17"/>
        <v>6</v>
      </c>
      <c r="E177" t="b">
        <f t="shared" si="15"/>
        <v>1</v>
      </c>
    </row>
    <row r="178" spans="1:5" x14ac:dyDescent="0.25">
      <c r="A178" s="3">
        <f t="shared" si="16"/>
        <v>177</v>
      </c>
      <c r="B178" s="3">
        <f t="shared" si="13"/>
        <v>6</v>
      </c>
      <c r="C178">
        <f t="shared" si="14"/>
        <v>44</v>
      </c>
      <c r="D178">
        <f t="shared" si="17"/>
        <v>6</v>
      </c>
      <c r="E178" t="b">
        <f t="shared" si="15"/>
        <v>1</v>
      </c>
    </row>
    <row r="179" spans="1:5" x14ac:dyDescent="0.25">
      <c r="A179" s="3">
        <f t="shared" si="16"/>
        <v>178</v>
      </c>
      <c r="B179" s="3">
        <f t="shared" si="13"/>
        <v>6</v>
      </c>
      <c r="C179">
        <f t="shared" si="14"/>
        <v>44</v>
      </c>
      <c r="D179">
        <f t="shared" si="17"/>
        <v>6</v>
      </c>
      <c r="E179" t="b">
        <f t="shared" si="15"/>
        <v>1</v>
      </c>
    </row>
    <row r="180" spans="1:5" x14ac:dyDescent="0.25">
      <c r="A180" s="3">
        <f t="shared" si="16"/>
        <v>179</v>
      </c>
      <c r="B180" s="3">
        <f t="shared" si="13"/>
        <v>6</v>
      </c>
      <c r="C180">
        <f t="shared" si="14"/>
        <v>44</v>
      </c>
      <c r="D180">
        <f t="shared" si="17"/>
        <v>6</v>
      </c>
      <c r="E180" t="b">
        <f t="shared" si="15"/>
        <v>1</v>
      </c>
    </row>
    <row r="181" spans="1:5" x14ac:dyDescent="0.25">
      <c r="A181" s="3">
        <f t="shared" si="16"/>
        <v>180</v>
      </c>
      <c r="B181" s="3">
        <f t="shared" si="13"/>
        <v>6</v>
      </c>
      <c r="C181">
        <f t="shared" si="14"/>
        <v>45</v>
      </c>
      <c r="D181">
        <f t="shared" si="17"/>
        <v>6</v>
      </c>
      <c r="E181" t="b">
        <f t="shared" si="15"/>
        <v>1</v>
      </c>
    </row>
    <row r="182" spans="1:5" x14ac:dyDescent="0.25">
      <c r="A182" s="3">
        <f t="shared" si="16"/>
        <v>181</v>
      </c>
      <c r="B182" s="3">
        <f t="shared" si="13"/>
        <v>6</v>
      </c>
      <c r="C182">
        <f t="shared" si="14"/>
        <v>45</v>
      </c>
      <c r="D182">
        <f t="shared" si="17"/>
        <v>6</v>
      </c>
      <c r="E182" t="b">
        <f t="shared" si="15"/>
        <v>1</v>
      </c>
    </row>
    <row r="183" spans="1:5" x14ac:dyDescent="0.25">
      <c r="A183" s="3">
        <f t="shared" si="16"/>
        <v>182</v>
      </c>
      <c r="B183" s="3">
        <f t="shared" si="13"/>
        <v>6</v>
      </c>
      <c r="C183">
        <f t="shared" si="14"/>
        <v>45</v>
      </c>
      <c r="D183">
        <f t="shared" si="17"/>
        <v>6</v>
      </c>
      <c r="E183" t="b">
        <f t="shared" si="15"/>
        <v>1</v>
      </c>
    </row>
    <row r="184" spans="1:5" x14ac:dyDescent="0.25">
      <c r="A184" s="3">
        <f t="shared" si="16"/>
        <v>183</v>
      </c>
      <c r="B184" s="3">
        <f t="shared" si="13"/>
        <v>6</v>
      </c>
      <c r="C184">
        <f t="shared" si="14"/>
        <v>45</v>
      </c>
      <c r="D184">
        <f t="shared" si="17"/>
        <v>6</v>
      </c>
      <c r="E184" t="b">
        <f t="shared" si="15"/>
        <v>1</v>
      </c>
    </row>
    <row r="185" spans="1:5" x14ac:dyDescent="0.25">
      <c r="A185" s="3">
        <f t="shared" si="16"/>
        <v>184</v>
      </c>
      <c r="B185" s="3">
        <f t="shared" si="13"/>
        <v>6</v>
      </c>
      <c r="C185">
        <f t="shared" si="14"/>
        <v>46</v>
      </c>
      <c r="D185">
        <f t="shared" si="17"/>
        <v>6</v>
      </c>
      <c r="E185" t="b">
        <f t="shared" si="15"/>
        <v>1</v>
      </c>
    </row>
    <row r="186" spans="1:5" x14ac:dyDescent="0.25">
      <c r="A186" s="3">
        <f t="shared" si="16"/>
        <v>185</v>
      </c>
      <c r="B186" s="3">
        <f t="shared" si="13"/>
        <v>6</v>
      </c>
      <c r="C186">
        <f t="shared" si="14"/>
        <v>46</v>
      </c>
      <c r="D186">
        <f t="shared" si="17"/>
        <v>6</v>
      </c>
      <c r="E186" t="b">
        <f t="shared" si="15"/>
        <v>1</v>
      </c>
    </row>
    <row r="187" spans="1:5" x14ac:dyDescent="0.25">
      <c r="A187" s="3">
        <f t="shared" si="16"/>
        <v>186</v>
      </c>
      <c r="B187" s="3">
        <f t="shared" si="13"/>
        <v>6</v>
      </c>
      <c r="C187">
        <f t="shared" si="14"/>
        <v>46</v>
      </c>
      <c r="D187">
        <f t="shared" si="17"/>
        <v>6</v>
      </c>
      <c r="E187" t="b">
        <f t="shared" si="15"/>
        <v>1</v>
      </c>
    </row>
    <row r="188" spans="1:5" x14ac:dyDescent="0.25">
      <c r="A188" s="3">
        <f t="shared" si="16"/>
        <v>187</v>
      </c>
      <c r="B188" s="3">
        <f t="shared" si="13"/>
        <v>6</v>
      </c>
      <c r="C188">
        <f t="shared" si="14"/>
        <v>46</v>
      </c>
      <c r="D188">
        <f t="shared" si="17"/>
        <v>6</v>
      </c>
      <c r="E188" t="b">
        <f t="shared" si="15"/>
        <v>1</v>
      </c>
    </row>
    <row r="189" spans="1:5" x14ac:dyDescent="0.25">
      <c r="A189" s="3">
        <f t="shared" si="16"/>
        <v>188</v>
      </c>
      <c r="B189" s="3">
        <f t="shared" si="13"/>
        <v>6</v>
      </c>
      <c r="C189">
        <f t="shared" si="14"/>
        <v>47</v>
      </c>
      <c r="D189">
        <f t="shared" si="17"/>
        <v>6</v>
      </c>
      <c r="E189" t="b">
        <f t="shared" si="15"/>
        <v>1</v>
      </c>
    </row>
    <row r="190" spans="1:5" x14ac:dyDescent="0.25">
      <c r="A190" s="3">
        <f t="shared" si="16"/>
        <v>189</v>
      </c>
      <c r="B190" s="3">
        <f t="shared" si="13"/>
        <v>6</v>
      </c>
      <c r="C190">
        <f t="shared" si="14"/>
        <v>47</v>
      </c>
      <c r="D190">
        <f t="shared" si="17"/>
        <v>6</v>
      </c>
      <c r="E190" t="b">
        <f t="shared" si="15"/>
        <v>1</v>
      </c>
    </row>
    <row r="191" spans="1:5" x14ac:dyDescent="0.25">
      <c r="A191" s="3">
        <f t="shared" si="16"/>
        <v>190</v>
      </c>
      <c r="B191" s="3">
        <f t="shared" si="13"/>
        <v>6</v>
      </c>
      <c r="C191">
        <f t="shared" si="14"/>
        <v>47</v>
      </c>
      <c r="D191">
        <f t="shared" si="17"/>
        <v>6</v>
      </c>
      <c r="E191" t="b">
        <f t="shared" si="15"/>
        <v>1</v>
      </c>
    </row>
    <row r="192" spans="1:5" x14ac:dyDescent="0.25">
      <c r="A192" s="3">
        <f t="shared" si="16"/>
        <v>191</v>
      </c>
      <c r="B192" s="3">
        <f t="shared" si="13"/>
        <v>6</v>
      </c>
      <c r="C192">
        <f t="shared" si="14"/>
        <v>47</v>
      </c>
      <c r="D192">
        <f t="shared" si="17"/>
        <v>6</v>
      </c>
      <c r="E192" t="b">
        <f t="shared" si="15"/>
        <v>1</v>
      </c>
    </row>
    <row r="193" spans="1:5" x14ac:dyDescent="0.25">
      <c r="A193" s="3">
        <f t="shared" si="16"/>
        <v>192</v>
      </c>
      <c r="B193" s="3">
        <f t="shared" si="13"/>
        <v>6</v>
      </c>
      <c r="C193">
        <f t="shared" si="14"/>
        <v>48</v>
      </c>
      <c r="D193">
        <f t="shared" si="17"/>
        <v>6</v>
      </c>
      <c r="E193" t="b">
        <f t="shared" si="15"/>
        <v>1</v>
      </c>
    </row>
    <row r="194" spans="1:5" x14ac:dyDescent="0.25">
      <c r="A194" s="3">
        <f t="shared" si="16"/>
        <v>193</v>
      </c>
      <c r="B194" s="3">
        <f t="shared" si="13"/>
        <v>6</v>
      </c>
      <c r="C194">
        <f t="shared" si="14"/>
        <v>48</v>
      </c>
      <c r="D194">
        <f t="shared" si="17"/>
        <v>6</v>
      </c>
      <c r="E194" t="b">
        <f t="shared" si="15"/>
        <v>1</v>
      </c>
    </row>
    <row r="195" spans="1:5" x14ac:dyDescent="0.25">
      <c r="A195" s="3">
        <f t="shared" si="16"/>
        <v>194</v>
      </c>
      <c r="B195" s="3">
        <f t="shared" ref="B195:B257" si="18">_xlfn.FLOOR.MATH(LOG(A195,2))-1</f>
        <v>6</v>
      </c>
      <c r="C195">
        <f t="shared" ref="C195:C257" si="19">_xlfn.FLOOR.MATH(A195/4)</f>
        <v>48</v>
      </c>
      <c r="D195">
        <f t="shared" si="17"/>
        <v>6</v>
      </c>
      <c r="E195" t="b">
        <f t="shared" ref="E195:E257" si="20">D195=B195</f>
        <v>1</v>
      </c>
    </row>
    <row r="196" spans="1:5" x14ac:dyDescent="0.25">
      <c r="A196" s="3">
        <f t="shared" ref="A196:A257" si="21">A195+1</f>
        <v>195</v>
      </c>
      <c r="B196" s="3">
        <f t="shared" si="18"/>
        <v>6</v>
      </c>
      <c r="C196">
        <f t="shared" si="19"/>
        <v>48</v>
      </c>
      <c r="D196">
        <f t="shared" si="17"/>
        <v>6</v>
      </c>
      <c r="E196" t="b">
        <f t="shared" si="20"/>
        <v>1</v>
      </c>
    </row>
    <row r="197" spans="1:5" x14ac:dyDescent="0.25">
      <c r="A197" s="3">
        <f t="shared" si="21"/>
        <v>196</v>
      </c>
      <c r="B197" s="3">
        <f t="shared" si="18"/>
        <v>6</v>
      </c>
      <c r="C197">
        <f t="shared" si="19"/>
        <v>49</v>
      </c>
      <c r="D197">
        <f t="shared" si="17"/>
        <v>6</v>
      </c>
      <c r="E197" t="b">
        <f t="shared" si="20"/>
        <v>1</v>
      </c>
    </row>
    <row r="198" spans="1:5" x14ac:dyDescent="0.25">
      <c r="A198" s="3">
        <f t="shared" si="21"/>
        <v>197</v>
      </c>
      <c r="B198" s="3">
        <f t="shared" si="18"/>
        <v>6</v>
      </c>
      <c r="C198">
        <f t="shared" si="19"/>
        <v>49</v>
      </c>
      <c r="D198">
        <f t="shared" ref="D198:D257" si="22">MAX(0,_xlfn.FLOOR.MATH(LOG(C198,2))) + 1</f>
        <v>6</v>
      </c>
      <c r="E198" t="b">
        <f t="shared" si="20"/>
        <v>1</v>
      </c>
    </row>
    <row r="199" spans="1:5" x14ac:dyDescent="0.25">
      <c r="A199" s="3">
        <f t="shared" si="21"/>
        <v>198</v>
      </c>
      <c r="B199" s="3">
        <f t="shared" si="18"/>
        <v>6</v>
      </c>
      <c r="C199">
        <f t="shared" si="19"/>
        <v>49</v>
      </c>
      <c r="D199">
        <f t="shared" si="22"/>
        <v>6</v>
      </c>
      <c r="E199" t="b">
        <f t="shared" si="20"/>
        <v>1</v>
      </c>
    </row>
    <row r="200" spans="1:5" x14ac:dyDescent="0.25">
      <c r="A200" s="3">
        <f t="shared" si="21"/>
        <v>199</v>
      </c>
      <c r="B200" s="3">
        <f t="shared" si="18"/>
        <v>6</v>
      </c>
      <c r="C200">
        <f t="shared" si="19"/>
        <v>49</v>
      </c>
      <c r="D200">
        <f t="shared" si="22"/>
        <v>6</v>
      </c>
      <c r="E200" t="b">
        <f t="shared" si="20"/>
        <v>1</v>
      </c>
    </row>
    <row r="201" spans="1:5" x14ac:dyDescent="0.25">
      <c r="A201" s="3">
        <f t="shared" si="21"/>
        <v>200</v>
      </c>
      <c r="B201" s="3">
        <f t="shared" si="18"/>
        <v>6</v>
      </c>
      <c r="C201">
        <f t="shared" si="19"/>
        <v>50</v>
      </c>
      <c r="D201">
        <f t="shared" si="22"/>
        <v>6</v>
      </c>
      <c r="E201" t="b">
        <f t="shared" si="20"/>
        <v>1</v>
      </c>
    </row>
    <row r="202" spans="1:5" x14ac:dyDescent="0.25">
      <c r="A202" s="3">
        <f t="shared" si="21"/>
        <v>201</v>
      </c>
      <c r="B202" s="3">
        <f t="shared" si="18"/>
        <v>6</v>
      </c>
      <c r="C202">
        <f t="shared" si="19"/>
        <v>50</v>
      </c>
      <c r="D202">
        <f t="shared" si="22"/>
        <v>6</v>
      </c>
      <c r="E202" t="b">
        <f t="shared" si="20"/>
        <v>1</v>
      </c>
    </row>
    <row r="203" spans="1:5" x14ac:dyDescent="0.25">
      <c r="A203" s="3">
        <f t="shared" si="21"/>
        <v>202</v>
      </c>
      <c r="B203" s="3">
        <f t="shared" si="18"/>
        <v>6</v>
      </c>
      <c r="C203">
        <f t="shared" si="19"/>
        <v>50</v>
      </c>
      <c r="D203">
        <f t="shared" si="22"/>
        <v>6</v>
      </c>
      <c r="E203" t="b">
        <f t="shared" si="20"/>
        <v>1</v>
      </c>
    </row>
    <row r="204" spans="1:5" x14ac:dyDescent="0.25">
      <c r="A204" s="3">
        <f t="shared" si="21"/>
        <v>203</v>
      </c>
      <c r="B204" s="3">
        <f t="shared" si="18"/>
        <v>6</v>
      </c>
      <c r="C204">
        <f t="shared" si="19"/>
        <v>50</v>
      </c>
      <c r="D204">
        <f t="shared" si="22"/>
        <v>6</v>
      </c>
      <c r="E204" t="b">
        <f t="shared" si="20"/>
        <v>1</v>
      </c>
    </row>
    <row r="205" spans="1:5" x14ac:dyDescent="0.25">
      <c r="A205" s="3">
        <f t="shared" si="21"/>
        <v>204</v>
      </c>
      <c r="B205" s="3">
        <f t="shared" si="18"/>
        <v>6</v>
      </c>
      <c r="C205">
        <f t="shared" si="19"/>
        <v>51</v>
      </c>
      <c r="D205">
        <f t="shared" si="22"/>
        <v>6</v>
      </c>
      <c r="E205" t="b">
        <f t="shared" si="20"/>
        <v>1</v>
      </c>
    </row>
    <row r="206" spans="1:5" x14ac:dyDescent="0.25">
      <c r="A206" s="3">
        <f t="shared" si="21"/>
        <v>205</v>
      </c>
      <c r="B206" s="3">
        <f t="shared" si="18"/>
        <v>6</v>
      </c>
      <c r="C206">
        <f t="shared" si="19"/>
        <v>51</v>
      </c>
      <c r="D206">
        <f t="shared" si="22"/>
        <v>6</v>
      </c>
      <c r="E206" t="b">
        <f t="shared" si="20"/>
        <v>1</v>
      </c>
    </row>
    <row r="207" spans="1:5" x14ac:dyDescent="0.25">
      <c r="A207" s="3">
        <f t="shared" si="21"/>
        <v>206</v>
      </c>
      <c r="B207" s="3">
        <f t="shared" si="18"/>
        <v>6</v>
      </c>
      <c r="C207">
        <f t="shared" si="19"/>
        <v>51</v>
      </c>
      <c r="D207">
        <f t="shared" si="22"/>
        <v>6</v>
      </c>
      <c r="E207" t="b">
        <f t="shared" si="20"/>
        <v>1</v>
      </c>
    </row>
    <row r="208" spans="1:5" x14ac:dyDescent="0.25">
      <c r="A208" s="3">
        <f t="shared" si="21"/>
        <v>207</v>
      </c>
      <c r="B208" s="3">
        <f t="shared" si="18"/>
        <v>6</v>
      </c>
      <c r="C208">
        <f t="shared" si="19"/>
        <v>51</v>
      </c>
      <c r="D208">
        <f t="shared" si="22"/>
        <v>6</v>
      </c>
      <c r="E208" t="b">
        <f t="shared" si="20"/>
        <v>1</v>
      </c>
    </row>
    <row r="209" spans="1:5" x14ac:dyDescent="0.25">
      <c r="A209" s="3">
        <f t="shared" si="21"/>
        <v>208</v>
      </c>
      <c r="B209" s="3">
        <f t="shared" si="18"/>
        <v>6</v>
      </c>
      <c r="C209">
        <f t="shared" si="19"/>
        <v>52</v>
      </c>
      <c r="D209">
        <f t="shared" si="22"/>
        <v>6</v>
      </c>
      <c r="E209" t="b">
        <f t="shared" si="20"/>
        <v>1</v>
      </c>
    </row>
    <row r="210" spans="1:5" x14ac:dyDescent="0.25">
      <c r="A210" s="3">
        <f t="shared" si="21"/>
        <v>209</v>
      </c>
      <c r="B210" s="3">
        <f t="shared" si="18"/>
        <v>6</v>
      </c>
      <c r="C210">
        <f t="shared" si="19"/>
        <v>52</v>
      </c>
      <c r="D210">
        <f t="shared" si="22"/>
        <v>6</v>
      </c>
      <c r="E210" t="b">
        <f t="shared" si="20"/>
        <v>1</v>
      </c>
    </row>
    <row r="211" spans="1:5" x14ac:dyDescent="0.25">
      <c r="A211" s="3">
        <f t="shared" si="21"/>
        <v>210</v>
      </c>
      <c r="B211" s="3">
        <f t="shared" si="18"/>
        <v>6</v>
      </c>
      <c r="C211">
        <f t="shared" si="19"/>
        <v>52</v>
      </c>
      <c r="D211">
        <f t="shared" si="22"/>
        <v>6</v>
      </c>
      <c r="E211" t="b">
        <f t="shared" si="20"/>
        <v>1</v>
      </c>
    </row>
    <row r="212" spans="1:5" x14ac:dyDescent="0.25">
      <c r="A212" s="3">
        <f t="shared" si="21"/>
        <v>211</v>
      </c>
      <c r="B212" s="3">
        <f t="shared" si="18"/>
        <v>6</v>
      </c>
      <c r="C212">
        <f t="shared" si="19"/>
        <v>52</v>
      </c>
      <c r="D212">
        <f t="shared" si="22"/>
        <v>6</v>
      </c>
      <c r="E212" t="b">
        <f t="shared" si="20"/>
        <v>1</v>
      </c>
    </row>
    <row r="213" spans="1:5" x14ac:dyDescent="0.25">
      <c r="A213" s="3">
        <f t="shared" si="21"/>
        <v>212</v>
      </c>
      <c r="B213" s="3">
        <f t="shared" si="18"/>
        <v>6</v>
      </c>
      <c r="C213">
        <f t="shared" si="19"/>
        <v>53</v>
      </c>
      <c r="D213">
        <f t="shared" si="22"/>
        <v>6</v>
      </c>
      <c r="E213" t="b">
        <f t="shared" si="20"/>
        <v>1</v>
      </c>
    </row>
    <row r="214" spans="1:5" x14ac:dyDescent="0.25">
      <c r="A214" s="3">
        <f t="shared" si="21"/>
        <v>213</v>
      </c>
      <c r="B214" s="3">
        <f t="shared" si="18"/>
        <v>6</v>
      </c>
      <c r="C214">
        <f t="shared" si="19"/>
        <v>53</v>
      </c>
      <c r="D214">
        <f t="shared" si="22"/>
        <v>6</v>
      </c>
      <c r="E214" t="b">
        <f t="shared" si="20"/>
        <v>1</v>
      </c>
    </row>
    <row r="215" spans="1:5" x14ac:dyDescent="0.25">
      <c r="A215" s="3">
        <f t="shared" si="21"/>
        <v>214</v>
      </c>
      <c r="B215" s="3">
        <f t="shared" si="18"/>
        <v>6</v>
      </c>
      <c r="C215">
        <f t="shared" si="19"/>
        <v>53</v>
      </c>
      <c r="D215">
        <f t="shared" si="22"/>
        <v>6</v>
      </c>
      <c r="E215" t="b">
        <f t="shared" si="20"/>
        <v>1</v>
      </c>
    </row>
    <row r="216" spans="1:5" x14ac:dyDescent="0.25">
      <c r="A216" s="3">
        <f t="shared" si="21"/>
        <v>215</v>
      </c>
      <c r="B216" s="3">
        <f t="shared" si="18"/>
        <v>6</v>
      </c>
      <c r="C216">
        <f t="shared" si="19"/>
        <v>53</v>
      </c>
      <c r="D216">
        <f t="shared" si="22"/>
        <v>6</v>
      </c>
      <c r="E216" t="b">
        <f t="shared" si="20"/>
        <v>1</v>
      </c>
    </row>
    <row r="217" spans="1:5" x14ac:dyDescent="0.25">
      <c r="A217" s="3">
        <f t="shared" si="21"/>
        <v>216</v>
      </c>
      <c r="B217" s="3">
        <f t="shared" si="18"/>
        <v>6</v>
      </c>
      <c r="C217">
        <f t="shared" si="19"/>
        <v>54</v>
      </c>
      <c r="D217">
        <f t="shared" si="22"/>
        <v>6</v>
      </c>
      <c r="E217" t="b">
        <f t="shared" si="20"/>
        <v>1</v>
      </c>
    </row>
    <row r="218" spans="1:5" x14ac:dyDescent="0.25">
      <c r="A218" s="3">
        <f t="shared" si="21"/>
        <v>217</v>
      </c>
      <c r="B218" s="3">
        <f t="shared" si="18"/>
        <v>6</v>
      </c>
      <c r="C218">
        <f t="shared" si="19"/>
        <v>54</v>
      </c>
      <c r="D218">
        <f t="shared" si="22"/>
        <v>6</v>
      </c>
      <c r="E218" t="b">
        <f t="shared" si="20"/>
        <v>1</v>
      </c>
    </row>
    <row r="219" spans="1:5" x14ac:dyDescent="0.25">
      <c r="A219" s="3">
        <f t="shared" si="21"/>
        <v>218</v>
      </c>
      <c r="B219" s="3">
        <f t="shared" si="18"/>
        <v>6</v>
      </c>
      <c r="C219">
        <f t="shared" si="19"/>
        <v>54</v>
      </c>
      <c r="D219">
        <f t="shared" si="22"/>
        <v>6</v>
      </c>
      <c r="E219" t="b">
        <f t="shared" si="20"/>
        <v>1</v>
      </c>
    </row>
    <row r="220" spans="1:5" x14ac:dyDescent="0.25">
      <c r="A220" s="3">
        <f t="shared" si="21"/>
        <v>219</v>
      </c>
      <c r="B220" s="3">
        <f t="shared" si="18"/>
        <v>6</v>
      </c>
      <c r="C220">
        <f t="shared" si="19"/>
        <v>54</v>
      </c>
      <c r="D220">
        <f t="shared" si="22"/>
        <v>6</v>
      </c>
      <c r="E220" t="b">
        <f t="shared" si="20"/>
        <v>1</v>
      </c>
    </row>
    <row r="221" spans="1:5" x14ac:dyDescent="0.25">
      <c r="A221" s="3">
        <f t="shared" si="21"/>
        <v>220</v>
      </c>
      <c r="B221" s="3">
        <f t="shared" si="18"/>
        <v>6</v>
      </c>
      <c r="C221">
        <f t="shared" si="19"/>
        <v>55</v>
      </c>
      <c r="D221">
        <f t="shared" si="22"/>
        <v>6</v>
      </c>
      <c r="E221" t="b">
        <f t="shared" si="20"/>
        <v>1</v>
      </c>
    </row>
    <row r="222" spans="1:5" x14ac:dyDescent="0.25">
      <c r="A222" s="3">
        <f t="shared" si="21"/>
        <v>221</v>
      </c>
      <c r="B222" s="3">
        <f t="shared" si="18"/>
        <v>6</v>
      </c>
      <c r="C222">
        <f t="shared" si="19"/>
        <v>55</v>
      </c>
      <c r="D222">
        <f t="shared" si="22"/>
        <v>6</v>
      </c>
      <c r="E222" t="b">
        <f t="shared" si="20"/>
        <v>1</v>
      </c>
    </row>
    <row r="223" spans="1:5" x14ac:dyDescent="0.25">
      <c r="A223" s="3">
        <f t="shared" si="21"/>
        <v>222</v>
      </c>
      <c r="B223" s="3">
        <f t="shared" si="18"/>
        <v>6</v>
      </c>
      <c r="C223">
        <f t="shared" si="19"/>
        <v>55</v>
      </c>
      <c r="D223">
        <f t="shared" si="22"/>
        <v>6</v>
      </c>
      <c r="E223" t="b">
        <f t="shared" si="20"/>
        <v>1</v>
      </c>
    </row>
    <row r="224" spans="1:5" x14ac:dyDescent="0.25">
      <c r="A224" s="3">
        <f t="shared" si="21"/>
        <v>223</v>
      </c>
      <c r="B224" s="3">
        <f t="shared" si="18"/>
        <v>6</v>
      </c>
      <c r="C224">
        <f t="shared" si="19"/>
        <v>55</v>
      </c>
      <c r="D224">
        <f t="shared" si="22"/>
        <v>6</v>
      </c>
      <c r="E224" t="b">
        <f t="shared" si="20"/>
        <v>1</v>
      </c>
    </row>
    <row r="225" spans="1:5" x14ac:dyDescent="0.25">
      <c r="A225" s="3">
        <f t="shared" si="21"/>
        <v>224</v>
      </c>
      <c r="B225" s="3">
        <f t="shared" si="18"/>
        <v>6</v>
      </c>
      <c r="C225">
        <f t="shared" si="19"/>
        <v>56</v>
      </c>
      <c r="D225">
        <f t="shared" si="22"/>
        <v>6</v>
      </c>
      <c r="E225" t="b">
        <f t="shared" si="20"/>
        <v>1</v>
      </c>
    </row>
    <row r="226" spans="1:5" x14ac:dyDescent="0.25">
      <c r="A226" s="3">
        <f t="shared" si="21"/>
        <v>225</v>
      </c>
      <c r="B226" s="3">
        <f t="shared" si="18"/>
        <v>6</v>
      </c>
      <c r="C226">
        <f t="shared" si="19"/>
        <v>56</v>
      </c>
      <c r="D226">
        <f t="shared" si="22"/>
        <v>6</v>
      </c>
      <c r="E226" t="b">
        <f t="shared" si="20"/>
        <v>1</v>
      </c>
    </row>
    <row r="227" spans="1:5" x14ac:dyDescent="0.25">
      <c r="A227" s="3">
        <f t="shared" si="21"/>
        <v>226</v>
      </c>
      <c r="B227" s="3">
        <f t="shared" si="18"/>
        <v>6</v>
      </c>
      <c r="C227">
        <f t="shared" si="19"/>
        <v>56</v>
      </c>
      <c r="D227">
        <f t="shared" si="22"/>
        <v>6</v>
      </c>
      <c r="E227" t="b">
        <f t="shared" si="20"/>
        <v>1</v>
      </c>
    </row>
    <row r="228" spans="1:5" x14ac:dyDescent="0.25">
      <c r="A228" s="3">
        <f t="shared" si="21"/>
        <v>227</v>
      </c>
      <c r="B228" s="3">
        <f t="shared" si="18"/>
        <v>6</v>
      </c>
      <c r="C228">
        <f t="shared" si="19"/>
        <v>56</v>
      </c>
      <c r="D228">
        <f t="shared" si="22"/>
        <v>6</v>
      </c>
      <c r="E228" t="b">
        <f t="shared" si="20"/>
        <v>1</v>
      </c>
    </row>
    <row r="229" spans="1:5" x14ac:dyDescent="0.25">
      <c r="A229" s="3">
        <f t="shared" si="21"/>
        <v>228</v>
      </c>
      <c r="B229" s="3">
        <f t="shared" si="18"/>
        <v>6</v>
      </c>
      <c r="C229">
        <f t="shared" si="19"/>
        <v>57</v>
      </c>
      <c r="D229">
        <f t="shared" si="22"/>
        <v>6</v>
      </c>
      <c r="E229" t="b">
        <f t="shared" si="20"/>
        <v>1</v>
      </c>
    </row>
    <row r="230" spans="1:5" x14ac:dyDescent="0.25">
      <c r="A230" s="3">
        <f t="shared" si="21"/>
        <v>229</v>
      </c>
      <c r="B230" s="3">
        <f t="shared" si="18"/>
        <v>6</v>
      </c>
      <c r="C230">
        <f t="shared" si="19"/>
        <v>57</v>
      </c>
      <c r="D230">
        <f t="shared" si="22"/>
        <v>6</v>
      </c>
      <c r="E230" t="b">
        <f t="shared" si="20"/>
        <v>1</v>
      </c>
    </row>
    <row r="231" spans="1:5" x14ac:dyDescent="0.25">
      <c r="A231" s="3">
        <f t="shared" si="21"/>
        <v>230</v>
      </c>
      <c r="B231" s="3">
        <f t="shared" si="18"/>
        <v>6</v>
      </c>
      <c r="C231">
        <f t="shared" si="19"/>
        <v>57</v>
      </c>
      <c r="D231">
        <f t="shared" si="22"/>
        <v>6</v>
      </c>
      <c r="E231" t="b">
        <f t="shared" si="20"/>
        <v>1</v>
      </c>
    </row>
    <row r="232" spans="1:5" x14ac:dyDescent="0.25">
      <c r="A232" s="3">
        <f t="shared" si="21"/>
        <v>231</v>
      </c>
      <c r="B232" s="3">
        <f t="shared" si="18"/>
        <v>6</v>
      </c>
      <c r="C232">
        <f t="shared" si="19"/>
        <v>57</v>
      </c>
      <c r="D232">
        <f t="shared" si="22"/>
        <v>6</v>
      </c>
      <c r="E232" t="b">
        <f t="shared" si="20"/>
        <v>1</v>
      </c>
    </row>
    <row r="233" spans="1:5" x14ac:dyDescent="0.25">
      <c r="A233" s="3">
        <f t="shared" si="21"/>
        <v>232</v>
      </c>
      <c r="B233" s="3">
        <f t="shared" si="18"/>
        <v>6</v>
      </c>
      <c r="C233">
        <f t="shared" si="19"/>
        <v>58</v>
      </c>
      <c r="D233">
        <f t="shared" si="22"/>
        <v>6</v>
      </c>
      <c r="E233" t="b">
        <f t="shared" si="20"/>
        <v>1</v>
      </c>
    </row>
    <row r="234" spans="1:5" x14ac:dyDescent="0.25">
      <c r="A234" s="3">
        <f t="shared" si="21"/>
        <v>233</v>
      </c>
      <c r="B234" s="3">
        <f t="shared" si="18"/>
        <v>6</v>
      </c>
      <c r="C234">
        <f t="shared" si="19"/>
        <v>58</v>
      </c>
      <c r="D234">
        <f t="shared" si="22"/>
        <v>6</v>
      </c>
      <c r="E234" t="b">
        <f t="shared" si="20"/>
        <v>1</v>
      </c>
    </row>
    <row r="235" spans="1:5" x14ac:dyDescent="0.25">
      <c r="A235" s="3">
        <f t="shared" si="21"/>
        <v>234</v>
      </c>
      <c r="B235" s="3">
        <f t="shared" si="18"/>
        <v>6</v>
      </c>
      <c r="C235">
        <f t="shared" si="19"/>
        <v>58</v>
      </c>
      <c r="D235">
        <f t="shared" si="22"/>
        <v>6</v>
      </c>
      <c r="E235" t="b">
        <f t="shared" si="20"/>
        <v>1</v>
      </c>
    </row>
    <row r="236" spans="1:5" x14ac:dyDescent="0.25">
      <c r="A236" s="3">
        <f t="shared" si="21"/>
        <v>235</v>
      </c>
      <c r="B236" s="3">
        <f t="shared" si="18"/>
        <v>6</v>
      </c>
      <c r="C236">
        <f t="shared" si="19"/>
        <v>58</v>
      </c>
      <c r="D236">
        <f t="shared" si="22"/>
        <v>6</v>
      </c>
      <c r="E236" t="b">
        <f t="shared" si="20"/>
        <v>1</v>
      </c>
    </row>
    <row r="237" spans="1:5" x14ac:dyDescent="0.25">
      <c r="A237" s="3">
        <f t="shared" si="21"/>
        <v>236</v>
      </c>
      <c r="B237" s="3">
        <f t="shared" si="18"/>
        <v>6</v>
      </c>
      <c r="C237">
        <f t="shared" si="19"/>
        <v>59</v>
      </c>
      <c r="D237">
        <f t="shared" si="22"/>
        <v>6</v>
      </c>
      <c r="E237" t="b">
        <f t="shared" si="20"/>
        <v>1</v>
      </c>
    </row>
    <row r="238" spans="1:5" x14ac:dyDescent="0.25">
      <c r="A238" s="3">
        <f t="shared" si="21"/>
        <v>237</v>
      </c>
      <c r="B238" s="3">
        <f t="shared" si="18"/>
        <v>6</v>
      </c>
      <c r="C238">
        <f t="shared" si="19"/>
        <v>59</v>
      </c>
      <c r="D238">
        <f t="shared" si="22"/>
        <v>6</v>
      </c>
      <c r="E238" t="b">
        <f t="shared" si="20"/>
        <v>1</v>
      </c>
    </row>
    <row r="239" spans="1:5" x14ac:dyDescent="0.25">
      <c r="A239" s="3">
        <f t="shared" si="21"/>
        <v>238</v>
      </c>
      <c r="B239" s="3">
        <f t="shared" si="18"/>
        <v>6</v>
      </c>
      <c r="C239">
        <f t="shared" si="19"/>
        <v>59</v>
      </c>
      <c r="D239">
        <f t="shared" si="22"/>
        <v>6</v>
      </c>
      <c r="E239" t="b">
        <f t="shared" si="20"/>
        <v>1</v>
      </c>
    </row>
    <row r="240" spans="1:5" x14ac:dyDescent="0.25">
      <c r="A240" s="3">
        <f t="shared" si="21"/>
        <v>239</v>
      </c>
      <c r="B240" s="3">
        <f t="shared" si="18"/>
        <v>6</v>
      </c>
      <c r="C240">
        <f t="shared" si="19"/>
        <v>59</v>
      </c>
      <c r="D240">
        <f t="shared" si="22"/>
        <v>6</v>
      </c>
      <c r="E240" t="b">
        <f t="shared" si="20"/>
        <v>1</v>
      </c>
    </row>
    <row r="241" spans="1:5" x14ac:dyDescent="0.25">
      <c r="A241" s="3">
        <f t="shared" si="21"/>
        <v>240</v>
      </c>
      <c r="B241" s="3">
        <f t="shared" si="18"/>
        <v>6</v>
      </c>
      <c r="C241">
        <f t="shared" si="19"/>
        <v>60</v>
      </c>
      <c r="D241">
        <f t="shared" si="22"/>
        <v>6</v>
      </c>
      <c r="E241" t="b">
        <f t="shared" si="20"/>
        <v>1</v>
      </c>
    </row>
    <row r="242" spans="1:5" x14ac:dyDescent="0.25">
      <c r="A242" s="3">
        <f t="shared" si="21"/>
        <v>241</v>
      </c>
      <c r="B242" s="3">
        <f t="shared" si="18"/>
        <v>6</v>
      </c>
      <c r="C242">
        <f t="shared" si="19"/>
        <v>60</v>
      </c>
      <c r="D242">
        <f t="shared" si="22"/>
        <v>6</v>
      </c>
      <c r="E242" t="b">
        <f t="shared" si="20"/>
        <v>1</v>
      </c>
    </row>
    <row r="243" spans="1:5" x14ac:dyDescent="0.25">
      <c r="A243" s="3">
        <f t="shared" si="21"/>
        <v>242</v>
      </c>
      <c r="B243" s="3">
        <f t="shared" si="18"/>
        <v>6</v>
      </c>
      <c r="C243">
        <f t="shared" si="19"/>
        <v>60</v>
      </c>
      <c r="D243">
        <f t="shared" si="22"/>
        <v>6</v>
      </c>
      <c r="E243" t="b">
        <f t="shared" si="20"/>
        <v>1</v>
      </c>
    </row>
    <row r="244" spans="1:5" x14ac:dyDescent="0.25">
      <c r="A244" s="3">
        <f t="shared" si="21"/>
        <v>243</v>
      </c>
      <c r="B244" s="3">
        <f t="shared" si="18"/>
        <v>6</v>
      </c>
      <c r="C244">
        <f t="shared" si="19"/>
        <v>60</v>
      </c>
      <c r="D244">
        <f t="shared" si="22"/>
        <v>6</v>
      </c>
      <c r="E244" t="b">
        <f t="shared" si="20"/>
        <v>1</v>
      </c>
    </row>
    <row r="245" spans="1:5" x14ac:dyDescent="0.25">
      <c r="A245" s="3">
        <f t="shared" si="21"/>
        <v>244</v>
      </c>
      <c r="B245" s="3">
        <f t="shared" si="18"/>
        <v>6</v>
      </c>
      <c r="C245">
        <f t="shared" si="19"/>
        <v>61</v>
      </c>
      <c r="D245">
        <f t="shared" si="22"/>
        <v>6</v>
      </c>
      <c r="E245" t="b">
        <f t="shared" si="20"/>
        <v>1</v>
      </c>
    </row>
    <row r="246" spans="1:5" x14ac:dyDescent="0.25">
      <c r="A246" s="3">
        <f t="shared" si="21"/>
        <v>245</v>
      </c>
      <c r="B246" s="3">
        <f t="shared" si="18"/>
        <v>6</v>
      </c>
      <c r="C246">
        <f t="shared" si="19"/>
        <v>61</v>
      </c>
      <c r="D246">
        <f t="shared" si="22"/>
        <v>6</v>
      </c>
      <c r="E246" t="b">
        <f t="shared" si="20"/>
        <v>1</v>
      </c>
    </row>
    <row r="247" spans="1:5" x14ac:dyDescent="0.25">
      <c r="A247" s="3">
        <f t="shared" si="21"/>
        <v>246</v>
      </c>
      <c r="B247" s="3">
        <f t="shared" si="18"/>
        <v>6</v>
      </c>
      <c r="C247">
        <f t="shared" si="19"/>
        <v>61</v>
      </c>
      <c r="D247">
        <f t="shared" si="22"/>
        <v>6</v>
      </c>
      <c r="E247" t="b">
        <f t="shared" si="20"/>
        <v>1</v>
      </c>
    </row>
    <row r="248" spans="1:5" x14ac:dyDescent="0.25">
      <c r="A248" s="3">
        <f t="shared" si="21"/>
        <v>247</v>
      </c>
      <c r="B248" s="3">
        <f t="shared" si="18"/>
        <v>6</v>
      </c>
      <c r="C248">
        <f t="shared" si="19"/>
        <v>61</v>
      </c>
      <c r="D248">
        <f t="shared" si="22"/>
        <v>6</v>
      </c>
      <c r="E248" t="b">
        <f t="shared" si="20"/>
        <v>1</v>
      </c>
    </row>
    <row r="249" spans="1:5" x14ac:dyDescent="0.25">
      <c r="A249" s="3">
        <f t="shared" si="21"/>
        <v>248</v>
      </c>
      <c r="B249" s="3">
        <f t="shared" si="18"/>
        <v>6</v>
      </c>
      <c r="C249">
        <f t="shared" si="19"/>
        <v>62</v>
      </c>
      <c r="D249">
        <f t="shared" si="22"/>
        <v>6</v>
      </c>
      <c r="E249" t="b">
        <f t="shared" si="20"/>
        <v>1</v>
      </c>
    </row>
    <row r="250" spans="1:5" x14ac:dyDescent="0.25">
      <c r="A250" s="3">
        <f t="shared" si="21"/>
        <v>249</v>
      </c>
      <c r="B250" s="3">
        <f t="shared" si="18"/>
        <v>6</v>
      </c>
      <c r="C250">
        <f t="shared" si="19"/>
        <v>62</v>
      </c>
      <c r="D250">
        <f t="shared" si="22"/>
        <v>6</v>
      </c>
      <c r="E250" t="b">
        <f t="shared" si="20"/>
        <v>1</v>
      </c>
    </row>
    <row r="251" spans="1:5" x14ac:dyDescent="0.25">
      <c r="A251" s="3">
        <f t="shared" si="21"/>
        <v>250</v>
      </c>
      <c r="B251" s="3">
        <f t="shared" si="18"/>
        <v>6</v>
      </c>
      <c r="C251">
        <f t="shared" si="19"/>
        <v>62</v>
      </c>
      <c r="D251">
        <f t="shared" si="22"/>
        <v>6</v>
      </c>
      <c r="E251" t="b">
        <f t="shared" si="20"/>
        <v>1</v>
      </c>
    </row>
    <row r="252" spans="1:5" x14ac:dyDescent="0.25">
      <c r="A252" s="3">
        <f t="shared" si="21"/>
        <v>251</v>
      </c>
      <c r="B252" s="3">
        <f t="shared" si="18"/>
        <v>6</v>
      </c>
      <c r="C252">
        <f t="shared" si="19"/>
        <v>62</v>
      </c>
      <c r="D252">
        <f t="shared" si="22"/>
        <v>6</v>
      </c>
      <c r="E252" t="b">
        <f t="shared" si="20"/>
        <v>1</v>
      </c>
    </row>
    <row r="253" spans="1:5" x14ac:dyDescent="0.25">
      <c r="A253" s="3">
        <f t="shared" si="21"/>
        <v>252</v>
      </c>
      <c r="B253" s="3">
        <f t="shared" si="18"/>
        <v>6</v>
      </c>
      <c r="C253">
        <f t="shared" si="19"/>
        <v>63</v>
      </c>
      <c r="D253">
        <f t="shared" si="22"/>
        <v>6</v>
      </c>
      <c r="E253" t="b">
        <f t="shared" si="20"/>
        <v>1</v>
      </c>
    </row>
    <row r="254" spans="1:5" x14ac:dyDescent="0.25">
      <c r="A254" s="3">
        <f t="shared" si="21"/>
        <v>253</v>
      </c>
      <c r="B254" s="3">
        <f t="shared" si="18"/>
        <v>6</v>
      </c>
      <c r="C254">
        <f t="shared" si="19"/>
        <v>63</v>
      </c>
      <c r="D254">
        <f t="shared" si="22"/>
        <v>6</v>
      </c>
      <c r="E254" t="b">
        <f t="shared" si="20"/>
        <v>1</v>
      </c>
    </row>
    <row r="255" spans="1:5" x14ac:dyDescent="0.25">
      <c r="A255" s="3">
        <f t="shared" si="21"/>
        <v>254</v>
      </c>
      <c r="B255" s="3">
        <f t="shared" si="18"/>
        <v>6</v>
      </c>
      <c r="C255">
        <f t="shared" si="19"/>
        <v>63</v>
      </c>
      <c r="D255">
        <f t="shared" si="22"/>
        <v>6</v>
      </c>
      <c r="E255" t="b">
        <f t="shared" si="20"/>
        <v>1</v>
      </c>
    </row>
    <row r="256" spans="1:5" x14ac:dyDescent="0.25">
      <c r="A256" s="3">
        <f t="shared" si="21"/>
        <v>255</v>
      </c>
      <c r="B256" s="3">
        <f t="shared" si="18"/>
        <v>6</v>
      </c>
      <c r="C256">
        <f t="shared" si="19"/>
        <v>63</v>
      </c>
      <c r="D256">
        <f t="shared" si="22"/>
        <v>6</v>
      </c>
      <c r="E256" t="b">
        <f t="shared" si="20"/>
        <v>1</v>
      </c>
    </row>
    <row r="257" spans="1:5" x14ac:dyDescent="0.25">
      <c r="A257" s="3">
        <f t="shared" si="21"/>
        <v>256</v>
      </c>
      <c r="B257" s="3">
        <f t="shared" si="18"/>
        <v>7</v>
      </c>
      <c r="C257">
        <f t="shared" si="19"/>
        <v>64</v>
      </c>
      <c r="D257">
        <f t="shared" si="22"/>
        <v>7</v>
      </c>
      <c r="E257" t="b">
        <f t="shared" si="2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B91-846E-4283-A9B8-522514C80769}">
  <dimension ref="A1:S129"/>
  <sheetViews>
    <sheetView tabSelected="1" topLeftCell="A9" workbookViewId="0">
      <selection activeCell="O129" sqref="O127:O129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17" max="17" width="19" customWidth="1"/>
    <col min="18" max="18" width="19.140625" customWidth="1"/>
    <col min="19" max="19" width="11" bestFit="1" customWidth="1"/>
  </cols>
  <sheetData>
    <row r="1" spans="1:19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114</v>
      </c>
      <c r="P1" t="s">
        <v>117</v>
      </c>
      <c r="Q1" t="s">
        <v>118</v>
      </c>
      <c r="R1" t="s">
        <v>247</v>
      </c>
      <c r="S1" t="s">
        <v>335</v>
      </c>
    </row>
    <row r="2" spans="1:19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>"0x"&amp;DEC2HEX(M2)</f>
        <v>0x0</v>
      </c>
      <c r="P2">
        <v>8.18</v>
      </c>
      <c r="Q2">
        <f t="shared" ref="Q2:Q65" si="1">P2/fs</f>
        <v>1.854875283446712E-4</v>
      </c>
      <c r="R2">
        <f>Q2*POWER(2,9)</f>
        <v>9.4969614512471656E-2</v>
      </c>
      <c r="S2">
        <f>0.5/Q2</f>
        <v>2695.5990220048898</v>
      </c>
    </row>
    <row r="3" spans="1:19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2">POWER(2,E3)</f>
        <v>4</v>
      </c>
      <c r="G3">
        <f t="shared" ref="G3:G10" si="3">1/F3</f>
        <v>0.25</v>
      </c>
      <c r="H3">
        <f t="shared" ref="H3:H10" si="4">F3/2</f>
        <v>2</v>
      </c>
      <c r="I3">
        <f t="shared" si="0"/>
        <v>7.8125E-3</v>
      </c>
      <c r="M3">
        <v>1</v>
      </c>
      <c r="N3" t="str">
        <f t="shared" ref="N3:N66" si="5">"0x"&amp;DEC2HEX(M3)</f>
        <v>0x1</v>
      </c>
      <c r="P3">
        <v>8.66</v>
      </c>
      <c r="Q3">
        <f t="shared" si="1"/>
        <v>1.9637188208616781E-4</v>
      </c>
      <c r="R3">
        <f t="shared" ref="R3:R66" si="6">Q3*POWER(2,9)</f>
        <v>0.10054240362811792</v>
      </c>
      <c r="S3">
        <f t="shared" ref="S3:S66" si="7">0.5/Q3</f>
        <v>2546.189376443418</v>
      </c>
    </row>
    <row r="4" spans="1:19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8">E3+1</f>
        <v>3</v>
      </c>
      <c r="F4">
        <f t="shared" si="2"/>
        <v>8</v>
      </c>
      <c r="G4">
        <f t="shared" si="3"/>
        <v>0.125</v>
      </c>
      <c r="H4">
        <f t="shared" si="4"/>
        <v>4</v>
      </c>
      <c r="I4">
        <f t="shared" si="0"/>
        <v>1.5625E-2</v>
      </c>
      <c r="M4">
        <v>2</v>
      </c>
      <c r="N4" t="str">
        <f t="shared" si="5"/>
        <v>0x2</v>
      </c>
      <c r="P4">
        <v>9.18</v>
      </c>
      <c r="Q4">
        <f t="shared" si="1"/>
        <v>2.0816326530612245E-4</v>
      </c>
      <c r="R4">
        <f t="shared" si="6"/>
        <v>0.1065795918367347</v>
      </c>
      <c r="S4">
        <f t="shared" si="7"/>
        <v>2401.9607843137255</v>
      </c>
    </row>
    <row r="5" spans="1:19" x14ac:dyDescent="0.25">
      <c r="A5" t="s">
        <v>3</v>
      </c>
      <c r="B5">
        <v>9</v>
      </c>
      <c r="E5">
        <f t="shared" si="8"/>
        <v>4</v>
      </c>
      <c r="F5">
        <f t="shared" si="2"/>
        <v>16</v>
      </c>
      <c r="G5">
        <f t="shared" si="3"/>
        <v>6.25E-2</v>
      </c>
      <c r="H5">
        <f t="shared" si="4"/>
        <v>8</v>
      </c>
      <c r="I5">
        <f t="shared" si="0"/>
        <v>3.125E-2</v>
      </c>
      <c r="M5">
        <v>3</v>
      </c>
      <c r="N5" t="str">
        <f t="shared" si="5"/>
        <v>0x3</v>
      </c>
      <c r="P5">
        <v>9.7200000000000006</v>
      </c>
      <c r="Q5">
        <f t="shared" si="1"/>
        <v>2.2040816326530615E-4</v>
      </c>
      <c r="R5">
        <f t="shared" si="6"/>
        <v>0.11284897959183675</v>
      </c>
      <c r="S5">
        <f t="shared" si="7"/>
        <v>2268.5185185185182</v>
      </c>
    </row>
    <row r="6" spans="1:19" x14ac:dyDescent="0.25">
      <c r="E6">
        <f t="shared" si="8"/>
        <v>5</v>
      </c>
      <c r="F6">
        <f t="shared" si="2"/>
        <v>32</v>
      </c>
      <c r="G6">
        <f t="shared" si="3"/>
        <v>3.125E-2</v>
      </c>
      <c r="H6">
        <f t="shared" si="4"/>
        <v>16</v>
      </c>
      <c r="I6">
        <f t="shared" si="0"/>
        <v>6.25E-2</v>
      </c>
      <c r="M6">
        <v>4</v>
      </c>
      <c r="N6" t="str">
        <f t="shared" si="5"/>
        <v>0x4</v>
      </c>
      <c r="P6">
        <v>10.3</v>
      </c>
      <c r="Q6">
        <f t="shared" si="1"/>
        <v>2.3356009070294787E-4</v>
      </c>
      <c r="R6">
        <f t="shared" si="6"/>
        <v>0.11958276643990931</v>
      </c>
      <c r="S6">
        <f t="shared" si="7"/>
        <v>2140.7766990291261</v>
      </c>
    </row>
    <row r="7" spans="1:19" x14ac:dyDescent="0.25">
      <c r="E7">
        <f t="shared" si="8"/>
        <v>6</v>
      </c>
      <c r="F7">
        <f t="shared" si="2"/>
        <v>64</v>
      </c>
      <c r="G7">
        <f t="shared" si="3"/>
        <v>1.5625E-2</v>
      </c>
      <c r="H7">
        <f t="shared" si="4"/>
        <v>32</v>
      </c>
      <c r="I7">
        <f t="shared" si="0"/>
        <v>0.125</v>
      </c>
      <c r="M7">
        <v>5</v>
      </c>
      <c r="N7" t="str">
        <f t="shared" si="5"/>
        <v>0x5</v>
      </c>
      <c r="P7">
        <v>10.91</v>
      </c>
      <c r="Q7">
        <f t="shared" si="1"/>
        <v>2.4739229024943314E-4</v>
      </c>
      <c r="R7">
        <f t="shared" si="6"/>
        <v>0.12666485260770977</v>
      </c>
      <c r="S7">
        <f t="shared" si="7"/>
        <v>2021.0815765352884</v>
      </c>
    </row>
    <row r="8" spans="1:19" x14ac:dyDescent="0.25">
      <c r="E8">
        <f t="shared" si="8"/>
        <v>7</v>
      </c>
      <c r="F8">
        <f t="shared" si="2"/>
        <v>128</v>
      </c>
      <c r="G8">
        <f t="shared" si="3"/>
        <v>7.8125E-3</v>
      </c>
      <c r="H8">
        <f t="shared" si="4"/>
        <v>64</v>
      </c>
      <c r="I8">
        <f t="shared" si="0"/>
        <v>0.25</v>
      </c>
      <c r="M8">
        <v>6</v>
      </c>
      <c r="N8" t="str">
        <f t="shared" si="5"/>
        <v>0x6</v>
      </c>
      <c r="P8">
        <v>11.56</v>
      </c>
      <c r="Q8">
        <f t="shared" si="1"/>
        <v>2.621315192743764E-4</v>
      </c>
      <c r="R8">
        <f t="shared" si="6"/>
        <v>0.13421133786848072</v>
      </c>
      <c r="S8">
        <f t="shared" si="7"/>
        <v>1907.439446366782</v>
      </c>
    </row>
    <row r="9" spans="1:19" x14ac:dyDescent="0.25">
      <c r="E9">
        <f t="shared" si="8"/>
        <v>8</v>
      </c>
      <c r="F9">
        <f t="shared" si="2"/>
        <v>256</v>
      </c>
      <c r="G9">
        <f t="shared" si="3"/>
        <v>3.90625E-3</v>
      </c>
      <c r="H9">
        <f t="shared" si="4"/>
        <v>128</v>
      </c>
      <c r="I9">
        <f t="shared" si="0"/>
        <v>0.5</v>
      </c>
      <c r="M9">
        <v>7</v>
      </c>
      <c r="N9" t="str">
        <f t="shared" si="5"/>
        <v>0x7</v>
      </c>
      <c r="P9">
        <v>12.25</v>
      </c>
      <c r="Q9">
        <f t="shared" si="1"/>
        <v>2.7777777777777778E-4</v>
      </c>
      <c r="R9">
        <f t="shared" si="6"/>
        <v>0.14222222222222222</v>
      </c>
      <c r="S9">
        <f t="shared" si="7"/>
        <v>1800</v>
      </c>
    </row>
    <row r="10" spans="1:19" x14ac:dyDescent="0.25">
      <c r="E10">
        <f t="shared" si="8"/>
        <v>9</v>
      </c>
      <c r="F10">
        <f t="shared" si="2"/>
        <v>512</v>
      </c>
      <c r="G10">
        <f t="shared" si="3"/>
        <v>1.953125E-3</v>
      </c>
      <c r="H10">
        <f t="shared" si="4"/>
        <v>256</v>
      </c>
      <c r="I10">
        <f t="shared" si="0"/>
        <v>1</v>
      </c>
      <c r="M10">
        <v>8</v>
      </c>
      <c r="N10" t="str">
        <f t="shared" si="5"/>
        <v>0x8</v>
      </c>
      <c r="P10">
        <v>12.98</v>
      </c>
      <c r="Q10">
        <f t="shared" si="1"/>
        <v>2.9433106575963721E-4</v>
      </c>
      <c r="R10">
        <f t="shared" si="6"/>
        <v>0.15069750566893425</v>
      </c>
      <c r="S10">
        <f t="shared" si="7"/>
        <v>1698.7673343605545</v>
      </c>
    </row>
    <row r="11" spans="1:19" x14ac:dyDescent="0.25">
      <c r="I11">
        <f>SUM(I2:I10)</f>
        <v>1.99609375</v>
      </c>
      <c r="M11">
        <v>9</v>
      </c>
      <c r="N11" t="str">
        <f t="shared" si="5"/>
        <v>0x9</v>
      </c>
      <c r="P11">
        <v>13.75</v>
      </c>
      <c r="Q11">
        <f t="shared" si="1"/>
        <v>3.1179138321995464E-4</v>
      </c>
      <c r="R11">
        <f t="shared" si="6"/>
        <v>0.15963718820861678</v>
      </c>
      <c r="S11">
        <f t="shared" si="7"/>
        <v>1603.6363636363637</v>
      </c>
    </row>
    <row r="12" spans="1:19" x14ac:dyDescent="0.25">
      <c r="M12">
        <v>10</v>
      </c>
      <c r="N12" t="str">
        <f t="shared" si="5"/>
        <v>0xA</v>
      </c>
      <c r="P12">
        <v>14.57</v>
      </c>
      <c r="Q12">
        <f t="shared" si="1"/>
        <v>3.3038548752834467E-4</v>
      </c>
      <c r="R12">
        <f t="shared" si="6"/>
        <v>0.16915736961451247</v>
      </c>
      <c r="S12">
        <f t="shared" si="7"/>
        <v>1513.3836650652024</v>
      </c>
    </row>
    <row r="13" spans="1:19" x14ac:dyDescent="0.25">
      <c r="M13">
        <v>11</v>
      </c>
      <c r="N13" t="str">
        <f t="shared" si="5"/>
        <v>0xB</v>
      </c>
      <c r="P13">
        <v>15.43</v>
      </c>
      <c r="Q13">
        <f t="shared" si="1"/>
        <v>3.4988662131519275E-4</v>
      </c>
      <c r="R13">
        <f t="shared" si="6"/>
        <v>0.17914195011337869</v>
      </c>
      <c r="S13">
        <f t="shared" si="7"/>
        <v>1429.0343486714194</v>
      </c>
    </row>
    <row r="14" spans="1:19" x14ac:dyDescent="0.25">
      <c r="M14">
        <v>12</v>
      </c>
      <c r="N14" t="str">
        <f t="shared" si="5"/>
        <v>0xC</v>
      </c>
      <c r="P14">
        <v>16.350000000000001</v>
      </c>
      <c r="Q14">
        <f t="shared" si="1"/>
        <v>3.7074829931972792E-4</v>
      </c>
      <c r="R14">
        <f t="shared" si="6"/>
        <v>0.1898231292517007</v>
      </c>
      <c r="S14">
        <f t="shared" si="7"/>
        <v>1348.623853211009</v>
      </c>
    </row>
    <row r="15" spans="1:19" x14ac:dyDescent="0.25">
      <c r="M15">
        <v>13</v>
      </c>
      <c r="N15" t="str">
        <f t="shared" si="5"/>
        <v>0xD</v>
      </c>
      <c r="P15">
        <v>17.32</v>
      </c>
      <c r="Q15">
        <f t="shared" si="1"/>
        <v>3.9274376417233563E-4</v>
      </c>
      <c r="R15">
        <f t="shared" si="6"/>
        <v>0.20108480725623584</v>
      </c>
      <c r="S15">
        <f t="shared" si="7"/>
        <v>1273.094688221709</v>
      </c>
    </row>
    <row r="16" spans="1:19" x14ac:dyDescent="0.25">
      <c r="M16">
        <v>14</v>
      </c>
      <c r="N16" t="str">
        <f t="shared" si="5"/>
        <v>0xE</v>
      </c>
      <c r="P16">
        <v>18.350000000000001</v>
      </c>
      <c r="Q16">
        <f t="shared" si="1"/>
        <v>4.1609977324263042E-4</v>
      </c>
      <c r="R16">
        <f t="shared" si="6"/>
        <v>0.21304308390022678</v>
      </c>
      <c r="S16">
        <f t="shared" si="7"/>
        <v>1201.634877384196</v>
      </c>
    </row>
    <row r="17" spans="13:19" x14ac:dyDescent="0.25">
      <c r="M17">
        <v>15</v>
      </c>
      <c r="N17" t="str">
        <f t="shared" si="5"/>
        <v>0xF</v>
      </c>
      <c r="P17">
        <v>19.45</v>
      </c>
      <c r="Q17">
        <f t="shared" si="1"/>
        <v>4.4104308390022673E-4</v>
      </c>
      <c r="R17">
        <f t="shared" si="6"/>
        <v>0.22581405895691609</v>
      </c>
      <c r="S17">
        <f t="shared" si="7"/>
        <v>1133.6760925449871</v>
      </c>
    </row>
    <row r="18" spans="13:19" x14ac:dyDescent="0.25">
      <c r="M18">
        <v>16</v>
      </c>
      <c r="N18" t="str">
        <f t="shared" si="5"/>
        <v>0x10</v>
      </c>
      <c r="P18">
        <v>20.6</v>
      </c>
      <c r="Q18">
        <f t="shared" si="1"/>
        <v>4.6712018140589574E-4</v>
      </c>
      <c r="R18">
        <f t="shared" si="6"/>
        <v>0.23916553287981862</v>
      </c>
      <c r="S18">
        <f t="shared" si="7"/>
        <v>1070.3883495145631</v>
      </c>
    </row>
    <row r="19" spans="13:19" x14ac:dyDescent="0.25">
      <c r="M19">
        <v>17</v>
      </c>
      <c r="N19" t="str">
        <f t="shared" si="5"/>
        <v>0x11</v>
      </c>
      <c r="P19">
        <v>21.83</v>
      </c>
      <c r="Q19">
        <f t="shared" si="1"/>
        <v>4.9501133786848065E-4</v>
      </c>
      <c r="R19">
        <f t="shared" si="6"/>
        <v>0.25344580498866209</v>
      </c>
      <c r="S19">
        <f t="shared" si="7"/>
        <v>1010.0778744846543</v>
      </c>
    </row>
    <row r="20" spans="13:19" x14ac:dyDescent="0.25">
      <c r="M20">
        <v>18</v>
      </c>
      <c r="N20" t="str">
        <f t="shared" si="5"/>
        <v>0x12</v>
      </c>
      <c r="P20">
        <v>23.12</v>
      </c>
      <c r="Q20">
        <f t="shared" si="1"/>
        <v>5.242630385487528E-4</v>
      </c>
      <c r="R20">
        <f t="shared" si="6"/>
        <v>0.26842267573696144</v>
      </c>
      <c r="S20">
        <f t="shared" si="7"/>
        <v>953.71972318339101</v>
      </c>
    </row>
    <row r="21" spans="13:19" x14ac:dyDescent="0.25">
      <c r="M21">
        <v>19</v>
      </c>
      <c r="N21" t="str">
        <f t="shared" si="5"/>
        <v>0x13</v>
      </c>
      <c r="P21">
        <v>24.5</v>
      </c>
      <c r="Q21">
        <f t="shared" si="1"/>
        <v>5.5555555555555556E-4</v>
      </c>
      <c r="R21">
        <f t="shared" si="6"/>
        <v>0.28444444444444444</v>
      </c>
      <c r="S21">
        <f t="shared" si="7"/>
        <v>900</v>
      </c>
    </row>
    <row r="22" spans="13:19" x14ac:dyDescent="0.25">
      <c r="M22">
        <v>20</v>
      </c>
      <c r="N22" t="str">
        <f t="shared" si="5"/>
        <v>0x14</v>
      </c>
      <c r="P22">
        <v>25.96</v>
      </c>
      <c r="Q22">
        <f t="shared" si="1"/>
        <v>5.8866213151927442E-4</v>
      </c>
      <c r="R22">
        <f t="shared" si="6"/>
        <v>0.3013950113378685</v>
      </c>
      <c r="S22">
        <f t="shared" si="7"/>
        <v>849.38366718027726</v>
      </c>
    </row>
    <row r="23" spans="13:19" x14ac:dyDescent="0.25">
      <c r="M23">
        <v>21</v>
      </c>
      <c r="N23" t="str">
        <f t="shared" si="5"/>
        <v>0x15</v>
      </c>
      <c r="O23" t="s">
        <v>113</v>
      </c>
      <c r="P23">
        <v>27.5</v>
      </c>
      <c r="Q23">
        <f t="shared" si="1"/>
        <v>6.2358276643990928E-4</v>
      </c>
      <c r="R23">
        <f t="shared" si="6"/>
        <v>0.31927437641723355</v>
      </c>
      <c r="S23">
        <f t="shared" si="7"/>
        <v>801.81818181818187</v>
      </c>
    </row>
    <row r="24" spans="13:19" x14ac:dyDescent="0.25">
      <c r="M24">
        <v>22</v>
      </c>
      <c r="N24" t="str">
        <f t="shared" si="5"/>
        <v>0x16</v>
      </c>
      <c r="O24" t="s">
        <v>112</v>
      </c>
      <c r="P24">
        <v>29.14</v>
      </c>
      <c r="Q24">
        <f t="shared" si="1"/>
        <v>6.6077097505668934E-4</v>
      </c>
      <c r="R24">
        <f t="shared" si="6"/>
        <v>0.33831473922902494</v>
      </c>
      <c r="S24">
        <f t="shared" si="7"/>
        <v>756.69183253260121</v>
      </c>
    </row>
    <row r="25" spans="13:19" x14ac:dyDescent="0.25">
      <c r="M25">
        <v>23</v>
      </c>
      <c r="N25" t="str">
        <f t="shared" si="5"/>
        <v>0x17</v>
      </c>
      <c r="O25" t="s">
        <v>111</v>
      </c>
      <c r="P25">
        <v>30.87</v>
      </c>
      <c r="Q25">
        <f t="shared" si="1"/>
        <v>6.9999999999999999E-4</v>
      </c>
      <c r="R25">
        <f t="shared" si="6"/>
        <v>0.3584</v>
      </c>
      <c r="S25">
        <f t="shared" si="7"/>
        <v>714.28571428571433</v>
      </c>
    </row>
    <row r="26" spans="13:19" x14ac:dyDescent="0.25">
      <c r="M26">
        <v>24</v>
      </c>
      <c r="N26" t="str">
        <f t="shared" si="5"/>
        <v>0x18</v>
      </c>
      <c r="O26" t="s">
        <v>110</v>
      </c>
      <c r="P26">
        <v>32.700000000000003</v>
      </c>
      <c r="Q26">
        <f t="shared" si="1"/>
        <v>7.4149659863945584E-4</v>
      </c>
      <c r="R26">
        <f t="shared" si="6"/>
        <v>0.37964625850340139</v>
      </c>
      <c r="S26">
        <f t="shared" si="7"/>
        <v>674.31192660550448</v>
      </c>
    </row>
    <row r="27" spans="13:19" x14ac:dyDescent="0.25">
      <c r="M27">
        <v>25</v>
      </c>
      <c r="N27" t="str">
        <f t="shared" si="5"/>
        <v>0x19</v>
      </c>
      <c r="O27" t="s">
        <v>109</v>
      </c>
      <c r="P27">
        <v>34.65</v>
      </c>
      <c r="Q27">
        <f t="shared" si="1"/>
        <v>7.8571428571428564E-4</v>
      </c>
      <c r="R27">
        <f t="shared" si="6"/>
        <v>0.40228571428571425</v>
      </c>
      <c r="S27">
        <f t="shared" si="7"/>
        <v>636.36363636363637</v>
      </c>
    </row>
    <row r="28" spans="13:19" x14ac:dyDescent="0.25">
      <c r="M28">
        <v>26</v>
      </c>
      <c r="N28" t="str">
        <f t="shared" si="5"/>
        <v>0x1A</v>
      </c>
      <c r="O28" t="s">
        <v>108</v>
      </c>
      <c r="P28">
        <v>36.71</v>
      </c>
      <c r="Q28">
        <f t="shared" si="1"/>
        <v>8.3242630385487533E-4</v>
      </c>
      <c r="R28">
        <f t="shared" si="6"/>
        <v>0.42620226757369617</v>
      </c>
      <c r="S28">
        <f t="shared" si="7"/>
        <v>600.65377281394717</v>
      </c>
    </row>
    <row r="29" spans="13:19" x14ac:dyDescent="0.25">
      <c r="M29">
        <v>27</v>
      </c>
      <c r="N29" t="str">
        <f t="shared" si="5"/>
        <v>0x1B</v>
      </c>
      <c r="O29" t="s">
        <v>107</v>
      </c>
      <c r="P29">
        <v>38.89</v>
      </c>
      <c r="Q29">
        <f t="shared" si="1"/>
        <v>8.8185941043083897E-4</v>
      </c>
      <c r="R29">
        <f t="shared" si="6"/>
        <v>0.45151201814058955</v>
      </c>
      <c r="S29">
        <f t="shared" si="7"/>
        <v>566.98380046284399</v>
      </c>
    </row>
    <row r="30" spans="13:19" x14ac:dyDescent="0.25">
      <c r="M30">
        <v>28</v>
      </c>
      <c r="N30" t="str">
        <f t="shared" si="5"/>
        <v>0x1C</v>
      </c>
      <c r="O30" t="s">
        <v>106</v>
      </c>
      <c r="P30">
        <v>41.2</v>
      </c>
      <c r="Q30">
        <f t="shared" si="1"/>
        <v>9.3424036281179149E-4</v>
      </c>
      <c r="R30">
        <f t="shared" si="6"/>
        <v>0.47833106575963724</v>
      </c>
      <c r="S30">
        <f t="shared" si="7"/>
        <v>535.19417475728153</v>
      </c>
    </row>
    <row r="31" spans="13:19" x14ac:dyDescent="0.25">
      <c r="M31">
        <v>29</v>
      </c>
      <c r="N31" t="str">
        <f t="shared" si="5"/>
        <v>0x1D</v>
      </c>
      <c r="O31" t="s">
        <v>105</v>
      </c>
      <c r="P31">
        <v>43.65</v>
      </c>
      <c r="Q31">
        <f t="shared" si="1"/>
        <v>9.8979591836734692E-4</v>
      </c>
      <c r="R31">
        <f t="shared" si="6"/>
        <v>0.50677551020408163</v>
      </c>
      <c r="S31">
        <f t="shared" si="7"/>
        <v>505.15463917525773</v>
      </c>
    </row>
    <row r="32" spans="13:19" x14ac:dyDescent="0.25">
      <c r="M32">
        <v>30</v>
      </c>
      <c r="N32" t="str">
        <f t="shared" si="5"/>
        <v>0x1E</v>
      </c>
      <c r="O32" t="s">
        <v>104</v>
      </c>
      <c r="P32">
        <v>46.25</v>
      </c>
      <c r="Q32">
        <f t="shared" si="1"/>
        <v>1.0487528344671202E-3</v>
      </c>
      <c r="R32">
        <f t="shared" si="6"/>
        <v>0.53696145124716554</v>
      </c>
      <c r="S32">
        <f t="shared" si="7"/>
        <v>476.75675675675677</v>
      </c>
    </row>
    <row r="33" spans="13:19" x14ac:dyDescent="0.25">
      <c r="M33">
        <v>31</v>
      </c>
      <c r="N33" t="str">
        <f t="shared" si="5"/>
        <v>0x1F</v>
      </c>
      <c r="O33" t="s">
        <v>103</v>
      </c>
      <c r="P33">
        <v>49</v>
      </c>
      <c r="Q33">
        <f t="shared" si="1"/>
        <v>1.1111111111111111E-3</v>
      </c>
      <c r="R33">
        <f t="shared" si="6"/>
        <v>0.56888888888888889</v>
      </c>
      <c r="S33">
        <f t="shared" si="7"/>
        <v>450</v>
      </c>
    </row>
    <row r="34" spans="13:19" x14ac:dyDescent="0.25">
      <c r="M34">
        <v>32</v>
      </c>
      <c r="N34" t="str">
        <f t="shared" si="5"/>
        <v>0x20</v>
      </c>
      <c r="O34" t="s">
        <v>102</v>
      </c>
      <c r="P34">
        <v>51.91</v>
      </c>
      <c r="Q34">
        <f t="shared" si="1"/>
        <v>1.1770975056689342E-3</v>
      </c>
      <c r="R34">
        <f t="shared" si="6"/>
        <v>0.60267392290249433</v>
      </c>
      <c r="S34">
        <f t="shared" si="7"/>
        <v>424.77364669620499</v>
      </c>
    </row>
    <row r="35" spans="13:19" x14ac:dyDescent="0.25">
      <c r="M35">
        <v>33</v>
      </c>
      <c r="N35" t="str">
        <f t="shared" si="5"/>
        <v>0x21</v>
      </c>
      <c r="O35" t="s">
        <v>101</v>
      </c>
      <c r="P35">
        <v>55</v>
      </c>
      <c r="Q35">
        <f t="shared" si="1"/>
        <v>1.2471655328798186E-3</v>
      </c>
      <c r="R35">
        <f t="shared" si="6"/>
        <v>0.6385487528344671</v>
      </c>
      <c r="S35">
        <f t="shared" si="7"/>
        <v>400.90909090909093</v>
      </c>
    </row>
    <row r="36" spans="13:19" x14ac:dyDescent="0.25">
      <c r="M36">
        <v>34</v>
      </c>
      <c r="N36" t="str">
        <f t="shared" si="5"/>
        <v>0x22</v>
      </c>
      <c r="O36" t="s">
        <v>100</v>
      </c>
      <c r="P36">
        <v>58.27</v>
      </c>
      <c r="Q36">
        <f t="shared" si="1"/>
        <v>1.3213151927437643E-3</v>
      </c>
      <c r="R36">
        <f t="shared" si="6"/>
        <v>0.67651337868480732</v>
      </c>
      <c r="S36">
        <f t="shared" si="7"/>
        <v>378.41084606143812</v>
      </c>
    </row>
    <row r="37" spans="13:19" x14ac:dyDescent="0.25">
      <c r="M37">
        <v>35</v>
      </c>
      <c r="N37" t="str">
        <f t="shared" si="5"/>
        <v>0x23</v>
      </c>
      <c r="O37" t="s">
        <v>99</v>
      </c>
      <c r="P37">
        <v>61.74</v>
      </c>
      <c r="Q37">
        <f t="shared" si="1"/>
        <v>1.4E-3</v>
      </c>
      <c r="R37">
        <f t="shared" si="6"/>
        <v>0.71679999999999999</v>
      </c>
      <c r="S37">
        <f t="shared" si="7"/>
        <v>357.14285714285717</v>
      </c>
    </row>
    <row r="38" spans="13:19" x14ac:dyDescent="0.25">
      <c r="M38">
        <v>36</v>
      </c>
      <c r="N38" t="str">
        <f t="shared" si="5"/>
        <v>0x24</v>
      </c>
      <c r="O38" t="s">
        <v>98</v>
      </c>
      <c r="P38">
        <v>65.41</v>
      </c>
      <c r="Q38">
        <f t="shared" si="1"/>
        <v>1.4832199546485261E-3</v>
      </c>
      <c r="R38">
        <f t="shared" si="6"/>
        <v>0.75940861678004534</v>
      </c>
      <c r="S38">
        <f t="shared" si="7"/>
        <v>337.10441828466594</v>
      </c>
    </row>
    <row r="39" spans="13:19" x14ac:dyDescent="0.25">
      <c r="M39">
        <v>37</v>
      </c>
      <c r="N39" t="str">
        <f t="shared" si="5"/>
        <v>0x25</v>
      </c>
      <c r="O39" t="s">
        <v>97</v>
      </c>
      <c r="P39">
        <v>69.3</v>
      </c>
      <c r="Q39">
        <f t="shared" si="1"/>
        <v>1.5714285714285713E-3</v>
      </c>
      <c r="R39">
        <f t="shared" si="6"/>
        <v>0.80457142857142849</v>
      </c>
      <c r="S39">
        <f t="shared" si="7"/>
        <v>318.18181818181819</v>
      </c>
    </row>
    <row r="40" spans="13:19" x14ac:dyDescent="0.25">
      <c r="M40">
        <v>38</v>
      </c>
      <c r="N40" t="str">
        <f t="shared" si="5"/>
        <v>0x26</v>
      </c>
      <c r="O40" t="s">
        <v>96</v>
      </c>
      <c r="P40">
        <v>73.42</v>
      </c>
      <c r="Q40">
        <f t="shared" si="1"/>
        <v>1.6648526077097507E-3</v>
      </c>
      <c r="R40">
        <f t="shared" si="6"/>
        <v>0.85240453514739234</v>
      </c>
      <c r="S40">
        <f t="shared" si="7"/>
        <v>300.32688640697359</v>
      </c>
    </row>
    <row r="41" spans="13:19" x14ac:dyDescent="0.25">
      <c r="M41">
        <v>39</v>
      </c>
      <c r="N41" t="str">
        <f t="shared" si="5"/>
        <v>0x27</v>
      </c>
      <c r="O41" t="s">
        <v>95</v>
      </c>
      <c r="P41">
        <v>77.78</v>
      </c>
      <c r="Q41">
        <f t="shared" si="1"/>
        <v>1.7637188208616779E-3</v>
      </c>
      <c r="R41">
        <f t="shared" si="6"/>
        <v>0.90302403628117911</v>
      </c>
      <c r="S41">
        <f t="shared" si="7"/>
        <v>283.49190023142199</v>
      </c>
    </row>
    <row r="42" spans="13:19" x14ac:dyDescent="0.25">
      <c r="M42">
        <v>40</v>
      </c>
      <c r="N42" t="str">
        <f t="shared" si="5"/>
        <v>0x28</v>
      </c>
      <c r="O42" t="s">
        <v>94</v>
      </c>
      <c r="P42">
        <v>82.41</v>
      </c>
      <c r="Q42">
        <f t="shared" si="1"/>
        <v>1.8687074829931971E-3</v>
      </c>
      <c r="R42">
        <f t="shared" si="6"/>
        <v>0.95677823129251693</v>
      </c>
      <c r="S42">
        <f t="shared" si="7"/>
        <v>267.56461594466691</v>
      </c>
    </row>
    <row r="43" spans="13:19" x14ac:dyDescent="0.25">
      <c r="M43">
        <v>41</v>
      </c>
      <c r="N43" t="str">
        <f t="shared" si="5"/>
        <v>0x29</v>
      </c>
      <c r="O43" t="s">
        <v>93</v>
      </c>
      <c r="P43">
        <v>87.31</v>
      </c>
      <c r="Q43">
        <f t="shared" si="1"/>
        <v>1.9798185941043082E-3</v>
      </c>
      <c r="R43">
        <f t="shared" si="6"/>
        <v>1.0136671201814058</v>
      </c>
      <c r="S43">
        <f t="shared" si="7"/>
        <v>252.54839079143284</v>
      </c>
    </row>
    <row r="44" spans="13:19" x14ac:dyDescent="0.25">
      <c r="M44">
        <v>42</v>
      </c>
      <c r="N44" t="str">
        <f t="shared" si="5"/>
        <v>0x2A</v>
      </c>
      <c r="O44" t="s">
        <v>92</v>
      </c>
      <c r="P44">
        <v>92.5</v>
      </c>
      <c r="Q44">
        <f t="shared" si="1"/>
        <v>2.0975056689342404E-3</v>
      </c>
      <c r="R44">
        <f t="shared" si="6"/>
        <v>1.0739229024943311</v>
      </c>
      <c r="S44">
        <f t="shared" si="7"/>
        <v>238.37837837837839</v>
      </c>
    </row>
    <row r="45" spans="13:19" x14ac:dyDescent="0.25">
      <c r="M45">
        <v>43</v>
      </c>
      <c r="N45" t="str">
        <f t="shared" si="5"/>
        <v>0x2B</v>
      </c>
      <c r="O45" t="s">
        <v>91</v>
      </c>
      <c r="P45">
        <v>98</v>
      </c>
      <c r="Q45">
        <f t="shared" si="1"/>
        <v>2.2222222222222222E-3</v>
      </c>
      <c r="R45">
        <f t="shared" si="6"/>
        <v>1.1377777777777778</v>
      </c>
      <c r="S45">
        <f t="shared" si="7"/>
        <v>225</v>
      </c>
    </row>
    <row r="46" spans="13:19" x14ac:dyDescent="0.25">
      <c r="M46">
        <v>44</v>
      </c>
      <c r="N46" t="str">
        <f t="shared" si="5"/>
        <v>0x2C</v>
      </c>
      <c r="O46" t="s">
        <v>90</v>
      </c>
      <c r="P46">
        <v>103.83</v>
      </c>
      <c r="Q46">
        <f t="shared" si="1"/>
        <v>2.3544217687074829E-3</v>
      </c>
      <c r="R46">
        <f t="shared" si="6"/>
        <v>1.2054639455782312</v>
      </c>
      <c r="S46">
        <f t="shared" si="7"/>
        <v>212.36636810170472</v>
      </c>
    </row>
    <row r="47" spans="13:19" x14ac:dyDescent="0.25">
      <c r="M47">
        <v>45</v>
      </c>
      <c r="N47" t="str">
        <f t="shared" si="5"/>
        <v>0x2D</v>
      </c>
      <c r="O47" t="s">
        <v>89</v>
      </c>
      <c r="P47">
        <v>110</v>
      </c>
      <c r="Q47">
        <f t="shared" si="1"/>
        <v>2.4943310657596371E-3</v>
      </c>
      <c r="R47">
        <f t="shared" si="6"/>
        <v>1.2770975056689342</v>
      </c>
      <c r="S47">
        <f t="shared" si="7"/>
        <v>200.45454545454547</v>
      </c>
    </row>
    <row r="48" spans="13:19" x14ac:dyDescent="0.25">
      <c r="M48">
        <v>46</v>
      </c>
      <c r="N48" t="str">
        <f t="shared" si="5"/>
        <v>0x2E</v>
      </c>
      <c r="O48" t="s">
        <v>88</v>
      </c>
      <c r="P48">
        <v>116.54</v>
      </c>
      <c r="Q48">
        <f t="shared" si="1"/>
        <v>2.6426303854875286E-3</v>
      </c>
      <c r="R48">
        <f t="shared" si="6"/>
        <v>1.3530267573696146</v>
      </c>
      <c r="S48">
        <f t="shared" si="7"/>
        <v>189.20542303071906</v>
      </c>
    </row>
    <row r="49" spans="13:19" x14ac:dyDescent="0.25">
      <c r="M49">
        <v>47</v>
      </c>
      <c r="N49" t="str">
        <f t="shared" si="5"/>
        <v>0x2F</v>
      </c>
      <c r="O49" t="s">
        <v>87</v>
      </c>
      <c r="P49">
        <v>123.47</v>
      </c>
      <c r="Q49">
        <f t="shared" si="1"/>
        <v>2.7997732426303856E-3</v>
      </c>
      <c r="R49">
        <f t="shared" si="6"/>
        <v>1.4334839002267574</v>
      </c>
      <c r="S49">
        <f t="shared" si="7"/>
        <v>178.58589130962986</v>
      </c>
    </row>
    <row r="50" spans="13:19" x14ac:dyDescent="0.25">
      <c r="M50">
        <v>48</v>
      </c>
      <c r="N50" t="str">
        <f t="shared" si="5"/>
        <v>0x30</v>
      </c>
      <c r="O50" t="s">
        <v>86</v>
      </c>
      <c r="P50">
        <v>130.81</v>
      </c>
      <c r="Q50">
        <f t="shared" si="1"/>
        <v>2.9662131519274377E-3</v>
      </c>
      <c r="R50">
        <f t="shared" si="6"/>
        <v>1.5187011337868481</v>
      </c>
      <c r="S50">
        <f t="shared" si="7"/>
        <v>168.56509441174222</v>
      </c>
    </row>
    <row r="51" spans="13:19" x14ac:dyDescent="0.25">
      <c r="M51">
        <v>49</v>
      </c>
      <c r="N51" t="str">
        <f t="shared" si="5"/>
        <v>0x31</v>
      </c>
      <c r="O51" t="s">
        <v>85</v>
      </c>
      <c r="P51">
        <v>138.59</v>
      </c>
      <c r="Q51">
        <f t="shared" si="1"/>
        <v>3.1426303854875286E-3</v>
      </c>
      <c r="R51">
        <f t="shared" si="6"/>
        <v>1.6090267573696146</v>
      </c>
      <c r="S51">
        <f t="shared" si="7"/>
        <v>159.10238833970703</v>
      </c>
    </row>
    <row r="52" spans="13:19" x14ac:dyDescent="0.25">
      <c r="M52">
        <v>50</v>
      </c>
      <c r="N52" t="str">
        <f t="shared" si="5"/>
        <v>0x32</v>
      </c>
      <c r="O52" t="s">
        <v>84</v>
      </c>
      <c r="P52">
        <v>146.83000000000001</v>
      </c>
      <c r="Q52">
        <f t="shared" si="1"/>
        <v>3.3294784580498869E-3</v>
      </c>
      <c r="R52">
        <f t="shared" si="6"/>
        <v>1.7046929705215421</v>
      </c>
      <c r="S52">
        <f t="shared" si="7"/>
        <v>150.17367023087922</v>
      </c>
    </row>
    <row r="53" spans="13:19" x14ac:dyDescent="0.25">
      <c r="M53">
        <v>51</v>
      </c>
      <c r="N53" t="str">
        <f t="shared" si="5"/>
        <v>0x33</v>
      </c>
      <c r="O53" t="s">
        <v>83</v>
      </c>
      <c r="P53">
        <v>155.56</v>
      </c>
      <c r="Q53">
        <f t="shared" si="1"/>
        <v>3.5274376417233559E-3</v>
      </c>
      <c r="R53">
        <f t="shared" si="6"/>
        <v>1.8060480725623582</v>
      </c>
      <c r="S53">
        <f t="shared" si="7"/>
        <v>141.745950115711</v>
      </c>
    </row>
    <row r="54" spans="13:19" x14ac:dyDescent="0.25">
      <c r="M54">
        <v>52</v>
      </c>
      <c r="N54" t="str">
        <f t="shared" si="5"/>
        <v>0x34</v>
      </c>
      <c r="O54" t="s">
        <v>82</v>
      </c>
      <c r="P54">
        <v>164.81</v>
      </c>
      <c r="Q54">
        <f t="shared" si="1"/>
        <v>3.7371882086167799E-3</v>
      </c>
      <c r="R54">
        <f t="shared" si="6"/>
        <v>1.9134403628117913</v>
      </c>
      <c r="S54">
        <f t="shared" si="7"/>
        <v>133.79042533826831</v>
      </c>
    </row>
    <row r="55" spans="13:19" x14ac:dyDescent="0.25">
      <c r="M55">
        <v>53</v>
      </c>
      <c r="N55" t="str">
        <f t="shared" si="5"/>
        <v>0x35</v>
      </c>
      <c r="O55" t="s">
        <v>81</v>
      </c>
      <c r="P55">
        <v>174.61</v>
      </c>
      <c r="Q55">
        <f t="shared" si="1"/>
        <v>3.9594104308390025E-3</v>
      </c>
      <c r="R55">
        <f t="shared" si="6"/>
        <v>2.0272181405895693</v>
      </c>
      <c r="S55">
        <f t="shared" si="7"/>
        <v>126.28142718057384</v>
      </c>
    </row>
    <row r="56" spans="13:19" x14ac:dyDescent="0.25">
      <c r="M56">
        <v>54</v>
      </c>
      <c r="N56" t="str">
        <f t="shared" si="5"/>
        <v>0x36</v>
      </c>
      <c r="O56" t="s">
        <v>80</v>
      </c>
      <c r="P56">
        <v>185</v>
      </c>
      <c r="Q56">
        <f t="shared" si="1"/>
        <v>4.1950113378684808E-3</v>
      </c>
      <c r="R56">
        <f t="shared" si="6"/>
        <v>2.1478458049886622</v>
      </c>
      <c r="S56">
        <f t="shared" si="7"/>
        <v>119.18918918918919</v>
      </c>
    </row>
    <row r="57" spans="13:19" x14ac:dyDescent="0.25">
      <c r="M57">
        <v>55</v>
      </c>
      <c r="N57" t="str">
        <f t="shared" si="5"/>
        <v>0x37</v>
      </c>
      <c r="O57" t="s">
        <v>79</v>
      </c>
      <c r="P57">
        <v>196</v>
      </c>
      <c r="Q57">
        <f t="shared" si="1"/>
        <v>4.4444444444444444E-3</v>
      </c>
      <c r="R57">
        <f t="shared" si="6"/>
        <v>2.2755555555555556</v>
      </c>
      <c r="S57">
        <f t="shared" si="7"/>
        <v>112.5</v>
      </c>
    </row>
    <row r="58" spans="13:19" x14ac:dyDescent="0.25">
      <c r="M58">
        <v>56</v>
      </c>
      <c r="N58" t="str">
        <f t="shared" si="5"/>
        <v>0x38</v>
      </c>
      <c r="O58" t="s">
        <v>78</v>
      </c>
      <c r="P58">
        <v>207.65</v>
      </c>
      <c r="Q58">
        <f t="shared" si="1"/>
        <v>4.7086167800453518E-3</v>
      </c>
      <c r="R58">
        <f t="shared" si="6"/>
        <v>2.4108117913832201</v>
      </c>
      <c r="S58">
        <f t="shared" si="7"/>
        <v>106.18829761618106</v>
      </c>
    </row>
    <row r="59" spans="13:19" x14ac:dyDescent="0.25">
      <c r="M59">
        <v>57</v>
      </c>
      <c r="N59" t="str">
        <f t="shared" si="5"/>
        <v>0x39</v>
      </c>
      <c r="O59" t="s">
        <v>76</v>
      </c>
      <c r="P59">
        <v>220</v>
      </c>
      <c r="Q59">
        <f t="shared" si="1"/>
        <v>4.9886621315192742E-3</v>
      </c>
      <c r="R59">
        <f t="shared" si="6"/>
        <v>2.5541950113378684</v>
      </c>
      <c r="S59">
        <f t="shared" si="7"/>
        <v>100.22727272727273</v>
      </c>
    </row>
    <row r="60" spans="13:19" x14ac:dyDescent="0.25">
      <c r="M60">
        <v>58</v>
      </c>
      <c r="N60" t="str">
        <f t="shared" si="5"/>
        <v>0x3A</v>
      </c>
      <c r="O60" t="s">
        <v>75</v>
      </c>
      <c r="P60">
        <v>233.08</v>
      </c>
      <c r="Q60">
        <f t="shared" si="1"/>
        <v>5.2852607709750572E-3</v>
      </c>
      <c r="R60">
        <f t="shared" si="6"/>
        <v>2.7060535147392293</v>
      </c>
      <c r="S60">
        <f t="shared" si="7"/>
        <v>94.60271151535953</v>
      </c>
    </row>
    <row r="61" spans="13:19" x14ac:dyDescent="0.25">
      <c r="M61">
        <v>59</v>
      </c>
      <c r="N61" t="str">
        <f t="shared" si="5"/>
        <v>0x3B</v>
      </c>
      <c r="O61" t="s">
        <v>74</v>
      </c>
      <c r="P61">
        <v>246.94</v>
      </c>
      <c r="Q61">
        <f t="shared" si="1"/>
        <v>5.5995464852607712E-3</v>
      </c>
      <c r="R61">
        <f t="shared" si="6"/>
        <v>2.8669678004535148</v>
      </c>
      <c r="S61">
        <f t="shared" si="7"/>
        <v>89.292945654814929</v>
      </c>
    </row>
    <row r="62" spans="13:19" x14ac:dyDescent="0.25">
      <c r="M62">
        <v>60</v>
      </c>
      <c r="N62" t="str">
        <f t="shared" si="5"/>
        <v>0x3C</v>
      </c>
      <c r="O62" t="s">
        <v>73</v>
      </c>
      <c r="P62">
        <v>261.63</v>
      </c>
      <c r="Q62">
        <f t="shared" si="1"/>
        <v>5.9326530612244894E-3</v>
      </c>
      <c r="R62">
        <f t="shared" si="6"/>
        <v>3.0375183673469386</v>
      </c>
      <c r="S62">
        <f t="shared" si="7"/>
        <v>84.279325765393878</v>
      </c>
    </row>
    <row r="63" spans="13:19" x14ac:dyDescent="0.25">
      <c r="M63">
        <v>61</v>
      </c>
      <c r="N63" t="str">
        <f t="shared" si="5"/>
        <v>0x3D</v>
      </c>
      <c r="O63" t="s">
        <v>72</v>
      </c>
      <c r="P63">
        <v>277.18</v>
      </c>
      <c r="Q63">
        <f t="shared" si="1"/>
        <v>6.2852607709750572E-3</v>
      </c>
      <c r="R63">
        <f t="shared" si="6"/>
        <v>3.2180535147392293</v>
      </c>
      <c r="S63">
        <f t="shared" si="7"/>
        <v>79.551194169853517</v>
      </c>
    </row>
    <row r="64" spans="13:19" x14ac:dyDescent="0.25">
      <c r="M64">
        <v>62</v>
      </c>
      <c r="N64" t="str">
        <f t="shared" si="5"/>
        <v>0x3E</v>
      </c>
      <c r="O64" t="s">
        <v>71</v>
      </c>
      <c r="P64">
        <v>293.66000000000003</v>
      </c>
      <c r="Q64">
        <f t="shared" si="1"/>
        <v>6.6589569160997739E-3</v>
      </c>
      <c r="R64">
        <f t="shared" si="6"/>
        <v>3.4093859410430842</v>
      </c>
      <c r="S64">
        <f t="shared" si="7"/>
        <v>75.086835115439612</v>
      </c>
    </row>
    <row r="65" spans="13:19" x14ac:dyDescent="0.25">
      <c r="M65">
        <v>63</v>
      </c>
      <c r="N65" t="str">
        <f t="shared" si="5"/>
        <v>0x3F</v>
      </c>
      <c r="O65" t="s">
        <v>70</v>
      </c>
      <c r="P65">
        <v>311.13</v>
      </c>
      <c r="Q65">
        <f t="shared" si="1"/>
        <v>7.0551020408163266E-3</v>
      </c>
      <c r="R65">
        <f t="shared" si="6"/>
        <v>3.6122122448979592</v>
      </c>
      <c r="S65">
        <f t="shared" si="7"/>
        <v>70.870697136245298</v>
      </c>
    </row>
    <row r="66" spans="13:19" x14ac:dyDescent="0.25">
      <c r="M66">
        <v>64</v>
      </c>
      <c r="N66" t="str">
        <f t="shared" si="5"/>
        <v>0x40</v>
      </c>
      <c r="O66" t="s">
        <v>69</v>
      </c>
      <c r="P66">
        <v>329.63</v>
      </c>
      <c r="Q66">
        <f t="shared" ref="Q66:Q129" si="9">P66/fs</f>
        <v>7.4746031746031746E-3</v>
      </c>
      <c r="R66">
        <f t="shared" si="6"/>
        <v>3.8269968253968254</v>
      </c>
      <c r="S66">
        <f t="shared" si="7"/>
        <v>66.893183266086211</v>
      </c>
    </row>
    <row r="67" spans="13:19" x14ac:dyDescent="0.25">
      <c r="M67">
        <v>65</v>
      </c>
      <c r="N67" t="str">
        <f t="shared" ref="N67:N129" si="10">"0x"&amp;DEC2HEX(M67)</f>
        <v>0x41</v>
      </c>
      <c r="O67" t="s">
        <v>68</v>
      </c>
      <c r="P67">
        <v>349.23</v>
      </c>
      <c r="Q67">
        <f t="shared" si="9"/>
        <v>7.919047619047619E-3</v>
      </c>
      <c r="R67">
        <f t="shared" ref="R67:R129" si="11">Q67*POWER(2,9)</f>
        <v>4.0545523809523809</v>
      </c>
      <c r="S67">
        <f t="shared" ref="S67:S129" si="12">0.5/Q67</f>
        <v>63.138905592303068</v>
      </c>
    </row>
    <row r="68" spans="13:19" x14ac:dyDescent="0.25">
      <c r="M68">
        <v>66</v>
      </c>
      <c r="N68" t="str">
        <f t="shared" si="10"/>
        <v>0x42</v>
      </c>
      <c r="O68" t="s">
        <v>67</v>
      </c>
      <c r="P68">
        <v>369.99</v>
      </c>
      <c r="Q68">
        <f t="shared" si="9"/>
        <v>8.3897959183673477E-3</v>
      </c>
      <c r="R68">
        <f t="shared" si="11"/>
        <v>4.295575510204082</v>
      </c>
      <c r="S68">
        <f t="shared" si="12"/>
        <v>59.596205302846016</v>
      </c>
    </row>
    <row r="69" spans="13:19" x14ac:dyDescent="0.25">
      <c r="M69">
        <v>67</v>
      </c>
      <c r="N69" t="str">
        <f t="shared" si="10"/>
        <v>0x43</v>
      </c>
      <c r="O69" t="s">
        <v>66</v>
      </c>
      <c r="P69">
        <v>392</v>
      </c>
      <c r="Q69">
        <f t="shared" si="9"/>
        <v>8.8888888888888889E-3</v>
      </c>
      <c r="R69">
        <f t="shared" si="11"/>
        <v>4.5511111111111111</v>
      </c>
      <c r="S69">
        <f t="shared" si="12"/>
        <v>56.25</v>
      </c>
    </row>
    <row r="70" spans="13:19" x14ac:dyDescent="0.25">
      <c r="M70">
        <v>68</v>
      </c>
      <c r="N70" t="str">
        <f t="shared" si="10"/>
        <v>0x44</v>
      </c>
      <c r="O70" t="s">
        <v>65</v>
      </c>
      <c r="P70">
        <v>415.3</v>
      </c>
      <c r="Q70">
        <f t="shared" si="9"/>
        <v>9.4172335600907035E-3</v>
      </c>
      <c r="R70">
        <f t="shared" si="11"/>
        <v>4.8216235827664402</v>
      </c>
      <c r="S70">
        <f t="shared" si="12"/>
        <v>53.09414880809053</v>
      </c>
    </row>
    <row r="71" spans="13:19" x14ac:dyDescent="0.25">
      <c r="M71">
        <v>69</v>
      </c>
      <c r="N71" t="str">
        <f t="shared" si="10"/>
        <v>0x45</v>
      </c>
      <c r="O71" t="s">
        <v>64</v>
      </c>
      <c r="P71">
        <v>440</v>
      </c>
      <c r="Q71">
        <f t="shared" si="9"/>
        <v>9.9773242630385485E-3</v>
      </c>
      <c r="R71">
        <f t="shared" si="11"/>
        <v>5.1083900226757368</v>
      </c>
      <c r="S71">
        <f t="shared" si="12"/>
        <v>50.113636363636367</v>
      </c>
    </row>
    <row r="72" spans="13:19" x14ac:dyDescent="0.25">
      <c r="M72">
        <v>70</v>
      </c>
      <c r="N72" t="str">
        <f t="shared" si="10"/>
        <v>0x46</v>
      </c>
      <c r="O72" t="s">
        <v>63</v>
      </c>
      <c r="P72">
        <v>466.16</v>
      </c>
      <c r="Q72">
        <f t="shared" si="9"/>
        <v>1.0570521541950114E-2</v>
      </c>
      <c r="R72">
        <f t="shared" si="11"/>
        <v>5.4121070294784586</v>
      </c>
      <c r="S72">
        <f t="shared" si="12"/>
        <v>47.301355757679765</v>
      </c>
    </row>
    <row r="73" spans="13:19" x14ac:dyDescent="0.25">
      <c r="M73">
        <v>71</v>
      </c>
      <c r="N73" t="str">
        <f t="shared" si="10"/>
        <v>0x47</v>
      </c>
      <c r="O73" t="s">
        <v>62</v>
      </c>
      <c r="P73">
        <v>493.88</v>
      </c>
      <c r="Q73">
        <f t="shared" si="9"/>
        <v>1.1199092970521542E-2</v>
      </c>
      <c r="R73">
        <f t="shared" si="11"/>
        <v>5.7339356009070297</v>
      </c>
      <c r="S73">
        <f t="shared" si="12"/>
        <v>44.646472827407464</v>
      </c>
    </row>
    <row r="74" spans="13:19" x14ac:dyDescent="0.25">
      <c r="M74">
        <v>72</v>
      </c>
      <c r="N74" t="str">
        <f t="shared" si="10"/>
        <v>0x48</v>
      </c>
      <c r="O74" t="s">
        <v>61</v>
      </c>
      <c r="P74">
        <v>523.25</v>
      </c>
      <c r="Q74">
        <f t="shared" si="9"/>
        <v>1.1865079365079365E-2</v>
      </c>
      <c r="R74">
        <f t="shared" si="11"/>
        <v>6.0749206349206348</v>
      </c>
      <c r="S74">
        <f t="shared" si="12"/>
        <v>42.140468227424748</v>
      </c>
    </row>
    <row r="75" spans="13:19" x14ac:dyDescent="0.25">
      <c r="M75">
        <v>73</v>
      </c>
      <c r="N75" t="str">
        <f t="shared" si="10"/>
        <v>0x49</v>
      </c>
      <c r="O75" t="s">
        <v>60</v>
      </c>
      <c r="P75">
        <v>554.37</v>
      </c>
      <c r="Q75">
        <f t="shared" si="9"/>
        <v>1.2570748299319728E-2</v>
      </c>
      <c r="R75">
        <f t="shared" si="11"/>
        <v>6.4362231292517009</v>
      </c>
      <c r="S75">
        <f t="shared" si="12"/>
        <v>39.774879593051573</v>
      </c>
    </row>
    <row r="76" spans="13:19" x14ac:dyDescent="0.25">
      <c r="M76">
        <v>74</v>
      </c>
      <c r="N76" t="str">
        <f t="shared" si="10"/>
        <v>0x4A</v>
      </c>
      <c r="O76" t="s">
        <v>59</v>
      </c>
      <c r="P76">
        <v>587.33000000000004</v>
      </c>
      <c r="Q76">
        <f t="shared" si="9"/>
        <v>1.3318140589569162E-2</v>
      </c>
      <c r="R76">
        <f t="shared" si="11"/>
        <v>6.8188879818594108</v>
      </c>
      <c r="S76">
        <f t="shared" si="12"/>
        <v>37.542778335858884</v>
      </c>
    </row>
    <row r="77" spans="13:19" x14ac:dyDescent="0.25">
      <c r="M77">
        <v>75</v>
      </c>
      <c r="N77" t="str">
        <f t="shared" si="10"/>
        <v>0x4B</v>
      </c>
      <c r="O77" t="s">
        <v>58</v>
      </c>
      <c r="P77">
        <v>622.25</v>
      </c>
      <c r="Q77">
        <f t="shared" si="9"/>
        <v>1.4109977324263039E-2</v>
      </c>
      <c r="R77">
        <f t="shared" si="11"/>
        <v>7.2243083900226761</v>
      </c>
      <c r="S77">
        <f t="shared" si="12"/>
        <v>35.435918039373242</v>
      </c>
    </row>
    <row r="78" spans="13:19" x14ac:dyDescent="0.25">
      <c r="M78">
        <v>76</v>
      </c>
      <c r="N78" t="str">
        <f t="shared" si="10"/>
        <v>0x4C</v>
      </c>
      <c r="O78" t="s">
        <v>57</v>
      </c>
      <c r="P78">
        <v>659.26</v>
      </c>
      <c r="Q78">
        <f t="shared" si="9"/>
        <v>1.4949206349206349E-2</v>
      </c>
      <c r="R78">
        <f t="shared" si="11"/>
        <v>7.6539936507936508</v>
      </c>
      <c r="S78">
        <f t="shared" si="12"/>
        <v>33.446591633043106</v>
      </c>
    </row>
    <row r="79" spans="13:19" x14ac:dyDescent="0.25">
      <c r="M79">
        <v>77</v>
      </c>
      <c r="N79" t="str">
        <f t="shared" si="10"/>
        <v>0x4D</v>
      </c>
      <c r="O79" t="s">
        <v>56</v>
      </c>
      <c r="P79">
        <v>698.46</v>
      </c>
      <c r="Q79">
        <f t="shared" si="9"/>
        <v>1.5838095238095238E-2</v>
      </c>
      <c r="R79">
        <f t="shared" si="11"/>
        <v>8.1091047619047618</v>
      </c>
      <c r="S79">
        <f t="shared" si="12"/>
        <v>31.569452796151534</v>
      </c>
    </row>
    <row r="80" spans="13:19" x14ac:dyDescent="0.25">
      <c r="M80">
        <v>78</v>
      </c>
      <c r="N80" t="str">
        <f t="shared" si="10"/>
        <v>0x4E</v>
      </c>
      <c r="O80" t="s">
        <v>55</v>
      </c>
      <c r="P80">
        <v>739.99</v>
      </c>
      <c r="Q80">
        <f t="shared" si="9"/>
        <v>1.6779818594104309E-2</v>
      </c>
      <c r="R80">
        <f t="shared" si="11"/>
        <v>8.5912671201814064</v>
      </c>
      <c r="S80">
        <f t="shared" si="12"/>
        <v>29.797699968918497</v>
      </c>
    </row>
    <row r="81" spans="13:19" x14ac:dyDescent="0.25">
      <c r="M81">
        <v>79</v>
      </c>
      <c r="N81" t="str">
        <f t="shared" si="10"/>
        <v>0x4F</v>
      </c>
      <c r="O81" t="s">
        <v>54</v>
      </c>
      <c r="P81">
        <v>783.99</v>
      </c>
      <c r="Q81">
        <f t="shared" si="9"/>
        <v>1.7777551020408164E-2</v>
      </c>
      <c r="R81">
        <f t="shared" si="11"/>
        <v>9.1021061224489799</v>
      </c>
      <c r="S81">
        <f t="shared" si="12"/>
        <v>28.125358741820687</v>
      </c>
    </row>
    <row r="82" spans="13:19" x14ac:dyDescent="0.25">
      <c r="M82">
        <v>80</v>
      </c>
      <c r="N82" t="str">
        <f t="shared" si="10"/>
        <v>0x50</v>
      </c>
      <c r="O82" t="s">
        <v>53</v>
      </c>
      <c r="P82">
        <v>830.61</v>
      </c>
      <c r="Q82">
        <f t="shared" si="9"/>
        <v>1.8834693877551021E-2</v>
      </c>
      <c r="R82">
        <f t="shared" si="11"/>
        <v>9.6433632653061228</v>
      </c>
      <c r="S82">
        <f t="shared" si="12"/>
        <v>26.546754794668978</v>
      </c>
    </row>
    <row r="83" spans="13:19" x14ac:dyDescent="0.25">
      <c r="M83">
        <v>81</v>
      </c>
      <c r="N83" t="str">
        <f t="shared" si="10"/>
        <v>0x51</v>
      </c>
      <c r="O83" t="s">
        <v>52</v>
      </c>
      <c r="P83">
        <v>880</v>
      </c>
      <c r="Q83">
        <f t="shared" si="9"/>
        <v>1.9954648526077097E-2</v>
      </c>
      <c r="R83">
        <f t="shared" si="11"/>
        <v>10.216780045351474</v>
      </c>
      <c r="S83">
        <f t="shared" si="12"/>
        <v>25.056818181818183</v>
      </c>
    </row>
    <row r="84" spans="13:19" x14ac:dyDescent="0.25">
      <c r="M84">
        <v>82</v>
      </c>
      <c r="N84" t="str">
        <f t="shared" si="10"/>
        <v>0x52</v>
      </c>
      <c r="O84" t="s">
        <v>51</v>
      </c>
      <c r="P84">
        <v>932.33</v>
      </c>
      <c r="Q84">
        <f t="shared" si="9"/>
        <v>2.1141269841269843E-2</v>
      </c>
      <c r="R84">
        <f t="shared" si="11"/>
        <v>10.824330158730159</v>
      </c>
      <c r="S84">
        <f t="shared" si="12"/>
        <v>23.650424206021473</v>
      </c>
    </row>
    <row r="85" spans="13:19" x14ac:dyDescent="0.25">
      <c r="M85">
        <v>83</v>
      </c>
      <c r="N85" t="str">
        <f t="shared" si="10"/>
        <v>0x53</v>
      </c>
      <c r="O85" t="s">
        <v>50</v>
      </c>
      <c r="P85">
        <v>987.77</v>
      </c>
      <c r="Q85">
        <f t="shared" si="9"/>
        <v>2.2398412698412699E-2</v>
      </c>
      <c r="R85">
        <f t="shared" si="11"/>
        <v>11.467987301587302</v>
      </c>
      <c r="S85">
        <f t="shared" si="12"/>
        <v>22.323010417404863</v>
      </c>
    </row>
    <row r="86" spans="13:19" x14ac:dyDescent="0.25">
      <c r="M86">
        <v>84</v>
      </c>
      <c r="N86" t="str">
        <f t="shared" si="10"/>
        <v>0x54</v>
      </c>
      <c r="O86" t="s">
        <v>49</v>
      </c>
      <c r="P86">
        <v>1046.5</v>
      </c>
      <c r="Q86">
        <f t="shared" si="9"/>
        <v>2.373015873015873E-2</v>
      </c>
      <c r="R86">
        <f t="shared" si="11"/>
        <v>12.14984126984127</v>
      </c>
      <c r="S86">
        <f t="shared" si="12"/>
        <v>21.070234113712374</v>
      </c>
    </row>
    <row r="87" spans="13:19" x14ac:dyDescent="0.25">
      <c r="M87">
        <v>85</v>
      </c>
      <c r="N87" t="str">
        <f t="shared" si="10"/>
        <v>0x55</v>
      </c>
      <c r="O87" t="s">
        <v>48</v>
      </c>
      <c r="P87">
        <v>1108.73</v>
      </c>
      <c r="Q87">
        <f t="shared" si="9"/>
        <v>2.5141269841269843E-2</v>
      </c>
      <c r="R87">
        <f t="shared" si="11"/>
        <v>12.87233015873016</v>
      </c>
      <c r="S87">
        <f t="shared" si="12"/>
        <v>19.88761916787676</v>
      </c>
    </row>
    <row r="88" spans="13:19" x14ac:dyDescent="0.25">
      <c r="M88">
        <v>86</v>
      </c>
      <c r="N88" t="str">
        <f t="shared" si="10"/>
        <v>0x56</v>
      </c>
      <c r="O88" t="s">
        <v>47</v>
      </c>
      <c r="P88">
        <v>1174.6600000000001</v>
      </c>
      <c r="Q88">
        <f t="shared" si="9"/>
        <v>2.6636281179138323E-2</v>
      </c>
      <c r="R88">
        <f t="shared" si="11"/>
        <v>13.637775963718822</v>
      </c>
      <c r="S88">
        <f t="shared" si="12"/>
        <v>18.771389167929442</v>
      </c>
    </row>
    <row r="89" spans="13:19" x14ac:dyDescent="0.25">
      <c r="M89">
        <v>87</v>
      </c>
      <c r="N89" t="str">
        <f t="shared" si="10"/>
        <v>0x57</v>
      </c>
      <c r="O89" t="s">
        <v>46</v>
      </c>
      <c r="P89">
        <v>1244.51</v>
      </c>
      <c r="Q89">
        <f t="shared" si="9"/>
        <v>2.8220181405895692E-2</v>
      </c>
      <c r="R89">
        <f t="shared" si="11"/>
        <v>14.448732879818595</v>
      </c>
      <c r="S89">
        <f t="shared" si="12"/>
        <v>17.717816650730004</v>
      </c>
    </row>
    <row r="90" spans="13:19" x14ac:dyDescent="0.25">
      <c r="M90">
        <v>88</v>
      </c>
      <c r="N90" t="str">
        <f t="shared" si="10"/>
        <v>0x58</v>
      </c>
      <c r="O90" t="s">
        <v>45</v>
      </c>
      <c r="P90">
        <v>1318.51</v>
      </c>
      <c r="Q90">
        <f t="shared" si="9"/>
        <v>2.9898185941043084E-2</v>
      </c>
      <c r="R90">
        <f t="shared" si="11"/>
        <v>15.307871201814059</v>
      </c>
      <c r="S90">
        <f t="shared" si="12"/>
        <v>16.723422651326118</v>
      </c>
    </row>
    <row r="91" spans="13:19" x14ac:dyDescent="0.25">
      <c r="M91">
        <v>89</v>
      </c>
      <c r="N91" t="str">
        <f t="shared" si="10"/>
        <v>0x59</v>
      </c>
      <c r="O91" t="s">
        <v>44</v>
      </c>
      <c r="P91">
        <v>1396.91</v>
      </c>
      <c r="Q91">
        <f t="shared" si="9"/>
        <v>3.1675963718820865E-2</v>
      </c>
      <c r="R91">
        <f t="shared" si="11"/>
        <v>16.218093424036283</v>
      </c>
      <c r="S91">
        <f t="shared" si="12"/>
        <v>15.784839395522974</v>
      </c>
    </row>
    <row r="92" spans="13:19" x14ac:dyDescent="0.25">
      <c r="M92">
        <v>90</v>
      </c>
      <c r="N92" t="str">
        <f t="shared" si="10"/>
        <v>0x5A</v>
      </c>
      <c r="O92" t="s">
        <v>43</v>
      </c>
      <c r="P92">
        <v>1479.98</v>
      </c>
      <c r="Q92">
        <f t="shared" si="9"/>
        <v>3.3559637188208619E-2</v>
      </c>
      <c r="R92">
        <f t="shared" si="11"/>
        <v>17.182534240362813</v>
      </c>
      <c r="S92">
        <f t="shared" si="12"/>
        <v>14.898849984459249</v>
      </c>
    </row>
    <row r="93" spans="13:19" x14ac:dyDescent="0.25">
      <c r="M93">
        <v>91</v>
      </c>
      <c r="N93" t="str">
        <f t="shared" si="10"/>
        <v>0x5B</v>
      </c>
      <c r="O93" t="s">
        <v>42</v>
      </c>
      <c r="P93">
        <v>1567.98</v>
      </c>
      <c r="Q93">
        <f t="shared" si="9"/>
        <v>3.5555102040816328E-2</v>
      </c>
      <c r="R93">
        <f t="shared" si="11"/>
        <v>18.20421224489796</v>
      </c>
      <c r="S93">
        <f t="shared" si="12"/>
        <v>14.062679370910343</v>
      </c>
    </row>
    <row r="94" spans="13:19" x14ac:dyDescent="0.25">
      <c r="M94">
        <v>92</v>
      </c>
      <c r="N94" t="str">
        <f t="shared" si="10"/>
        <v>0x5C</v>
      </c>
      <c r="O94" t="s">
        <v>41</v>
      </c>
      <c r="P94">
        <v>1661.22</v>
      </c>
      <c r="Q94">
        <f t="shared" si="9"/>
        <v>3.7669387755102042E-2</v>
      </c>
      <c r="R94">
        <f t="shared" si="11"/>
        <v>19.286726530612246</v>
      </c>
      <c r="S94">
        <f t="shared" si="12"/>
        <v>13.273377397334489</v>
      </c>
    </row>
    <row r="95" spans="13:19" x14ac:dyDescent="0.25">
      <c r="M95">
        <v>93</v>
      </c>
      <c r="N95" t="str">
        <f t="shared" si="10"/>
        <v>0x5D</v>
      </c>
      <c r="O95" t="s">
        <v>40</v>
      </c>
      <c r="P95">
        <v>1760</v>
      </c>
      <c r="Q95">
        <f t="shared" si="9"/>
        <v>3.9909297052154194E-2</v>
      </c>
      <c r="R95">
        <f t="shared" si="11"/>
        <v>20.433560090702947</v>
      </c>
      <c r="S95">
        <f t="shared" si="12"/>
        <v>12.528409090909092</v>
      </c>
    </row>
    <row r="96" spans="13:19" x14ac:dyDescent="0.25">
      <c r="M96">
        <v>94</v>
      </c>
      <c r="N96" t="str">
        <f t="shared" si="10"/>
        <v>0x5E</v>
      </c>
      <c r="O96" t="s">
        <v>39</v>
      </c>
      <c r="P96">
        <v>1864.66</v>
      </c>
      <c r="Q96">
        <f t="shared" si="9"/>
        <v>4.2282539682539685E-2</v>
      </c>
      <c r="R96">
        <f t="shared" si="11"/>
        <v>21.648660317460319</v>
      </c>
      <c r="S96">
        <f t="shared" si="12"/>
        <v>11.825212103010736</v>
      </c>
    </row>
    <row r="97" spans="13:19" x14ac:dyDescent="0.25">
      <c r="M97">
        <v>95</v>
      </c>
      <c r="N97" t="str">
        <f t="shared" si="10"/>
        <v>0x5F</v>
      </c>
      <c r="O97" t="s">
        <v>38</v>
      </c>
      <c r="P97">
        <v>1975.53</v>
      </c>
      <c r="Q97">
        <f t="shared" si="9"/>
        <v>4.479659863945578E-2</v>
      </c>
      <c r="R97">
        <f t="shared" si="11"/>
        <v>22.935858503401359</v>
      </c>
      <c r="S97">
        <f t="shared" si="12"/>
        <v>11.161561707491154</v>
      </c>
    </row>
    <row r="98" spans="13:19" x14ac:dyDescent="0.25">
      <c r="M98">
        <v>96</v>
      </c>
      <c r="N98" t="str">
        <f t="shared" si="10"/>
        <v>0x60</v>
      </c>
      <c r="O98" t="s">
        <v>37</v>
      </c>
      <c r="P98">
        <v>2093</v>
      </c>
      <c r="Q98">
        <f t="shared" si="9"/>
        <v>4.746031746031746E-2</v>
      </c>
      <c r="R98">
        <f t="shared" si="11"/>
        <v>24.299682539682539</v>
      </c>
      <c r="S98">
        <f t="shared" si="12"/>
        <v>10.535117056856187</v>
      </c>
    </row>
    <row r="99" spans="13:19" x14ac:dyDescent="0.25">
      <c r="M99">
        <v>97</v>
      </c>
      <c r="N99" t="str">
        <f t="shared" si="10"/>
        <v>0x61</v>
      </c>
      <c r="O99" t="s">
        <v>36</v>
      </c>
      <c r="P99">
        <v>2217.46</v>
      </c>
      <c r="Q99">
        <f t="shared" si="9"/>
        <v>5.0282539682539686E-2</v>
      </c>
      <c r="R99">
        <f t="shared" si="11"/>
        <v>25.744660317460319</v>
      </c>
      <c r="S99">
        <f t="shared" si="12"/>
        <v>9.9438095839383802</v>
      </c>
    </row>
    <row r="100" spans="13:19" x14ac:dyDescent="0.25">
      <c r="M100">
        <v>98</v>
      </c>
      <c r="N100" t="str">
        <f t="shared" si="10"/>
        <v>0x62</v>
      </c>
      <c r="O100" t="s">
        <v>35</v>
      </c>
      <c r="P100">
        <v>2349.3200000000002</v>
      </c>
      <c r="Q100">
        <f t="shared" si="9"/>
        <v>5.3272562358276647E-2</v>
      </c>
      <c r="R100">
        <f t="shared" si="11"/>
        <v>27.275551927437643</v>
      </c>
      <c r="S100">
        <f t="shared" si="12"/>
        <v>9.385694583964721</v>
      </c>
    </row>
    <row r="101" spans="13:19" x14ac:dyDescent="0.25">
      <c r="M101">
        <v>99</v>
      </c>
      <c r="N101" t="str">
        <f t="shared" si="10"/>
        <v>0x63</v>
      </c>
      <c r="O101" t="s">
        <v>34</v>
      </c>
      <c r="P101">
        <v>2489.02</v>
      </c>
      <c r="Q101">
        <f t="shared" si="9"/>
        <v>5.6440362811791385E-2</v>
      </c>
      <c r="R101">
        <f t="shared" si="11"/>
        <v>28.897465759637189</v>
      </c>
      <c r="S101">
        <f t="shared" si="12"/>
        <v>8.8589083253650021</v>
      </c>
    </row>
    <row r="102" spans="13:19" x14ac:dyDescent="0.25">
      <c r="M102">
        <v>100</v>
      </c>
      <c r="N102" t="str">
        <f t="shared" si="10"/>
        <v>0x64</v>
      </c>
      <c r="O102" t="s">
        <v>33</v>
      </c>
      <c r="P102">
        <v>2637.02</v>
      </c>
      <c r="Q102">
        <f t="shared" si="9"/>
        <v>5.9796371882086169E-2</v>
      </c>
      <c r="R102">
        <f t="shared" si="11"/>
        <v>30.615742403628118</v>
      </c>
      <c r="S102">
        <f t="shared" si="12"/>
        <v>8.3617113256630589</v>
      </c>
    </row>
    <row r="103" spans="13:19" x14ac:dyDescent="0.25">
      <c r="M103">
        <v>101</v>
      </c>
      <c r="N103" t="str">
        <f t="shared" si="10"/>
        <v>0x65</v>
      </c>
      <c r="O103" t="s">
        <v>32</v>
      </c>
      <c r="P103">
        <v>2793.83</v>
      </c>
      <c r="Q103">
        <f t="shared" si="9"/>
        <v>6.3352154195011334E-2</v>
      </c>
      <c r="R103">
        <f t="shared" si="11"/>
        <v>32.436302947845803</v>
      </c>
      <c r="S103">
        <f t="shared" si="12"/>
        <v>7.8923914482985724</v>
      </c>
    </row>
    <row r="104" spans="13:19" x14ac:dyDescent="0.25">
      <c r="M104">
        <v>102</v>
      </c>
      <c r="N104" t="str">
        <f t="shared" si="10"/>
        <v>0x66</v>
      </c>
      <c r="O104" t="s">
        <v>31</v>
      </c>
      <c r="P104">
        <v>2959.96</v>
      </c>
      <c r="Q104">
        <f t="shared" si="9"/>
        <v>6.7119274376417237E-2</v>
      </c>
      <c r="R104">
        <f t="shared" si="11"/>
        <v>34.365068480725625</v>
      </c>
      <c r="S104">
        <f t="shared" si="12"/>
        <v>7.4494249922296243</v>
      </c>
    </row>
    <row r="105" spans="13:19" x14ac:dyDescent="0.25">
      <c r="M105">
        <v>103</v>
      </c>
      <c r="N105" t="str">
        <f t="shared" si="10"/>
        <v>0x67</v>
      </c>
      <c r="O105" t="s">
        <v>30</v>
      </c>
      <c r="P105">
        <v>3135.96</v>
      </c>
      <c r="Q105">
        <f t="shared" si="9"/>
        <v>7.1110204081632655E-2</v>
      </c>
      <c r="R105">
        <f t="shared" si="11"/>
        <v>36.408424489795919</v>
      </c>
      <c r="S105">
        <f t="shared" si="12"/>
        <v>7.0313396854551717</v>
      </c>
    </row>
    <row r="106" spans="13:19" x14ac:dyDescent="0.25">
      <c r="M106">
        <v>104</v>
      </c>
      <c r="N106" t="str">
        <f t="shared" si="10"/>
        <v>0x68</v>
      </c>
      <c r="O106" t="s">
        <v>29</v>
      </c>
      <c r="P106">
        <v>3322.44</v>
      </c>
      <c r="Q106">
        <f t="shared" si="9"/>
        <v>7.5338775510204084E-2</v>
      </c>
      <c r="R106">
        <f t="shared" si="11"/>
        <v>38.573453061224491</v>
      </c>
      <c r="S106">
        <f t="shared" si="12"/>
        <v>6.6366886986672444</v>
      </c>
    </row>
    <row r="107" spans="13:19" x14ac:dyDescent="0.25">
      <c r="M107">
        <v>105</v>
      </c>
      <c r="N107" t="str">
        <f t="shared" si="10"/>
        <v>0x69</v>
      </c>
      <c r="O107" t="s">
        <v>28</v>
      </c>
      <c r="P107">
        <v>3520</v>
      </c>
      <c r="Q107">
        <f t="shared" si="9"/>
        <v>7.9818594104308388E-2</v>
      </c>
      <c r="R107">
        <f t="shared" si="11"/>
        <v>40.867120181405895</v>
      </c>
      <c r="S107">
        <f t="shared" si="12"/>
        <v>6.2642045454545459</v>
      </c>
    </row>
    <row r="108" spans="13:19" x14ac:dyDescent="0.25">
      <c r="M108">
        <v>106</v>
      </c>
      <c r="N108" t="str">
        <f t="shared" si="10"/>
        <v>0x6A</v>
      </c>
      <c r="O108" t="s">
        <v>27</v>
      </c>
      <c r="P108">
        <v>3729.31</v>
      </c>
      <c r="Q108">
        <f t="shared" si="9"/>
        <v>8.4564852607709753E-2</v>
      </c>
      <c r="R108">
        <f t="shared" si="11"/>
        <v>43.297204535147394</v>
      </c>
      <c r="S108">
        <f t="shared" si="12"/>
        <v>5.9126219059289786</v>
      </c>
    </row>
    <row r="109" spans="13:19" x14ac:dyDescent="0.25">
      <c r="M109">
        <v>107</v>
      </c>
      <c r="N109" t="str">
        <f t="shared" si="10"/>
        <v>0x6B</v>
      </c>
      <c r="O109" t="s">
        <v>26</v>
      </c>
      <c r="P109">
        <v>3951.07</v>
      </c>
      <c r="Q109">
        <f t="shared" si="9"/>
        <v>8.9593424036281177E-2</v>
      </c>
      <c r="R109">
        <f t="shared" si="11"/>
        <v>45.871833106575963</v>
      </c>
      <c r="S109">
        <f t="shared" si="12"/>
        <v>5.5807667290126473</v>
      </c>
    </row>
    <row r="110" spans="13:19" x14ac:dyDescent="0.25">
      <c r="M110">
        <v>108</v>
      </c>
      <c r="N110" t="str">
        <f t="shared" si="10"/>
        <v>0x6C</v>
      </c>
      <c r="O110" t="s">
        <v>25</v>
      </c>
      <c r="P110">
        <v>4186.01</v>
      </c>
      <c r="Q110">
        <f t="shared" si="9"/>
        <v>9.4920861678004537E-2</v>
      </c>
      <c r="R110">
        <f t="shared" si="11"/>
        <v>48.599481179138323</v>
      </c>
      <c r="S110">
        <f t="shared" si="12"/>
        <v>5.2675459447062956</v>
      </c>
    </row>
    <row r="111" spans="13:19" x14ac:dyDescent="0.25">
      <c r="M111">
        <v>109</v>
      </c>
      <c r="N111" t="str">
        <f t="shared" si="10"/>
        <v>0x6D</v>
      </c>
      <c r="O111" t="s">
        <v>24</v>
      </c>
      <c r="P111">
        <v>4434.92</v>
      </c>
      <c r="Q111">
        <f t="shared" si="9"/>
        <v>0.10056507936507937</v>
      </c>
      <c r="R111">
        <f t="shared" si="11"/>
        <v>51.489320634920638</v>
      </c>
      <c r="S111">
        <f t="shared" si="12"/>
        <v>4.9719047919691901</v>
      </c>
    </row>
    <row r="112" spans="13:19" x14ac:dyDescent="0.25">
      <c r="M112">
        <v>110</v>
      </c>
      <c r="N112" t="str">
        <f t="shared" si="10"/>
        <v>0x6E</v>
      </c>
      <c r="O112" t="s">
        <v>23</v>
      </c>
      <c r="P112">
        <v>4698.6400000000003</v>
      </c>
      <c r="Q112">
        <f t="shared" si="9"/>
        <v>0.10654512471655329</v>
      </c>
      <c r="R112">
        <f t="shared" si="11"/>
        <v>54.551103854875286</v>
      </c>
      <c r="S112">
        <f t="shared" si="12"/>
        <v>4.6928472919823605</v>
      </c>
    </row>
    <row r="113" spans="13:19" x14ac:dyDescent="0.25">
      <c r="M113">
        <v>111</v>
      </c>
      <c r="N113" t="str">
        <f t="shared" si="10"/>
        <v>0x6F</v>
      </c>
      <c r="O113" t="s">
        <v>22</v>
      </c>
      <c r="P113">
        <v>4978.03</v>
      </c>
      <c r="Q113">
        <f t="shared" si="9"/>
        <v>0.11288049886621315</v>
      </c>
      <c r="R113">
        <f t="shared" si="11"/>
        <v>57.794815419501134</v>
      </c>
      <c r="S113">
        <f t="shared" si="12"/>
        <v>4.4294630606886658</v>
      </c>
    </row>
    <row r="114" spans="13:19" x14ac:dyDescent="0.25">
      <c r="M114">
        <v>112</v>
      </c>
      <c r="N114" t="str">
        <f t="shared" si="10"/>
        <v>0x70</v>
      </c>
      <c r="O114" t="s">
        <v>21</v>
      </c>
      <c r="P114">
        <v>5274.04</v>
      </c>
      <c r="Q114">
        <f t="shared" si="9"/>
        <v>0.11959274376417234</v>
      </c>
      <c r="R114">
        <f t="shared" si="11"/>
        <v>61.231484807256237</v>
      </c>
      <c r="S114">
        <f t="shared" si="12"/>
        <v>4.1808556628315294</v>
      </c>
    </row>
    <row r="115" spans="13:19" x14ac:dyDescent="0.25">
      <c r="M115">
        <v>113</v>
      </c>
      <c r="N115" t="str">
        <f t="shared" si="10"/>
        <v>0x71</v>
      </c>
      <c r="O115" t="s">
        <v>20</v>
      </c>
      <c r="P115">
        <v>5587.65</v>
      </c>
      <c r="Q115">
        <f t="shared" si="9"/>
        <v>0.12670408163265307</v>
      </c>
      <c r="R115">
        <f t="shared" si="11"/>
        <v>64.872489795918369</v>
      </c>
      <c r="S115">
        <f t="shared" si="12"/>
        <v>3.9462027865023757</v>
      </c>
    </row>
    <row r="116" spans="13:19" x14ac:dyDescent="0.25">
      <c r="M116">
        <v>114</v>
      </c>
      <c r="N116" t="str">
        <f t="shared" si="10"/>
        <v>0x72</v>
      </c>
      <c r="O116" t="s">
        <v>19</v>
      </c>
      <c r="P116">
        <v>5919.91</v>
      </c>
      <c r="Q116">
        <f t="shared" si="9"/>
        <v>0.13423832199546484</v>
      </c>
      <c r="R116">
        <f t="shared" si="11"/>
        <v>68.730020861678</v>
      </c>
      <c r="S116">
        <f t="shared" si="12"/>
        <v>3.7247187879545467</v>
      </c>
    </row>
    <row r="117" spans="13:19" x14ac:dyDescent="0.25">
      <c r="M117">
        <v>115</v>
      </c>
      <c r="N117" t="str">
        <f t="shared" si="10"/>
        <v>0x73</v>
      </c>
      <c r="O117" t="s">
        <v>18</v>
      </c>
      <c r="P117">
        <v>6271.93</v>
      </c>
      <c r="Q117">
        <f t="shared" si="9"/>
        <v>0.14222063492063491</v>
      </c>
      <c r="R117">
        <f t="shared" si="11"/>
        <v>72.816965079365076</v>
      </c>
      <c r="S117">
        <f t="shared" si="12"/>
        <v>3.5156642373240774</v>
      </c>
    </row>
    <row r="118" spans="13:19" x14ac:dyDescent="0.25">
      <c r="M118">
        <v>116</v>
      </c>
      <c r="N118" t="str">
        <f t="shared" si="10"/>
        <v>0x74</v>
      </c>
      <c r="O118" t="s">
        <v>17</v>
      </c>
      <c r="P118">
        <v>6644.88</v>
      </c>
      <c r="Q118">
        <f t="shared" si="9"/>
        <v>0.15067755102040817</v>
      </c>
      <c r="R118">
        <f t="shared" si="11"/>
        <v>77.146906122448982</v>
      </c>
      <c r="S118">
        <f t="shared" si="12"/>
        <v>3.3183443493336222</v>
      </c>
    </row>
    <row r="119" spans="13:19" x14ac:dyDescent="0.25">
      <c r="M119">
        <v>117</v>
      </c>
      <c r="N119" t="str">
        <f t="shared" si="10"/>
        <v>0x75</v>
      </c>
      <c r="O119" t="s">
        <v>16</v>
      </c>
      <c r="P119">
        <v>7040</v>
      </c>
      <c r="Q119">
        <f t="shared" si="9"/>
        <v>0.15963718820861678</v>
      </c>
      <c r="R119">
        <f t="shared" si="11"/>
        <v>81.734240362811789</v>
      </c>
      <c r="S119">
        <f t="shared" si="12"/>
        <v>3.1321022727272729</v>
      </c>
    </row>
    <row r="120" spans="13:19" x14ac:dyDescent="0.25">
      <c r="M120">
        <v>118</v>
      </c>
      <c r="N120" t="str">
        <f t="shared" si="10"/>
        <v>0x76</v>
      </c>
      <c r="O120" t="s">
        <v>15</v>
      </c>
      <c r="P120">
        <v>7458.62</v>
      </c>
      <c r="Q120">
        <f t="shared" si="9"/>
        <v>0.16912970521541951</v>
      </c>
      <c r="R120">
        <f t="shared" si="11"/>
        <v>86.594409070294788</v>
      </c>
      <c r="S120">
        <f t="shared" si="12"/>
        <v>2.9563109529644893</v>
      </c>
    </row>
    <row r="121" spans="13:19" x14ac:dyDescent="0.25">
      <c r="M121">
        <v>119</v>
      </c>
      <c r="N121" t="str">
        <f t="shared" si="10"/>
        <v>0x77</v>
      </c>
      <c r="O121" t="s">
        <v>14</v>
      </c>
      <c r="P121">
        <v>7902.13</v>
      </c>
      <c r="Q121">
        <f t="shared" si="9"/>
        <v>0.17918662131519275</v>
      </c>
      <c r="R121">
        <f t="shared" si="11"/>
        <v>91.743550113378689</v>
      </c>
      <c r="S121">
        <f t="shared" si="12"/>
        <v>2.7903868956850872</v>
      </c>
    </row>
    <row r="122" spans="13:19" x14ac:dyDescent="0.25">
      <c r="M122">
        <v>120</v>
      </c>
      <c r="N122" t="str">
        <f t="shared" si="10"/>
        <v>0x78</v>
      </c>
      <c r="O122" t="s">
        <v>13</v>
      </c>
      <c r="P122">
        <v>8372.02</v>
      </c>
      <c r="Q122">
        <f t="shared" si="9"/>
        <v>0.18984172335600907</v>
      </c>
      <c r="R122">
        <f t="shared" si="11"/>
        <v>97.198962358276646</v>
      </c>
      <c r="S122">
        <f t="shared" si="12"/>
        <v>2.6337729723531478</v>
      </c>
    </row>
    <row r="123" spans="13:19" x14ac:dyDescent="0.25">
      <c r="M123">
        <v>121</v>
      </c>
      <c r="N123" t="str">
        <f t="shared" si="10"/>
        <v>0x79</v>
      </c>
      <c r="O123" t="s">
        <v>12</v>
      </c>
      <c r="P123">
        <v>8869.84</v>
      </c>
      <c r="Q123">
        <f t="shared" si="9"/>
        <v>0.20113015873015874</v>
      </c>
      <c r="R123">
        <f t="shared" si="11"/>
        <v>102.97864126984128</v>
      </c>
      <c r="S123">
        <f t="shared" si="12"/>
        <v>2.4859523959845951</v>
      </c>
    </row>
    <row r="124" spans="13:19" x14ac:dyDescent="0.25">
      <c r="M124">
        <v>122</v>
      </c>
      <c r="N124" t="str">
        <f t="shared" si="10"/>
        <v>0x7A</v>
      </c>
      <c r="O124" t="s">
        <v>11</v>
      </c>
      <c r="P124">
        <v>9397.27</v>
      </c>
      <c r="Q124">
        <f t="shared" si="9"/>
        <v>0.21309002267573698</v>
      </c>
      <c r="R124">
        <f t="shared" si="11"/>
        <v>109.10209160997734</v>
      </c>
      <c r="S124">
        <f t="shared" si="12"/>
        <v>2.3464261429117177</v>
      </c>
    </row>
    <row r="125" spans="13:19" x14ac:dyDescent="0.25">
      <c r="M125">
        <v>123</v>
      </c>
      <c r="N125" t="str">
        <f t="shared" si="10"/>
        <v>0x7B</v>
      </c>
      <c r="O125" t="s">
        <v>10</v>
      </c>
      <c r="P125">
        <v>9956.06</v>
      </c>
      <c r="Q125">
        <f t="shared" si="9"/>
        <v>0.22576099773242631</v>
      </c>
      <c r="R125">
        <f t="shared" si="11"/>
        <v>115.58963083900227</v>
      </c>
      <c r="S125">
        <f t="shared" si="12"/>
        <v>2.2147315303443329</v>
      </c>
    </row>
    <row r="126" spans="13:19" x14ac:dyDescent="0.25">
      <c r="M126">
        <v>124</v>
      </c>
      <c r="N126" t="str">
        <f t="shared" si="10"/>
        <v>0x7C</v>
      </c>
      <c r="O126" t="s">
        <v>9</v>
      </c>
      <c r="P126">
        <v>10548.08</v>
      </c>
      <c r="Q126">
        <f t="shared" si="9"/>
        <v>0.23918548752834468</v>
      </c>
      <c r="R126">
        <f t="shared" si="11"/>
        <v>122.46296961451247</v>
      </c>
      <c r="S126">
        <f t="shared" si="12"/>
        <v>2.0904278314157647</v>
      </c>
    </row>
    <row r="127" spans="13:19" x14ac:dyDescent="0.25">
      <c r="M127">
        <v>125</v>
      </c>
      <c r="N127" t="str">
        <f t="shared" si="10"/>
        <v>0x7D</v>
      </c>
      <c r="O127" t="s">
        <v>8</v>
      </c>
      <c r="P127">
        <v>11175.3</v>
      </c>
      <c r="Q127">
        <f t="shared" si="9"/>
        <v>0.25340816326530613</v>
      </c>
      <c r="R127">
        <f t="shared" si="11"/>
        <v>129.74497959183674</v>
      </c>
      <c r="S127">
        <f t="shared" si="12"/>
        <v>1.9731013932511878</v>
      </c>
    </row>
    <row r="128" spans="13:19" x14ac:dyDescent="0.25">
      <c r="M128">
        <v>126</v>
      </c>
      <c r="N128" t="str">
        <f t="shared" si="10"/>
        <v>0x7E</v>
      </c>
      <c r="O128" t="s">
        <v>7</v>
      </c>
      <c r="P128">
        <v>11839.82</v>
      </c>
      <c r="Q128">
        <f t="shared" si="9"/>
        <v>0.26847664399092969</v>
      </c>
      <c r="R128">
        <f t="shared" si="11"/>
        <v>137.460041723356</v>
      </c>
      <c r="S128">
        <f t="shared" si="12"/>
        <v>1.8623593939772733</v>
      </c>
    </row>
    <row r="129" spans="13:19" x14ac:dyDescent="0.25">
      <c r="M129">
        <v>127</v>
      </c>
      <c r="N129" t="str">
        <f t="shared" si="10"/>
        <v>0x7F</v>
      </c>
      <c r="O129" t="s">
        <v>6</v>
      </c>
      <c r="P129">
        <v>12543.85</v>
      </c>
      <c r="Q129">
        <f t="shared" si="9"/>
        <v>0.28444104308390022</v>
      </c>
      <c r="R129">
        <f t="shared" si="11"/>
        <v>145.63381405895692</v>
      </c>
      <c r="S129">
        <f t="shared" si="12"/>
        <v>1.7578335200117987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5" x14ac:dyDescent="0.25"/>
  <sheetData>
    <row r="1" spans="1:13" x14ac:dyDescent="0.25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25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25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25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25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25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25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25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25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25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25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25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25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25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25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25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25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25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25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25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25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25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25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25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25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25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25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25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25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25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25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25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25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25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25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25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25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25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25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25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25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25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25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25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25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25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25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25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25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25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25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25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25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25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25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25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25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25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25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25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25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25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25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25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25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25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25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25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25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25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25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25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25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25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25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25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25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25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25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25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25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25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25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25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25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25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25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25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25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25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25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25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25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25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25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25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25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25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25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25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25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25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25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25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25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25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25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25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25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25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25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25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25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25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25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25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25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25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25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25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25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25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25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25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25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25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25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25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25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25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25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25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25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25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25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25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25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25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25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25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25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25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25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25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25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25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25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25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25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25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25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25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25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25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25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25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25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25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25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25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25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25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25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25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25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25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25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25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25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25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25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25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25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25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25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25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25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25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25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25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25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25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25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25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25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25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25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25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25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25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25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25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25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25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25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25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25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25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25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25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25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25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25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25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25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25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25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25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25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25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25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25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25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25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25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25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25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25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25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25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25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25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25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25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25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25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25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25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25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25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25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25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25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25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25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25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25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25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25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25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25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25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25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25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25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25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25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25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25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25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25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25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25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25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25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25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25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23AD-107D-4680-84B0-1579549AA9EA}">
  <dimension ref="A1:D38"/>
  <sheetViews>
    <sheetView topLeftCell="A7" workbookViewId="0">
      <selection activeCell="B37" sqref="B37"/>
    </sheetView>
  </sheetViews>
  <sheetFormatPr defaultRowHeight="15" x14ac:dyDescent="0.25"/>
  <cols>
    <col min="1" max="1" width="31" customWidth="1"/>
    <col min="2" max="2" width="39.85546875" customWidth="1"/>
    <col min="3" max="3" width="31" customWidth="1"/>
    <col min="4" max="4" width="38.28515625" customWidth="1"/>
  </cols>
  <sheetData>
    <row r="1" spans="1:4" x14ac:dyDescent="0.25">
      <c r="A1" t="s">
        <v>248</v>
      </c>
    </row>
    <row r="2" spans="1:4" x14ac:dyDescent="0.25">
      <c r="A2" t="s">
        <v>249</v>
      </c>
      <c r="B2" t="s">
        <v>250</v>
      </c>
      <c r="C2" t="s">
        <v>251</v>
      </c>
      <c r="D2" t="s">
        <v>252</v>
      </c>
    </row>
    <row r="3" spans="1:4" x14ac:dyDescent="0.25">
      <c r="A3" t="s">
        <v>253</v>
      </c>
      <c r="B3" t="s">
        <v>254</v>
      </c>
      <c r="C3" t="s">
        <v>255</v>
      </c>
      <c r="D3">
        <v>1</v>
      </c>
    </row>
    <row r="4" spans="1:4" x14ac:dyDescent="0.25">
      <c r="A4" t="s">
        <v>256</v>
      </c>
      <c r="B4" t="s">
        <v>257</v>
      </c>
      <c r="C4" t="s">
        <v>258</v>
      </c>
      <c r="D4">
        <v>1</v>
      </c>
    </row>
    <row r="5" spans="1:4" x14ac:dyDescent="0.25">
      <c r="A5" t="s">
        <v>259</v>
      </c>
      <c r="B5" t="s">
        <v>260</v>
      </c>
      <c r="C5" t="s">
        <v>261</v>
      </c>
      <c r="D5">
        <v>1</v>
      </c>
    </row>
    <row r="6" spans="1:4" x14ac:dyDescent="0.25">
      <c r="B6" t="s">
        <v>260</v>
      </c>
      <c r="C6" t="s">
        <v>262</v>
      </c>
      <c r="D6">
        <v>1</v>
      </c>
    </row>
    <row r="7" spans="1:4" x14ac:dyDescent="0.25">
      <c r="A7" t="s">
        <v>263</v>
      </c>
      <c r="B7" t="s">
        <v>264</v>
      </c>
      <c r="C7" t="s">
        <v>265</v>
      </c>
      <c r="D7">
        <v>1</v>
      </c>
    </row>
    <row r="8" spans="1:4" x14ac:dyDescent="0.25">
      <c r="A8" t="s">
        <v>266</v>
      </c>
      <c r="B8" t="s">
        <v>267</v>
      </c>
      <c r="C8" t="s">
        <v>268</v>
      </c>
      <c r="D8">
        <v>14</v>
      </c>
    </row>
    <row r="9" spans="1:4" x14ac:dyDescent="0.25">
      <c r="A9" t="s">
        <v>269</v>
      </c>
      <c r="B9" t="s">
        <v>270</v>
      </c>
      <c r="C9" t="s">
        <v>271</v>
      </c>
      <c r="D9" t="s">
        <v>272</v>
      </c>
    </row>
    <row r="10" spans="1:4" x14ac:dyDescent="0.25">
      <c r="B10" t="s">
        <v>273</v>
      </c>
      <c r="C10" t="s">
        <v>274</v>
      </c>
      <c r="D10" t="s">
        <v>275</v>
      </c>
    </row>
    <row r="11" spans="1:4" x14ac:dyDescent="0.25">
      <c r="B11" t="s">
        <v>276</v>
      </c>
      <c r="C11" t="s">
        <v>277</v>
      </c>
      <c r="D11">
        <v>3</v>
      </c>
    </row>
    <row r="12" spans="1:4" x14ac:dyDescent="0.25">
      <c r="B12" t="s">
        <v>278</v>
      </c>
      <c r="C12" t="s">
        <v>279</v>
      </c>
      <c r="D12">
        <v>2</v>
      </c>
    </row>
    <row r="13" spans="1:4" x14ac:dyDescent="0.25">
      <c r="A13" t="s">
        <v>280</v>
      </c>
      <c r="B13" t="s">
        <v>281</v>
      </c>
      <c r="C13" t="s">
        <v>282</v>
      </c>
      <c r="D13">
        <v>1</v>
      </c>
    </row>
    <row r="14" spans="1:4" x14ac:dyDescent="0.25">
      <c r="B14" t="s">
        <v>283</v>
      </c>
      <c r="C14" t="s">
        <v>282</v>
      </c>
      <c r="D14">
        <v>1</v>
      </c>
    </row>
    <row r="15" spans="1:4" x14ac:dyDescent="0.25">
      <c r="B15" t="s">
        <v>284</v>
      </c>
      <c r="C15" t="s">
        <v>282</v>
      </c>
      <c r="D15">
        <v>2</v>
      </c>
    </row>
    <row r="16" spans="1:4" x14ac:dyDescent="0.25">
      <c r="B16" t="s">
        <v>285</v>
      </c>
      <c r="C16" t="s">
        <v>286</v>
      </c>
      <c r="D16">
        <v>1</v>
      </c>
    </row>
    <row r="17" spans="1:4" x14ac:dyDescent="0.25">
      <c r="B17" t="s">
        <v>287</v>
      </c>
      <c r="C17" t="s">
        <v>288</v>
      </c>
      <c r="D17">
        <v>1</v>
      </c>
    </row>
    <row r="18" spans="1:4" x14ac:dyDescent="0.25">
      <c r="A18" t="s">
        <v>289</v>
      </c>
      <c r="B18" t="s">
        <v>290</v>
      </c>
      <c r="C18" t="s">
        <v>291</v>
      </c>
      <c r="D18">
        <v>1</v>
      </c>
    </row>
    <row r="19" spans="1:4" x14ac:dyDescent="0.25">
      <c r="B19" t="s">
        <v>292</v>
      </c>
      <c r="C19" t="s">
        <v>293</v>
      </c>
      <c r="D19">
        <v>3</v>
      </c>
    </row>
    <row r="20" spans="1:4" x14ac:dyDescent="0.25">
      <c r="B20" t="s">
        <v>294</v>
      </c>
      <c r="C20" t="s">
        <v>295</v>
      </c>
      <c r="D20">
        <v>3</v>
      </c>
    </row>
    <row r="21" spans="1:4" x14ac:dyDescent="0.25">
      <c r="B21" t="s">
        <v>296</v>
      </c>
      <c r="C21" t="s">
        <v>297</v>
      </c>
      <c r="D21">
        <v>3</v>
      </c>
    </row>
    <row r="22" spans="1:4" x14ac:dyDescent="0.25">
      <c r="B22" t="s">
        <v>298</v>
      </c>
      <c r="C22" t="s">
        <v>299</v>
      </c>
      <c r="D22">
        <v>3</v>
      </c>
    </row>
    <row r="23" spans="1:4" x14ac:dyDescent="0.25">
      <c r="A23" t="s">
        <v>300</v>
      </c>
      <c r="B23" t="s">
        <v>292</v>
      </c>
      <c r="C23" t="s">
        <v>301</v>
      </c>
      <c r="D23">
        <v>3</v>
      </c>
    </row>
    <row r="24" spans="1:4" x14ac:dyDescent="0.25">
      <c r="B24" t="s">
        <v>294</v>
      </c>
      <c r="C24" t="s">
        <v>302</v>
      </c>
      <c r="D24">
        <v>3</v>
      </c>
    </row>
    <row r="25" spans="1:4" x14ac:dyDescent="0.25">
      <c r="B25" t="s">
        <v>296</v>
      </c>
      <c r="C25" t="s">
        <v>303</v>
      </c>
      <c r="D25">
        <v>3</v>
      </c>
    </row>
    <row r="26" spans="1:4" x14ac:dyDescent="0.25">
      <c r="B26" t="s">
        <v>298</v>
      </c>
      <c r="C26" t="s">
        <v>304</v>
      </c>
      <c r="D26">
        <v>3</v>
      </c>
    </row>
    <row r="27" spans="1:4" x14ac:dyDescent="0.25">
      <c r="A27" t="s">
        <v>305</v>
      </c>
      <c r="B27" t="s">
        <v>290</v>
      </c>
      <c r="C27" t="s">
        <v>306</v>
      </c>
      <c r="D27">
        <v>1</v>
      </c>
    </row>
    <row r="28" spans="1:4" x14ac:dyDescent="0.25">
      <c r="B28" t="s">
        <v>307</v>
      </c>
      <c r="C28" t="s">
        <v>308</v>
      </c>
      <c r="D28">
        <v>1</v>
      </c>
    </row>
    <row r="29" spans="1:4" x14ac:dyDescent="0.25">
      <c r="A29" t="s">
        <v>309</v>
      </c>
      <c r="B29" t="s">
        <v>310</v>
      </c>
      <c r="C29" t="s">
        <v>311</v>
      </c>
      <c r="D29" t="s">
        <v>312</v>
      </c>
    </row>
    <row r="30" spans="1:4" x14ac:dyDescent="0.25">
      <c r="B30" t="s">
        <v>313</v>
      </c>
      <c r="C30" t="s">
        <v>314</v>
      </c>
      <c r="D30" t="s">
        <v>315</v>
      </c>
    </row>
    <row r="31" spans="1:4" x14ac:dyDescent="0.25">
      <c r="A31" t="s">
        <v>316</v>
      </c>
      <c r="B31" t="s">
        <v>317</v>
      </c>
      <c r="C31" t="s">
        <v>318</v>
      </c>
      <c r="D31" t="s">
        <v>312</v>
      </c>
    </row>
    <row r="32" spans="1:4" x14ac:dyDescent="0.25">
      <c r="B32" t="s">
        <v>319</v>
      </c>
      <c r="C32" t="s">
        <v>320</v>
      </c>
      <c r="D32" t="s">
        <v>321</v>
      </c>
    </row>
    <row r="33" spans="1:4" x14ac:dyDescent="0.25">
      <c r="A33" t="s">
        <v>322</v>
      </c>
      <c r="B33" t="s">
        <v>254</v>
      </c>
      <c r="C33" t="s">
        <v>323</v>
      </c>
      <c r="D33">
        <v>14</v>
      </c>
    </row>
    <row r="34" spans="1:4" x14ac:dyDescent="0.25">
      <c r="A34" t="s">
        <v>324</v>
      </c>
      <c r="B34" t="s">
        <v>325</v>
      </c>
      <c r="C34" t="s">
        <v>326</v>
      </c>
      <c r="D34" t="s">
        <v>272</v>
      </c>
    </row>
    <row r="35" spans="1:4" x14ac:dyDescent="0.25">
      <c r="B35" t="s">
        <v>327</v>
      </c>
      <c r="C35" t="s">
        <v>328</v>
      </c>
      <c r="D35" t="s">
        <v>275</v>
      </c>
    </row>
    <row r="36" spans="1:4" x14ac:dyDescent="0.25">
      <c r="B36" t="s">
        <v>329</v>
      </c>
      <c r="C36" t="s">
        <v>330</v>
      </c>
      <c r="D36">
        <v>3</v>
      </c>
    </row>
    <row r="37" spans="1:4" x14ac:dyDescent="0.25">
      <c r="B37" t="s">
        <v>331</v>
      </c>
      <c r="C37" t="s">
        <v>332</v>
      </c>
      <c r="D37">
        <v>2</v>
      </c>
    </row>
    <row r="38" spans="1:4" x14ac:dyDescent="0.25">
      <c r="A38" t="s">
        <v>333</v>
      </c>
      <c r="B38" t="s">
        <v>290</v>
      </c>
      <c r="C38" t="s">
        <v>334</v>
      </c>
      <c r="D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5" x14ac:dyDescent="0.25"/>
  <sheetData>
    <row r="1" spans="1:8" x14ac:dyDescent="0.25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25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25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25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25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25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25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25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25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25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25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25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25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25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25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25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25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25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25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25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25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25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25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25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25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25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25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25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25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25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25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25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25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25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25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25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25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25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25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25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25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25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25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25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25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25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25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25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25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25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25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25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25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25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25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25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25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25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25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25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25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25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25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25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25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25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25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25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25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25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25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25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25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25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25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25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25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25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25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25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25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25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25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25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25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25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25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25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25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25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25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25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25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25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25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25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25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25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25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25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25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25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25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25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25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25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25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25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25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25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25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25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25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25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25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25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25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25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25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25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25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25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25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25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25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25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25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25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25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25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25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25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25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25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25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25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25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25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25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25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25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25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25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25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25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25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25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25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25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25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25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25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25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25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25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25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25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25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25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25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25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25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25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25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25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25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25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25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25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25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25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25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25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25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25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25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25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25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25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25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25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25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25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25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25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25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25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25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25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25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25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25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25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25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25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25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25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25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25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25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25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25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25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25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25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25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25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25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25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25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25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25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25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25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25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25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25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25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25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25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25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25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25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25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25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25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25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25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25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25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25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25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25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25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25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25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25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25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25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25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25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25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25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25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25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25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25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25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25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25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25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25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25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25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25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25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25">
      <c r="G263">
        <f>3000/(POWER(2,14))</f>
        <v>0.18310546875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L12"/>
  <sheetViews>
    <sheetView workbookViewId="0">
      <selection activeCell="J23" sqref="J23"/>
    </sheetView>
  </sheetViews>
  <sheetFormatPr defaultRowHeight="15" x14ac:dyDescent="0.25"/>
  <cols>
    <col min="1" max="1" width="10.7109375" customWidth="1"/>
    <col min="5" max="5" width="30.42578125" customWidth="1"/>
    <col min="7" max="7" width="9" customWidth="1"/>
    <col min="8" max="8" width="14.140625" customWidth="1"/>
    <col min="9" max="11" width="16.42578125" customWidth="1"/>
  </cols>
  <sheetData>
    <row r="1" spans="1:12" s="1" customFormat="1" ht="75.75" customHeight="1" x14ac:dyDescent="0.25">
      <c r="F1" s="1" t="s">
        <v>188</v>
      </c>
      <c r="G1" s="1" t="s">
        <v>194</v>
      </c>
      <c r="H1" s="1" t="s">
        <v>199</v>
      </c>
      <c r="I1" s="1" t="s">
        <v>198</v>
      </c>
      <c r="J1" s="1" t="s">
        <v>203</v>
      </c>
      <c r="K1" s="1" t="s">
        <v>204</v>
      </c>
      <c r="L1" s="1" t="s">
        <v>205</v>
      </c>
    </row>
    <row r="2" spans="1:12" x14ac:dyDescent="0.25">
      <c r="A2" t="s">
        <v>189</v>
      </c>
      <c r="B2">
        <v>0.8</v>
      </c>
      <c r="C2" t="s">
        <v>207</v>
      </c>
      <c r="F2">
        <v>50</v>
      </c>
      <c r="G2">
        <f t="shared" ref="G2:G12" si="0">_xlfn.FLOOR.MATH(F2*1000000/fs*samplep)</f>
        <v>907</v>
      </c>
      <c r="H2">
        <f t="shared" ref="H2:H12" si="1">_xlfn.FLOOR.MATH(G2/voices,1)</f>
        <v>113</v>
      </c>
      <c r="I2">
        <f t="shared" ref="I2:I12" si="2">FLOOR(H2/wtpervoice*wtp,1)</f>
        <v>11</v>
      </c>
      <c r="J2">
        <f t="shared" ref="J2:J8" si="3">FLOOR(H2*adsrp,1)</f>
        <v>22</v>
      </c>
      <c r="K2">
        <f t="shared" ref="K2:K8" si="4">FLOOR(H2/2*filterp,1)</f>
        <v>28</v>
      </c>
      <c r="L2">
        <f t="shared" ref="L2:L8" si="5">I2*wtpervoice+J2+2*K2</f>
        <v>111</v>
      </c>
    </row>
    <row r="3" spans="1:12" x14ac:dyDescent="0.25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1814</v>
      </c>
      <c r="H3">
        <f t="shared" si="1"/>
        <v>226</v>
      </c>
      <c r="I3">
        <f t="shared" si="2"/>
        <v>22</v>
      </c>
      <c r="J3">
        <f t="shared" si="3"/>
        <v>45</v>
      </c>
      <c r="K3">
        <f t="shared" si="4"/>
        <v>56</v>
      </c>
      <c r="L3">
        <f t="shared" si="5"/>
        <v>223</v>
      </c>
    </row>
    <row r="4" spans="1:12" x14ac:dyDescent="0.25">
      <c r="A4" t="s">
        <v>191</v>
      </c>
      <c r="B4">
        <f>block/fs*1000</f>
        <v>2.9024943310657596</v>
      </c>
      <c r="C4" t="s">
        <v>193</v>
      </c>
      <c r="F4">
        <f t="shared" ref="F4:F12" si="6">F3+50</f>
        <v>150</v>
      </c>
      <c r="G4">
        <f t="shared" si="0"/>
        <v>2721</v>
      </c>
      <c r="H4">
        <f t="shared" si="1"/>
        <v>340</v>
      </c>
      <c r="I4">
        <f t="shared" si="2"/>
        <v>34</v>
      </c>
      <c r="J4">
        <f t="shared" si="3"/>
        <v>68</v>
      </c>
      <c r="K4">
        <f t="shared" si="4"/>
        <v>85</v>
      </c>
      <c r="L4">
        <f t="shared" si="5"/>
        <v>340</v>
      </c>
    </row>
    <row r="5" spans="1:12" x14ac:dyDescent="0.25">
      <c r="A5" t="s">
        <v>195</v>
      </c>
      <c r="B5">
        <v>8</v>
      </c>
      <c r="F5">
        <f t="shared" si="6"/>
        <v>200</v>
      </c>
      <c r="G5">
        <f t="shared" si="0"/>
        <v>3628</v>
      </c>
      <c r="H5">
        <f t="shared" si="1"/>
        <v>453</v>
      </c>
      <c r="I5">
        <f t="shared" si="2"/>
        <v>45</v>
      </c>
      <c r="J5">
        <f t="shared" si="3"/>
        <v>90</v>
      </c>
      <c r="K5">
        <f t="shared" si="4"/>
        <v>113</v>
      </c>
      <c r="L5">
        <f t="shared" si="5"/>
        <v>451</v>
      </c>
    </row>
    <row r="6" spans="1:12" x14ac:dyDescent="0.25">
      <c r="A6" t="s">
        <v>196</v>
      </c>
      <c r="B6">
        <v>3</v>
      </c>
      <c r="C6" t="s">
        <v>206</v>
      </c>
      <c r="F6">
        <f t="shared" si="6"/>
        <v>250</v>
      </c>
      <c r="G6">
        <f t="shared" si="0"/>
        <v>4535</v>
      </c>
      <c r="H6">
        <f t="shared" si="1"/>
        <v>566</v>
      </c>
      <c r="I6">
        <f t="shared" si="2"/>
        <v>56</v>
      </c>
      <c r="J6">
        <f t="shared" si="3"/>
        <v>113</v>
      </c>
      <c r="K6">
        <f t="shared" si="4"/>
        <v>141</v>
      </c>
      <c r="L6">
        <f t="shared" si="5"/>
        <v>563</v>
      </c>
    </row>
    <row r="7" spans="1:12" x14ac:dyDescent="0.25">
      <c r="A7" t="s">
        <v>197</v>
      </c>
      <c r="B7">
        <f>B6*B5</f>
        <v>24</v>
      </c>
      <c r="F7">
        <f t="shared" si="6"/>
        <v>300</v>
      </c>
      <c r="G7">
        <f t="shared" si="0"/>
        <v>5442</v>
      </c>
      <c r="H7">
        <f t="shared" si="1"/>
        <v>680</v>
      </c>
      <c r="I7">
        <f t="shared" si="2"/>
        <v>68</v>
      </c>
      <c r="J7">
        <f t="shared" si="3"/>
        <v>136</v>
      </c>
      <c r="K7">
        <f t="shared" si="4"/>
        <v>170</v>
      </c>
      <c r="L7">
        <f t="shared" si="5"/>
        <v>680</v>
      </c>
    </row>
    <row r="8" spans="1:12" x14ac:dyDescent="0.25">
      <c r="A8" t="s">
        <v>201</v>
      </c>
      <c r="B8">
        <v>0.3</v>
      </c>
      <c r="F8">
        <f t="shared" si="6"/>
        <v>350</v>
      </c>
      <c r="G8">
        <f t="shared" si="0"/>
        <v>6349</v>
      </c>
      <c r="H8">
        <f t="shared" si="1"/>
        <v>793</v>
      </c>
      <c r="I8">
        <f t="shared" si="2"/>
        <v>79</v>
      </c>
      <c r="J8">
        <f t="shared" si="3"/>
        <v>158</v>
      </c>
      <c r="K8">
        <f t="shared" si="4"/>
        <v>198</v>
      </c>
      <c r="L8">
        <f t="shared" si="5"/>
        <v>791</v>
      </c>
    </row>
    <row r="9" spans="1:12" x14ac:dyDescent="0.25">
      <c r="A9" t="s">
        <v>200</v>
      </c>
      <c r="B9">
        <v>0.2</v>
      </c>
      <c r="F9">
        <f t="shared" si="6"/>
        <v>400</v>
      </c>
      <c r="G9">
        <f t="shared" si="0"/>
        <v>7256</v>
      </c>
      <c r="H9">
        <f t="shared" si="1"/>
        <v>907</v>
      </c>
      <c r="I9">
        <f t="shared" si="2"/>
        <v>90</v>
      </c>
      <c r="J9">
        <f>FLOOR(H9*adsrp,1)</f>
        <v>181</v>
      </c>
      <c r="K9">
        <f>FLOOR(H9/2*filterp,1)</f>
        <v>226</v>
      </c>
      <c r="L9">
        <f>I9*wtpervoice+J9+2*K9</f>
        <v>903</v>
      </c>
    </row>
    <row r="10" spans="1:12" x14ac:dyDescent="0.25">
      <c r="A10" t="s">
        <v>202</v>
      </c>
      <c r="B10">
        <v>0.5</v>
      </c>
      <c r="F10">
        <f t="shared" si="6"/>
        <v>450</v>
      </c>
      <c r="G10">
        <f t="shared" si="0"/>
        <v>8163</v>
      </c>
      <c r="H10">
        <f t="shared" si="1"/>
        <v>1020</v>
      </c>
      <c r="I10">
        <f t="shared" si="2"/>
        <v>102</v>
      </c>
      <c r="J10">
        <f>FLOOR(H10*adsrp,1)</f>
        <v>204</v>
      </c>
      <c r="K10">
        <f>FLOOR(H10/2*filterp,1)</f>
        <v>255</v>
      </c>
      <c r="L10">
        <f>I10*wtpervoice+J10+2*K10</f>
        <v>1020</v>
      </c>
    </row>
    <row r="11" spans="1:12" x14ac:dyDescent="0.25">
      <c r="F11">
        <f t="shared" si="6"/>
        <v>500</v>
      </c>
      <c r="G11">
        <f t="shared" si="0"/>
        <v>9070</v>
      </c>
      <c r="H11">
        <f t="shared" si="1"/>
        <v>1133</v>
      </c>
      <c r="I11">
        <f t="shared" si="2"/>
        <v>113</v>
      </c>
      <c r="J11">
        <f>FLOOR(H11*adsrp,1)</f>
        <v>226</v>
      </c>
      <c r="K11">
        <f>FLOOR(H11/2*filterp,1)</f>
        <v>283</v>
      </c>
      <c r="L11">
        <f>I11*wtpervoice+J11+2*K11</f>
        <v>1131</v>
      </c>
    </row>
    <row r="12" spans="1:12" x14ac:dyDescent="0.25">
      <c r="F12">
        <f t="shared" si="6"/>
        <v>550</v>
      </c>
      <c r="G12">
        <f t="shared" si="0"/>
        <v>9977</v>
      </c>
      <c r="H12">
        <f t="shared" si="1"/>
        <v>1247</v>
      </c>
      <c r="I12">
        <f t="shared" si="2"/>
        <v>124</v>
      </c>
      <c r="J12">
        <f>FLOOR(H12*adsrp,1)</f>
        <v>249</v>
      </c>
      <c r="K12">
        <f>FLOOR(H12/2*filterp,1)</f>
        <v>311</v>
      </c>
      <c r="L12">
        <f>I12*wtpervoice+J12+2*K12</f>
        <v>1243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5" x14ac:dyDescent="0.25"/>
  <cols>
    <col min="3" max="3" width="7.140625" customWidth="1"/>
    <col min="4" max="4" width="18.5703125" customWidth="1"/>
  </cols>
  <sheetData>
    <row r="1" spans="1:4" x14ac:dyDescent="0.25">
      <c r="B1" t="s">
        <v>219</v>
      </c>
      <c r="C1" t="s">
        <v>220</v>
      </c>
      <c r="D1" t="s">
        <v>231</v>
      </c>
    </row>
    <row r="2" spans="1:4" x14ac:dyDescent="0.25">
      <c r="A2" t="s">
        <v>229</v>
      </c>
      <c r="B2">
        <v>-1</v>
      </c>
      <c r="C2">
        <v>1</v>
      </c>
    </row>
    <row r="3" spans="1:4" x14ac:dyDescent="0.25">
      <c r="A3" t="s">
        <v>230</v>
      </c>
      <c r="B3">
        <v>0</v>
      </c>
      <c r="C3">
        <v>1</v>
      </c>
    </row>
    <row r="4" spans="1:4" x14ac:dyDescent="0.25">
      <c r="A4" t="s">
        <v>221</v>
      </c>
      <c r="B4">
        <v>0.5</v>
      </c>
      <c r="C4">
        <v>30</v>
      </c>
    </row>
    <row r="5" spans="1:4" x14ac:dyDescent="0.25">
      <c r="A5" t="s">
        <v>222</v>
      </c>
      <c r="B5">
        <v>0</v>
      </c>
      <c r="C5">
        <v>2</v>
      </c>
    </row>
    <row r="6" spans="1:4" x14ac:dyDescent="0.25">
      <c r="A6" t="s">
        <v>218</v>
      </c>
      <c r="B6" s="2">
        <v>0</v>
      </c>
      <c r="C6">
        <v>1</v>
      </c>
      <c r="D6" t="s">
        <v>232</v>
      </c>
    </row>
    <row r="7" spans="1:4" x14ac:dyDescent="0.25">
      <c r="A7" t="s">
        <v>223</v>
      </c>
      <c r="B7">
        <v>0</v>
      </c>
      <c r="C7">
        <v>1</v>
      </c>
      <c r="D7" t="s">
        <v>233</v>
      </c>
    </row>
    <row r="8" spans="1:4" x14ac:dyDescent="0.25">
      <c r="A8" t="s">
        <v>224</v>
      </c>
      <c r="B8">
        <v>0</v>
      </c>
      <c r="C8">
        <v>2</v>
      </c>
      <c r="D8" t="s">
        <v>234</v>
      </c>
    </row>
    <row r="9" spans="1:4" x14ac:dyDescent="0.25">
      <c r="A9" t="s">
        <v>225</v>
      </c>
      <c r="B9">
        <v>0</v>
      </c>
      <c r="C9">
        <v>1</v>
      </c>
      <c r="D9" t="s">
        <v>233</v>
      </c>
    </row>
    <row r="10" spans="1:4" x14ac:dyDescent="0.25">
      <c r="A10" t="s">
        <v>226</v>
      </c>
      <c r="B10">
        <v>1</v>
      </c>
      <c r="C10">
        <v>2</v>
      </c>
      <c r="D10" t="s">
        <v>235</v>
      </c>
    </row>
    <row r="11" spans="1:4" x14ac:dyDescent="0.25">
      <c r="A11" t="s">
        <v>244</v>
      </c>
      <c r="B11">
        <v>0.5</v>
      </c>
      <c r="C11">
        <v>1</v>
      </c>
      <c r="D11" t="s">
        <v>245</v>
      </c>
    </row>
    <row r="12" spans="1:4" x14ac:dyDescent="0.25">
      <c r="A12" t="s">
        <v>227</v>
      </c>
      <c r="B12">
        <v>-0.5</v>
      </c>
      <c r="C12">
        <v>0.5</v>
      </c>
      <c r="D12" t="s">
        <v>236</v>
      </c>
    </row>
    <row r="13" spans="1:4" x14ac:dyDescent="0.25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3" workbookViewId="0">
      <selection activeCell="G31" sqref="G31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notes</vt:lpstr>
      <vt:lpstr>quick harmonics</vt:lpstr>
      <vt:lpstr>notes float</vt:lpstr>
      <vt:lpstr>tanh</vt:lpstr>
      <vt:lpstr>fpu instr set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2021-08-24T06:33:13Z</dcterms:modified>
</cp:coreProperties>
</file>