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keundong\Documents\UiPath\LoginProcess_Desktop\"/>
    </mc:Choice>
  </mc:AlternateContent>
  <xr:revisionPtr revIDLastSave="0" documentId="13_ncr:1_{CB37101A-1653-4B15-96A7-C3DBD8E2FA91}" xr6:coauthVersionLast="47" xr6:coauthVersionMax="47" xr10:uidLastSave="{00000000-0000-0000-0000-000000000000}"/>
  <bookViews>
    <workbookView xWindow="6840" yWindow="1980" windowWidth="21600" windowHeight="1138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website">Scratchpad!$B$1</definedName>
    <definedName name="YYYYMMDD">Date!$B$10</definedName>
    <definedName name="비즈메카">Scratchpad!$B$1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<sst xmlns="http://schemas.openxmlformats.org/spreadsheetml/2006/main" count="110" uniqueCount="89">
  <si>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</si>
  <si>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</si>
  <si>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</si>
  <si>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</si>
  <si>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</si>
  <si>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</si>
  <si>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</si>
  <si>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</si>
  <si>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</si>
  <si>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</si>
  <si>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</si>
  <si>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</si>
  <si>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</si>
  <si>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</si>
  <si>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</si>
  <si>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</si>
  <si>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</si>
  <si>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</si>
  <si>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</si>
  <si>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</si>
  <si>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</si>
  <si>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</si>
  <si>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</si>
  <si>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</si>
  <si>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</si>
  <si>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</si>
  <si>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</si>
  <si>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</si>
  <si>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</si>
  <si>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</si>
  <si>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</si>
  <si>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</si>
  <si>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</si>
  <si>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</si>
  <si>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</si>
  <si>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</si>
  <si>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</si>
  <si>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</si>
  <si>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</si>
  <si>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</si>
  <si>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</si>
  <si>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</si>
  <si>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</si>
  <si>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</si>
  <si>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</si>
  <si>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</si>
  <si>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</si>
  <si>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</si>
  <si>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</si>
  <si>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</si>
  <si>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</si>
  <si>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</si>
  <si>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</si>
  <si>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</si>
  <si>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</si>
  <si>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</si>
  <si>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</si>
  <si>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</si>
  <si>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</si>
  <si>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</si>
  <si>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</si>
  <si>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</si>
  <si>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</si>
  <si>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</si>
  <si>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</si>
  <si>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</si>
  <si>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</si>
  <si>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</si>
  <si>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</si>
  <si>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</si>
  <si>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</si>
  <si>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</si>
  <si>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</si>
  <si>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</si>
  <si>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</si>
  <si>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</si>
  <si>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</si>
  <si>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</si>
  <si>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</si>
  <si>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</si>
  <si>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</si>
  <si>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</si>
  <si>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</si>
  <si>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</si>
  <si>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</si>
  <si>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</si>
  <si>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</si>
  <si>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website</t>
  </si>
  <si>
    <t>C:\Users\keundong\Documents\PersonalData.xlsx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</si>
</sst>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41">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20" fontId="0" fillId="0" borderId="0" xfId="0" applyNumberFormat="1"/>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Left Border" xfId="21" xr:uid="{752567EA-4384-43AE-B676-88EEF319FF3E}"/>
    <cellStyle name="Left Bottom Green Border" xfId="22" xr:uid="{34B3EEC9-1AFB-46BB-BA9D-9C4050C105CA}"/>
    <cellStyle name="Left Green Border" xfId="23" xr:uid="{D9070FD4-0ABA-471F-926C-2D88574C9CAE}"/>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 name="쉼표" xfId="1" builtinId="3"/>
    <cellStyle name="열어 본 하이퍼링크" xfId="10" builtinId="9" customBuiltin="1"/>
    <cellStyle name="표준" xfId="0" builtinId="0" customBuiltin="1"/>
    <cellStyle name="하이퍼링크" xfId="9" builtinId="8" customBuiltin="1"/>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B7"/>
  <sheetViews>
    <sheetView tabSelected="1" workbookViewId="0">
      <selection activeCell="B1" sqref="B1"/>
    </sheetView>
  </sheetViews>
  <sheetFormatPr defaultRowHeight="15" x14ac:dyDescent="0.25"/>
  <cols>
    <col min="1" max="1" width="29.7109375" customWidth="1"/>
    <col min="2" max="2" width="41" bestFit="1" customWidth="1"/>
  </cols>
  <sheetData>
    <row r="1" spans="1:2" x14ac:dyDescent="0.25">
      <c r="A1" t="s">
        <v>87</v>
      </c>
    </row>
    <row r="4" spans="1:2" x14ac:dyDescent="0.25">
      <c r="B4" s="32"/>
    </row>
    <row r="6" spans="1:2" x14ac:dyDescent="0.25">
      <c r="B6" s="32"/>
    </row>
    <row r="7" spans="1:2" x14ac:dyDescent="0.25">
      <c r="B7" s="3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D13" sqref="D13"/>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4" ht="18.75" x14ac:dyDescent="0.25">
      <c r="A1" s="38" t="s">
        <v>4</v>
      </c>
      <c r="B1" s="38"/>
      <c r="C1" s="38"/>
      <c r="D1" s="38"/>
    </row>
    <row r="2" spans="1:4" ht="51" customHeight="1" x14ac:dyDescent="0.25">
      <c r="A2" s="39" t="s">
        <v>86</v>
      </c>
      <c r="B2" s="40"/>
      <c r="C2" s="40"/>
      <c r="D2" s="40"/>
    </row>
    <row r="3" spans="1:4" x14ac:dyDescent="0.25">
      <c r="A3" s="1"/>
    </row>
    <row r="4" spans="1:4" x14ac:dyDescent="0.25">
      <c r="A4" s="1" t="s">
        <v>27</v>
      </c>
      <c r="B4" s="2">
        <f ca="1">TODAY()</f>
        <v>45270</v>
      </c>
    </row>
    <row r="6" spans="1:4" x14ac:dyDescent="0.25">
      <c r="A6" t="s">
        <v>83</v>
      </c>
      <c r="B6" t="s">
        <v>84</v>
      </c>
    </row>
    <row r="7" spans="1:4" x14ac:dyDescent="0.25">
      <c r="A7" t="s">
        <v>58</v>
      </c>
      <c r="B7">
        <v>7</v>
      </c>
    </row>
    <row r="8" spans="1:4" x14ac:dyDescent="0.25">
      <c r="A8" t="s">
        <v>59</v>
      </c>
      <c r="B8" s="28" t="str">
        <f ca="1">TEXT(Date_Input+Days, preferred_date_format)</f>
        <v>2023-12-17</v>
      </c>
    </row>
    <row r="9" spans="1:4" x14ac:dyDescent="0.25">
      <c r="A9" t="s">
        <v>60</v>
      </c>
      <c r="B9" s="28" t="str">
        <f ca="1">TEXT(WORKDAY(Date_Input, Days),preferred_date_format)</f>
        <v>2023-12-19</v>
      </c>
    </row>
    <row r="10" spans="1:4" x14ac:dyDescent="0.25">
      <c r="A10" t="s">
        <v>13</v>
      </c>
      <c r="B10" s="29" t="str">
        <f ca="1">TEXT(Date_Input,"YYYYMMDD")</f>
        <v>20231210</v>
      </c>
    </row>
    <row r="12" spans="1:4" x14ac:dyDescent="0.25">
      <c r="A12" t="s">
        <v>26</v>
      </c>
      <c r="B12" s="28" t="str">
        <f ca="1">TEXT(TODAY(), preferred_date_format)</f>
        <v>2023-12-10</v>
      </c>
    </row>
    <row r="13" spans="1:4" x14ac:dyDescent="0.25">
      <c r="A13" t="s">
        <v>14</v>
      </c>
      <c r="B13" s="28" t="str">
        <f ca="1">TEXT(TODAY()-WEEKDAY(TODAY(),2)-6, preferred_date_format)</f>
        <v>2023-11-27</v>
      </c>
      <c r="C13" s="28" t="str">
        <f ca="1">TEXT(LastWeekMonday+4, preferred_date_format)</f>
        <v>2023-12-01</v>
      </c>
      <c r="D13" s="30" t="str">
        <f ca="1">TEXT(LastWeekFriday+2, preferred_date_format)</f>
        <v>2023-12-03</v>
      </c>
    </row>
    <row r="14" spans="1:4" x14ac:dyDescent="0.25">
      <c r="A14" t="s">
        <v>0</v>
      </c>
      <c r="B14" s="28" t="str">
        <f ca="1">TEXT(DATE(YEAR(TODAY()), MONTH(TODAY())-1, 1), preferred_date_format)</f>
        <v>2023-11-01</v>
      </c>
      <c r="C14" s="28" t="str">
        <f ca="1">TEXT(DATE(YEAR(TODAY()), MONTH(TODAY()), 0), preferred_date_format)</f>
        <v>2023-11-30</v>
      </c>
    </row>
    <row r="15" spans="1:4" x14ac:dyDescent="0.25">
      <c r="A15" t="s">
        <v>1</v>
      </c>
      <c r="B15" s="28" t="str">
        <f ca="1">TEXT(WORKDAY(DATE(YEAR(TODAY()),MONTH(TODAY()),1)-1,1), preferred_date_format)</f>
        <v>2023-12-01</v>
      </c>
      <c r="C15" s="28" t="str">
        <f ca="1">TEXT(WORKDAY(DATE(YEAR(TODAY()),MONTH(TODAY())+1,1),-1), preferred_date_format)</f>
        <v>2023-12-29</v>
      </c>
    </row>
    <row r="16" spans="1:4" ht="15.75" thickBot="1" x14ac:dyDescent="0.3"/>
    <row r="17" spans="1:6" ht="15.75" thickBot="1" x14ac:dyDescent="0.3">
      <c r="A17" s="35" t="s">
        <v>18</v>
      </c>
      <c r="B17" s="36"/>
      <c r="C17" s="36"/>
      <c r="D17" s="37"/>
    </row>
    <row r="18" spans="1:6" x14ac:dyDescent="0.25">
      <c r="A18" s="11" t="s">
        <v>19</v>
      </c>
      <c r="D18" s="6"/>
    </row>
    <row r="19" spans="1:6" x14ac:dyDescent="0.25">
      <c r="A19" s="12" t="s">
        <v>20</v>
      </c>
      <c r="B19" s="33" t="s">
        <v>11</v>
      </c>
      <c r="C19" s="33"/>
      <c r="D19" s="34"/>
    </row>
    <row r="20" spans="1:6" x14ac:dyDescent="0.25">
      <c r="A20" s="12" t="s">
        <v>23</v>
      </c>
      <c r="B20" s="5" t="s">
        <v>9</v>
      </c>
      <c r="C20" t="s">
        <v>10</v>
      </c>
      <c r="D20" s="6" t="s">
        <v>12</v>
      </c>
    </row>
    <row r="21" spans="1:6" x14ac:dyDescent="0.25">
      <c r="A21" s="12" t="s">
        <v>24</v>
      </c>
      <c r="B21" t="s">
        <v>8</v>
      </c>
      <c r="D21" s="6"/>
    </row>
    <row r="22" spans="1:6" x14ac:dyDescent="0.25">
      <c r="A22" s="13" t="s">
        <v>21</v>
      </c>
      <c r="D22" s="6"/>
    </row>
    <row r="23" spans="1:6" x14ac:dyDescent="0.25">
      <c r="A23" s="12" t="s">
        <v>28</v>
      </c>
      <c r="B23" t="str">
        <f>LEFT(B19, FIND(B20, B19)-1)</f>
        <v>2008</v>
      </c>
      <c r="C23" t="str">
        <f>RIGHT(B19, LEN(B19)-LEN(B23)-1)</f>
        <v>12月31日 (水)</v>
      </c>
      <c r="D23" s="6" t="str">
        <f>IF(D20&lt;&gt;"", LEFT(C23, FIND(D20, C23)-1), C23)</f>
        <v>12月31</v>
      </c>
    </row>
    <row r="24" spans="1:6" x14ac:dyDescent="0.25">
      <c r="A24" s="12" t="s">
        <v>29</v>
      </c>
      <c r="B24" t="str">
        <f>LEFT(C23, FIND(C20, C23)-1)</f>
        <v>12</v>
      </c>
      <c r="D24" s="6"/>
    </row>
    <row r="25" spans="1:6" x14ac:dyDescent="0.25">
      <c r="A25" s="12" t="s">
        <v>30</v>
      </c>
      <c r="B25" t="str">
        <f>RIGHT(D23, LEN(D23)-LEN(B24)-1)</f>
        <v>31</v>
      </c>
      <c r="D25" s="6"/>
    </row>
    <row r="26" spans="1:6" x14ac:dyDescent="0.25">
      <c r="A26" s="12" t="s">
        <v>31</v>
      </c>
      <c r="B26" t="str">
        <f>IF(FIND("Y", B21) = 1, B23, IF(FIND("Y", B21) = 2, B24, B25))</f>
        <v>2008</v>
      </c>
      <c r="D26" s="6"/>
      <c r="F26">
        <f>FIND("Y", B21)</f>
        <v>1</v>
      </c>
    </row>
    <row r="27" spans="1:6" x14ac:dyDescent="0.25">
      <c r="A27" s="12" t="s">
        <v>32</v>
      </c>
      <c r="B27" t="str">
        <f>IF(FIND("M", B21) = 1, B23, IF(FIND("M", B21) = 2, B24, B25))</f>
        <v>12</v>
      </c>
      <c r="D27" s="6"/>
    </row>
    <row r="28" spans="1:6" x14ac:dyDescent="0.25">
      <c r="A28" s="12" t="s">
        <v>33</v>
      </c>
      <c r="B28" t="str">
        <f>IF(FIND("D", B21) = 1, B23, IF(FIND("D", B21) = 2, B24, B25))</f>
        <v>31</v>
      </c>
      <c r="D28" s="6"/>
    </row>
    <row r="29" spans="1:6" x14ac:dyDescent="0.25">
      <c r="A29" s="13" t="s">
        <v>22</v>
      </c>
      <c r="D29" s="6"/>
    </row>
    <row r="30" spans="1:6" x14ac:dyDescent="0.25">
      <c r="A30" s="31" t="s">
        <v>85</v>
      </c>
      <c r="B30" t="str">
        <f>preferred_date_format</f>
        <v>yyyy-mm-dd</v>
      </c>
      <c r="D30" s="6"/>
    </row>
    <row r="31" spans="1:6" ht="15.75" thickBot="1" x14ac:dyDescent="0.3">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ht="18.75" x14ac:dyDescent="0.25">
      <c r="A1" s="38" t="s">
        <v>53</v>
      </c>
      <c r="B1" s="38"/>
      <c r="C1" s="38"/>
      <c r="D1" s="38"/>
      <c r="E1" s="38"/>
      <c r="F1" s="38"/>
    </row>
    <row r="2" spans="1:6" s="3" customFormat="1" ht="15" customHeight="1" x14ac:dyDescent="0.25">
      <c r="A2" s="39" t="s">
        <v>76</v>
      </c>
      <c r="B2" s="39"/>
      <c r="C2" s="39"/>
      <c r="D2" s="39"/>
      <c r="E2" s="39"/>
      <c r="F2" s="39"/>
    </row>
    <row r="4" spans="1:6" x14ac:dyDescent="0.25">
      <c r="A4" t="s">
        <v>54</v>
      </c>
      <c r="B4" s="18" t="s">
        <v>65</v>
      </c>
      <c r="C4" t="s">
        <v>64</v>
      </c>
      <c r="D4" s="3" t="s">
        <v>61</v>
      </c>
      <c r="E4" s="3" t="s">
        <v>62</v>
      </c>
      <c r="F4" s="3" t="s">
        <v>63</v>
      </c>
    </row>
    <row r="5" spans="1:6" x14ac:dyDescent="0.25">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25">
      <c r="A6" t="s">
        <v>45</v>
      </c>
      <c r="B6">
        <f>LEN(B4)</f>
        <v>11</v>
      </c>
      <c r="C6" t="s">
        <v>64</v>
      </c>
      <c r="D6" t="s">
        <v>15</v>
      </c>
      <c r="F6" s="17" t="str">
        <f>TRIM(MID(Text_Input, FIND(D6,Text_Input)+LEN(D6), IFERROR(FIND(IF(E6="",CHAR(10),E6),Text_Input,FIND(D6,Text_Input)+LEN(D6)),LEN(Text_Input)+1)-FIND(D6,Text_Input)-LEN(D6)))</f>
        <v>C. Doe</v>
      </c>
    </row>
    <row r="7" spans="1:6" x14ac:dyDescent="0.25">
      <c r="A7" t="s">
        <v>46</v>
      </c>
      <c r="B7" t="str">
        <f>UPPER(B4)</f>
        <v>JOHN C. DOE</v>
      </c>
      <c r="C7" t="s">
        <v>64</v>
      </c>
      <c r="E7" t="s">
        <v>66</v>
      </c>
      <c r="F7" s="17" t="str">
        <f>TRIM(MID(Text_Input, FIND(D7,Text_Input)+LEN(D7), IFERROR(FIND(IF(E7="",CHAR(10),E7),Text_Input,FIND(D7,Text_Input)+LEN(D7)),LEN(Text_Input)+1)-FIND(D7,Text_Input)-LEN(D7)))</f>
        <v>John C.</v>
      </c>
    </row>
    <row r="8" spans="1:6" x14ac:dyDescent="0.25">
      <c r="A8" t="s">
        <v>47</v>
      </c>
      <c r="B8" t="str">
        <f>LOWER(B4)</f>
        <v>john c. doe</v>
      </c>
      <c r="C8" t="s">
        <v>64</v>
      </c>
      <c r="D8" t="s">
        <v>67</v>
      </c>
      <c r="F8" s="17" t="str">
        <f>TRIM(MID(Text_Input, FIND(D8,Text_Input)+LEN(D8), IFERROR(FIND(IF(E8="",CHAR(10),E8),Text_Input,FIND(D8,Text_Input)+LEN(D8)),LEN(Text_Input)+1)-FIND(D8,Text_Input)-LEN(D8)))</f>
        <v>Doe</v>
      </c>
    </row>
    <row r="9" spans="1:6" x14ac:dyDescent="0.25">
      <c r="C9" t="s">
        <v>64</v>
      </c>
      <c r="F9" s="17"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38" t="s">
        <v>2</v>
      </c>
      <c r="B1" s="38"/>
      <c r="C1" s="27"/>
      <c r="D1" s="27"/>
    </row>
    <row r="2" spans="1:5" ht="15" customHeight="1" x14ac:dyDescent="0.25">
      <c r="A2" s="39" t="s">
        <v>77</v>
      </c>
      <c r="B2" s="39"/>
      <c r="C2" s="26"/>
      <c r="D2" s="26"/>
    </row>
    <row r="3" spans="1:5" x14ac:dyDescent="0.25">
      <c r="A3" s="26"/>
      <c r="B3" s="26"/>
      <c r="C3" s="26"/>
      <c r="D3" s="26"/>
    </row>
    <row r="4" spans="1:5" x14ac:dyDescent="0.25">
      <c r="A4" t="s">
        <v>37</v>
      </c>
      <c r="B4" s="18">
        <v>3.1415929999999999</v>
      </c>
    </row>
    <row r="5" spans="1:5" x14ac:dyDescent="0.25">
      <c r="A5" t="s">
        <v>68</v>
      </c>
      <c r="B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35" t="s">
        <v>17</v>
      </c>
      <c r="B9" s="37"/>
    </row>
    <row r="10" spans="1:5" x14ac:dyDescent="0.25">
      <c r="A10" s="11" t="s">
        <v>19</v>
      </c>
      <c r="B10" s="6"/>
    </row>
    <row r="11" spans="1:5" x14ac:dyDescent="0.25">
      <c r="A11" s="12" t="s">
        <v>20</v>
      </c>
      <c r="B11" s="6" t="s">
        <v>6</v>
      </c>
    </row>
    <row r="12" spans="1:5" x14ac:dyDescent="0.25">
      <c r="A12" s="12" t="s">
        <v>34</v>
      </c>
      <c r="B12" s="6" t="s">
        <v>5</v>
      </c>
      <c r="E12" s="4"/>
    </row>
    <row r="13" spans="1:5" x14ac:dyDescent="0.25">
      <c r="A13" s="12" t="s">
        <v>35</v>
      </c>
      <c r="B13" s="6" t="s">
        <v>7</v>
      </c>
    </row>
    <row r="14" spans="1:5" x14ac:dyDescent="0.25">
      <c r="A14" s="13" t="s">
        <v>22</v>
      </c>
      <c r="B14" s="6"/>
    </row>
    <row r="15" spans="1:5" ht="15.75" thickBot="1" x14ac:dyDescent="0.3">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C11" sqref="C11"/>
    </sheetView>
  </sheetViews>
  <sheetFormatPr defaultRowHeight="15" x14ac:dyDescent="0.25"/>
  <cols>
    <col min="1" max="1" width="32.42578125" bestFit="1" customWidth="1"/>
    <col min="2" max="2" width="42" customWidth="1"/>
    <col min="3" max="4" width="15.140625" customWidth="1"/>
  </cols>
  <sheetData>
    <row r="1" spans="1:4" ht="18.75" x14ac:dyDescent="0.25">
      <c r="A1" s="38" t="s">
        <v>78</v>
      </c>
      <c r="B1" s="38"/>
      <c r="C1" s="27"/>
      <c r="D1" s="27"/>
    </row>
    <row r="2" spans="1:4" ht="15" customHeight="1" x14ac:dyDescent="0.25">
      <c r="A2" s="39" t="s">
        <v>79</v>
      </c>
      <c r="B2" s="39"/>
      <c r="C2" s="26"/>
      <c r="D2" s="26"/>
    </row>
    <row r="3" spans="1:4" ht="15.75" thickBot="1" x14ac:dyDescent="0.3">
      <c r="A3" s="26"/>
      <c r="B3" s="26"/>
      <c r="C3" s="26"/>
      <c r="D3" s="26"/>
    </row>
    <row r="4" spans="1:4" ht="15.75" customHeight="1" thickBot="1" x14ac:dyDescent="0.3">
      <c r="A4" s="35" t="s">
        <v>55</v>
      </c>
      <c r="B4" s="37"/>
    </row>
    <row r="5" spans="1:4" ht="15.75" thickBot="1" x14ac:dyDescent="0.3">
      <c r="A5" s="11" t="s">
        <v>43</v>
      </c>
      <c r="B5" s="6"/>
    </row>
    <row r="6" spans="1:4" x14ac:dyDescent="0.25">
      <c r="A6" s="15" t="s">
        <v>40</v>
      </c>
      <c r="B6" s="16" t="s">
        <v>88</v>
      </c>
    </row>
    <row r="7" spans="1:4" x14ac:dyDescent="0.25">
      <c r="A7" s="11" t="s">
        <v>22</v>
      </c>
      <c r="B7" s="6"/>
    </row>
    <row r="8" spans="1:4" x14ac:dyDescent="0.25">
      <c r="A8" s="12" t="s">
        <v>40</v>
      </c>
      <c r="B8" s="6" t="str">
        <f>TRIM(RIGHT(SUBSTITUTE(B6,"\",REPT(" ",LEN(B6))),LEN(B6)))</f>
        <v>PersonalData.xlsx</v>
      </c>
    </row>
    <row r="9" spans="1:4" x14ac:dyDescent="0.25">
      <c r="A9" s="12" t="s">
        <v>42</v>
      </c>
      <c r="B9" s="6" t="str">
        <f>TRIM(RIGHT(SUBSTITUTE(B8,".",REPT(" ",LEN(B8))),LEN(B8)))</f>
        <v>xlsx</v>
      </c>
    </row>
    <row r="10" spans="1:4" x14ac:dyDescent="0.25">
      <c r="A10" s="12" t="s">
        <v>41</v>
      </c>
      <c r="B10" s="6" t="str">
        <f>LEFT(B8, LEN(B8)-LEN(B9)-1)</f>
        <v>PersonalData</v>
      </c>
    </row>
    <row r="11" spans="1:4" ht="15.75" thickBot="1" x14ac:dyDescent="0.3">
      <c r="A11" s="14" t="s">
        <v>56</v>
      </c>
      <c r="B11" s="9" t="str">
        <f>LEFT(B6, LEN(B6)-LEN(B8))</f>
        <v>C:\Users\keundong\Documents\</v>
      </c>
    </row>
    <row r="15" spans="1:4" x14ac:dyDescent="0.25">
      <c r="A15" t="s">
        <v>57</v>
      </c>
      <c r="B15" t="str">
        <f>FileNameNoExtension &amp; "." &amp; FileExtension</f>
        <v>PersonalData.xlsx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22"/>
    </row>
    <row r="2" spans="1:5" ht="37.5" x14ac:dyDescent="0.25">
      <c r="A2" s="25" t="s">
        <v>69</v>
      </c>
    </row>
    <row r="3" spans="1:5" ht="37.5" x14ac:dyDescent="0.25">
      <c r="A3" s="24" t="s">
        <v>82</v>
      </c>
    </row>
    <row r="4" spans="1:5" x14ac:dyDescent="0.25">
      <c r="A4" s="21"/>
      <c r="D4" s="19"/>
    </row>
    <row r="5" spans="1:5" x14ac:dyDescent="0.25">
      <c r="A5" s="20" t="s">
        <v>71</v>
      </c>
      <c r="E5" s="2"/>
    </row>
    <row r="6" spans="1:5" x14ac:dyDescent="0.25">
      <c r="A6" s="23" t="s">
        <v>80</v>
      </c>
    </row>
    <row r="7" spans="1:5" x14ac:dyDescent="0.25">
      <c r="A7" s="23" t="s">
        <v>70</v>
      </c>
    </row>
    <row r="8" spans="1:5" x14ac:dyDescent="0.25">
      <c r="A8" s="21"/>
    </row>
    <row r="9" spans="1:5" x14ac:dyDescent="0.25">
      <c r="A9" s="21"/>
    </row>
    <row r="10" spans="1:5" x14ac:dyDescent="0.25">
      <c r="A10" s="21"/>
    </row>
    <row r="11" spans="1:5" x14ac:dyDescent="0.25">
      <c r="A11" s="21"/>
    </row>
    <row r="12" spans="1:5" x14ac:dyDescent="0.25">
      <c r="A12" s="21"/>
    </row>
    <row r="13" spans="1:5" x14ac:dyDescent="0.25">
      <c r="A13" s="21"/>
    </row>
    <row r="14" spans="1:5" x14ac:dyDescent="0.25">
      <c r="A14" s="21"/>
    </row>
    <row r="15" spans="1:5" x14ac:dyDescent="0.25">
      <c r="A15" s="21"/>
    </row>
    <row r="16" spans="1:5" x14ac:dyDescent="0.25">
      <c r="A16" s="21"/>
    </row>
    <row r="17" spans="1:1" x14ac:dyDescent="0.25">
      <c r="A17" s="21"/>
    </row>
    <row r="18" spans="1:1" x14ac:dyDescent="0.25">
      <c r="A18" s="21"/>
    </row>
    <row r="19" spans="1:1" x14ac:dyDescent="0.25">
      <c r="A19" s="21"/>
    </row>
    <row r="20" spans="1:1" x14ac:dyDescent="0.25">
      <c r="A20" s="21"/>
    </row>
    <row r="21" spans="1:1" x14ac:dyDescent="0.25">
      <c r="A21" s="21"/>
    </row>
    <row r="22" spans="1:1" x14ac:dyDescent="0.25">
      <c r="A22" s="21"/>
    </row>
    <row r="23" spans="1:1" x14ac:dyDescent="0.25">
      <c r="A23" s="20" t="s">
        <v>72</v>
      </c>
    </row>
    <row r="24" spans="1:1" x14ac:dyDescent="0.25">
      <c r="A24" s="23" t="s">
        <v>73</v>
      </c>
    </row>
    <row r="25" spans="1:1" x14ac:dyDescent="0.25">
      <c r="A25" s="23" t="s">
        <v>74</v>
      </c>
    </row>
    <row r="26" spans="1:1" x14ac:dyDescent="0.25">
      <c r="A26" s="23" t="s">
        <v>81</v>
      </c>
    </row>
    <row r="27" spans="1:1" x14ac:dyDescent="0.25">
      <c r="A27" s="23"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44</vt:i4>
      </vt:variant>
    </vt:vector>
  </HeadingPairs>
  <TitlesOfParts>
    <vt:vector size="50"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website</vt:lpstr>
      <vt:lpstr>YYYYMMDD</vt:lpstr>
      <vt:lpstr>비즈메카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이근동</cp:lastModifiedBy>
  <dcterms:created xsi:type="dcterms:W3CDTF">2019-08-19T13:07:58Z</dcterms:created>
  <dcterms:modified xsi:type="dcterms:W3CDTF">2023-12-10T07:43:25Z</dcterms:modified>
</cp:coreProperties>
</file>