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mrncombr-my.sharepoint.com/personal/marcos_silva_trd_mrn_com_br/Documents/Documentos/GitHub/rhspot_app/backend/services/excel/"/>
    </mc:Choice>
  </mc:AlternateContent>
  <xr:revisionPtr revIDLastSave="31" documentId="13_ncr:1_{D79CEF26-A439-490F-A380-E89A6E2ED0EB}" xr6:coauthVersionLast="47" xr6:coauthVersionMax="47" xr10:uidLastSave="{B80CAE3B-279B-4A8C-864B-B97606D65A63}"/>
  <bookViews>
    <workbookView xWindow="26190" yWindow="990" windowWidth="24780" windowHeight="19110" tabRatio="560" xr2:uid="{00000000-000D-0000-FFFF-FFFF00000000}"/>
  </bookViews>
  <sheets>
    <sheet name="Nova Contratação" sheetId="16" r:id="rId1"/>
    <sheet name="HIERARQUIA" sheetId="18" state="hidden" r:id="rId2"/>
    <sheet name="Planilha1" sheetId="22" state="hidden" r:id="rId3"/>
  </sheets>
  <externalReferences>
    <externalReference r:id="rId4"/>
  </externalReferences>
  <definedNames>
    <definedName name="_xlnm.Print_Area" localSheetId="0">'Nova Contratação'!$B$2:$Z$72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6" l="1"/>
  <c r="N16" i="16"/>
  <c r="X10" i="16"/>
  <c r="Q12" i="16"/>
  <c r="G34" i="16" l="1"/>
  <c r="L30" i="16"/>
  <c r="L29" i="16"/>
  <c r="L28" i="16"/>
  <c r="U34" i="16"/>
  <c r="R34" i="16"/>
  <c r="O34" i="16"/>
  <c r="L31" i="16"/>
  <c r="I34" i="16"/>
  <c r="U45" i="16"/>
  <c r="U44" i="16"/>
  <c r="R45" i="16"/>
  <c r="R44" i="16"/>
  <c r="O45" i="16"/>
  <c r="O44" i="16"/>
  <c r="L45" i="16"/>
  <c r="L44" i="16"/>
  <c r="I45" i="16"/>
  <c r="I44" i="16"/>
  <c r="G45" i="16"/>
  <c r="G44" i="16"/>
  <c r="G32" i="16"/>
  <c r="I31" i="16"/>
  <c r="I32" i="16" l="1"/>
  <c r="U31" i="16"/>
  <c r="U30" i="16"/>
  <c r="U29" i="16"/>
  <c r="U28" i="16"/>
  <c r="R31" i="16"/>
  <c r="R30" i="16"/>
  <c r="R29" i="16"/>
  <c r="R28" i="16"/>
  <c r="O31" i="16"/>
  <c r="O30" i="16"/>
  <c r="O29" i="16"/>
  <c r="O28" i="16"/>
  <c r="G35" i="16"/>
  <c r="R32" i="16" l="1"/>
  <c r="R37" i="16"/>
  <c r="R38" i="16"/>
  <c r="R39" i="16"/>
  <c r="O32" i="16"/>
  <c r="O39" i="16"/>
  <c r="O38" i="16"/>
  <c r="O37" i="16"/>
  <c r="U32" i="16"/>
  <c r="U38" i="16"/>
  <c r="U39" i="16"/>
  <c r="U37" i="16"/>
  <c r="L32" i="16"/>
  <c r="L34" i="16"/>
  <c r="L35" i="16" l="1"/>
  <c r="G39" i="16"/>
  <c r="V16" i="16"/>
  <c r="V17" i="16"/>
  <c r="L43" i="16" l="1"/>
  <c r="L39" i="16"/>
  <c r="L38" i="16"/>
  <c r="L37" i="16"/>
  <c r="S17" i="16"/>
  <c r="S16" i="16"/>
  <c r="P16" i="16"/>
  <c r="U8" i="16"/>
  <c r="Q8" i="16"/>
  <c r="I39" i="16" l="1"/>
  <c r="I35" i="16"/>
  <c r="I38" i="16"/>
  <c r="I37" i="16"/>
  <c r="G37" i="16"/>
  <c r="P17" i="16"/>
  <c r="G38" i="16"/>
  <c r="I43" i="16" l="1"/>
  <c r="G43" i="16"/>
</calcChain>
</file>

<file path=xl/sharedStrings.xml><?xml version="1.0" encoding="utf-8"?>
<sst xmlns="http://schemas.openxmlformats.org/spreadsheetml/2006/main" count="261" uniqueCount="146">
  <si>
    <t>Não</t>
  </si>
  <si>
    <t>TIPO CONTRATAÇÃO:</t>
  </si>
  <si>
    <t xml:space="preserve">EQUALIZAÇÃO: </t>
  </si>
  <si>
    <t xml:space="preserve">NEGOCIAÇÃO:  </t>
  </si>
  <si>
    <t>CONCLUSÃO:</t>
  </si>
  <si>
    <t xml:space="preserve">COMPRADOR: </t>
  </si>
  <si>
    <t>EMERGENCIAL:</t>
  </si>
  <si>
    <t>MOEDA:</t>
  </si>
  <si>
    <t>PREVISTO EM ORÇAMENTO:</t>
  </si>
  <si>
    <t xml:space="preserve">QTD. DE ITENS:  </t>
  </si>
  <si>
    <t xml:space="preserve">QTD. PROPOSTA PARCIAIS:  </t>
  </si>
  <si>
    <t xml:space="preserve">QTD. FORNECEDORES CONVIDADOS:  </t>
  </si>
  <si>
    <t xml:space="preserve">QTD. PROPOSTAS TOTAIS:  </t>
  </si>
  <si>
    <t>CONTRATO JURÍDICO:</t>
  </si>
  <si>
    <t>ORÇAMENTO:</t>
  </si>
  <si>
    <t>N° CONTRATO</t>
  </si>
  <si>
    <t>HOUVE DESCLASSIFICAÇÃO?</t>
  </si>
  <si>
    <t>PRAZO DE ENTREGA:</t>
  </si>
  <si>
    <t>CONDIÇÃO DE PAGAMENTO:</t>
  </si>
  <si>
    <t xml:space="preserve">VALOR: </t>
  </si>
  <si>
    <t>ANÁLISE TÉCNICA:</t>
  </si>
  <si>
    <t>ANEXOS:</t>
  </si>
  <si>
    <t>EMPRESA RECOMENDADA:</t>
  </si>
  <si>
    <t>FORNECEDORES DECLASSIFICADOS
(MOTIVO):</t>
  </si>
  <si>
    <t>BASE DIFAL:</t>
  </si>
  <si>
    <t>VALOR FINAL COM DIFAL:</t>
  </si>
  <si>
    <t>PROPOSTA INICIAL (COM IMPOSTOS):</t>
  </si>
  <si>
    <t>PROPOSTA FINAL (COM IMPOSTOS):</t>
  </si>
  <si>
    <t>VARIAÇÃO DA PROPOSTA (%):</t>
  </si>
  <si>
    <t>VARIAÇÃO SOBRE O ORÇADO (%):</t>
  </si>
  <si>
    <t>DIFERENÇA SOBRE A MELHOR PROPOSTA EQUALIZADA (%):</t>
  </si>
  <si>
    <t>FRETE:</t>
  </si>
  <si>
    <t>ASSINATURAS: TODAS SÃO FEITAS ELETRONICAMENTE PELO APROVADOR.</t>
  </si>
  <si>
    <t>VALOR DA COMPRA:</t>
  </si>
  <si>
    <t>TIPO BASELINE:</t>
  </si>
  <si>
    <r>
      <t>RESULTADO:</t>
    </r>
    <r>
      <rPr>
        <b/>
        <sz val="11"/>
        <color rgb="FF008000"/>
        <rFont val="Arial"/>
        <family val="2"/>
      </rPr>
      <t xml:space="preserve">
(-)SAVING </t>
    </r>
    <r>
      <rPr>
        <b/>
        <sz val="11"/>
        <color theme="1"/>
        <rFont val="Arial"/>
        <family val="2"/>
      </rPr>
      <t xml:space="preserve">
</t>
    </r>
    <r>
      <rPr>
        <b/>
        <sz val="11"/>
        <color rgb="FFFF0000"/>
        <rFont val="Arial"/>
        <family val="2"/>
      </rPr>
      <t>(+)PENALTY</t>
    </r>
  </si>
  <si>
    <t>CLASSIFICAÇÃO</t>
  </si>
  <si>
    <t>CHECKLIST:</t>
  </si>
  <si>
    <t>VENDOR LIST:</t>
  </si>
  <si>
    <t>MAPA COMERCIAL</t>
  </si>
  <si>
    <t xml:space="preserve">
DIRECIONADA:
EXCLUSIVA:
MENOS 3 PROPOSTAS:</t>
  </si>
  <si>
    <t xml:space="preserve">
IMPORTAÇÃO:
MOEDA:
TAXA DE CÂMBIO:
DATA CÂMBIO:</t>
  </si>
  <si>
    <t>APROVADOR DESQUALIFICAÇÃO:</t>
  </si>
  <si>
    <t>PEDIDO DE COMPRA:</t>
  </si>
  <si>
    <t>COTAÇÃO:</t>
  </si>
  <si>
    <t>PREÇO HISTÓRICO:</t>
  </si>
  <si>
    <t>ALÇADA FINAL</t>
  </si>
  <si>
    <t>ASSINATURA</t>
  </si>
  <si>
    <t>PRAZO DE ENTREGA (EM DIAS):</t>
  </si>
  <si>
    <t>GERÊNCIA DE SUPPLY CHAIN</t>
  </si>
  <si>
    <t>GUIDO GERMANI - DP</t>
  </si>
  <si>
    <t>ORDEM DE COMPRA:</t>
  </si>
  <si>
    <t>CAPEX / OPEX</t>
  </si>
  <si>
    <t>% INFLAÇÃO:</t>
  </si>
  <si>
    <t>GD</t>
  </si>
  <si>
    <t>GG</t>
  </si>
  <si>
    <t>REQUISITANTE:</t>
  </si>
  <si>
    <t>GDP</t>
  </si>
  <si>
    <t>DIRETORIA:</t>
  </si>
  <si>
    <t>GERÊNCIA DE ÁREA:</t>
  </si>
  <si>
    <t>GAL</t>
  </si>
  <si>
    <t>GA</t>
  </si>
  <si>
    <t>DC</t>
  </si>
  <si>
    <t>INDICADOR:</t>
  </si>
  <si>
    <t>CUSTO ESTIMADO DE FRETE (%):</t>
  </si>
  <si>
    <t>CUSTO TOTAL (R$):</t>
  </si>
  <si>
    <t>Dep</t>
  </si>
  <si>
    <t>Area</t>
  </si>
  <si>
    <t>Dir.</t>
  </si>
  <si>
    <t>DP</t>
  </si>
  <si>
    <t>GT</t>
  </si>
  <si>
    <t>DF</t>
  </si>
  <si>
    <t>GCC</t>
  </si>
  <si>
    <t>DS</t>
  </si>
  <si>
    <t>GJ</t>
  </si>
  <si>
    <t>DO</t>
  </si>
  <si>
    <t>GCI</t>
  </si>
  <si>
    <t>TS</t>
  </si>
  <si>
    <t>GF</t>
  </si>
  <si>
    <t>GFC</t>
  </si>
  <si>
    <t>GFG</t>
  </si>
  <si>
    <t>AC</t>
  </si>
  <si>
    <t>GVA</t>
  </si>
  <si>
    <t>GV</t>
  </si>
  <si>
    <t>GMO</t>
  </si>
  <si>
    <t>GM</t>
  </si>
  <si>
    <t>GMI</t>
  </si>
  <si>
    <t>TFRH</t>
  </si>
  <si>
    <t>TFRM</t>
  </si>
  <si>
    <t>GB</t>
  </si>
  <si>
    <t>TI</t>
  </si>
  <si>
    <t>GDL</t>
  </si>
  <si>
    <t>GDG</t>
  </si>
  <si>
    <t>GRD</t>
  </si>
  <si>
    <t>GR</t>
  </si>
  <si>
    <t>GDO</t>
  </si>
  <si>
    <t>GBB</t>
  </si>
  <si>
    <t>GDT</t>
  </si>
  <si>
    <t>GI</t>
  </si>
  <si>
    <t>GDTI</t>
  </si>
  <si>
    <t>GRE</t>
  </si>
  <si>
    <t>GRM</t>
  </si>
  <si>
    <t>GTM</t>
  </si>
  <si>
    <t>GTS</t>
  </si>
  <si>
    <t>GIB</t>
  </si>
  <si>
    <t>GIO</t>
  </si>
  <si>
    <t>GRA</t>
  </si>
  <si>
    <t>GS</t>
  </si>
  <si>
    <t>GSA</t>
  </si>
  <si>
    <t>GN</t>
  </si>
  <si>
    <t>DPC</t>
  </si>
  <si>
    <t>GH</t>
  </si>
  <si>
    <t>GTI</t>
  </si>
  <si>
    <t>GHD</t>
  </si>
  <si>
    <t>GTP</t>
  </si>
  <si>
    <t>GST</t>
  </si>
  <si>
    <t>RCC</t>
  </si>
  <si>
    <t>RC</t>
  </si>
  <si>
    <t>GHP</t>
  </si>
  <si>
    <t>GAM</t>
  </si>
  <si>
    <t>ACS</t>
  </si>
  <si>
    <t>GBO</t>
  </si>
  <si>
    <t>GBP</t>
  </si>
  <si>
    <t>RELATÓRIO DE HOMOLOGAÇÃO DE COMPRAS - NOVO PROCESSO</t>
  </si>
  <si>
    <t>OBJETO:</t>
  </si>
  <si>
    <t>BASELINE:</t>
  </si>
  <si>
    <t>ORÇAMENTO
(ORÇADO X CONTRATADO):</t>
  </si>
  <si>
    <t>Δ PREÇO HISTÓRICO VS VLR COMPRA</t>
  </si>
  <si>
    <t>Δ BASELINE VS VLR COMPRA</t>
  </si>
  <si>
    <t>Δ ORÇAMENTO VS VLR COMPRA</t>
  </si>
  <si>
    <t>Δ PERFORMANCE DE NEGOCIAÇÃO VS VLR COMPRA</t>
  </si>
  <si>
    <t>MELHOR PROP. EQUAL.</t>
  </si>
  <si>
    <t>DATA BASE PREÇO HIST.</t>
  </si>
  <si>
    <t>DATA EMISSÃO - RH:</t>
  </si>
  <si>
    <t>DIFAL É APLICÁVEL?</t>
  </si>
  <si>
    <t>ICMS:</t>
  </si>
  <si>
    <t>VALOR TOTAL SEM DIFAL:</t>
  </si>
  <si>
    <t>PROPOSTA EQUALIZADA (COM IMPOSTOS):</t>
  </si>
  <si>
    <t>ICMS ST?</t>
  </si>
  <si>
    <t>Sim</t>
  </si>
  <si>
    <t>GERÊNCIA DEP.</t>
  </si>
  <si>
    <t>APLICAÇÃO:</t>
  </si>
  <si>
    <t>GERÊNCIA DE AQUISIÇÃO DE MATERIAIS</t>
  </si>
  <si>
    <t>DIOGO AGUIAR CAVALCANTE - GA</t>
  </si>
  <si>
    <t>PAMELA MEDI - GDP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</si>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</sst>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  <numFmt numFmtId="165" formatCode="0.0%"/>
    <numFmt numFmtId="166" formatCode="0\ &quot;DIAS&quot;"/>
    <numFmt numFmtId="167" formatCode="0\ &quot;DFS&quot;"/>
  </numFmts>
  <fonts count="5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  <font>
      <b/>
      <vertAlign val="superscript"/>
      <sz val="10"/>
      <name val="Arial"/>
      <family val="2"/>
    </font>
    <font>
      <b/>
      <vertAlign val="superscript"/>
      <sz val="14"/>
      <name val="Arial"/>
      <family val="2"/>
    </font>
    <font>
      <sz val="11"/>
      <name val="Arial"/>
      <family val="2"/>
    </font>
    <font>
      <b/>
      <vertAlign val="superscript"/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2"/>
      <color theme="1" tint="0.14999847407452621"/>
      <name val="Arial"/>
      <family val="2"/>
    </font>
    <font>
      <b/>
      <vertAlign val="superscript"/>
      <sz val="16"/>
      <color theme="1"/>
      <name val="Arial"/>
      <family val="2"/>
    </font>
    <font>
      <b/>
      <sz val="11"/>
      <color rgb="FFFF0000"/>
      <name val="Arial"/>
      <family val="2"/>
    </font>
    <font>
      <b/>
      <sz val="12"/>
      <color theme="1"/>
      <name val="Arial"/>
      <family val="2"/>
    </font>
    <font>
      <b/>
      <vertAlign val="superscript"/>
      <sz val="14"/>
      <color theme="1"/>
      <name val="Arial"/>
      <family val="2"/>
    </font>
    <font>
      <b/>
      <vertAlign val="superscript"/>
      <sz val="18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sz val="9"/>
      <color theme="1"/>
      <name val="Arial"/>
      <family val="2"/>
    </font>
    <font>
      <b/>
      <vertAlign val="superscript"/>
      <sz val="10"/>
      <color theme="1"/>
      <name val="Arial"/>
      <family val="2"/>
    </font>
    <font>
      <sz val="18"/>
      <color theme="1"/>
      <name val="Arial"/>
      <family val="2"/>
    </font>
    <font>
      <b/>
      <sz val="18"/>
      <color theme="1"/>
      <name val="Arial"/>
      <family val="2"/>
    </font>
    <font>
      <sz val="14"/>
      <name val="Arial"/>
      <family val="2"/>
    </font>
    <font>
      <b/>
      <sz val="11"/>
      <color rgb="FF008000"/>
      <name val="Arial"/>
      <family val="2"/>
    </font>
    <font>
      <sz val="16"/>
      <color theme="1" tint="0.14999847407452621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color theme="1" tint="0.14999847407452621"/>
      <name val="Arial"/>
      <family val="2"/>
    </font>
    <font>
      <sz val="11"/>
      <color theme="1" tint="0.14999847407452621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vertAlign val="superscript"/>
      <sz val="11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u/>
      <vertAlign val="superscript"/>
      <sz val="20"/>
      <name val="Arial"/>
      <family val="2"/>
    </font>
    <font>
      <b/>
      <sz val="18"/>
      <color rgb="FFFF000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0"/>
      <color theme="1" tint="0.249977111117893"/>
      <name val="Arial"/>
      <family val="2"/>
    </font>
    <font>
      <sz val="14"/>
      <color theme="0" tint="-0.34998626667073579"/>
      <name val="Arial"/>
      <family val="2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CCCC"/>
        <bgColor indexed="64"/>
      </patternFill>
    </fill>
  </fills>
  <borders count="5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0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5" fillId="0" borderId="0"/>
    <xf numFmtId="0" fontId="4" fillId="0" borderId="0"/>
    <xf numFmtId="43" fontId="43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  <xf numFmtId="9" fontId="44" fillId="0" borderId="0" applyFont="0" applyFill="0" applyBorder="0" applyAlignment="0" applyProtection="0"/>
  </cellStyleXfs>
  <cellXfs count="419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vertical="center"/>
      <protection locked="0"/>
    </xf>
    <xf numFmtId="0" fontId="1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0" fillId="0" borderId="0" xfId="0" applyAlignment="1">
      <alignment vertical="center"/>
    </xf>
    <xf numFmtId="49" fontId="8" fillId="0" borderId="0" xfId="0" applyNumberFormat="1" applyFont="1" applyAlignment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15" fillId="3" borderId="1" xfId="0" applyFont="1" applyFill="1" applyBorder="1" applyAlignment="1">
      <alignment horizontal="center" wrapText="1"/>
    </xf>
    <xf numFmtId="0" fontId="7" fillId="3" borderId="1" xfId="0" applyFont="1" applyFill="1" applyBorder="1" applyAlignment="1" applyProtection="1">
      <alignment vertical="center"/>
      <protection locked="0"/>
    </xf>
    <xf numFmtId="0" fontId="14" fillId="3" borderId="2" xfId="0" applyFont="1" applyFill="1" applyBorder="1" applyAlignment="1" applyProtection="1">
      <alignment vertical="center"/>
      <protection locked="0"/>
    </xf>
    <xf numFmtId="0" fontId="25" fillId="3" borderId="1" xfId="0" applyFont="1" applyFill="1" applyBorder="1" applyAlignment="1">
      <alignment horizontal="center" wrapText="1"/>
    </xf>
    <xf numFmtId="0" fontId="24" fillId="0" borderId="0" xfId="0" applyFont="1" applyAlignment="1">
      <alignment horizontal="center" vertical="center"/>
    </xf>
    <xf numFmtId="49" fontId="29" fillId="0" borderId="0" xfId="0" applyNumberFormat="1" applyFont="1" applyAlignment="1">
      <alignment horizontal="center" vertical="center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Protection="1">
      <protection locked="0"/>
    </xf>
    <xf numFmtId="0" fontId="30" fillId="3" borderId="1" xfId="0" applyFont="1" applyFill="1" applyBorder="1" applyAlignment="1">
      <alignment horizontal="center" wrapText="1"/>
    </xf>
    <xf numFmtId="0" fontId="31" fillId="0" borderId="0" xfId="0" applyFont="1" applyAlignment="1" applyProtection="1">
      <alignment vertical="center"/>
      <protection locked="0"/>
    </xf>
    <xf numFmtId="0" fontId="31" fillId="3" borderId="2" xfId="0" applyFont="1" applyFill="1" applyBorder="1" applyAlignment="1" applyProtection="1">
      <alignment vertical="center"/>
      <protection locked="0"/>
    </xf>
    <xf numFmtId="0" fontId="32" fillId="0" borderId="0" xfId="0" applyFont="1" applyAlignment="1">
      <alignment horizontal="center" vertical="center"/>
    </xf>
    <xf numFmtId="49" fontId="31" fillId="0" borderId="0" xfId="0" applyNumberFormat="1" applyFont="1" applyAlignment="1">
      <alignment horizontal="center" vertical="center"/>
    </xf>
    <xf numFmtId="0" fontId="26" fillId="3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 applyProtection="1">
      <alignment horizontal="center" vertical="center" wrapText="1"/>
      <protection locked="0"/>
    </xf>
    <xf numFmtId="0" fontId="11" fillId="3" borderId="1" xfId="0" applyFont="1" applyFill="1" applyBorder="1" applyAlignment="1">
      <alignment horizontal="center" vertical="center" wrapText="1"/>
    </xf>
    <xf numFmtId="44" fontId="0" fillId="3" borderId="0" xfId="2" applyFont="1" applyFill="1" applyBorder="1" applyAlignment="1" applyProtection="1">
      <alignment vertical="center"/>
      <protection locked="0"/>
    </xf>
    <xf numFmtId="4" fontId="0" fillId="3" borderId="1" xfId="0" applyNumberFormat="1" applyFill="1" applyBorder="1" applyAlignment="1" applyProtection="1">
      <alignment vertical="center"/>
      <protection locked="0"/>
    </xf>
    <xf numFmtId="10" fontId="11" fillId="3" borderId="0" xfId="1" applyNumberFormat="1" applyFont="1" applyFill="1" applyBorder="1" applyAlignment="1" applyProtection="1">
      <alignment horizontal="center" vertical="center"/>
    </xf>
    <xf numFmtId="10" fontId="11" fillId="3" borderId="1" xfId="1" applyNumberFormat="1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vertical="center" wrapText="1"/>
      <protection locked="0"/>
    </xf>
    <xf numFmtId="0" fontId="0" fillId="3" borderId="2" xfId="0" applyFill="1" applyBorder="1" applyProtection="1">
      <protection locked="0"/>
    </xf>
    <xf numFmtId="0" fontId="37" fillId="3" borderId="1" xfId="0" applyFont="1" applyFill="1" applyBorder="1" applyAlignment="1" applyProtection="1">
      <alignment vertical="center" wrapText="1"/>
      <protection locked="0"/>
    </xf>
    <xf numFmtId="0" fontId="37" fillId="3" borderId="15" xfId="0" applyFont="1" applyFill="1" applyBorder="1" applyAlignment="1" applyProtection="1">
      <alignment horizontal="center" vertical="center" wrapText="1"/>
      <protection locked="0"/>
    </xf>
    <xf numFmtId="0" fontId="41" fillId="0" borderId="0" xfId="0" applyFont="1" applyAlignment="1" applyProtection="1">
      <alignment vertical="center" wrapText="1"/>
      <protection locked="0"/>
    </xf>
    <xf numFmtId="0" fontId="41" fillId="0" borderId="0" xfId="0" applyFont="1" applyAlignment="1" applyProtection="1">
      <alignment vertical="center"/>
      <protection locked="0"/>
    </xf>
    <xf numFmtId="0" fontId="42" fillId="0" borderId="0" xfId="0" applyFont="1" applyProtection="1">
      <protection locked="0"/>
    </xf>
    <xf numFmtId="14" fontId="0" fillId="0" borderId="0" xfId="0" applyNumberFormat="1"/>
    <xf numFmtId="43" fontId="0" fillId="0" borderId="0" xfId="5" applyFont="1" applyProtection="1">
      <protection locked="0"/>
    </xf>
    <xf numFmtId="43" fontId="0" fillId="0" borderId="0" xfId="0" applyNumberFormat="1" applyProtection="1">
      <protection locked="0"/>
    </xf>
    <xf numFmtId="0" fontId="13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vertical="center"/>
    </xf>
    <xf numFmtId="0" fontId="45" fillId="4" borderId="0" xfId="0" applyFont="1" applyFill="1" applyAlignment="1">
      <alignment horizontal="left" wrapText="1" indent="1"/>
    </xf>
    <xf numFmtId="0" fontId="28" fillId="4" borderId="34" xfId="0" applyFont="1" applyFill="1" applyBorder="1" applyAlignment="1" applyProtection="1">
      <alignment horizontal="center" vertical="center" wrapText="1"/>
      <protection locked="0"/>
    </xf>
    <xf numFmtId="0" fontId="50" fillId="4" borderId="34" xfId="0" applyFont="1" applyFill="1" applyBorder="1" applyAlignment="1" applyProtection="1">
      <alignment horizontal="center" vertical="center" wrapText="1"/>
      <protection locked="0"/>
    </xf>
    <xf numFmtId="0" fontId="20" fillId="0" borderId="6" xfId="0" applyFont="1" applyBorder="1" applyAlignment="1">
      <alignment horizontal="center" vertical="center"/>
    </xf>
    <xf numFmtId="0" fontId="27" fillId="3" borderId="38" xfId="0" applyFont="1" applyFill="1" applyBorder="1" applyAlignment="1" applyProtection="1">
      <alignment horizontal="right" vertical="center" wrapText="1" indent="1"/>
      <protection locked="0"/>
    </xf>
    <xf numFmtId="49" fontId="51" fillId="6" borderId="48" xfId="0" applyNumberFormat="1" applyFont="1" applyFill="1" applyBorder="1" applyAlignment="1">
      <alignment horizontal="center" vertical="center" wrapText="1"/>
    </xf>
    <xf numFmtId="0" fontId="52" fillId="3" borderId="49" xfId="0" applyFont="1" applyFill="1" applyBorder="1" applyAlignment="1">
      <alignment horizontal="center" vertical="center"/>
    </xf>
    <xf numFmtId="44" fontId="28" fillId="0" borderId="34" xfId="2" applyFont="1" applyFill="1" applyBorder="1" applyAlignment="1" applyProtection="1">
      <alignment horizontal="center" vertical="center" wrapText="1"/>
      <protection locked="0"/>
    </xf>
    <xf numFmtId="0" fontId="36" fillId="0" borderId="34" xfId="0" applyFont="1" applyBorder="1" applyAlignment="1" applyProtection="1">
      <alignment horizontal="center" vertical="center" wrapText="1"/>
      <protection locked="0"/>
    </xf>
    <xf numFmtId="0" fontId="53" fillId="0" borderId="0" xfId="0" applyFont="1" applyAlignment="1" applyProtection="1">
      <alignment vertical="center"/>
      <protection locked="0"/>
    </xf>
    <xf numFmtId="0" fontId="37" fillId="0" borderId="0" xfId="0" applyFont="1" applyAlignment="1">
      <alignment vertical="center"/>
    </xf>
    <xf numFmtId="0" fontId="37" fillId="0" borderId="0" xfId="0" applyFont="1" applyAlignment="1">
      <alignment horizontal="center" vertical="center"/>
    </xf>
    <xf numFmtId="0" fontId="37" fillId="4" borderId="0" xfId="0" applyFont="1" applyFill="1" applyAlignment="1">
      <alignment horizontal="center" vertical="center"/>
    </xf>
    <xf numFmtId="0" fontId="37" fillId="4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 applyAlignment="1" applyProtection="1">
      <alignment vertical="center"/>
      <protection locked="0"/>
    </xf>
    <xf numFmtId="0" fontId="33" fillId="0" borderId="0" xfId="0" applyFont="1" applyProtection="1">
      <protection locked="0"/>
    </xf>
    <xf numFmtId="0" fontId="27" fillId="4" borderId="36" xfId="0" applyFont="1" applyFill="1" applyBorder="1" applyAlignment="1" applyProtection="1">
      <alignment horizontal="center" vertical="center" wrapText="1"/>
      <protection locked="0"/>
    </xf>
    <xf numFmtId="0" fontId="27" fillId="4" borderId="15" xfId="0" applyFont="1" applyFill="1" applyBorder="1" applyAlignment="1" applyProtection="1">
      <alignment horizontal="center" vertical="center" wrapText="1"/>
      <protection locked="0"/>
    </xf>
    <xf numFmtId="0" fontId="28" fillId="0" borderId="38" xfId="0" applyFont="1" applyBorder="1" applyAlignment="1" applyProtection="1">
      <alignment horizontal="center" vertical="center" wrapText="1"/>
      <protection locked="0"/>
    </xf>
    <xf numFmtId="44" fontId="28" fillId="0" borderId="0" xfId="2" applyFont="1" applyBorder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vertical="center"/>
      <protection locked="0"/>
    </xf>
    <xf numFmtId="0" fontId="16" fillId="3" borderId="0" xfId="0" applyFont="1" applyFill="1" applyAlignment="1" applyProtection="1">
      <alignment horizontal="left" vertical="center" wrapText="1"/>
      <protection locked="0"/>
    </xf>
    <xf numFmtId="0" fontId="27" fillId="3" borderId="0" xfId="0" applyFont="1" applyFill="1" applyAlignment="1" applyProtection="1">
      <alignment horizontal="center" vertical="center" wrapText="1"/>
      <protection locked="0"/>
    </xf>
    <xf numFmtId="0" fontId="17" fillId="3" borderId="0" xfId="0" applyFont="1" applyFill="1" applyAlignment="1" applyProtection="1">
      <alignment horizontal="center" vertical="center"/>
      <protection locked="0"/>
    </xf>
    <xf numFmtId="0" fontId="46" fillId="3" borderId="0" xfId="0" applyFont="1" applyFill="1" applyAlignment="1" applyProtection="1">
      <alignment horizontal="left" vertical="center" wrapText="1"/>
      <protection locked="0"/>
    </xf>
    <xf numFmtId="0" fontId="16" fillId="3" borderId="0" xfId="0" applyFont="1" applyFill="1" applyAlignment="1">
      <alignment horizontal="center" wrapText="1"/>
    </xf>
    <xf numFmtId="0" fontId="27" fillId="3" borderId="0" xfId="0" applyFont="1" applyFill="1" applyAlignment="1" applyProtection="1">
      <alignment horizontal="right" vertical="center" wrapText="1"/>
      <protection locked="0"/>
    </xf>
    <xf numFmtId="0" fontId="25" fillId="3" borderId="0" xfId="0" applyFont="1" applyFill="1" applyAlignment="1" applyProtection="1">
      <alignment horizontal="right" wrapText="1"/>
      <protection locked="0"/>
    </xf>
    <xf numFmtId="0" fontId="14" fillId="3" borderId="0" xfId="0" applyFont="1" applyFill="1" applyAlignment="1" applyProtection="1">
      <alignment vertical="center"/>
      <protection locked="0"/>
    </xf>
    <xf numFmtId="0" fontId="28" fillId="4" borderId="0" xfId="0" applyFont="1" applyFill="1" applyAlignment="1" applyProtection="1">
      <alignment horizontal="center" vertical="center" wrapText="1"/>
      <protection locked="0"/>
    </xf>
    <xf numFmtId="0" fontId="27" fillId="3" borderId="0" xfId="0" applyFont="1" applyFill="1" applyAlignment="1" applyProtection="1">
      <alignment vertical="top" wrapText="1"/>
      <protection locked="0"/>
    </xf>
    <xf numFmtId="0" fontId="22" fillId="3" borderId="0" xfId="0" applyFont="1" applyFill="1" applyAlignment="1" applyProtection="1">
      <alignment horizontal="right" vertical="center" wrapText="1"/>
      <protection locked="0"/>
    </xf>
    <xf numFmtId="0" fontId="25" fillId="3" borderId="0" xfId="0" applyFont="1" applyFill="1" applyAlignment="1" applyProtection="1">
      <alignment horizontal="right" vertical="center" wrapText="1"/>
      <protection locked="0"/>
    </xf>
    <xf numFmtId="0" fontId="25" fillId="3" borderId="0" xfId="0" applyFont="1" applyFill="1" applyAlignment="1" applyProtection="1">
      <alignment horizontal="left" vertical="center" wrapText="1" indent="1"/>
      <protection locked="0"/>
    </xf>
    <xf numFmtId="0" fontId="45" fillId="3" borderId="0" xfId="0" applyFont="1" applyFill="1" applyAlignment="1">
      <alignment horizontal="left" wrapText="1" indent="1"/>
    </xf>
    <xf numFmtId="0" fontId="25" fillId="3" borderId="0" xfId="0" applyFont="1" applyFill="1" applyAlignment="1">
      <alignment horizontal="left" wrapText="1" indent="1"/>
    </xf>
    <xf numFmtId="0" fontId="25" fillId="3" borderId="0" xfId="0" applyFont="1" applyFill="1" applyAlignment="1" applyProtection="1">
      <alignment horizontal="right"/>
      <protection locked="0"/>
    </xf>
    <xf numFmtId="0" fontId="47" fillId="3" borderId="0" xfId="0" applyFont="1" applyFill="1" applyAlignment="1" applyProtection="1">
      <alignment vertical="center" wrapText="1"/>
      <protection locked="0"/>
    </xf>
    <xf numFmtId="0" fontId="25" fillId="5" borderId="0" xfId="0" applyFont="1" applyFill="1" applyAlignment="1" applyProtection="1">
      <alignment horizontal="left" vertical="center" wrapText="1" indent="1"/>
      <protection locked="0"/>
    </xf>
    <xf numFmtId="0" fontId="16" fillId="5" borderId="0" xfId="0" applyFont="1" applyFill="1" applyAlignment="1" applyProtection="1">
      <alignment horizontal="left" vertical="center" wrapText="1"/>
      <protection locked="0"/>
    </xf>
    <xf numFmtId="0" fontId="45" fillId="5" borderId="0" xfId="0" applyFont="1" applyFill="1" applyAlignment="1">
      <alignment horizontal="left" wrapText="1" indent="1"/>
    </xf>
    <xf numFmtId="0" fontId="25" fillId="5" borderId="0" xfId="0" applyFont="1" applyFill="1" applyAlignment="1">
      <alignment horizontal="left" wrapText="1" indent="1"/>
    </xf>
    <xf numFmtId="0" fontId="14" fillId="5" borderId="0" xfId="0" applyFont="1" applyFill="1" applyAlignment="1" applyProtection="1">
      <alignment vertical="center"/>
      <protection locked="0"/>
    </xf>
    <xf numFmtId="0" fontId="47" fillId="5" borderId="0" xfId="0" applyFont="1" applyFill="1" applyAlignment="1" applyProtection="1">
      <alignment vertical="center" wrapText="1"/>
      <protection locked="0"/>
    </xf>
    <xf numFmtId="0" fontId="25" fillId="5" borderId="0" xfId="0" applyFont="1" applyFill="1" applyAlignment="1" applyProtection="1">
      <alignment horizontal="right" vertical="center" wrapText="1"/>
      <protection locked="0"/>
    </xf>
    <xf numFmtId="0" fontId="27" fillId="4" borderId="0" xfId="0" applyFont="1" applyFill="1" applyAlignment="1" applyProtection="1">
      <alignment horizontal="center" vertical="center" wrapText="1"/>
      <protection locked="0"/>
    </xf>
    <xf numFmtId="0" fontId="31" fillId="3" borderId="0" xfId="0" applyFont="1" applyFill="1" applyAlignment="1" applyProtection="1">
      <alignment vertical="center"/>
      <protection locked="0"/>
    </xf>
    <xf numFmtId="0" fontId="31" fillId="5" borderId="0" xfId="0" applyFont="1" applyFill="1" applyAlignment="1" applyProtection="1">
      <alignment vertical="center"/>
      <protection locked="0"/>
    </xf>
    <xf numFmtId="0" fontId="21" fillId="3" borderId="0" xfId="0" applyFont="1" applyFill="1" applyAlignment="1" applyProtection="1">
      <alignment vertical="top" wrapText="1"/>
      <protection locked="0"/>
    </xf>
    <xf numFmtId="0" fontId="7" fillId="3" borderId="0" xfId="0" applyFont="1" applyFill="1" applyAlignment="1" applyProtection="1">
      <alignment vertical="center"/>
      <protection locked="0"/>
    </xf>
    <xf numFmtId="0" fontId="0" fillId="3" borderId="0" xfId="0" applyFill="1" applyProtection="1">
      <protection locked="0"/>
    </xf>
    <xf numFmtId="0" fontId="37" fillId="3" borderId="0" xfId="0" applyFont="1" applyFill="1" applyAlignment="1" applyProtection="1">
      <alignment vertical="center" wrapText="1"/>
      <protection locked="0"/>
    </xf>
    <xf numFmtId="0" fontId="37" fillId="3" borderId="0" xfId="0" applyFont="1" applyFill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vertical="center" wrapText="1"/>
      <protection locked="0"/>
    </xf>
    <xf numFmtId="0" fontId="0" fillId="3" borderId="0" xfId="0" applyFill="1" applyAlignment="1" applyProtection="1">
      <alignment horizontal="center" vertical="center"/>
      <protection locked="0"/>
    </xf>
    <xf numFmtId="0" fontId="11" fillId="3" borderId="0" xfId="0" applyFont="1" applyFill="1" applyAlignment="1">
      <alignment horizontal="center" vertical="center" wrapText="1"/>
    </xf>
    <xf numFmtId="0" fontId="0" fillId="3" borderId="0" xfId="0" applyFill="1" applyAlignment="1" applyProtection="1">
      <alignment horizontal="right" vertical="center"/>
      <protection locked="0"/>
    </xf>
    <xf numFmtId="0" fontId="6" fillId="3" borderId="0" xfId="0" applyFont="1" applyFill="1" applyAlignment="1" applyProtection="1">
      <alignment vertical="center" wrapText="1"/>
      <protection locked="0"/>
    </xf>
    <xf numFmtId="164" fontId="28" fillId="0" borderId="34" xfId="2" applyNumberFormat="1" applyFont="1" applyBorder="1" applyAlignment="1" applyProtection="1">
      <alignment horizontal="center" vertical="center" wrapText="1"/>
      <protection locked="0"/>
    </xf>
    <xf numFmtId="164" fontId="28" fillId="0" borderId="34" xfId="2" applyNumberFormat="1" applyFont="1" applyBorder="1" applyAlignment="1" applyProtection="1">
      <alignment vertical="center" wrapText="1"/>
      <protection locked="0"/>
    </xf>
    <xf numFmtId="0" fontId="27" fillId="3" borderId="38" xfId="0" applyFont="1" applyFill="1" applyBorder="1" applyAlignment="1" applyProtection="1">
      <alignment vertical="center" wrapText="1"/>
      <protection locked="0"/>
    </xf>
    <xf numFmtId="0" fontId="20" fillId="0" borderId="43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0" fontId="20" fillId="0" borderId="8" xfId="0" applyFont="1" applyBorder="1" applyAlignment="1">
      <alignment horizontal="center" vertical="center" wrapText="1"/>
    </xf>
    <xf numFmtId="0" fontId="6" fillId="0" borderId="0" xfId="0" applyFont="1"/>
    <xf numFmtId="10" fontId="28" fillId="0" borderId="34" xfId="2" applyNumberFormat="1" applyFont="1" applyFill="1" applyBorder="1" applyAlignment="1" applyProtection="1">
      <alignment horizontal="center" vertical="center" wrapText="1"/>
    </xf>
    <xf numFmtId="0" fontId="37" fillId="0" borderId="0" xfId="0" applyFont="1" applyAlignment="1">
      <alignment horizontal="center" vertical="center" wrapText="1"/>
    </xf>
    <xf numFmtId="0" fontId="0" fillId="3" borderId="2" xfId="0" applyFill="1" applyBorder="1" applyAlignment="1">
      <alignment vertical="center"/>
    </xf>
    <xf numFmtId="0" fontId="0" fillId="3" borderId="0" xfId="0" applyFill="1" applyAlignment="1">
      <alignment vertical="center"/>
    </xf>
    <xf numFmtId="0" fontId="7" fillId="3" borderId="0" xfId="0" applyFont="1" applyFill="1" applyAlignment="1">
      <alignment vertical="center"/>
    </xf>
    <xf numFmtId="14" fontId="0" fillId="3" borderId="0" xfId="0" applyNumberFormat="1" applyFill="1" applyAlignment="1">
      <alignment horizontal="center" vertical="top" wrapText="1"/>
    </xf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9" fillId="3" borderId="0" xfId="0" applyFont="1" applyFill="1" applyAlignment="1">
      <alignment horizontal="right" vertical="center"/>
    </xf>
    <xf numFmtId="14" fontId="17" fillId="3" borderId="0" xfId="0" applyNumberFormat="1" applyFont="1" applyFill="1" applyAlignment="1">
      <alignment horizontal="center" vertical="center"/>
    </xf>
    <xf numFmtId="14" fontId="17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horizontal="left" wrapText="1" indent="1"/>
    </xf>
    <xf numFmtId="0" fontId="18" fillId="3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right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18" fillId="3" borderId="0" xfId="0" applyFont="1" applyFill="1" applyAlignment="1">
      <alignment horizontal="left" vertical="center" wrapText="1" indent="1"/>
    </xf>
    <xf numFmtId="0" fontId="9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48" fillId="3" borderId="0" xfId="0" applyFont="1" applyFill="1" applyAlignment="1">
      <alignment horizontal="right" wrapText="1"/>
    </xf>
    <xf numFmtId="0" fontId="24" fillId="3" borderId="0" xfId="0" applyFont="1" applyFill="1" applyAlignment="1">
      <alignment textRotation="90"/>
    </xf>
    <xf numFmtId="0" fontId="9" fillId="3" borderId="0" xfId="0" applyFont="1" applyFill="1" applyAlignment="1">
      <alignment horizontal="right" vertical="top" wrapText="1"/>
    </xf>
    <xf numFmtId="0" fontId="17" fillId="3" borderId="0" xfId="0" applyFont="1" applyFill="1" applyAlignment="1">
      <alignment vertical="center" wrapText="1"/>
    </xf>
    <xf numFmtId="0" fontId="40" fillId="3" borderId="0" xfId="0" applyFont="1" applyFill="1" applyAlignment="1">
      <alignment vertical="top" wrapText="1"/>
    </xf>
    <xf numFmtId="0" fontId="21" fillId="3" borderId="0" xfId="0" applyFont="1" applyFill="1" applyAlignment="1">
      <alignment vertical="top" wrapText="1"/>
    </xf>
    <xf numFmtId="0" fontId="7" fillId="3" borderId="1" xfId="0" applyFont="1" applyFill="1" applyBorder="1" applyAlignment="1">
      <alignment vertical="top" wrapText="1"/>
    </xf>
    <xf numFmtId="0" fontId="18" fillId="3" borderId="0" xfId="0" applyFont="1" applyFill="1" applyAlignment="1">
      <alignment horizontal="right" vertical="top" wrapText="1"/>
    </xf>
    <xf numFmtId="0" fontId="16" fillId="3" borderId="0" xfId="0" applyFont="1" applyFill="1" applyAlignment="1">
      <alignment horizontal="right" vertical="center" wrapText="1"/>
    </xf>
    <xf numFmtId="0" fontId="18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0" fontId="16" fillId="3" borderId="0" xfId="0" applyFont="1" applyFill="1" applyAlignment="1">
      <alignment horizontal="left" vertical="center" wrapText="1" indent="1"/>
    </xf>
    <xf numFmtId="0" fontId="16" fillId="3" borderId="0" xfId="0" applyFont="1" applyFill="1" applyAlignment="1">
      <alignment horizontal="left" vertical="center" wrapText="1"/>
    </xf>
    <xf numFmtId="0" fontId="16" fillId="3" borderId="0" xfId="0" applyFont="1" applyFill="1" applyAlignment="1">
      <alignment horizontal="left" wrapText="1" indent="1"/>
    </xf>
    <xf numFmtId="0" fontId="21" fillId="3" borderId="1" xfId="0" applyFont="1" applyFill="1" applyBorder="1" applyAlignment="1">
      <alignment vertical="top" wrapText="1"/>
    </xf>
    <xf numFmtId="0" fontId="18" fillId="3" borderId="0" xfId="0" applyFont="1" applyFill="1" applyAlignment="1">
      <alignment horizontal="left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3" borderId="0" xfId="0" applyFont="1" applyFill="1" applyAlignment="1">
      <alignment vertical="center" wrapText="1"/>
    </xf>
    <xf numFmtId="0" fontId="16" fillId="3" borderId="0" xfId="0" applyFont="1" applyFill="1" applyAlignment="1">
      <alignment horizontal="center" vertical="center" wrapText="1"/>
    </xf>
    <xf numFmtId="0" fontId="15" fillId="3" borderId="0" xfId="0" applyFont="1" applyFill="1" applyAlignment="1">
      <alignment horizontal="left" wrapText="1" indent="1"/>
    </xf>
    <xf numFmtId="0" fontId="10" fillId="3" borderId="1" xfId="0" applyFont="1" applyFill="1" applyBorder="1" applyAlignment="1">
      <alignment vertical="center" wrapText="1"/>
    </xf>
    <xf numFmtId="164" fontId="33" fillId="3" borderId="0" xfId="0" applyNumberFormat="1" applyFont="1" applyFill="1" applyAlignment="1">
      <alignment horizontal="center" vertical="center"/>
    </xf>
    <xf numFmtId="0" fontId="0" fillId="3" borderId="2" xfId="0" applyFill="1" applyBorder="1"/>
    <xf numFmtId="0" fontId="0" fillId="3" borderId="0" xfId="0" applyFill="1"/>
    <xf numFmtId="0" fontId="10" fillId="3" borderId="0" xfId="0" applyFont="1" applyFill="1" applyAlignment="1">
      <alignment vertical="center" wrapText="1"/>
    </xf>
    <xf numFmtId="0" fontId="8" fillId="3" borderId="1" xfId="0" applyFont="1" applyFill="1" applyBorder="1" applyAlignment="1">
      <alignment wrapText="1"/>
    </xf>
    <xf numFmtId="0" fontId="19" fillId="3" borderId="0" xfId="0" applyFont="1" applyFill="1" applyAlignment="1">
      <alignment vertical="center"/>
    </xf>
    <xf numFmtId="0" fontId="19" fillId="3" borderId="0" xfId="0" applyFont="1" applyFill="1" applyAlignment="1">
      <alignment horizontal="left" vertical="center" wrapText="1"/>
    </xf>
    <xf numFmtId="0" fontId="19" fillId="3" borderId="0" xfId="0" applyFont="1" applyFill="1" applyAlignment="1">
      <alignment horizontal="center" vertical="center" wrapText="1"/>
    </xf>
    <xf numFmtId="0" fontId="19" fillId="3" borderId="0" xfId="0" applyFont="1" applyFill="1" applyAlignment="1">
      <alignment horizontal="left" vertical="top"/>
    </xf>
    <xf numFmtId="0" fontId="8" fillId="3" borderId="1" xfId="0" applyFont="1" applyFill="1" applyBorder="1" applyAlignment="1">
      <alignment vertical="center" wrapText="1"/>
    </xf>
    <xf numFmtId="0" fontId="0" fillId="3" borderId="5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8" fillId="3" borderId="6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43" fontId="9" fillId="0" borderId="0" xfId="5" applyFont="1" applyAlignment="1" applyProtection="1">
      <alignment vertical="center" wrapText="1"/>
    </xf>
    <xf numFmtId="0" fontId="9" fillId="0" borderId="0" xfId="0" applyFont="1" applyAlignment="1">
      <alignment horizontal="center" vertical="center"/>
    </xf>
    <xf numFmtId="43" fontId="9" fillId="0" borderId="0" xfId="5" applyFont="1" applyAlignment="1" applyProtection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43" fontId="0" fillId="0" borderId="0" xfId="5" applyFont="1" applyProtection="1"/>
    <xf numFmtId="43" fontId="0" fillId="0" borderId="0" xfId="0" applyNumberFormat="1"/>
    <xf numFmtId="17" fontId="28" fillId="0" borderId="34" xfId="0" applyNumberFormat="1" applyFont="1" applyBorder="1" applyAlignment="1" applyProtection="1">
      <alignment horizontal="center" vertical="center"/>
      <protection locked="0"/>
    </xf>
    <xf numFmtId="164" fontId="28" fillId="0" borderId="34" xfId="0" applyNumberFormat="1" applyFont="1" applyBorder="1" applyAlignment="1" applyProtection="1">
      <alignment vertical="center"/>
      <protection locked="0"/>
    </xf>
    <xf numFmtId="0" fontId="17" fillId="3" borderId="0" xfId="0" applyFont="1" applyFill="1" applyAlignment="1">
      <alignment horizontal="center" vertical="center"/>
    </xf>
    <xf numFmtId="0" fontId="21" fillId="3" borderId="0" xfId="0" applyFont="1" applyFill="1" applyAlignment="1" applyProtection="1">
      <alignment horizontal="left" vertical="center" wrapText="1"/>
      <protection locked="0"/>
    </xf>
    <xf numFmtId="0" fontId="27" fillId="3" borderId="0" xfId="0" applyFont="1" applyFill="1" applyAlignment="1" applyProtection="1">
      <alignment vertical="center" wrapText="1"/>
      <protection locked="0"/>
    </xf>
    <xf numFmtId="0" fontId="39" fillId="0" borderId="34" xfId="0" applyFont="1" applyBorder="1" applyAlignment="1" applyProtection="1">
      <alignment horizontal="center" vertical="center" wrapText="1"/>
      <protection locked="0"/>
    </xf>
    <xf numFmtId="0" fontId="9" fillId="4" borderId="34" xfId="0" applyFont="1" applyFill="1" applyBorder="1" applyAlignment="1" applyProtection="1">
      <alignment horizontal="center" vertical="center"/>
      <protection locked="0"/>
    </xf>
    <xf numFmtId="0" fontId="9" fillId="4" borderId="34" xfId="0" applyFont="1" applyFill="1" applyBorder="1" applyAlignment="1" applyProtection="1">
      <alignment horizontal="center" vertical="center" wrapText="1"/>
      <protection locked="0"/>
    </xf>
    <xf numFmtId="0" fontId="35" fillId="0" borderId="34" xfId="0" applyFont="1" applyBorder="1" applyAlignment="1" applyProtection="1">
      <alignment horizontal="center" vertical="center" wrapText="1"/>
      <protection locked="0"/>
    </xf>
    <xf numFmtId="0" fontId="9" fillId="3" borderId="5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center" vertical="center" wrapText="1"/>
    </xf>
    <xf numFmtId="0" fontId="9" fillId="3" borderId="51" xfId="0" applyFont="1" applyFill="1" applyBorder="1" applyAlignment="1">
      <alignment horizontal="center" vertical="center"/>
    </xf>
    <xf numFmtId="0" fontId="9" fillId="3" borderId="51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42" xfId="0" applyFont="1" applyFill="1" applyBorder="1" applyAlignment="1">
      <alignment horizontal="center" vertical="center" wrapText="1"/>
    </xf>
    <xf numFmtId="0" fontId="9" fillId="3" borderId="43" xfId="0" applyFont="1" applyFill="1" applyBorder="1" applyAlignment="1">
      <alignment horizontal="center" vertical="center" wrapText="1"/>
    </xf>
    <xf numFmtId="0" fontId="9" fillId="0" borderId="43" xfId="0" applyFont="1" applyBorder="1" applyAlignment="1">
      <alignment horizontal="center" vertical="center" wrapText="1"/>
    </xf>
    <xf numFmtId="0" fontId="9" fillId="3" borderId="50" xfId="0" applyFont="1" applyFill="1" applyBorder="1" applyAlignment="1">
      <alignment horizontal="center" vertical="center" wrapText="1"/>
    </xf>
    <xf numFmtId="0" fontId="9" fillId="0" borderId="44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44" fontId="17" fillId="0" borderId="23" xfId="2" applyFont="1" applyFill="1" applyBorder="1" applyAlignment="1" applyProtection="1">
      <alignment horizontal="center" vertical="center"/>
      <protection locked="0"/>
    </xf>
    <xf numFmtId="44" fontId="17" fillId="0" borderId="26" xfId="2" applyFont="1" applyFill="1" applyBorder="1" applyAlignment="1" applyProtection="1">
      <alignment horizontal="center" vertical="center"/>
      <protection locked="0"/>
    </xf>
    <xf numFmtId="44" fontId="17" fillId="0" borderId="11" xfId="2" applyFont="1" applyFill="1" applyBorder="1" applyAlignment="1" applyProtection="1">
      <alignment horizontal="center" vertical="center"/>
      <protection locked="0"/>
    </xf>
    <xf numFmtId="0" fontId="39" fillId="0" borderId="9" xfId="0" quotePrefix="1" applyFont="1" applyBorder="1" applyAlignment="1" applyProtection="1">
      <alignment horizontal="left" vertical="top" wrapText="1"/>
      <protection locked="0"/>
    </xf>
    <xf numFmtId="0" fontId="39" fillId="0" borderId="4" xfId="0" applyFont="1" applyBorder="1" applyAlignment="1" applyProtection="1">
      <alignment horizontal="left" vertical="top" wrapText="1"/>
      <protection locked="0"/>
    </xf>
    <xf numFmtId="0" fontId="39" fillId="0" borderId="7" xfId="0" applyFont="1" applyBorder="1" applyAlignment="1" applyProtection="1">
      <alignment horizontal="left" vertical="top" wrapText="1"/>
      <protection locked="0"/>
    </xf>
    <xf numFmtId="0" fontId="17" fillId="0" borderId="9" xfId="0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0" fontId="17" fillId="0" borderId="7" xfId="0" applyFont="1" applyBorder="1" applyAlignment="1" applyProtection="1">
      <alignment horizontal="center" vertical="center"/>
      <protection locked="0"/>
    </xf>
    <xf numFmtId="164" fontId="17" fillId="0" borderId="9" xfId="0" applyNumberFormat="1" applyFont="1" applyBorder="1" applyAlignment="1" applyProtection="1">
      <alignment horizontal="center" vertical="center"/>
      <protection locked="0"/>
    </xf>
    <xf numFmtId="164" fontId="17" fillId="0" borderId="4" xfId="0" applyNumberFormat="1" applyFont="1" applyBorder="1" applyAlignment="1" applyProtection="1">
      <alignment horizontal="center" vertical="center"/>
      <protection locked="0"/>
    </xf>
    <xf numFmtId="164" fontId="17" fillId="0" borderId="7" xfId="0" applyNumberFormat="1" applyFont="1" applyBorder="1" applyAlignment="1" applyProtection="1">
      <alignment horizontal="center" vertical="center"/>
      <protection locked="0"/>
    </xf>
    <xf numFmtId="0" fontId="7" fillId="3" borderId="38" xfId="0" applyFont="1" applyFill="1" applyBorder="1" applyAlignment="1">
      <alignment horizontal="right" vertical="center" wrapText="1"/>
    </xf>
    <xf numFmtId="0" fontId="7" fillId="3" borderId="0" xfId="0" applyFont="1" applyFill="1" applyAlignment="1">
      <alignment horizontal="right" vertical="center" wrapText="1"/>
    </xf>
    <xf numFmtId="166" fontId="17" fillId="0" borderId="9" xfId="0" applyNumberFormat="1" applyFont="1" applyBorder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39" fillId="0" borderId="9" xfId="0" applyFont="1" applyBorder="1" applyAlignment="1" applyProtection="1">
      <alignment horizontal="left" vertical="top" wrapText="1"/>
      <protection locked="0"/>
    </xf>
    <xf numFmtId="0" fontId="9" fillId="3" borderId="0" xfId="0" applyFont="1" applyFill="1" applyAlignment="1">
      <alignment horizontal="right" vertical="center" wrapText="1"/>
    </xf>
    <xf numFmtId="0" fontId="39" fillId="0" borderId="9" xfId="0" applyFont="1" applyBorder="1" applyAlignment="1" applyProtection="1">
      <alignment horizontal="center" vertical="center" wrapText="1"/>
      <protection locked="0"/>
    </xf>
    <xf numFmtId="0" fontId="39" fillId="0" borderId="4" xfId="0" applyFont="1" applyBorder="1" applyAlignment="1" applyProtection="1">
      <alignment horizontal="center" vertical="center" wrapText="1"/>
      <protection locked="0"/>
    </xf>
    <xf numFmtId="0" fontId="39" fillId="0" borderId="7" xfId="0" applyFont="1" applyBorder="1" applyAlignment="1" applyProtection="1">
      <alignment horizontal="center" vertical="center" wrapText="1"/>
      <protection locked="0"/>
    </xf>
    <xf numFmtId="0" fontId="17" fillId="0" borderId="9" xfId="0" applyFont="1" applyBorder="1" applyAlignment="1" applyProtection="1">
      <alignment horizontal="left" vertical="top" wrapText="1"/>
      <protection locked="0"/>
    </xf>
    <xf numFmtId="0" fontId="17" fillId="0" borderId="4" xfId="0" applyFont="1" applyBorder="1" applyAlignment="1" applyProtection="1">
      <alignment horizontal="left" vertical="top" wrapText="1"/>
      <protection locked="0"/>
    </xf>
    <xf numFmtId="0" fontId="17" fillId="0" borderId="7" xfId="0" applyFont="1" applyBorder="1" applyAlignment="1" applyProtection="1">
      <alignment horizontal="left" vertical="top" wrapText="1"/>
      <protection locked="0"/>
    </xf>
    <xf numFmtId="0" fontId="39" fillId="0" borderId="35" xfId="0" applyFont="1" applyBorder="1" applyAlignment="1" applyProtection="1">
      <alignment horizontal="left" vertical="top" wrapText="1"/>
      <protection locked="0"/>
    </xf>
    <xf numFmtId="0" fontId="39" fillId="0" borderId="36" xfId="0" applyFont="1" applyBorder="1" applyAlignment="1" applyProtection="1">
      <alignment horizontal="left" vertical="top" wrapText="1"/>
      <protection locked="0"/>
    </xf>
    <xf numFmtId="0" fontId="39" fillId="0" borderId="37" xfId="0" applyFont="1" applyBorder="1" applyAlignment="1" applyProtection="1">
      <alignment horizontal="left" vertical="top" wrapText="1"/>
      <protection locked="0"/>
    </xf>
    <xf numFmtId="0" fontId="39" fillId="0" borderId="40" xfId="0" applyFont="1" applyBorder="1" applyAlignment="1" applyProtection="1">
      <alignment horizontal="left" vertical="top" wrapText="1"/>
      <protection locked="0"/>
    </xf>
    <xf numFmtId="0" fontId="39" fillId="0" borderId="15" xfId="0" applyFont="1" applyBorder="1" applyAlignment="1" applyProtection="1">
      <alignment horizontal="left" vertical="top" wrapText="1"/>
      <protection locked="0"/>
    </xf>
    <xf numFmtId="0" fontId="39" fillId="0" borderId="41" xfId="0" applyFont="1" applyBorder="1" applyAlignment="1" applyProtection="1">
      <alignment horizontal="left" vertical="top" wrapText="1"/>
      <protection locked="0"/>
    </xf>
    <xf numFmtId="0" fontId="9" fillId="3" borderId="0" xfId="0" applyFont="1" applyFill="1" applyAlignment="1">
      <alignment horizontal="center" vertical="center" wrapText="1"/>
    </xf>
    <xf numFmtId="0" fontId="16" fillId="4" borderId="35" xfId="0" applyFont="1" applyFill="1" applyBorder="1" applyAlignment="1" applyProtection="1">
      <alignment horizontal="left" vertical="top" wrapText="1"/>
      <protection locked="0"/>
    </xf>
    <xf numFmtId="0" fontId="16" fillId="4" borderId="36" xfId="0" applyFont="1" applyFill="1" applyBorder="1" applyAlignment="1" applyProtection="1">
      <alignment horizontal="left" vertical="top" wrapText="1"/>
      <protection locked="0"/>
    </xf>
    <xf numFmtId="0" fontId="16" fillId="4" borderId="37" xfId="0" applyFont="1" applyFill="1" applyBorder="1" applyAlignment="1" applyProtection="1">
      <alignment horizontal="left" vertical="top" wrapText="1"/>
      <protection locked="0"/>
    </xf>
    <xf numFmtId="0" fontId="16" fillId="4" borderId="40" xfId="0" applyFont="1" applyFill="1" applyBorder="1" applyAlignment="1" applyProtection="1">
      <alignment horizontal="left" vertical="top" wrapText="1"/>
      <protection locked="0"/>
    </xf>
    <xf numFmtId="0" fontId="16" fillId="4" borderId="15" xfId="0" applyFont="1" applyFill="1" applyBorder="1" applyAlignment="1" applyProtection="1">
      <alignment horizontal="left" vertical="top" wrapText="1"/>
      <protection locked="0"/>
    </xf>
    <xf numFmtId="0" fontId="16" fillId="4" borderId="41" xfId="0" applyFont="1" applyFill="1" applyBorder="1" applyAlignment="1" applyProtection="1">
      <alignment horizontal="left" vertical="top" wrapText="1"/>
      <protection locked="0"/>
    </xf>
    <xf numFmtId="0" fontId="9" fillId="3" borderId="0" xfId="0" applyFont="1" applyFill="1" applyAlignment="1">
      <alignment horizontal="right" vertical="center"/>
    </xf>
    <xf numFmtId="14" fontId="17" fillId="3" borderId="0" xfId="0" applyNumberFormat="1" applyFont="1" applyFill="1" applyAlignment="1">
      <alignment horizontal="center" vertical="center"/>
    </xf>
    <xf numFmtId="0" fontId="17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center" vertical="top" wrapText="1"/>
    </xf>
    <xf numFmtId="165" fontId="17" fillId="5" borderId="24" xfId="1" applyNumberFormat="1" applyFont="1" applyFill="1" applyBorder="1" applyAlignment="1" applyProtection="1">
      <alignment horizontal="center" vertical="center"/>
    </xf>
    <xf numFmtId="165" fontId="17" fillId="5" borderId="27" xfId="1" applyNumberFormat="1" applyFont="1" applyFill="1" applyBorder="1" applyAlignment="1" applyProtection="1">
      <alignment horizontal="center" vertical="center"/>
    </xf>
    <xf numFmtId="165" fontId="17" fillId="5" borderId="20" xfId="1" applyNumberFormat="1" applyFont="1" applyFill="1" applyBorder="1" applyAlignment="1" applyProtection="1">
      <alignment horizontal="center" vertical="center"/>
    </xf>
    <xf numFmtId="0" fontId="9" fillId="3" borderId="13" xfId="0" applyFont="1" applyFill="1" applyBorder="1" applyAlignment="1" applyProtection="1">
      <alignment horizontal="right" vertical="center"/>
      <protection locked="0"/>
    </xf>
    <xf numFmtId="0" fontId="9" fillId="3" borderId="14" xfId="0" applyFont="1" applyFill="1" applyBorder="1" applyAlignment="1" applyProtection="1">
      <alignment horizontal="right" vertical="center"/>
      <protection locked="0"/>
    </xf>
    <xf numFmtId="0" fontId="9" fillId="3" borderId="22" xfId="0" applyFont="1" applyFill="1" applyBorder="1" applyAlignment="1" applyProtection="1">
      <alignment horizontal="right" vertical="center"/>
      <protection locked="0"/>
    </xf>
    <xf numFmtId="0" fontId="17" fillId="0" borderId="13" xfId="0" applyFont="1" applyBorder="1" applyAlignment="1" applyProtection="1">
      <alignment horizontal="center" vertical="center" wrapText="1"/>
      <protection locked="0"/>
    </xf>
    <xf numFmtId="0" fontId="17" fillId="0" borderId="20" xfId="0" applyFont="1" applyBorder="1" applyAlignment="1" applyProtection="1">
      <alignment horizontal="center" vertical="center" wrapText="1"/>
      <protection locked="0"/>
    </xf>
    <xf numFmtId="0" fontId="17" fillId="0" borderId="27" xfId="0" applyFont="1" applyBorder="1" applyAlignment="1" applyProtection="1">
      <alignment horizontal="center" vertical="center" wrapText="1"/>
      <protection locked="0"/>
    </xf>
    <xf numFmtId="0" fontId="17" fillId="0" borderId="30" xfId="0" applyFont="1" applyBorder="1" applyAlignment="1" applyProtection="1">
      <alignment horizontal="center" vertical="center" wrapText="1"/>
      <protection locked="0"/>
    </xf>
    <xf numFmtId="0" fontId="17" fillId="0" borderId="24" xfId="0" applyFont="1" applyBorder="1" applyAlignment="1" applyProtection="1">
      <alignment horizontal="center" vertical="center" wrapText="1"/>
      <protection locked="0"/>
    </xf>
    <xf numFmtId="0" fontId="9" fillId="3" borderId="10" xfId="0" applyFont="1" applyFill="1" applyBorder="1" applyAlignment="1" applyProtection="1">
      <alignment horizontal="right" vertical="center"/>
      <protection locked="0"/>
    </xf>
    <xf numFmtId="0" fontId="9" fillId="3" borderId="3" xfId="0" applyFont="1" applyFill="1" applyBorder="1" applyAlignment="1" applyProtection="1">
      <alignment horizontal="right" vertical="center"/>
      <protection locked="0"/>
    </xf>
    <xf numFmtId="0" fontId="9" fillId="3" borderId="17" xfId="0" applyFont="1" applyFill="1" applyBorder="1" applyAlignment="1" applyProtection="1">
      <alignment horizontal="right" vertical="center"/>
      <protection locked="0"/>
    </xf>
    <xf numFmtId="0" fontId="17" fillId="0" borderId="10" xfId="0" applyFont="1" applyBorder="1" applyAlignment="1" applyProtection="1">
      <alignment horizontal="center" vertical="center" wrapText="1"/>
      <protection locked="0"/>
    </xf>
    <xf numFmtId="0" fontId="17" fillId="0" borderId="11" xfId="0" applyFont="1" applyBorder="1" applyAlignment="1" applyProtection="1">
      <alignment horizontal="center" vertical="center" wrapText="1"/>
      <protection locked="0"/>
    </xf>
    <xf numFmtId="0" fontId="17" fillId="0" borderId="26" xfId="0" applyFont="1" applyBorder="1" applyAlignment="1" applyProtection="1">
      <alignment horizontal="center" vertical="center" wrapText="1"/>
      <protection locked="0"/>
    </xf>
    <xf numFmtId="167" fontId="17" fillId="0" borderId="10" xfId="0" applyNumberFormat="1" applyFont="1" applyBorder="1" applyAlignment="1" applyProtection="1">
      <alignment horizontal="center" vertical="center" wrapText="1"/>
      <protection locked="0"/>
    </xf>
    <xf numFmtId="167" fontId="17" fillId="0" borderId="26" xfId="0" applyNumberFormat="1" applyFont="1" applyBorder="1" applyAlignment="1" applyProtection="1">
      <alignment horizontal="center" vertical="center" wrapText="1"/>
      <protection locked="0"/>
    </xf>
    <xf numFmtId="167" fontId="17" fillId="0" borderId="11" xfId="0" applyNumberFormat="1" applyFont="1" applyBorder="1" applyAlignment="1" applyProtection="1">
      <alignment horizontal="center" vertical="center" wrapText="1"/>
      <protection locked="0"/>
    </xf>
    <xf numFmtId="44" fontId="17" fillId="0" borderId="12" xfId="2" applyFont="1" applyFill="1" applyBorder="1" applyAlignment="1" applyProtection="1">
      <alignment horizontal="center" vertical="center"/>
      <protection locked="0"/>
    </xf>
    <xf numFmtId="44" fontId="17" fillId="0" borderId="25" xfId="2" applyFont="1" applyFill="1" applyBorder="1" applyAlignment="1" applyProtection="1">
      <alignment horizontal="center" vertical="center"/>
      <protection locked="0"/>
    </xf>
    <xf numFmtId="44" fontId="17" fillId="0" borderId="19" xfId="2" applyFont="1" applyFill="1" applyBorder="1" applyAlignment="1" applyProtection="1">
      <alignment horizontal="center" vertical="center"/>
      <protection locked="0"/>
    </xf>
    <xf numFmtId="0" fontId="17" fillId="0" borderId="23" xfId="2" applyNumberFormat="1" applyFont="1" applyFill="1" applyBorder="1" applyAlignment="1" applyProtection="1">
      <alignment horizontal="center" vertical="center"/>
      <protection locked="0"/>
    </xf>
    <xf numFmtId="0" fontId="17" fillId="0" borderId="26" xfId="2" applyNumberFormat="1" applyFont="1" applyFill="1" applyBorder="1" applyAlignment="1" applyProtection="1">
      <alignment horizontal="center" vertical="center"/>
      <protection locked="0"/>
    </xf>
    <xf numFmtId="0" fontId="17" fillId="0" borderId="11" xfId="2" applyNumberFormat="1" applyFont="1" applyFill="1" applyBorder="1" applyAlignment="1" applyProtection="1">
      <alignment horizontal="center" vertical="center"/>
      <protection locked="0"/>
    </xf>
    <xf numFmtId="166" fontId="17" fillId="0" borderId="29" xfId="2" applyNumberFormat="1" applyFont="1" applyFill="1" applyBorder="1" applyAlignment="1" applyProtection="1">
      <alignment horizontal="center" vertical="center"/>
      <protection locked="0"/>
    </xf>
    <xf numFmtId="166" fontId="17" fillId="0" borderId="26" xfId="2" applyNumberFormat="1" applyFont="1" applyFill="1" applyBorder="1" applyAlignment="1" applyProtection="1">
      <alignment horizontal="center" vertical="center"/>
      <protection locked="0"/>
    </xf>
    <xf numFmtId="166" fontId="17" fillId="0" borderId="32" xfId="2" applyNumberFormat="1" applyFont="1" applyFill="1" applyBorder="1" applyAlignment="1" applyProtection="1">
      <alignment horizontal="center" vertical="center"/>
      <protection locked="0"/>
    </xf>
    <xf numFmtId="0" fontId="17" fillId="0" borderId="29" xfId="2" applyNumberFormat="1" applyFont="1" applyFill="1" applyBorder="1" applyAlignment="1" applyProtection="1">
      <alignment horizontal="center" vertical="center"/>
      <protection locked="0"/>
    </xf>
    <xf numFmtId="0" fontId="17" fillId="0" borderId="32" xfId="2" applyNumberFormat="1" applyFont="1" applyFill="1" applyBorder="1" applyAlignment="1" applyProtection="1">
      <alignment horizontal="center" vertical="center"/>
      <protection locked="0"/>
    </xf>
    <xf numFmtId="166" fontId="17" fillId="0" borderId="10" xfId="2" applyNumberFormat="1" applyFont="1" applyFill="1" applyBorder="1" applyAlignment="1" applyProtection="1">
      <alignment horizontal="center" vertical="center"/>
      <protection locked="0"/>
    </xf>
    <xf numFmtId="166" fontId="17" fillId="0" borderId="11" xfId="2" applyNumberFormat="1" applyFont="1" applyFill="1" applyBorder="1" applyAlignment="1" applyProtection="1">
      <alignment horizontal="center" vertical="center"/>
      <protection locked="0"/>
    </xf>
    <xf numFmtId="166" fontId="17" fillId="0" borderId="23" xfId="2" applyNumberFormat="1" applyFont="1" applyFill="1" applyBorder="1" applyAlignment="1" applyProtection="1">
      <alignment horizontal="center" vertical="center"/>
      <protection locked="0"/>
    </xf>
    <xf numFmtId="166" fontId="17" fillId="0" borderId="17" xfId="2" applyNumberFormat="1" applyFont="1" applyFill="1" applyBorder="1" applyAlignment="1" applyProtection="1">
      <alignment horizontal="center" vertical="center"/>
      <protection locked="0"/>
    </xf>
    <xf numFmtId="44" fontId="17" fillId="5" borderId="29" xfId="2" applyFont="1" applyFill="1" applyBorder="1" applyAlignment="1" applyProtection="1">
      <alignment horizontal="center" vertical="center"/>
    </xf>
    <xf numFmtId="44" fontId="17" fillId="5" borderId="26" xfId="2" applyFont="1" applyFill="1" applyBorder="1" applyAlignment="1" applyProtection="1">
      <alignment horizontal="center" vertical="center"/>
    </xf>
    <xf numFmtId="44" fontId="17" fillId="5" borderId="32" xfId="2" applyFont="1" applyFill="1" applyBorder="1" applyAlignment="1" applyProtection="1">
      <alignment horizontal="center" vertical="center"/>
    </xf>
    <xf numFmtId="44" fontId="17" fillId="5" borderId="45" xfId="2" applyFont="1" applyFill="1" applyBorder="1" applyAlignment="1" applyProtection="1">
      <alignment horizontal="center" vertical="center"/>
    </xf>
    <xf numFmtId="44" fontId="17" fillId="5" borderId="46" xfId="2" applyFont="1" applyFill="1" applyBorder="1" applyAlignment="1" applyProtection="1">
      <alignment horizontal="center" vertical="center"/>
    </xf>
    <xf numFmtId="44" fontId="17" fillId="5" borderId="47" xfId="2" applyFont="1" applyFill="1" applyBorder="1" applyAlignment="1" applyProtection="1">
      <alignment horizontal="center" vertical="center"/>
    </xf>
    <xf numFmtId="164" fontId="9" fillId="0" borderId="10" xfId="2" applyNumberFormat="1" applyFont="1" applyFill="1" applyBorder="1" applyAlignment="1" applyProtection="1">
      <alignment horizontal="center" vertical="center"/>
      <protection locked="0"/>
    </xf>
    <xf numFmtId="164" fontId="9" fillId="0" borderId="17" xfId="2" applyNumberFormat="1" applyFont="1" applyFill="1" applyBorder="1" applyAlignment="1" applyProtection="1">
      <alignment horizontal="center" vertical="center"/>
      <protection locked="0"/>
    </xf>
    <xf numFmtId="164" fontId="17" fillId="0" borderId="29" xfId="2" applyNumberFormat="1" applyFont="1" applyFill="1" applyBorder="1" applyAlignment="1" applyProtection="1">
      <alignment horizontal="center" vertical="center"/>
      <protection locked="0"/>
    </xf>
    <xf numFmtId="164" fontId="17" fillId="0" borderId="26" xfId="2" applyNumberFormat="1" applyFont="1" applyFill="1" applyBorder="1" applyAlignment="1" applyProtection="1">
      <alignment horizontal="center" vertical="center"/>
      <protection locked="0"/>
    </xf>
    <xf numFmtId="164" fontId="17" fillId="0" borderId="32" xfId="2" applyNumberFormat="1" applyFont="1" applyFill="1" applyBorder="1" applyAlignment="1" applyProtection="1">
      <alignment horizontal="center" vertical="center"/>
      <protection locked="0"/>
    </xf>
    <xf numFmtId="44" fontId="17" fillId="0" borderId="17" xfId="2" applyFont="1" applyFill="1" applyBorder="1" applyAlignment="1" applyProtection="1">
      <alignment horizontal="center" vertical="center"/>
      <protection locked="0"/>
    </xf>
    <xf numFmtId="44" fontId="17" fillId="0" borderId="29" xfId="2" applyFont="1" applyFill="1" applyBorder="1" applyAlignment="1" applyProtection="1">
      <alignment horizontal="center" vertical="center"/>
      <protection locked="0"/>
    </xf>
    <xf numFmtId="44" fontId="17" fillId="0" borderId="32" xfId="2" applyFont="1" applyFill="1" applyBorder="1" applyAlignment="1" applyProtection="1">
      <alignment horizontal="center" vertical="center"/>
      <protection locked="0"/>
    </xf>
    <xf numFmtId="9" fontId="17" fillId="2" borderId="29" xfId="1" applyFont="1" applyFill="1" applyBorder="1" applyAlignment="1" applyProtection="1">
      <alignment horizontal="center" vertical="center"/>
      <protection locked="0"/>
    </xf>
    <xf numFmtId="9" fontId="17" fillId="2" borderId="26" xfId="1" applyFont="1" applyFill="1" applyBorder="1" applyAlignment="1" applyProtection="1">
      <alignment horizontal="center" vertical="center"/>
      <protection locked="0"/>
    </xf>
    <xf numFmtId="9" fontId="17" fillId="2" borderId="32" xfId="1" applyFont="1" applyFill="1" applyBorder="1" applyAlignment="1" applyProtection="1">
      <alignment horizontal="center" vertical="center"/>
      <protection locked="0"/>
    </xf>
    <xf numFmtId="164" fontId="27" fillId="8" borderId="10" xfId="2" applyNumberFormat="1" applyFont="1" applyFill="1" applyBorder="1" applyAlignment="1" applyProtection="1">
      <alignment horizontal="center" vertical="center"/>
    </xf>
    <xf numFmtId="164" fontId="27" fillId="8" borderId="17" xfId="2" applyNumberFormat="1" applyFont="1" applyFill="1" applyBorder="1" applyAlignment="1" applyProtection="1">
      <alignment horizontal="center" vertical="center"/>
    </xf>
    <xf numFmtId="164" fontId="17" fillId="8" borderId="10" xfId="2" applyNumberFormat="1" applyFont="1" applyFill="1" applyBorder="1" applyAlignment="1" applyProtection="1">
      <alignment horizontal="center" vertical="center"/>
    </xf>
    <xf numFmtId="164" fontId="17" fillId="8" borderId="26" xfId="2" applyNumberFormat="1" applyFont="1" applyFill="1" applyBorder="1" applyAlignment="1" applyProtection="1">
      <alignment horizontal="center" vertical="center"/>
    </xf>
    <xf numFmtId="164" fontId="17" fillId="8" borderId="11" xfId="2" applyNumberFormat="1" applyFont="1" applyFill="1" applyBorder="1" applyAlignment="1" applyProtection="1">
      <alignment horizontal="center" vertical="center"/>
    </xf>
    <xf numFmtId="44" fontId="17" fillId="5" borderId="23" xfId="2" applyFont="1" applyFill="1" applyBorder="1" applyAlignment="1" applyProtection="1">
      <alignment horizontal="center" vertical="center"/>
    </xf>
    <xf numFmtId="44" fontId="17" fillId="5" borderId="11" xfId="2" applyFont="1" applyFill="1" applyBorder="1" applyAlignment="1" applyProtection="1">
      <alignment horizontal="center" vertical="center"/>
    </xf>
    <xf numFmtId="164" fontId="17" fillId="0" borderId="10" xfId="2" applyNumberFormat="1" applyFont="1" applyFill="1" applyBorder="1" applyAlignment="1" applyProtection="1">
      <alignment horizontal="center" vertical="center"/>
      <protection locked="0"/>
    </xf>
    <xf numFmtId="164" fontId="17" fillId="0" borderId="17" xfId="2" applyNumberFormat="1" applyFont="1" applyFill="1" applyBorder="1" applyAlignment="1" applyProtection="1">
      <alignment horizontal="center" vertical="center"/>
      <protection locked="0"/>
    </xf>
    <xf numFmtId="164" fontId="17" fillId="0" borderId="11" xfId="2" applyNumberFormat="1" applyFont="1" applyFill="1" applyBorder="1" applyAlignment="1" applyProtection="1">
      <alignment horizontal="center" vertical="center"/>
      <protection locked="0"/>
    </xf>
    <xf numFmtId="0" fontId="9" fillId="3" borderId="12" xfId="0" applyFont="1" applyFill="1" applyBorder="1" applyAlignment="1" applyProtection="1">
      <alignment horizontal="right" vertical="center"/>
      <protection locked="0"/>
    </xf>
    <xf numFmtId="0" fontId="9" fillId="3" borderId="18" xfId="0" applyFont="1" applyFill="1" applyBorder="1" applyAlignment="1" applyProtection="1">
      <alignment horizontal="right" vertical="center"/>
      <protection locked="0"/>
    </xf>
    <xf numFmtId="0" fontId="9" fillId="3" borderId="21" xfId="0" applyFont="1" applyFill="1" applyBorder="1" applyAlignment="1" applyProtection="1">
      <alignment horizontal="right" vertical="center"/>
      <protection locked="0"/>
    </xf>
    <xf numFmtId="165" fontId="17" fillId="8" borderId="13" xfId="1" applyNumberFormat="1" applyFont="1" applyFill="1" applyBorder="1" applyAlignment="1" applyProtection="1">
      <alignment horizontal="center" vertical="center"/>
    </xf>
    <xf numFmtId="165" fontId="17" fillId="8" borderId="20" xfId="1" applyNumberFormat="1" applyFont="1" applyFill="1" applyBorder="1" applyAlignment="1" applyProtection="1">
      <alignment horizontal="center" vertical="center"/>
    </xf>
    <xf numFmtId="165" fontId="17" fillId="8" borderId="27" xfId="1" applyNumberFormat="1" applyFont="1" applyFill="1" applyBorder="1" applyAlignment="1" applyProtection="1">
      <alignment horizontal="center" vertical="center"/>
    </xf>
    <xf numFmtId="9" fontId="17" fillId="0" borderId="45" xfId="1" applyFont="1" applyFill="1" applyBorder="1" applyAlignment="1" applyProtection="1">
      <alignment horizontal="center" vertical="center"/>
      <protection locked="0"/>
    </xf>
    <xf numFmtId="9" fontId="17" fillId="0" borderId="46" xfId="1" applyFont="1" applyFill="1" applyBorder="1" applyAlignment="1" applyProtection="1">
      <alignment horizontal="center" vertical="center"/>
      <protection locked="0"/>
    </xf>
    <xf numFmtId="9" fontId="17" fillId="0" borderId="47" xfId="1" applyFont="1" applyFill="1" applyBorder="1" applyAlignment="1" applyProtection="1">
      <alignment horizontal="center" vertical="center"/>
      <protection locked="0"/>
    </xf>
    <xf numFmtId="9" fontId="17" fillId="0" borderId="29" xfId="1" applyFont="1" applyFill="1" applyBorder="1" applyAlignment="1" applyProtection="1">
      <alignment horizontal="center" vertical="center"/>
      <protection locked="0"/>
    </xf>
    <xf numFmtId="9" fontId="17" fillId="0" borderId="26" xfId="1" applyFont="1" applyFill="1" applyBorder="1" applyAlignment="1" applyProtection="1">
      <alignment horizontal="center" vertical="center"/>
      <protection locked="0"/>
    </xf>
    <xf numFmtId="9" fontId="17" fillId="0" borderId="32" xfId="1" applyFont="1" applyFill="1" applyBorder="1" applyAlignment="1" applyProtection="1">
      <alignment horizontal="center" vertical="center"/>
      <protection locked="0"/>
    </xf>
    <xf numFmtId="44" fontId="17" fillId="0" borderId="16" xfId="2" applyFont="1" applyFill="1" applyBorder="1" applyAlignment="1" applyProtection="1">
      <alignment horizontal="center" vertical="center"/>
      <protection locked="0"/>
    </xf>
    <xf numFmtId="164" fontId="17" fillId="8" borderId="45" xfId="2" applyNumberFormat="1" applyFont="1" applyFill="1" applyBorder="1" applyAlignment="1" applyProtection="1">
      <alignment horizontal="center" vertical="center"/>
    </xf>
    <xf numFmtId="164" fontId="17" fillId="8" borderId="46" xfId="2" applyNumberFormat="1" applyFont="1" applyFill="1" applyBorder="1" applyAlignment="1" applyProtection="1">
      <alignment horizontal="center" vertical="center"/>
    </xf>
    <xf numFmtId="164" fontId="17" fillId="8" borderId="47" xfId="2" applyNumberFormat="1" applyFont="1" applyFill="1" applyBorder="1" applyAlignment="1" applyProtection="1">
      <alignment horizontal="center" vertical="center"/>
    </xf>
    <xf numFmtId="9" fontId="17" fillId="5" borderId="16" xfId="1" applyFont="1" applyFill="1" applyBorder="1" applyAlignment="1" applyProtection="1">
      <alignment horizontal="center" vertical="center"/>
    </xf>
    <xf numFmtId="9" fontId="17" fillId="5" borderId="25" xfId="1" applyFont="1" applyFill="1" applyBorder="1" applyAlignment="1" applyProtection="1">
      <alignment horizontal="center" vertical="center"/>
    </xf>
    <xf numFmtId="9" fontId="17" fillId="5" borderId="19" xfId="1" applyFont="1" applyFill="1" applyBorder="1" applyAlignment="1" applyProtection="1">
      <alignment horizontal="center" vertical="center"/>
    </xf>
    <xf numFmtId="165" fontId="17" fillId="8" borderId="10" xfId="1" applyNumberFormat="1" applyFont="1" applyFill="1" applyBorder="1" applyAlignment="1" applyProtection="1">
      <alignment horizontal="center" vertical="center"/>
    </xf>
    <xf numFmtId="165" fontId="17" fillId="8" borderId="11" xfId="1" applyNumberFormat="1" applyFont="1" applyFill="1" applyBorder="1" applyAlignment="1" applyProtection="1">
      <alignment horizontal="center" vertical="center"/>
    </xf>
    <xf numFmtId="165" fontId="17" fillId="8" borderId="29" xfId="1" applyNumberFormat="1" applyFont="1" applyFill="1" applyBorder="1" applyAlignment="1" applyProtection="1">
      <alignment horizontal="center" vertical="center"/>
    </xf>
    <xf numFmtId="165" fontId="17" fillId="8" borderId="26" xfId="1" applyNumberFormat="1" applyFont="1" applyFill="1" applyBorder="1" applyAlignment="1" applyProtection="1">
      <alignment horizontal="center" vertical="center"/>
    </xf>
    <xf numFmtId="165" fontId="17" fillId="8" borderId="32" xfId="1" applyNumberFormat="1" applyFont="1" applyFill="1" applyBorder="1" applyAlignment="1" applyProtection="1">
      <alignment horizontal="center" vertical="center"/>
    </xf>
    <xf numFmtId="165" fontId="17" fillId="5" borderId="23" xfId="1" applyNumberFormat="1" applyFont="1" applyFill="1" applyBorder="1" applyAlignment="1" applyProtection="1">
      <alignment horizontal="center" vertical="center"/>
    </xf>
    <xf numFmtId="165" fontId="17" fillId="5" borderId="26" xfId="1" applyNumberFormat="1" applyFont="1" applyFill="1" applyBorder="1" applyAlignment="1" applyProtection="1">
      <alignment horizontal="center" vertical="center"/>
    </xf>
    <xf numFmtId="165" fontId="17" fillId="5" borderId="11" xfId="1" applyNumberFormat="1" applyFont="1" applyFill="1" applyBorder="1" applyAlignment="1" applyProtection="1">
      <alignment horizontal="center" vertical="center"/>
    </xf>
    <xf numFmtId="9" fontId="17" fillId="8" borderId="12" xfId="1" applyFont="1" applyFill="1" applyBorder="1" applyAlignment="1" applyProtection="1">
      <alignment horizontal="center" vertical="center"/>
    </xf>
    <xf numFmtId="9" fontId="17" fillId="8" borderId="25" xfId="1" applyFont="1" applyFill="1" applyBorder="1" applyAlignment="1" applyProtection="1">
      <alignment horizontal="center" vertical="center"/>
    </xf>
    <xf numFmtId="9" fontId="17" fillId="8" borderId="19" xfId="1" applyFont="1" applyFill="1" applyBorder="1" applyAlignment="1" applyProtection="1">
      <alignment horizontal="center" vertical="center"/>
    </xf>
    <xf numFmtId="165" fontId="17" fillId="8" borderId="12" xfId="1" applyNumberFormat="1" applyFont="1" applyFill="1" applyBorder="1" applyAlignment="1" applyProtection="1">
      <alignment horizontal="center" vertical="center"/>
    </xf>
    <xf numFmtId="165" fontId="17" fillId="8" borderId="19" xfId="1" applyNumberFormat="1" applyFont="1" applyFill="1" applyBorder="1" applyAlignment="1" applyProtection="1">
      <alignment horizontal="center" vertical="center"/>
    </xf>
    <xf numFmtId="164" fontId="17" fillId="8" borderId="17" xfId="2" applyNumberFormat="1" applyFont="1" applyFill="1" applyBorder="1" applyAlignment="1" applyProtection="1">
      <alignment horizontal="center" vertical="center"/>
    </xf>
    <xf numFmtId="164" fontId="17" fillId="8" borderId="13" xfId="2" applyNumberFormat="1" applyFont="1" applyFill="1" applyBorder="1" applyAlignment="1" applyProtection="1">
      <alignment horizontal="center" vertical="center"/>
    </xf>
    <xf numFmtId="164" fontId="17" fillId="8" borderId="22" xfId="2" applyNumberFormat="1" applyFont="1" applyFill="1" applyBorder="1" applyAlignment="1" applyProtection="1">
      <alignment horizontal="center" vertical="center"/>
    </xf>
    <xf numFmtId="164" fontId="17" fillId="8" borderId="27" xfId="2" applyNumberFormat="1" applyFont="1" applyFill="1" applyBorder="1" applyAlignment="1" applyProtection="1">
      <alignment horizontal="center" vertical="center"/>
    </xf>
    <xf numFmtId="164" fontId="17" fillId="8" borderId="20" xfId="2" applyNumberFormat="1" applyFont="1" applyFill="1" applyBorder="1" applyAlignment="1" applyProtection="1">
      <alignment horizontal="center" vertical="center"/>
    </xf>
    <xf numFmtId="44" fontId="17" fillId="5" borderId="24" xfId="2" applyFont="1" applyFill="1" applyBorder="1" applyAlignment="1" applyProtection="1">
      <alignment horizontal="center" vertical="center"/>
    </xf>
    <xf numFmtId="44" fontId="17" fillId="5" borderId="27" xfId="2" applyFont="1" applyFill="1" applyBorder="1" applyAlignment="1" applyProtection="1">
      <alignment horizontal="center" vertical="center"/>
    </xf>
    <xf numFmtId="44" fontId="17" fillId="5" borderId="20" xfId="2" applyFont="1" applyFill="1" applyBorder="1" applyAlignment="1" applyProtection="1">
      <alignment horizontal="center" vertical="center"/>
    </xf>
    <xf numFmtId="44" fontId="17" fillId="5" borderId="30" xfId="2" applyFont="1" applyFill="1" applyBorder="1" applyAlignment="1" applyProtection="1">
      <alignment horizontal="center" vertical="center"/>
    </xf>
    <xf numFmtId="44" fontId="17" fillId="5" borderId="33" xfId="2" applyFont="1" applyFill="1" applyBorder="1" applyAlignment="1" applyProtection="1">
      <alignment horizontal="center" vertical="center"/>
    </xf>
    <xf numFmtId="0" fontId="37" fillId="0" borderId="43" xfId="0" applyFont="1" applyBorder="1" applyAlignment="1">
      <alignment horizontal="center" vertical="center" wrapText="1"/>
    </xf>
    <xf numFmtId="14" fontId="38" fillId="0" borderId="43" xfId="0" applyNumberFormat="1" applyFont="1" applyBorder="1" applyAlignment="1" applyProtection="1">
      <alignment horizontal="center" vertical="center" wrapText="1"/>
      <protection locked="0"/>
    </xf>
    <xf numFmtId="44" fontId="28" fillId="0" borderId="9" xfId="2" applyFont="1" applyBorder="1" applyAlignment="1" applyProtection="1">
      <alignment horizontal="center" vertical="center" wrapText="1"/>
      <protection locked="0"/>
    </xf>
    <xf numFmtId="44" fontId="28" fillId="0" borderId="7" xfId="2" applyFont="1" applyBorder="1" applyAlignment="1" applyProtection="1">
      <alignment horizontal="center" vertical="center" wrapText="1"/>
      <protection locked="0"/>
    </xf>
    <xf numFmtId="0" fontId="25" fillId="3" borderId="0" xfId="0" applyFont="1" applyFill="1" applyAlignment="1" applyProtection="1">
      <alignment horizontal="right" vertical="center" wrapText="1"/>
      <protection locked="0"/>
    </xf>
    <xf numFmtId="0" fontId="28" fillId="0" borderId="9" xfId="0" applyFont="1" applyBorder="1" applyAlignment="1" applyProtection="1">
      <alignment horizontal="center" vertical="center" wrapText="1"/>
      <protection locked="0"/>
    </xf>
    <xf numFmtId="0" fontId="28" fillId="0" borderId="4" xfId="0" applyFont="1" applyBorder="1" applyAlignment="1" applyProtection="1">
      <alignment horizontal="center" vertical="center" wrapText="1"/>
      <protection locked="0"/>
    </xf>
    <xf numFmtId="0" fontId="28" fillId="0" borderId="7" xfId="0" applyFont="1" applyBorder="1" applyAlignment="1" applyProtection="1">
      <alignment horizontal="center" vertical="center" wrapText="1"/>
      <protection locked="0"/>
    </xf>
    <xf numFmtId="0" fontId="37" fillId="0" borderId="0" xfId="0" applyFont="1" applyAlignment="1">
      <alignment horizontal="center" vertical="center" wrapText="1"/>
    </xf>
    <xf numFmtId="0" fontId="33" fillId="0" borderId="0" xfId="0" applyFont="1" applyAlignment="1" applyProtection="1">
      <alignment horizontal="center" vertical="center" wrapText="1"/>
      <protection locked="0"/>
    </xf>
    <xf numFmtId="0" fontId="37" fillId="0" borderId="0" xfId="0" applyFont="1" applyAlignment="1">
      <alignment horizontal="center" vertical="center"/>
    </xf>
    <xf numFmtId="0" fontId="27" fillId="3" borderId="38" xfId="0" applyFont="1" applyFill="1" applyBorder="1" applyAlignment="1" applyProtection="1">
      <alignment horizontal="center" vertical="center" wrapText="1"/>
      <protection locked="0"/>
    </xf>
    <xf numFmtId="0" fontId="27" fillId="3" borderId="0" xfId="0" applyFont="1" applyFill="1" applyAlignment="1" applyProtection="1">
      <alignment horizontal="center" vertical="center" wrapText="1"/>
      <protection locked="0"/>
    </xf>
    <xf numFmtId="0" fontId="27" fillId="3" borderId="39" xfId="0" applyFont="1" applyFill="1" applyBorder="1" applyAlignment="1" applyProtection="1">
      <alignment horizontal="center" vertical="center" wrapText="1"/>
      <protection locked="0"/>
    </xf>
    <xf numFmtId="0" fontId="28" fillId="0" borderId="34" xfId="0" applyFont="1" applyBorder="1" applyAlignment="1" applyProtection="1">
      <alignment horizontal="center" vertical="center" wrapText="1"/>
      <protection locked="0"/>
    </xf>
    <xf numFmtId="0" fontId="27" fillId="3" borderId="38" xfId="0" applyFont="1" applyFill="1" applyBorder="1" applyAlignment="1" applyProtection="1">
      <alignment horizontal="right" vertical="center" wrapText="1" indent="1"/>
      <protection locked="0"/>
    </xf>
    <xf numFmtId="0" fontId="27" fillId="3" borderId="0" xfId="0" applyFont="1" applyFill="1" applyAlignment="1" applyProtection="1">
      <alignment horizontal="right" vertical="center" wrapText="1" indent="1"/>
      <protection locked="0"/>
    </xf>
    <xf numFmtId="0" fontId="50" fillId="3" borderId="34" xfId="0" applyFont="1" applyFill="1" applyBorder="1" applyAlignment="1" applyProtection="1">
      <alignment horizontal="center" vertical="center" wrapText="1"/>
      <protection locked="0"/>
    </xf>
    <xf numFmtId="164" fontId="28" fillId="0" borderId="34" xfId="2" applyNumberFormat="1" applyFont="1" applyBorder="1" applyAlignment="1" applyProtection="1">
      <alignment horizontal="center" vertical="center" wrapText="1"/>
      <protection locked="0"/>
    </xf>
    <xf numFmtId="0" fontId="38" fillId="0" borderId="6" xfId="0" applyFont="1" applyBorder="1" applyAlignment="1">
      <alignment horizontal="center" vertical="center"/>
    </xf>
    <xf numFmtId="0" fontId="38" fillId="0" borderId="6" xfId="0" applyFont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 wrapText="1"/>
    </xf>
    <xf numFmtId="164" fontId="54" fillId="7" borderId="9" xfId="2" applyNumberFormat="1" applyFont="1" applyFill="1" applyBorder="1" applyAlignment="1" applyProtection="1">
      <alignment horizontal="center" vertical="center" wrapText="1"/>
      <protection locked="0"/>
    </xf>
    <xf numFmtId="164" fontId="54" fillId="7" borderId="4" xfId="2" applyNumberFormat="1" applyFont="1" applyFill="1" applyBorder="1" applyAlignment="1" applyProtection="1">
      <alignment horizontal="center" vertical="center" wrapText="1"/>
      <protection locked="0"/>
    </xf>
    <xf numFmtId="164" fontId="54" fillId="7" borderId="7" xfId="2" applyNumberFormat="1" applyFont="1" applyFill="1" applyBorder="1" applyAlignment="1" applyProtection="1">
      <alignment horizontal="center" vertical="center" wrapText="1"/>
      <protection locked="0"/>
    </xf>
    <xf numFmtId="0" fontId="27" fillId="3" borderId="38" xfId="0" applyFont="1" applyFill="1" applyBorder="1" applyAlignment="1" applyProtection="1">
      <alignment horizontal="right" vertical="center" wrapText="1"/>
      <protection locked="0"/>
    </xf>
    <xf numFmtId="0" fontId="27" fillId="3" borderId="0" xfId="0" applyFont="1" applyFill="1" applyAlignment="1" applyProtection="1">
      <alignment horizontal="right" vertical="center" wrapText="1"/>
      <protection locked="0"/>
    </xf>
    <xf numFmtId="0" fontId="27" fillId="3" borderId="39" xfId="0" applyFont="1" applyFill="1" applyBorder="1" applyAlignment="1" applyProtection="1">
      <alignment horizontal="right" vertical="center" wrapText="1"/>
      <protection locked="0"/>
    </xf>
    <xf numFmtId="0" fontId="28" fillId="3" borderId="9" xfId="0" applyFont="1" applyFill="1" applyBorder="1" applyAlignment="1" applyProtection="1">
      <alignment horizontal="center" vertical="center" wrapText="1"/>
      <protection locked="0"/>
    </xf>
    <xf numFmtId="0" fontId="28" fillId="3" borderId="7" xfId="0" applyFont="1" applyFill="1" applyBorder="1" applyAlignment="1" applyProtection="1">
      <alignment horizontal="center" vertical="center" wrapText="1"/>
      <protection locked="0"/>
    </xf>
    <xf numFmtId="44" fontId="28" fillId="0" borderId="4" xfId="2" applyFont="1" applyBorder="1" applyAlignment="1" applyProtection="1">
      <alignment horizontal="center" vertical="center" wrapText="1"/>
      <protection locked="0"/>
    </xf>
    <xf numFmtId="0" fontId="9" fillId="4" borderId="9" xfId="0" applyFont="1" applyFill="1" applyBorder="1" applyAlignment="1" applyProtection="1">
      <alignment horizontal="center" vertical="center" wrapText="1"/>
      <protection locked="0"/>
    </xf>
    <xf numFmtId="0" fontId="9" fillId="4" borderId="4" xfId="0" applyFont="1" applyFill="1" applyBorder="1" applyAlignment="1" applyProtection="1">
      <alignment horizontal="center" vertical="center" wrapText="1"/>
      <protection locked="0"/>
    </xf>
    <xf numFmtId="0" fontId="9" fillId="4" borderId="7" xfId="0" applyFont="1" applyFill="1" applyBorder="1" applyAlignment="1" applyProtection="1">
      <alignment horizontal="center" vertical="center" wrapText="1"/>
      <protection locked="0"/>
    </xf>
    <xf numFmtId="0" fontId="27" fillId="4" borderId="35" xfId="0" applyFont="1" applyFill="1" applyBorder="1" applyAlignment="1" applyProtection="1">
      <alignment horizontal="center" vertical="center" wrapText="1"/>
      <protection locked="0"/>
    </xf>
    <xf numFmtId="0" fontId="27" fillId="4" borderId="37" xfId="0" applyFont="1" applyFill="1" applyBorder="1" applyAlignment="1" applyProtection="1">
      <alignment horizontal="center" vertical="center" wrapText="1"/>
      <protection locked="0"/>
    </xf>
    <xf numFmtId="0" fontId="27" fillId="4" borderId="36" xfId="0" applyFont="1" applyFill="1" applyBorder="1" applyAlignment="1" applyProtection="1">
      <alignment horizontal="center" vertical="center" wrapText="1"/>
      <protection locked="0"/>
    </xf>
    <xf numFmtId="0" fontId="21" fillId="0" borderId="34" xfId="0" applyFont="1" applyBorder="1" applyAlignment="1" applyProtection="1">
      <alignment horizontal="left" vertical="center" wrapText="1"/>
      <protection locked="0"/>
    </xf>
    <xf numFmtId="164" fontId="17" fillId="0" borderId="28" xfId="2" applyNumberFormat="1" applyFont="1" applyFill="1" applyBorder="1" applyAlignment="1" applyProtection="1">
      <alignment horizontal="center" vertical="center"/>
      <protection locked="0"/>
    </xf>
    <xf numFmtId="164" fontId="17" fillId="0" borderId="25" xfId="2" applyNumberFormat="1" applyFont="1" applyFill="1" applyBorder="1" applyAlignment="1" applyProtection="1">
      <alignment horizontal="center" vertical="center"/>
      <protection locked="0"/>
    </xf>
    <xf numFmtId="164" fontId="17" fillId="0" borderId="31" xfId="2" applyNumberFormat="1" applyFont="1" applyFill="1" applyBorder="1" applyAlignment="1" applyProtection="1">
      <alignment horizontal="center" vertical="center"/>
      <protection locked="0"/>
    </xf>
    <xf numFmtId="44" fontId="17" fillId="0" borderId="21" xfId="2" applyFont="1" applyFill="1" applyBorder="1" applyAlignment="1" applyProtection="1">
      <alignment horizontal="center" vertical="center"/>
      <protection locked="0"/>
    </xf>
    <xf numFmtId="164" fontId="17" fillId="0" borderId="12" xfId="2" applyNumberFormat="1" applyFont="1" applyFill="1" applyBorder="1" applyAlignment="1" applyProtection="1">
      <alignment horizontal="center" vertical="center"/>
      <protection locked="0"/>
    </xf>
    <xf numFmtId="164" fontId="17" fillId="0" borderId="21" xfId="2" applyNumberFormat="1" applyFont="1" applyFill="1" applyBorder="1" applyAlignment="1" applyProtection="1">
      <alignment horizontal="center" vertical="center"/>
      <protection locked="0"/>
    </xf>
    <xf numFmtId="44" fontId="17" fillId="0" borderId="28" xfId="2" applyFont="1" applyFill="1" applyBorder="1" applyAlignment="1" applyProtection="1">
      <alignment horizontal="center" vertical="center"/>
      <protection locked="0"/>
    </xf>
    <xf numFmtId="44" fontId="17" fillId="0" borderId="31" xfId="2" applyFont="1" applyFill="1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/>
      <protection locked="0"/>
    </xf>
    <xf numFmtId="0" fontId="0" fillId="0" borderId="43" xfId="0" applyBorder="1" applyAlignment="1" applyProtection="1">
      <alignment horizontal="center"/>
      <protection locked="0"/>
    </xf>
    <xf numFmtId="0" fontId="27" fillId="4" borderId="38" xfId="0" applyFont="1" applyFill="1" applyBorder="1" applyAlignment="1" applyProtection="1">
      <alignment horizontal="center" vertical="center" wrapText="1"/>
      <protection locked="0"/>
    </xf>
    <xf numFmtId="0" fontId="27" fillId="4" borderId="0" xfId="0" applyFont="1" applyFill="1" applyAlignment="1" applyProtection="1">
      <alignment horizontal="center" vertical="center" wrapText="1"/>
      <protection locked="0"/>
    </xf>
    <xf numFmtId="0" fontId="27" fillId="4" borderId="40" xfId="0" applyFont="1" applyFill="1" applyBorder="1" applyAlignment="1" applyProtection="1">
      <alignment horizontal="center" vertical="center" wrapText="1"/>
      <protection locked="0"/>
    </xf>
    <xf numFmtId="0" fontId="27" fillId="4" borderId="15" xfId="0" applyFont="1" applyFill="1" applyBorder="1" applyAlignment="1" applyProtection="1">
      <alignment horizontal="center" vertical="center" wrapText="1"/>
      <protection locked="0"/>
    </xf>
    <xf numFmtId="164" fontId="28" fillId="0" borderId="40" xfId="2" applyNumberFormat="1" applyFont="1" applyFill="1" applyBorder="1" applyAlignment="1" applyProtection="1">
      <alignment horizontal="center" vertical="center" wrapText="1"/>
    </xf>
    <xf numFmtId="44" fontId="28" fillId="0" borderId="41" xfId="2" applyFont="1" applyFill="1" applyBorder="1" applyAlignment="1" applyProtection="1">
      <alignment horizontal="center" vertical="center" wrapText="1"/>
    </xf>
    <xf numFmtId="164" fontId="28" fillId="0" borderId="15" xfId="2" applyNumberFormat="1" applyFont="1" applyFill="1" applyBorder="1" applyAlignment="1" applyProtection="1">
      <alignment horizontal="center" vertical="center" wrapText="1"/>
    </xf>
    <xf numFmtId="164" fontId="28" fillId="0" borderId="41" xfId="2" applyNumberFormat="1" applyFont="1" applyFill="1" applyBorder="1" applyAlignment="1" applyProtection="1">
      <alignment horizontal="center" vertical="center" wrapText="1"/>
    </xf>
    <xf numFmtId="44" fontId="28" fillId="0" borderId="15" xfId="2" applyFont="1" applyFill="1" applyBorder="1" applyAlignment="1" applyProtection="1">
      <alignment horizontal="center" vertical="center" wrapText="1"/>
    </xf>
    <xf numFmtId="165" fontId="28" fillId="0" borderId="38" xfId="1" applyNumberFormat="1" applyFont="1" applyFill="1" applyBorder="1" applyAlignment="1" applyProtection="1">
      <alignment horizontal="center" vertical="center" wrapText="1"/>
    </xf>
    <xf numFmtId="165" fontId="28" fillId="0" borderId="39" xfId="1" applyNumberFormat="1" applyFont="1" applyFill="1" applyBorder="1" applyAlignment="1" applyProtection="1">
      <alignment horizontal="center" vertical="center" wrapText="1"/>
    </xf>
    <xf numFmtId="165" fontId="28" fillId="0" borderId="0" xfId="1" applyNumberFormat="1" applyFont="1" applyFill="1" applyBorder="1" applyAlignment="1" applyProtection="1">
      <alignment horizontal="center" vertical="center" wrapText="1"/>
    </xf>
    <xf numFmtId="0" fontId="37" fillId="0" borderId="9" xfId="0" applyFont="1" applyBorder="1" applyAlignment="1" applyProtection="1">
      <alignment horizontal="center" vertical="center" wrapText="1"/>
      <protection locked="0"/>
    </xf>
    <xf numFmtId="0" fontId="37" fillId="0" borderId="4" xfId="0" applyFont="1" applyBorder="1" applyAlignment="1" applyProtection="1">
      <alignment horizontal="center" vertical="center" wrapText="1"/>
      <protection locked="0"/>
    </xf>
    <xf numFmtId="0" fontId="37" fillId="0" borderId="7" xfId="0" applyFont="1" applyBorder="1" applyAlignment="1" applyProtection="1">
      <alignment horizontal="center" vertical="center" wrapText="1"/>
      <protection locked="0"/>
    </xf>
    <xf numFmtId="0" fontId="9" fillId="3" borderId="9" xfId="0" applyFont="1" applyFill="1" applyBorder="1" applyAlignment="1" applyProtection="1">
      <alignment horizontal="center" vertical="center"/>
      <protection locked="0"/>
    </xf>
    <xf numFmtId="0" fontId="9" fillId="3" borderId="4" xfId="0" applyFont="1" applyFill="1" applyBorder="1" applyAlignment="1" applyProtection="1">
      <alignment horizontal="center" vertical="center"/>
      <protection locked="0"/>
    </xf>
    <xf numFmtId="0" fontId="9" fillId="3" borderId="7" xfId="0" applyFont="1" applyFill="1" applyBorder="1" applyAlignment="1" applyProtection="1">
      <alignment horizontal="center" vertical="center"/>
      <protection locked="0"/>
    </xf>
    <xf numFmtId="9" fontId="17" fillId="0" borderId="10" xfId="1" applyFont="1" applyFill="1" applyBorder="1" applyAlignment="1" applyProtection="1">
      <alignment horizontal="center" vertical="center"/>
      <protection locked="0"/>
    </xf>
    <xf numFmtId="9" fontId="17" fillId="0" borderId="17" xfId="1" applyFont="1" applyFill="1" applyBorder="1" applyAlignment="1" applyProtection="1">
      <alignment horizontal="center" vertical="center"/>
      <protection locked="0"/>
    </xf>
    <xf numFmtId="9" fontId="17" fillId="0" borderId="23" xfId="1" applyFont="1" applyFill="1" applyBorder="1" applyAlignment="1" applyProtection="1">
      <alignment horizontal="center" vertical="center"/>
      <protection locked="0"/>
    </xf>
    <xf numFmtId="9" fontId="17" fillId="0" borderId="11" xfId="1" applyFont="1" applyFill="1" applyBorder="1" applyAlignment="1" applyProtection="1">
      <alignment horizontal="center" vertical="center"/>
      <protection locked="0"/>
    </xf>
    <xf numFmtId="9" fontId="17" fillId="2" borderId="23" xfId="1" applyFont="1" applyFill="1" applyBorder="1" applyAlignment="1" applyProtection="1">
      <alignment horizontal="center" vertical="center"/>
      <protection locked="0"/>
    </xf>
    <xf numFmtId="9" fontId="17" fillId="2" borderId="11" xfId="1" applyFont="1" applyFill="1" applyBorder="1" applyAlignment="1" applyProtection="1">
      <alignment horizontal="center" vertical="center"/>
      <protection locked="0"/>
    </xf>
  </cellXfs>
  <cellStyles count="10">
    <cellStyle name="Moeda" xfId="2" builtinId="4"/>
    <cellStyle name="Normal" xfId="0" builtinId="0"/>
    <cellStyle name="Normal 2" xfId="3" xr:uid="{D4A5C88D-E294-4867-B2EB-CE7C08493DA1}"/>
    <cellStyle name="Normal 3" xfId="4" xr:uid="{741C8631-43C1-40F2-BA26-58CCD41AB0D4}"/>
    <cellStyle name="Normal 4" xfId="6" xr:uid="{17B5538E-A984-467A-A0B8-AD8037B6CED4}"/>
    <cellStyle name="Normal 5" xfId="7" xr:uid="{3A886560-AD54-4864-A2DD-D8263055D95E}"/>
    <cellStyle name="Normal 6" xfId="8" xr:uid="{EF95630D-867E-4A30-88CB-9DFAC381EF7A}"/>
    <cellStyle name="Porcentagem" xfId="1" builtinId="5"/>
    <cellStyle name="Porcentagem 2" xfId="9" xr:uid="{D0FADA23-A494-4142-888B-42ABC9FEE1C3}"/>
    <cellStyle name="Vírgula" xfId="5" builtinId="3"/>
  </cellStyles>
  <dxfs count="22"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ont>
        <color rgb="FF9C0006"/>
      </font>
    </dxf>
    <dxf>
      <font>
        <color rgb="FF008000"/>
      </font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fgColor theme="0"/>
          <bgColor theme="0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5CFA6B"/>
      <color rgb="FFCCCCCC"/>
      <color rgb="FFFFE593"/>
      <color rgb="FFFFFAEB"/>
      <color rgb="FFB9B9B9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checked="Checked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checked="Checked" lockText="1" noThreeD="1"/>
</file>

<file path=xl/ctrlProps/ctrlProp22.xml><?xml version="1.0" encoding="utf-8"?>
<formControlPr xmlns="http://schemas.microsoft.com/office/spreadsheetml/2009/9/main" objectType="CheckBox" checked="Checked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checked="Checked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9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checked="Checked" lockText="1" noThreeD="1"/>
</file>

<file path=xl/ctrlProps/ctrlProp35.xml><?xml version="1.0" encoding="utf-8"?>
<formControlPr xmlns="http://schemas.microsoft.com/office/spreadsheetml/2009/9/main" objectType="CheckBox" checked="Checked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checked="Checked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checked="Checked" lockText="1" noThreeD="1"/>
</file>

<file path=xl/ctrlProps/ctrlProp45.xml><?xml version="1.0" encoding="utf-8"?>
<formControlPr xmlns="http://schemas.microsoft.com/office/spreadsheetml/2009/9/main" objectType="CheckBox" checked="Checked" lockText="1" noThreeD="1"/>
</file>

<file path=xl/ctrlProps/ctrlProp46.xml><?xml version="1.0" encoding="utf-8"?>
<formControlPr xmlns="http://schemas.microsoft.com/office/spreadsheetml/2009/9/main" objectType="CheckBox" checked="Checked" lockText="1" noThreeD="1"/>
</file>

<file path=xl/ctrlProps/ctrlProp47.xml><?xml version="1.0" encoding="utf-8"?>
<formControlPr xmlns="http://schemas.microsoft.com/office/spreadsheetml/2009/9/main" objectType="CheckBox" checked="Checked" lockText="1" noThreeD="1"/>
</file>

<file path=xl/ctrlProps/ctrlProp48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638175</xdr:colOff>
          <xdr:row>6</xdr:row>
          <xdr:rowOff>28575</xdr:rowOff>
        </xdr:from>
        <xdr:to>
          <xdr:col>5</xdr:col>
          <xdr:colOff>638175</xdr:colOff>
          <xdr:row>7</xdr:row>
          <xdr:rowOff>209550</xdr:rowOff>
        </xdr:to>
        <xdr:sp macro="" textlink="">
          <xdr:nvSpPr>
            <xdr:cNvPr id="9217" name="Check Box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0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638175</xdr:colOff>
          <xdr:row>6</xdr:row>
          <xdr:rowOff>28575</xdr:rowOff>
        </xdr:from>
        <xdr:to>
          <xdr:col>5</xdr:col>
          <xdr:colOff>638175</xdr:colOff>
          <xdr:row>7</xdr:row>
          <xdr:rowOff>209550</xdr:rowOff>
        </xdr:to>
        <xdr:sp macro="" textlink="">
          <xdr:nvSpPr>
            <xdr:cNvPr id="9218" name="Check Box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0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6</xdr:row>
          <xdr:rowOff>28575</xdr:rowOff>
        </xdr:from>
        <xdr:to>
          <xdr:col>6</xdr:col>
          <xdr:colOff>638175</xdr:colOff>
          <xdr:row>7</xdr:row>
          <xdr:rowOff>209550</xdr:rowOff>
        </xdr:to>
        <xdr:sp macro="" textlink="">
          <xdr:nvSpPr>
            <xdr:cNvPr id="9219" name="Check Box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0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6</xdr:row>
          <xdr:rowOff>28575</xdr:rowOff>
        </xdr:from>
        <xdr:to>
          <xdr:col>6</xdr:col>
          <xdr:colOff>638175</xdr:colOff>
          <xdr:row>7</xdr:row>
          <xdr:rowOff>209550</xdr:rowOff>
        </xdr:to>
        <xdr:sp macro="" textlink="">
          <xdr:nvSpPr>
            <xdr:cNvPr id="9220" name="Check Box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00000000-0008-0000-0000-00000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638175</xdr:colOff>
          <xdr:row>18</xdr:row>
          <xdr:rowOff>0</xdr:rowOff>
        </xdr:from>
        <xdr:to>
          <xdr:col>5</xdr:col>
          <xdr:colOff>0</xdr:colOff>
          <xdr:row>19</xdr:row>
          <xdr:rowOff>133350</xdr:rowOff>
        </xdr:to>
        <xdr:sp macro="" textlink="">
          <xdr:nvSpPr>
            <xdr:cNvPr id="9221" name="Check Box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00000000-0008-0000-0000-00000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638175</xdr:colOff>
          <xdr:row>18</xdr:row>
          <xdr:rowOff>0</xdr:rowOff>
        </xdr:from>
        <xdr:to>
          <xdr:col>5</xdr:col>
          <xdr:colOff>0</xdr:colOff>
          <xdr:row>19</xdr:row>
          <xdr:rowOff>133350</xdr:rowOff>
        </xdr:to>
        <xdr:sp macro="" textlink="">
          <xdr:nvSpPr>
            <xdr:cNvPr id="9222" name="Check Box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00000000-0008-0000-0000-00000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18</xdr:row>
          <xdr:rowOff>0</xdr:rowOff>
        </xdr:from>
        <xdr:to>
          <xdr:col>6</xdr:col>
          <xdr:colOff>638175</xdr:colOff>
          <xdr:row>19</xdr:row>
          <xdr:rowOff>133350</xdr:rowOff>
        </xdr:to>
        <xdr:sp macro="" textlink="">
          <xdr:nvSpPr>
            <xdr:cNvPr id="9223" name="Check Box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00000000-0008-0000-0000-00000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18</xdr:row>
          <xdr:rowOff>0</xdr:rowOff>
        </xdr:from>
        <xdr:to>
          <xdr:col>6</xdr:col>
          <xdr:colOff>638175</xdr:colOff>
          <xdr:row>19</xdr:row>
          <xdr:rowOff>133350</xdr:rowOff>
        </xdr:to>
        <xdr:sp macro="" textlink="">
          <xdr:nvSpPr>
            <xdr:cNvPr id="9224" name="Check Box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00000000-0008-0000-0000-00000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730653</xdr:colOff>
      <xdr:row>50</xdr:row>
      <xdr:rowOff>11479</xdr:rowOff>
    </xdr:from>
    <xdr:to>
      <xdr:col>5</xdr:col>
      <xdr:colOff>730653</xdr:colOff>
      <xdr:row>51</xdr:row>
      <xdr:rowOff>33618</xdr:rowOff>
    </xdr:to>
    <xdr:cxnSp macro="">
      <xdr:nvCxnSpPr>
        <xdr:cNvPr id="5" name="Conector ret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 bwMode="auto">
        <a:xfrm>
          <a:off x="3745035" y="13436126"/>
          <a:ext cx="0" cy="1254786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B9B9B9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638175</xdr:colOff>
          <xdr:row>6</xdr:row>
          <xdr:rowOff>28575</xdr:rowOff>
        </xdr:from>
        <xdr:to>
          <xdr:col>8</xdr:col>
          <xdr:colOff>638175</xdr:colOff>
          <xdr:row>7</xdr:row>
          <xdr:rowOff>209550</xdr:rowOff>
        </xdr:to>
        <xdr:sp macro="" textlink="">
          <xdr:nvSpPr>
            <xdr:cNvPr id="9248" name="Check Box 32" hidden="1">
              <a:extLst>
                <a:ext uri="{63B3BB69-23CF-44E3-9099-C40C66FF867C}">
                  <a14:compatExt spid="_x0000_s9248"/>
                </a:ext>
                <a:ext uri="{FF2B5EF4-FFF2-40B4-BE49-F238E27FC236}">
                  <a16:creationId xmlns:a16="http://schemas.microsoft.com/office/drawing/2014/main" id="{00000000-0008-0000-0000-00002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638175</xdr:colOff>
          <xdr:row>6</xdr:row>
          <xdr:rowOff>28575</xdr:rowOff>
        </xdr:from>
        <xdr:to>
          <xdr:col>8</xdr:col>
          <xdr:colOff>638175</xdr:colOff>
          <xdr:row>7</xdr:row>
          <xdr:rowOff>209550</xdr:rowOff>
        </xdr:to>
        <xdr:sp macro="" textlink="">
          <xdr:nvSpPr>
            <xdr:cNvPr id="9249" name="Check Box 33" hidden="1">
              <a:extLst>
                <a:ext uri="{63B3BB69-23CF-44E3-9099-C40C66FF867C}">
                  <a14:compatExt spid="_x0000_s9249"/>
                </a:ext>
                <a:ext uri="{FF2B5EF4-FFF2-40B4-BE49-F238E27FC236}">
                  <a16:creationId xmlns:a16="http://schemas.microsoft.com/office/drawing/2014/main" id="{00000000-0008-0000-0000-00002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638175</xdr:colOff>
          <xdr:row>6</xdr:row>
          <xdr:rowOff>28575</xdr:rowOff>
        </xdr:from>
        <xdr:to>
          <xdr:col>10</xdr:col>
          <xdr:colOff>0</xdr:colOff>
          <xdr:row>7</xdr:row>
          <xdr:rowOff>209550</xdr:rowOff>
        </xdr:to>
        <xdr:sp macro="" textlink="">
          <xdr:nvSpPr>
            <xdr:cNvPr id="9250" name="Check Box 34" hidden="1">
              <a:extLst>
                <a:ext uri="{63B3BB69-23CF-44E3-9099-C40C66FF867C}">
                  <a14:compatExt spid="_x0000_s9250"/>
                </a:ext>
                <a:ext uri="{FF2B5EF4-FFF2-40B4-BE49-F238E27FC236}">
                  <a16:creationId xmlns:a16="http://schemas.microsoft.com/office/drawing/2014/main" id="{00000000-0008-0000-0000-00002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638175</xdr:colOff>
          <xdr:row>6</xdr:row>
          <xdr:rowOff>28575</xdr:rowOff>
        </xdr:from>
        <xdr:to>
          <xdr:col>10</xdr:col>
          <xdr:colOff>0</xdr:colOff>
          <xdr:row>7</xdr:row>
          <xdr:rowOff>209550</xdr:rowOff>
        </xdr:to>
        <xdr:sp macro="" textlink="">
          <xdr:nvSpPr>
            <xdr:cNvPr id="9251" name="Check Box 35" hidden="1">
              <a:extLst>
                <a:ext uri="{63B3BB69-23CF-44E3-9099-C40C66FF867C}">
                  <a14:compatExt spid="_x0000_s9251"/>
                </a:ext>
                <a:ext uri="{FF2B5EF4-FFF2-40B4-BE49-F238E27FC236}">
                  <a16:creationId xmlns:a16="http://schemas.microsoft.com/office/drawing/2014/main" id="{00000000-0008-0000-0000-00002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638175</xdr:colOff>
          <xdr:row>6</xdr:row>
          <xdr:rowOff>28575</xdr:rowOff>
        </xdr:from>
        <xdr:to>
          <xdr:col>14</xdr:col>
          <xdr:colOff>638175</xdr:colOff>
          <xdr:row>7</xdr:row>
          <xdr:rowOff>209550</xdr:rowOff>
        </xdr:to>
        <xdr:sp macro="" textlink="">
          <xdr:nvSpPr>
            <xdr:cNvPr id="9252" name="Check Box 36" hidden="1">
              <a:extLst>
                <a:ext uri="{63B3BB69-23CF-44E3-9099-C40C66FF867C}">
                  <a14:compatExt spid="_x0000_s9252"/>
                </a:ext>
                <a:ext uri="{FF2B5EF4-FFF2-40B4-BE49-F238E27FC236}">
                  <a16:creationId xmlns:a16="http://schemas.microsoft.com/office/drawing/2014/main" id="{00000000-0008-0000-0000-00002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638175</xdr:colOff>
          <xdr:row>6</xdr:row>
          <xdr:rowOff>28575</xdr:rowOff>
        </xdr:from>
        <xdr:to>
          <xdr:col>14</xdr:col>
          <xdr:colOff>638175</xdr:colOff>
          <xdr:row>7</xdr:row>
          <xdr:rowOff>209550</xdr:rowOff>
        </xdr:to>
        <xdr:sp macro="" textlink="">
          <xdr:nvSpPr>
            <xdr:cNvPr id="9253" name="Check Box 37" hidden="1">
              <a:extLst>
                <a:ext uri="{63B3BB69-23CF-44E3-9099-C40C66FF867C}">
                  <a14:compatExt spid="_x0000_s9253"/>
                </a:ext>
                <a:ext uri="{FF2B5EF4-FFF2-40B4-BE49-F238E27FC236}">
                  <a16:creationId xmlns:a16="http://schemas.microsoft.com/office/drawing/2014/main" id="{00000000-0008-0000-0000-00002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638175</xdr:colOff>
          <xdr:row>6</xdr:row>
          <xdr:rowOff>28575</xdr:rowOff>
        </xdr:from>
        <xdr:to>
          <xdr:col>16</xdr:col>
          <xdr:colOff>0</xdr:colOff>
          <xdr:row>7</xdr:row>
          <xdr:rowOff>209550</xdr:rowOff>
        </xdr:to>
        <xdr:sp macro="" textlink="">
          <xdr:nvSpPr>
            <xdr:cNvPr id="9254" name="Check Box 38" hidden="1">
              <a:extLst>
                <a:ext uri="{63B3BB69-23CF-44E3-9099-C40C66FF867C}">
                  <a14:compatExt spid="_x0000_s9254"/>
                </a:ext>
                <a:ext uri="{FF2B5EF4-FFF2-40B4-BE49-F238E27FC236}">
                  <a16:creationId xmlns:a16="http://schemas.microsoft.com/office/drawing/2014/main" id="{00000000-0008-0000-0000-00002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638175</xdr:colOff>
          <xdr:row>6</xdr:row>
          <xdr:rowOff>28575</xdr:rowOff>
        </xdr:from>
        <xdr:to>
          <xdr:col>16</xdr:col>
          <xdr:colOff>0</xdr:colOff>
          <xdr:row>7</xdr:row>
          <xdr:rowOff>209550</xdr:rowOff>
        </xdr:to>
        <xdr:sp macro="" textlink="">
          <xdr:nvSpPr>
            <xdr:cNvPr id="9255" name="Check Box 39" hidden="1">
              <a:extLst>
                <a:ext uri="{63B3BB69-23CF-44E3-9099-C40C66FF867C}">
                  <a14:compatExt spid="_x0000_s9255"/>
                </a:ext>
                <a:ext uri="{FF2B5EF4-FFF2-40B4-BE49-F238E27FC236}">
                  <a16:creationId xmlns:a16="http://schemas.microsoft.com/office/drawing/2014/main" id="{00000000-0008-0000-0000-00002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638175</xdr:colOff>
          <xdr:row>6</xdr:row>
          <xdr:rowOff>28575</xdr:rowOff>
        </xdr:from>
        <xdr:to>
          <xdr:col>20</xdr:col>
          <xdr:colOff>638175</xdr:colOff>
          <xdr:row>7</xdr:row>
          <xdr:rowOff>209550</xdr:rowOff>
        </xdr:to>
        <xdr:sp macro="" textlink="">
          <xdr:nvSpPr>
            <xdr:cNvPr id="9256" name="Check Box 40" hidden="1">
              <a:extLst>
                <a:ext uri="{63B3BB69-23CF-44E3-9099-C40C66FF867C}">
                  <a14:compatExt spid="_x0000_s9256"/>
                </a:ext>
                <a:ext uri="{FF2B5EF4-FFF2-40B4-BE49-F238E27FC236}">
                  <a16:creationId xmlns:a16="http://schemas.microsoft.com/office/drawing/2014/main" id="{00000000-0008-0000-0000-00002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638175</xdr:colOff>
          <xdr:row>6</xdr:row>
          <xdr:rowOff>28575</xdr:rowOff>
        </xdr:from>
        <xdr:to>
          <xdr:col>20</xdr:col>
          <xdr:colOff>638175</xdr:colOff>
          <xdr:row>7</xdr:row>
          <xdr:rowOff>209550</xdr:rowOff>
        </xdr:to>
        <xdr:sp macro="" textlink="">
          <xdr:nvSpPr>
            <xdr:cNvPr id="9257" name="Check Box 41" hidden="1">
              <a:extLst>
                <a:ext uri="{63B3BB69-23CF-44E3-9099-C40C66FF867C}">
                  <a14:compatExt spid="_x0000_s9257"/>
                </a:ext>
                <a:ext uri="{FF2B5EF4-FFF2-40B4-BE49-F238E27FC236}">
                  <a16:creationId xmlns:a16="http://schemas.microsoft.com/office/drawing/2014/main" id="{00000000-0008-0000-0000-00002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638175</xdr:colOff>
          <xdr:row>6</xdr:row>
          <xdr:rowOff>28575</xdr:rowOff>
        </xdr:from>
        <xdr:to>
          <xdr:col>21</xdr:col>
          <xdr:colOff>638175</xdr:colOff>
          <xdr:row>7</xdr:row>
          <xdr:rowOff>209550</xdr:rowOff>
        </xdr:to>
        <xdr:sp macro="" textlink="">
          <xdr:nvSpPr>
            <xdr:cNvPr id="9258" name="Check Box 42" hidden="1">
              <a:extLst>
                <a:ext uri="{63B3BB69-23CF-44E3-9099-C40C66FF867C}">
                  <a14:compatExt spid="_x0000_s9258"/>
                </a:ext>
                <a:ext uri="{FF2B5EF4-FFF2-40B4-BE49-F238E27FC236}">
                  <a16:creationId xmlns:a16="http://schemas.microsoft.com/office/drawing/2014/main" id="{00000000-0008-0000-0000-00002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638175</xdr:colOff>
          <xdr:row>6</xdr:row>
          <xdr:rowOff>28575</xdr:rowOff>
        </xdr:from>
        <xdr:to>
          <xdr:col>21</xdr:col>
          <xdr:colOff>638175</xdr:colOff>
          <xdr:row>7</xdr:row>
          <xdr:rowOff>209550</xdr:rowOff>
        </xdr:to>
        <xdr:sp macro="" textlink="">
          <xdr:nvSpPr>
            <xdr:cNvPr id="9259" name="Check Box 43" hidden="1">
              <a:extLst>
                <a:ext uri="{63B3BB69-23CF-44E3-9099-C40C66FF867C}">
                  <a14:compatExt spid="_x0000_s9259"/>
                </a:ext>
                <a:ext uri="{FF2B5EF4-FFF2-40B4-BE49-F238E27FC236}">
                  <a16:creationId xmlns:a16="http://schemas.microsoft.com/office/drawing/2014/main" id="{00000000-0008-0000-0000-00002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819221</xdr:colOff>
      <xdr:row>1</xdr:row>
      <xdr:rowOff>243517</xdr:rowOff>
    </xdr:from>
    <xdr:to>
      <xdr:col>5</xdr:col>
      <xdr:colOff>574614</xdr:colOff>
      <xdr:row>5</xdr:row>
      <xdr:rowOff>171295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594" y="463076"/>
          <a:ext cx="1595817" cy="928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638175</xdr:colOff>
          <xdr:row>6</xdr:row>
          <xdr:rowOff>28575</xdr:rowOff>
        </xdr:from>
        <xdr:to>
          <xdr:col>5</xdr:col>
          <xdr:colOff>638175</xdr:colOff>
          <xdr:row>7</xdr:row>
          <xdr:rowOff>209550</xdr:rowOff>
        </xdr:to>
        <xdr:sp macro="" textlink="">
          <xdr:nvSpPr>
            <xdr:cNvPr id="9260" name="Check Box 44" hidden="1">
              <a:extLst>
                <a:ext uri="{63B3BB69-23CF-44E3-9099-C40C66FF867C}">
                  <a14:compatExt spid="_x0000_s9260"/>
                </a:ext>
                <a:ext uri="{FF2B5EF4-FFF2-40B4-BE49-F238E27FC236}">
                  <a16:creationId xmlns:a16="http://schemas.microsoft.com/office/drawing/2014/main" id="{00000000-0008-0000-0000-00002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638175</xdr:colOff>
          <xdr:row>6</xdr:row>
          <xdr:rowOff>28575</xdr:rowOff>
        </xdr:from>
        <xdr:to>
          <xdr:col>5</xdr:col>
          <xdr:colOff>638175</xdr:colOff>
          <xdr:row>7</xdr:row>
          <xdr:rowOff>209550</xdr:rowOff>
        </xdr:to>
        <xdr:sp macro="" textlink="">
          <xdr:nvSpPr>
            <xdr:cNvPr id="9261" name="Check Box 45" hidden="1">
              <a:extLst>
                <a:ext uri="{63B3BB69-23CF-44E3-9099-C40C66FF867C}">
                  <a14:compatExt spid="_x0000_s9261"/>
                </a:ext>
                <a:ext uri="{FF2B5EF4-FFF2-40B4-BE49-F238E27FC236}">
                  <a16:creationId xmlns:a16="http://schemas.microsoft.com/office/drawing/2014/main" id="{00000000-0008-0000-0000-00002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6</xdr:row>
          <xdr:rowOff>28575</xdr:rowOff>
        </xdr:from>
        <xdr:to>
          <xdr:col>6</xdr:col>
          <xdr:colOff>638175</xdr:colOff>
          <xdr:row>7</xdr:row>
          <xdr:rowOff>209550</xdr:rowOff>
        </xdr:to>
        <xdr:sp macro="" textlink="">
          <xdr:nvSpPr>
            <xdr:cNvPr id="9262" name="Check Box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id="{00000000-0008-0000-0000-00002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6</xdr:row>
          <xdr:rowOff>28575</xdr:rowOff>
        </xdr:from>
        <xdr:to>
          <xdr:col>6</xdr:col>
          <xdr:colOff>638175</xdr:colOff>
          <xdr:row>7</xdr:row>
          <xdr:rowOff>209550</xdr:rowOff>
        </xdr:to>
        <xdr:sp macro="" textlink="">
          <xdr:nvSpPr>
            <xdr:cNvPr id="9263" name="Check Box 47" hidden="1">
              <a:extLst>
                <a:ext uri="{63B3BB69-23CF-44E3-9099-C40C66FF867C}">
                  <a14:compatExt spid="_x0000_s9263"/>
                </a:ext>
                <a:ext uri="{FF2B5EF4-FFF2-40B4-BE49-F238E27FC236}">
                  <a16:creationId xmlns:a16="http://schemas.microsoft.com/office/drawing/2014/main" id="{00000000-0008-0000-0000-00002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638175</xdr:colOff>
          <xdr:row>18</xdr:row>
          <xdr:rowOff>0</xdr:rowOff>
        </xdr:from>
        <xdr:to>
          <xdr:col>5</xdr:col>
          <xdr:colOff>19050</xdr:colOff>
          <xdr:row>19</xdr:row>
          <xdr:rowOff>133350</xdr:rowOff>
        </xdr:to>
        <xdr:sp macro="" textlink="">
          <xdr:nvSpPr>
            <xdr:cNvPr id="9264" name="Check Box 48" hidden="1">
              <a:extLst>
                <a:ext uri="{63B3BB69-23CF-44E3-9099-C40C66FF867C}">
                  <a14:compatExt spid="_x0000_s9264"/>
                </a:ext>
                <a:ext uri="{FF2B5EF4-FFF2-40B4-BE49-F238E27FC236}">
                  <a16:creationId xmlns:a16="http://schemas.microsoft.com/office/drawing/2014/main" id="{00000000-0008-0000-0000-00003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638175</xdr:colOff>
          <xdr:row>18</xdr:row>
          <xdr:rowOff>0</xdr:rowOff>
        </xdr:from>
        <xdr:to>
          <xdr:col>5</xdr:col>
          <xdr:colOff>19050</xdr:colOff>
          <xdr:row>19</xdr:row>
          <xdr:rowOff>133350</xdr:rowOff>
        </xdr:to>
        <xdr:sp macro="" textlink="">
          <xdr:nvSpPr>
            <xdr:cNvPr id="9265" name="Check Box 49" hidden="1">
              <a:extLst>
                <a:ext uri="{63B3BB69-23CF-44E3-9099-C40C66FF867C}">
                  <a14:compatExt spid="_x0000_s9265"/>
                </a:ext>
                <a:ext uri="{FF2B5EF4-FFF2-40B4-BE49-F238E27FC236}">
                  <a16:creationId xmlns:a16="http://schemas.microsoft.com/office/drawing/2014/main" id="{00000000-0008-0000-0000-00003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18</xdr:row>
          <xdr:rowOff>0</xdr:rowOff>
        </xdr:from>
        <xdr:to>
          <xdr:col>6</xdr:col>
          <xdr:colOff>638175</xdr:colOff>
          <xdr:row>19</xdr:row>
          <xdr:rowOff>133350</xdr:rowOff>
        </xdr:to>
        <xdr:sp macro="" textlink="">
          <xdr:nvSpPr>
            <xdr:cNvPr id="9266" name="Check Box 50" hidden="1">
              <a:extLst>
                <a:ext uri="{63B3BB69-23CF-44E3-9099-C40C66FF867C}">
                  <a14:compatExt spid="_x0000_s9266"/>
                </a:ext>
                <a:ext uri="{FF2B5EF4-FFF2-40B4-BE49-F238E27FC236}">
                  <a16:creationId xmlns:a16="http://schemas.microsoft.com/office/drawing/2014/main" id="{00000000-0008-0000-0000-00003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18</xdr:row>
          <xdr:rowOff>0</xdr:rowOff>
        </xdr:from>
        <xdr:to>
          <xdr:col>6</xdr:col>
          <xdr:colOff>638175</xdr:colOff>
          <xdr:row>19</xdr:row>
          <xdr:rowOff>133350</xdr:rowOff>
        </xdr:to>
        <xdr:sp macro="" textlink="">
          <xdr:nvSpPr>
            <xdr:cNvPr id="9267" name="Check Box 51" hidden="1">
              <a:extLst>
                <a:ext uri="{63B3BB69-23CF-44E3-9099-C40C66FF867C}">
                  <a14:compatExt spid="_x0000_s9267"/>
                </a:ext>
                <a:ext uri="{FF2B5EF4-FFF2-40B4-BE49-F238E27FC236}">
                  <a16:creationId xmlns:a16="http://schemas.microsoft.com/office/drawing/2014/main" id="{00000000-0008-0000-0000-00003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5</xdr:col>
      <xdr:colOff>87446</xdr:colOff>
      <xdr:row>49</xdr:row>
      <xdr:rowOff>223051</xdr:rowOff>
    </xdr:from>
    <xdr:ext cx="1497724" cy="342786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325821" y="13862851"/>
          <a:ext cx="149772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SIM</a:t>
          </a:r>
          <a:r>
            <a:rPr lang="pt-BR" sz="1600" b="1"/>
            <a:t>           </a:t>
          </a:r>
          <a:r>
            <a:rPr lang="pt-BR" sz="1200" b="1">
              <a:latin typeface="Arial" panose="020B0604020202020204" pitchFamily="34" charset="0"/>
              <a:cs typeface="Arial" panose="020B0604020202020204" pitchFamily="34" charset="0"/>
            </a:rPr>
            <a:t>NÃO</a:t>
          </a:r>
        </a:p>
      </xdr:txBody>
    </xdr:sp>
    <xdr:clientData/>
  </xdr:oneCellAnchor>
  <xdr:twoCellAnchor>
    <xdr:from>
      <xdr:col>5</xdr:col>
      <xdr:colOff>730653</xdr:colOff>
      <xdr:row>51</xdr:row>
      <xdr:rowOff>11479</xdr:rowOff>
    </xdr:from>
    <xdr:to>
      <xdr:col>5</xdr:col>
      <xdr:colOff>730653</xdr:colOff>
      <xdr:row>52</xdr:row>
      <xdr:rowOff>33618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 bwMode="auto">
        <a:xfrm>
          <a:off x="2969028" y="14308504"/>
          <a:ext cx="0" cy="1679489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B9B9B9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8</xdr:col>
      <xdr:colOff>155865</xdr:colOff>
      <xdr:row>51</xdr:row>
      <xdr:rowOff>341154</xdr:rowOff>
    </xdr:from>
    <xdr:to>
      <xdr:col>8</xdr:col>
      <xdr:colOff>1387929</xdr:colOff>
      <xdr:row>51</xdr:row>
      <xdr:rowOff>624431</xdr:rowOff>
    </xdr:to>
    <xdr:sp macro="" textlink="" fLocksText="0">
      <xdr:nvSpPr>
        <xdr:cNvPr id="7" name="Text Box 29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>
          <a:spLocks noChangeArrowheads="1"/>
        </xdr:cNvSpPr>
      </xdr:nvSpPr>
      <xdr:spPr bwMode="auto">
        <a:xfrm>
          <a:off x="6673686" y="14560618"/>
          <a:ext cx="1232064" cy="283277"/>
        </a:xfrm>
        <a:prstGeom prst="rect">
          <a:avLst/>
        </a:prstGeom>
        <a:solidFill>
          <a:schemeClr val="bg1"/>
        </a:solidFill>
        <a:ln w="9525" cap="rnd" algn="ctr">
          <a:solidFill>
            <a:schemeClr val="tx1"/>
          </a:solidFill>
          <a:prstDash val="solid"/>
          <a:miter lim="800000"/>
          <a:headEnd/>
          <a:tailEnd/>
        </a:ln>
      </xdr:spPr>
      <xdr:txBody>
        <a:bodyPr/>
        <a:lstStyle/>
        <a:p>
          <a:pPr marL="0" indent="0" algn="l"/>
          <a:r>
            <a:rPr lang="pt-BR" sz="1400">
              <a:latin typeface="+mn-lt"/>
              <a:ea typeface="+mn-ea"/>
              <a:cs typeface="+mn-cs"/>
            </a:rPr>
            <a:t>BRL</a:t>
          </a:r>
        </a:p>
      </xdr:txBody>
    </xdr:sp>
    <xdr:clientData/>
  </xdr:twoCellAnchor>
  <xdr:twoCellAnchor>
    <xdr:from>
      <xdr:col>8</xdr:col>
      <xdr:colOff>152307</xdr:colOff>
      <xdr:row>51</xdr:row>
      <xdr:rowOff>779587</xdr:rowOff>
    </xdr:from>
    <xdr:to>
      <xdr:col>8</xdr:col>
      <xdr:colOff>1384371</xdr:colOff>
      <xdr:row>51</xdr:row>
      <xdr:rowOff>1062864</xdr:rowOff>
    </xdr:to>
    <xdr:sp macro="" textlink="" fLocksText="0">
      <xdr:nvSpPr>
        <xdr:cNvPr id="8" name="Text Box 291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>
          <a:spLocks noChangeArrowheads="1"/>
        </xdr:cNvSpPr>
      </xdr:nvSpPr>
      <xdr:spPr bwMode="auto">
        <a:xfrm>
          <a:off x="6670128" y="14999051"/>
          <a:ext cx="1232064" cy="283277"/>
        </a:xfrm>
        <a:prstGeom prst="rect">
          <a:avLst/>
        </a:prstGeom>
        <a:solidFill>
          <a:schemeClr val="bg1"/>
        </a:solidFill>
        <a:ln w="9525" cap="rnd" algn="ctr">
          <a:solidFill>
            <a:schemeClr val="tx1"/>
          </a:solidFill>
          <a:prstDash val="solid"/>
          <a:miter lim="800000"/>
          <a:headEnd/>
          <a:tailEnd/>
        </a:ln>
      </xdr:spPr>
      <xdr:txBody>
        <a:bodyPr/>
        <a:lstStyle/>
        <a:p>
          <a:pPr marL="0" indent="0" algn="l"/>
          <a:r>
            <a:rPr lang="pt-BR" sz="1400">
              <a:latin typeface="+mn-lt"/>
              <a:ea typeface="+mn-ea"/>
              <a:cs typeface="+mn-cs"/>
            </a:rPr>
            <a:t>NA</a:t>
          </a:r>
        </a:p>
      </xdr:txBody>
    </xdr:sp>
    <xdr:clientData/>
  </xdr:twoCellAnchor>
  <xdr:twoCellAnchor>
    <xdr:from>
      <xdr:col>8</xdr:col>
      <xdr:colOff>155028</xdr:colOff>
      <xdr:row>51</xdr:row>
      <xdr:rowOff>1193025</xdr:rowOff>
    </xdr:from>
    <xdr:to>
      <xdr:col>8</xdr:col>
      <xdr:colOff>1387092</xdr:colOff>
      <xdr:row>51</xdr:row>
      <xdr:rowOff>1476302</xdr:rowOff>
    </xdr:to>
    <xdr:sp macro="" textlink="" fLocksText="0">
      <xdr:nvSpPr>
        <xdr:cNvPr id="11" name="Text Box 29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 txBox="1">
          <a:spLocks noChangeArrowheads="1"/>
        </xdr:cNvSpPr>
      </xdr:nvSpPr>
      <xdr:spPr bwMode="auto">
        <a:xfrm>
          <a:off x="6672849" y="15412489"/>
          <a:ext cx="1232064" cy="283277"/>
        </a:xfrm>
        <a:prstGeom prst="rect">
          <a:avLst/>
        </a:prstGeom>
        <a:solidFill>
          <a:schemeClr val="bg1"/>
        </a:solidFill>
        <a:ln w="9525" cap="rnd" algn="ctr">
          <a:solidFill>
            <a:schemeClr val="tx1"/>
          </a:solidFill>
          <a:prstDash val="solid"/>
          <a:miter lim="800000"/>
          <a:headEnd/>
          <a:tailEnd/>
        </a:ln>
      </xdr:spPr>
      <xdr:txBody>
        <a:bodyPr/>
        <a:lstStyle/>
        <a:p>
          <a:pPr marL="0" indent="0" algn="l"/>
          <a:r>
            <a:rPr lang="pt-BR" sz="1400">
              <a:latin typeface="+mn-lt"/>
              <a:ea typeface="+mn-ea"/>
              <a:cs typeface="+mn-cs"/>
            </a:rPr>
            <a:t>NA</a:t>
          </a:r>
        </a:p>
      </xdr:txBody>
    </xdr:sp>
    <xdr:clientData/>
  </xdr:twoCellAnchor>
  <xdr:twoCellAnchor>
    <xdr:from>
      <xdr:col>8</xdr:col>
      <xdr:colOff>137776</xdr:colOff>
      <xdr:row>50</xdr:row>
      <xdr:rowOff>349010</xdr:rowOff>
    </xdr:from>
    <xdr:to>
      <xdr:col>8</xdr:col>
      <xdr:colOff>1369840</xdr:colOff>
      <xdr:row>51</xdr:row>
      <xdr:rowOff>195258</xdr:rowOff>
    </xdr:to>
    <xdr:sp macro="" textlink="" fLocksText="0">
      <xdr:nvSpPr>
        <xdr:cNvPr id="12" name="Text Box 29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>
          <a:spLocks noChangeArrowheads="1"/>
        </xdr:cNvSpPr>
      </xdr:nvSpPr>
      <xdr:spPr bwMode="auto">
        <a:xfrm>
          <a:off x="6655597" y="14133046"/>
          <a:ext cx="1232064" cy="281676"/>
        </a:xfrm>
        <a:prstGeom prst="rect">
          <a:avLst/>
        </a:prstGeom>
        <a:solidFill>
          <a:schemeClr val="bg1"/>
        </a:solidFill>
        <a:ln w="9525" cap="rnd" algn="ctr">
          <a:solidFill>
            <a:schemeClr val="tx1"/>
          </a:solidFill>
          <a:prstDash val="solid"/>
          <a:miter lim="800000"/>
          <a:headEnd/>
          <a:tailEnd/>
        </a:ln>
      </xdr:spPr>
      <xdr:txBody>
        <a:bodyPr/>
        <a:lstStyle/>
        <a:p>
          <a:pPr algn="l"/>
          <a:r>
            <a:rPr lang="pt-BR" sz="1400"/>
            <a:t>Não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638175</xdr:colOff>
          <xdr:row>6</xdr:row>
          <xdr:rowOff>28575</xdr:rowOff>
        </xdr:from>
        <xdr:to>
          <xdr:col>8</xdr:col>
          <xdr:colOff>638175</xdr:colOff>
          <xdr:row>7</xdr:row>
          <xdr:rowOff>209550</xdr:rowOff>
        </xdr:to>
        <xdr:sp macro="" textlink="">
          <xdr:nvSpPr>
            <xdr:cNvPr id="9274" name="Check Box 58" hidden="1">
              <a:extLst>
                <a:ext uri="{63B3BB69-23CF-44E3-9099-C40C66FF867C}">
                  <a14:compatExt spid="_x0000_s9274"/>
                </a:ext>
                <a:ext uri="{FF2B5EF4-FFF2-40B4-BE49-F238E27FC236}">
                  <a16:creationId xmlns:a16="http://schemas.microsoft.com/office/drawing/2014/main" id="{00000000-0008-0000-0000-00003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638175</xdr:colOff>
          <xdr:row>6</xdr:row>
          <xdr:rowOff>28575</xdr:rowOff>
        </xdr:from>
        <xdr:to>
          <xdr:col>8</xdr:col>
          <xdr:colOff>638175</xdr:colOff>
          <xdr:row>7</xdr:row>
          <xdr:rowOff>209550</xdr:rowOff>
        </xdr:to>
        <xdr:sp macro="" textlink="">
          <xdr:nvSpPr>
            <xdr:cNvPr id="9275" name="Check Box 59" hidden="1">
              <a:extLst>
                <a:ext uri="{63B3BB69-23CF-44E3-9099-C40C66FF867C}">
                  <a14:compatExt spid="_x0000_s9275"/>
                </a:ext>
                <a:ext uri="{FF2B5EF4-FFF2-40B4-BE49-F238E27FC236}">
                  <a16:creationId xmlns:a16="http://schemas.microsoft.com/office/drawing/2014/main" id="{00000000-0008-0000-0000-00003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638175</xdr:colOff>
          <xdr:row>6</xdr:row>
          <xdr:rowOff>28575</xdr:rowOff>
        </xdr:from>
        <xdr:to>
          <xdr:col>10</xdr:col>
          <xdr:colOff>0</xdr:colOff>
          <xdr:row>7</xdr:row>
          <xdr:rowOff>209550</xdr:rowOff>
        </xdr:to>
        <xdr:sp macro="" textlink="">
          <xdr:nvSpPr>
            <xdr:cNvPr id="9276" name="Check Box 60" hidden="1">
              <a:extLst>
                <a:ext uri="{63B3BB69-23CF-44E3-9099-C40C66FF867C}">
                  <a14:compatExt spid="_x0000_s9276"/>
                </a:ext>
                <a:ext uri="{FF2B5EF4-FFF2-40B4-BE49-F238E27FC236}">
                  <a16:creationId xmlns:a16="http://schemas.microsoft.com/office/drawing/2014/main" id="{00000000-0008-0000-0000-00003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638175</xdr:colOff>
          <xdr:row>6</xdr:row>
          <xdr:rowOff>28575</xdr:rowOff>
        </xdr:from>
        <xdr:to>
          <xdr:col>10</xdr:col>
          <xdr:colOff>0</xdr:colOff>
          <xdr:row>7</xdr:row>
          <xdr:rowOff>209550</xdr:rowOff>
        </xdr:to>
        <xdr:sp macro="" textlink="">
          <xdr:nvSpPr>
            <xdr:cNvPr id="9277" name="Check Box 61" hidden="1">
              <a:extLst>
                <a:ext uri="{63B3BB69-23CF-44E3-9099-C40C66FF867C}">
                  <a14:compatExt spid="_x0000_s9277"/>
                </a:ext>
                <a:ext uri="{FF2B5EF4-FFF2-40B4-BE49-F238E27FC236}">
                  <a16:creationId xmlns:a16="http://schemas.microsoft.com/office/drawing/2014/main" id="{00000000-0008-0000-0000-00003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638175</xdr:colOff>
          <xdr:row>6</xdr:row>
          <xdr:rowOff>28575</xdr:rowOff>
        </xdr:from>
        <xdr:to>
          <xdr:col>14</xdr:col>
          <xdr:colOff>638175</xdr:colOff>
          <xdr:row>7</xdr:row>
          <xdr:rowOff>209550</xdr:rowOff>
        </xdr:to>
        <xdr:sp macro="" textlink="">
          <xdr:nvSpPr>
            <xdr:cNvPr id="9278" name="Check Box 62" hidden="1">
              <a:extLst>
                <a:ext uri="{63B3BB69-23CF-44E3-9099-C40C66FF867C}">
                  <a14:compatExt spid="_x0000_s9278"/>
                </a:ext>
                <a:ext uri="{FF2B5EF4-FFF2-40B4-BE49-F238E27FC236}">
                  <a16:creationId xmlns:a16="http://schemas.microsoft.com/office/drawing/2014/main" id="{00000000-0008-0000-0000-00003E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638175</xdr:colOff>
          <xdr:row>6</xdr:row>
          <xdr:rowOff>28575</xdr:rowOff>
        </xdr:from>
        <xdr:to>
          <xdr:col>14</xdr:col>
          <xdr:colOff>638175</xdr:colOff>
          <xdr:row>7</xdr:row>
          <xdr:rowOff>209550</xdr:rowOff>
        </xdr:to>
        <xdr:sp macro="" textlink="">
          <xdr:nvSpPr>
            <xdr:cNvPr id="9279" name="Check Box 63" hidden="1">
              <a:extLst>
                <a:ext uri="{63B3BB69-23CF-44E3-9099-C40C66FF867C}">
                  <a14:compatExt spid="_x0000_s9279"/>
                </a:ext>
                <a:ext uri="{FF2B5EF4-FFF2-40B4-BE49-F238E27FC236}">
                  <a16:creationId xmlns:a16="http://schemas.microsoft.com/office/drawing/2014/main" id="{00000000-0008-0000-0000-00003F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638175</xdr:colOff>
          <xdr:row>6</xdr:row>
          <xdr:rowOff>28575</xdr:rowOff>
        </xdr:from>
        <xdr:to>
          <xdr:col>16</xdr:col>
          <xdr:colOff>0</xdr:colOff>
          <xdr:row>7</xdr:row>
          <xdr:rowOff>209550</xdr:rowOff>
        </xdr:to>
        <xdr:sp macro="" textlink="">
          <xdr:nvSpPr>
            <xdr:cNvPr id="9280" name="Check Box 64" hidden="1">
              <a:extLst>
                <a:ext uri="{63B3BB69-23CF-44E3-9099-C40C66FF867C}">
                  <a14:compatExt spid="_x0000_s9280"/>
                </a:ext>
                <a:ext uri="{FF2B5EF4-FFF2-40B4-BE49-F238E27FC236}">
                  <a16:creationId xmlns:a16="http://schemas.microsoft.com/office/drawing/2014/main" id="{00000000-0008-0000-0000-000040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638175</xdr:colOff>
          <xdr:row>6</xdr:row>
          <xdr:rowOff>28575</xdr:rowOff>
        </xdr:from>
        <xdr:to>
          <xdr:col>16</xdr:col>
          <xdr:colOff>0</xdr:colOff>
          <xdr:row>7</xdr:row>
          <xdr:rowOff>209550</xdr:rowOff>
        </xdr:to>
        <xdr:sp macro="" textlink="">
          <xdr:nvSpPr>
            <xdr:cNvPr id="9281" name="Check Box 65" hidden="1">
              <a:extLst>
                <a:ext uri="{63B3BB69-23CF-44E3-9099-C40C66FF867C}">
                  <a14:compatExt spid="_x0000_s9281"/>
                </a:ext>
                <a:ext uri="{FF2B5EF4-FFF2-40B4-BE49-F238E27FC236}">
                  <a16:creationId xmlns:a16="http://schemas.microsoft.com/office/drawing/2014/main" id="{00000000-0008-0000-0000-00004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638175</xdr:colOff>
          <xdr:row>6</xdr:row>
          <xdr:rowOff>28575</xdr:rowOff>
        </xdr:from>
        <xdr:to>
          <xdr:col>20</xdr:col>
          <xdr:colOff>638175</xdr:colOff>
          <xdr:row>7</xdr:row>
          <xdr:rowOff>209550</xdr:rowOff>
        </xdr:to>
        <xdr:sp macro="" textlink="">
          <xdr:nvSpPr>
            <xdr:cNvPr id="9282" name="Check Box 66" hidden="1">
              <a:extLst>
                <a:ext uri="{63B3BB69-23CF-44E3-9099-C40C66FF867C}">
                  <a14:compatExt spid="_x0000_s9282"/>
                </a:ext>
                <a:ext uri="{FF2B5EF4-FFF2-40B4-BE49-F238E27FC236}">
                  <a16:creationId xmlns:a16="http://schemas.microsoft.com/office/drawing/2014/main" id="{00000000-0008-0000-0000-00004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638175</xdr:colOff>
          <xdr:row>6</xdr:row>
          <xdr:rowOff>28575</xdr:rowOff>
        </xdr:from>
        <xdr:to>
          <xdr:col>20</xdr:col>
          <xdr:colOff>638175</xdr:colOff>
          <xdr:row>7</xdr:row>
          <xdr:rowOff>209550</xdr:rowOff>
        </xdr:to>
        <xdr:sp macro="" textlink="">
          <xdr:nvSpPr>
            <xdr:cNvPr id="9283" name="Check Box 67" hidden="1">
              <a:extLst>
                <a:ext uri="{63B3BB69-23CF-44E3-9099-C40C66FF867C}">
                  <a14:compatExt spid="_x0000_s9283"/>
                </a:ext>
                <a:ext uri="{FF2B5EF4-FFF2-40B4-BE49-F238E27FC236}">
                  <a16:creationId xmlns:a16="http://schemas.microsoft.com/office/drawing/2014/main" id="{00000000-0008-0000-0000-00004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638175</xdr:colOff>
          <xdr:row>6</xdr:row>
          <xdr:rowOff>28575</xdr:rowOff>
        </xdr:from>
        <xdr:to>
          <xdr:col>21</xdr:col>
          <xdr:colOff>638175</xdr:colOff>
          <xdr:row>7</xdr:row>
          <xdr:rowOff>209550</xdr:rowOff>
        </xdr:to>
        <xdr:sp macro="" textlink="">
          <xdr:nvSpPr>
            <xdr:cNvPr id="9284" name="Check Box 68" hidden="1">
              <a:extLst>
                <a:ext uri="{63B3BB69-23CF-44E3-9099-C40C66FF867C}">
                  <a14:compatExt spid="_x0000_s9284"/>
                </a:ext>
                <a:ext uri="{FF2B5EF4-FFF2-40B4-BE49-F238E27FC236}">
                  <a16:creationId xmlns:a16="http://schemas.microsoft.com/office/drawing/2014/main" id="{00000000-0008-0000-0000-000044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638175</xdr:colOff>
          <xdr:row>6</xdr:row>
          <xdr:rowOff>28575</xdr:rowOff>
        </xdr:from>
        <xdr:to>
          <xdr:col>21</xdr:col>
          <xdr:colOff>638175</xdr:colOff>
          <xdr:row>7</xdr:row>
          <xdr:rowOff>209550</xdr:rowOff>
        </xdr:to>
        <xdr:sp macro="" textlink="">
          <xdr:nvSpPr>
            <xdr:cNvPr id="9285" name="Check Box 69" hidden="1">
              <a:extLst>
                <a:ext uri="{63B3BB69-23CF-44E3-9099-C40C66FF867C}">
                  <a14:compatExt spid="_x0000_s9285"/>
                </a:ext>
                <a:ext uri="{FF2B5EF4-FFF2-40B4-BE49-F238E27FC236}">
                  <a16:creationId xmlns:a16="http://schemas.microsoft.com/office/drawing/2014/main" id="{00000000-0008-0000-0000-000045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5</xdr:col>
      <xdr:colOff>216477</xdr:colOff>
      <xdr:row>51</xdr:row>
      <xdr:rowOff>261504</xdr:rowOff>
    </xdr:from>
    <xdr:to>
      <xdr:col>5</xdr:col>
      <xdr:colOff>568902</xdr:colOff>
      <xdr:row>51</xdr:row>
      <xdr:rowOff>585354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 bwMode="auto">
        <a:xfrm>
          <a:off x="2454852" y="15139554"/>
          <a:ext cx="352425" cy="3238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2000" b="1"/>
            <a:t>X</a:t>
          </a:r>
          <a:endParaRPr lang="pt-BR" sz="1100" b="1"/>
        </a:p>
      </xdr:txBody>
    </xdr:sp>
    <xdr:clientData/>
  </xdr:twoCellAnchor>
  <xdr:twoCellAnchor>
    <xdr:from>
      <xdr:col>5</xdr:col>
      <xdr:colOff>928998</xdr:colOff>
      <xdr:row>51</xdr:row>
      <xdr:rowOff>669347</xdr:rowOff>
    </xdr:from>
    <xdr:to>
      <xdr:col>5</xdr:col>
      <xdr:colOff>1281423</xdr:colOff>
      <xdr:row>51</xdr:row>
      <xdr:rowOff>993197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 bwMode="auto">
        <a:xfrm>
          <a:off x="3171703" y="15398461"/>
          <a:ext cx="352425" cy="3238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2000" b="1">
              <a:effectLst/>
            </a:rPr>
            <a:t>X</a:t>
          </a:r>
        </a:p>
      </xdr:txBody>
    </xdr:sp>
    <xdr:clientData/>
  </xdr:twoCellAnchor>
  <xdr:twoCellAnchor>
    <xdr:from>
      <xdr:col>5</xdr:col>
      <xdr:colOff>213013</xdr:colOff>
      <xdr:row>51</xdr:row>
      <xdr:rowOff>673676</xdr:rowOff>
    </xdr:from>
    <xdr:to>
      <xdr:col>5</xdr:col>
      <xdr:colOff>565438</xdr:colOff>
      <xdr:row>51</xdr:row>
      <xdr:rowOff>997526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 bwMode="auto">
        <a:xfrm>
          <a:off x="2451388" y="15551726"/>
          <a:ext cx="352425" cy="3238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2000" b="1"/>
            <a:t>X</a:t>
          </a:r>
        </a:p>
      </xdr:txBody>
    </xdr:sp>
    <xdr:clientData/>
  </xdr:twoCellAnchor>
  <xdr:twoCellAnchor>
    <xdr:from>
      <xdr:col>5</xdr:col>
      <xdr:colOff>925535</xdr:colOff>
      <xdr:row>51</xdr:row>
      <xdr:rowOff>1089313</xdr:rowOff>
    </xdr:from>
    <xdr:to>
      <xdr:col>5</xdr:col>
      <xdr:colOff>1277960</xdr:colOff>
      <xdr:row>51</xdr:row>
      <xdr:rowOff>1413163</xdr:rowOff>
    </xdr:to>
    <xdr:sp macro="" textlink="">
      <xdr:nvSpPr>
        <xdr:cNvPr id="14" name="Retângulo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 bwMode="auto">
        <a:xfrm>
          <a:off x="3167992" y="15997299"/>
          <a:ext cx="352425" cy="3238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2000" b="1">
              <a:effectLst/>
            </a:rPr>
            <a:t>X</a:t>
          </a:r>
        </a:p>
      </xdr:txBody>
    </xdr:sp>
    <xdr:clientData/>
  </xdr:twoCellAnchor>
  <xdr:twoCellAnchor>
    <xdr:from>
      <xdr:col>5</xdr:col>
      <xdr:colOff>213880</xdr:colOff>
      <xdr:row>51</xdr:row>
      <xdr:rowOff>1103167</xdr:rowOff>
    </xdr:from>
    <xdr:to>
      <xdr:col>5</xdr:col>
      <xdr:colOff>566305</xdr:colOff>
      <xdr:row>51</xdr:row>
      <xdr:rowOff>1427017</xdr:rowOff>
    </xdr:to>
    <xdr:sp macro="" textlink="">
      <xdr:nvSpPr>
        <xdr:cNvPr id="15" name="Retângul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 bwMode="auto">
        <a:xfrm>
          <a:off x="2456585" y="15832281"/>
          <a:ext cx="352425" cy="3238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2000" b="1"/>
            <a:t>X</a:t>
          </a:r>
        </a:p>
      </xdr:txBody>
    </xdr:sp>
    <xdr:clientData/>
  </xdr:twoCellAnchor>
  <xdr:twoCellAnchor>
    <xdr:from>
      <xdr:col>5</xdr:col>
      <xdr:colOff>928051</xdr:colOff>
      <xdr:row>51</xdr:row>
      <xdr:rowOff>252189</xdr:rowOff>
    </xdr:from>
    <xdr:to>
      <xdr:col>5</xdr:col>
      <xdr:colOff>1280476</xdr:colOff>
      <xdr:row>51</xdr:row>
      <xdr:rowOff>576039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 bwMode="auto">
        <a:xfrm>
          <a:off x="3160473" y="14986173"/>
          <a:ext cx="352425" cy="323850"/>
        </a:xfrm>
        <a:prstGeom prst="rect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r>
            <a:rPr lang="pt-BR" sz="2000" b="1"/>
            <a:t>X</a:t>
          </a:r>
          <a:endParaRPr lang="pt-BR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638175</xdr:colOff>
          <xdr:row>20</xdr:row>
          <xdr:rowOff>0</xdr:rowOff>
        </xdr:from>
        <xdr:to>
          <xdr:col>5</xdr:col>
          <xdr:colOff>9525</xdr:colOff>
          <xdr:row>21</xdr:row>
          <xdr:rowOff>152400</xdr:rowOff>
        </xdr:to>
        <xdr:sp macro="" textlink="">
          <xdr:nvSpPr>
            <xdr:cNvPr id="9286" name="Check Box 70" hidden="1">
              <a:extLst>
                <a:ext uri="{63B3BB69-23CF-44E3-9099-C40C66FF867C}">
                  <a14:compatExt spid="_x0000_s9286"/>
                </a:ext>
                <a:ext uri="{FF2B5EF4-FFF2-40B4-BE49-F238E27FC236}">
                  <a16:creationId xmlns:a16="http://schemas.microsoft.com/office/drawing/2014/main" id="{00000000-0008-0000-0000-000046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638175</xdr:colOff>
          <xdr:row>20</xdr:row>
          <xdr:rowOff>0</xdr:rowOff>
        </xdr:from>
        <xdr:to>
          <xdr:col>5</xdr:col>
          <xdr:colOff>9525</xdr:colOff>
          <xdr:row>21</xdr:row>
          <xdr:rowOff>152400</xdr:rowOff>
        </xdr:to>
        <xdr:sp macro="" textlink="">
          <xdr:nvSpPr>
            <xdr:cNvPr id="9287" name="Check Box 71" hidden="1">
              <a:extLst>
                <a:ext uri="{63B3BB69-23CF-44E3-9099-C40C66FF867C}">
                  <a14:compatExt spid="_x0000_s9287"/>
                </a:ext>
                <a:ext uri="{FF2B5EF4-FFF2-40B4-BE49-F238E27FC236}">
                  <a16:creationId xmlns:a16="http://schemas.microsoft.com/office/drawing/2014/main" id="{00000000-0008-0000-0000-000047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20</xdr:row>
          <xdr:rowOff>0</xdr:rowOff>
        </xdr:from>
        <xdr:to>
          <xdr:col>6</xdr:col>
          <xdr:colOff>638175</xdr:colOff>
          <xdr:row>21</xdr:row>
          <xdr:rowOff>152400</xdr:rowOff>
        </xdr:to>
        <xdr:sp macro="" textlink="">
          <xdr:nvSpPr>
            <xdr:cNvPr id="9288" name="Check Box 72" hidden="1">
              <a:extLst>
                <a:ext uri="{63B3BB69-23CF-44E3-9099-C40C66FF867C}">
                  <a14:compatExt spid="_x0000_s9288"/>
                </a:ext>
                <a:ext uri="{FF2B5EF4-FFF2-40B4-BE49-F238E27FC236}">
                  <a16:creationId xmlns:a16="http://schemas.microsoft.com/office/drawing/2014/main" id="{00000000-0008-0000-0000-000048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20</xdr:row>
          <xdr:rowOff>0</xdr:rowOff>
        </xdr:from>
        <xdr:to>
          <xdr:col>6</xdr:col>
          <xdr:colOff>638175</xdr:colOff>
          <xdr:row>21</xdr:row>
          <xdr:rowOff>152400</xdr:rowOff>
        </xdr:to>
        <xdr:sp macro="" textlink="">
          <xdr:nvSpPr>
            <xdr:cNvPr id="9289" name="Check Box 73" hidden="1">
              <a:extLst>
                <a:ext uri="{63B3BB69-23CF-44E3-9099-C40C66FF867C}">
                  <a14:compatExt spid="_x0000_s9289"/>
                </a:ext>
                <a:ext uri="{FF2B5EF4-FFF2-40B4-BE49-F238E27FC236}">
                  <a16:creationId xmlns:a16="http://schemas.microsoft.com/office/drawing/2014/main" id="{00000000-0008-0000-0000-000049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638175</xdr:colOff>
          <xdr:row>20</xdr:row>
          <xdr:rowOff>0</xdr:rowOff>
        </xdr:from>
        <xdr:to>
          <xdr:col>5</xdr:col>
          <xdr:colOff>19050</xdr:colOff>
          <xdr:row>21</xdr:row>
          <xdr:rowOff>152400</xdr:rowOff>
        </xdr:to>
        <xdr:sp macro="" textlink="">
          <xdr:nvSpPr>
            <xdr:cNvPr id="9290" name="Check Box 74" hidden="1">
              <a:extLst>
                <a:ext uri="{63B3BB69-23CF-44E3-9099-C40C66FF867C}">
                  <a14:compatExt spid="_x0000_s9290"/>
                </a:ext>
                <a:ext uri="{FF2B5EF4-FFF2-40B4-BE49-F238E27FC236}">
                  <a16:creationId xmlns:a16="http://schemas.microsoft.com/office/drawing/2014/main" id="{00000000-0008-0000-0000-00004A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638175</xdr:colOff>
          <xdr:row>20</xdr:row>
          <xdr:rowOff>0</xdr:rowOff>
        </xdr:from>
        <xdr:to>
          <xdr:col>5</xdr:col>
          <xdr:colOff>19050</xdr:colOff>
          <xdr:row>21</xdr:row>
          <xdr:rowOff>152400</xdr:rowOff>
        </xdr:to>
        <xdr:sp macro="" textlink="">
          <xdr:nvSpPr>
            <xdr:cNvPr id="9291" name="Check Box 75" hidden="1">
              <a:extLst>
                <a:ext uri="{63B3BB69-23CF-44E3-9099-C40C66FF867C}">
                  <a14:compatExt spid="_x0000_s9291"/>
                </a:ext>
                <a:ext uri="{FF2B5EF4-FFF2-40B4-BE49-F238E27FC236}">
                  <a16:creationId xmlns:a16="http://schemas.microsoft.com/office/drawing/2014/main" id="{00000000-0008-0000-0000-00004B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20</xdr:row>
          <xdr:rowOff>0</xdr:rowOff>
        </xdr:from>
        <xdr:to>
          <xdr:col>6</xdr:col>
          <xdr:colOff>638175</xdr:colOff>
          <xdr:row>21</xdr:row>
          <xdr:rowOff>152400</xdr:rowOff>
        </xdr:to>
        <xdr:sp macro="" textlink="">
          <xdr:nvSpPr>
            <xdr:cNvPr id="9292" name="Check Box 76" hidden="1">
              <a:extLst>
                <a:ext uri="{63B3BB69-23CF-44E3-9099-C40C66FF867C}">
                  <a14:compatExt spid="_x0000_s9292"/>
                </a:ext>
                <a:ext uri="{FF2B5EF4-FFF2-40B4-BE49-F238E27FC236}">
                  <a16:creationId xmlns:a16="http://schemas.microsoft.com/office/drawing/2014/main" id="{00000000-0008-0000-0000-00004C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20</xdr:row>
          <xdr:rowOff>0</xdr:rowOff>
        </xdr:from>
        <xdr:to>
          <xdr:col>6</xdr:col>
          <xdr:colOff>638175</xdr:colOff>
          <xdr:row>21</xdr:row>
          <xdr:rowOff>152400</xdr:rowOff>
        </xdr:to>
        <xdr:sp macro="" textlink="">
          <xdr:nvSpPr>
            <xdr:cNvPr id="9293" name="Check Box 77" hidden="1">
              <a:extLst>
                <a:ext uri="{63B3BB69-23CF-44E3-9099-C40C66FF867C}">
                  <a14:compatExt spid="_x0000_s9293"/>
                </a:ext>
                <a:ext uri="{FF2B5EF4-FFF2-40B4-BE49-F238E27FC236}">
                  <a16:creationId xmlns:a16="http://schemas.microsoft.com/office/drawing/2014/main" id="{00000000-0008-0000-0000-00004D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fael.lopes/Desktop/Processos/2%20-%20CONCLU&#205;DOS/CORRENTE%20VEDADA/RH%20-%20OC%201426399%20-%20CORRENTE%20VED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latório de homologação"/>
      <sheetName val="Mapa"/>
      <sheetName val="Aditivo"/>
      <sheetName val="HIERARQUIA"/>
    </sheetNames>
    <sheetDataSet>
      <sheetData sheetId="0" refreshError="1"/>
      <sheetData sheetId="1" refreshError="1"/>
      <sheetData sheetId="2" refreshError="1"/>
      <sheetData sheetId="3" refreshError="1">
        <row r="1">
          <cell r="A1" t="str">
            <v>Dep</v>
          </cell>
          <cell r="B1" t="str">
            <v>Area</v>
          </cell>
          <cell r="C1" t="str">
            <v>Dir.</v>
          </cell>
        </row>
        <row r="2">
          <cell r="A2" t="str">
            <v>TS</v>
          </cell>
          <cell r="B2" t="str">
            <v>TS</v>
          </cell>
          <cell r="C2" t="str">
            <v>DF</v>
          </cell>
        </row>
        <row r="3">
          <cell r="A3" t="str">
            <v>TI</v>
          </cell>
          <cell r="B3" t="str">
            <v>TI</v>
          </cell>
          <cell r="C3" t="str">
            <v>DF</v>
          </cell>
        </row>
        <row r="4">
          <cell r="A4" t="str">
            <v>TFRM</v>
          </cell>
          <cell r="B4" t="str">
            <v>TFRM</v>
          </cell>
          <cell r="C4" t="str">
            <v>TFRM</v>
          </cell>
        </row>
        <row r="5">
          <cell r="A5" t="str">
            <v>TFRH</v>
          </cell>
          <cell r="B5" t="str">
            <v>TFRH</v>
          </cell>
          <cell r="C5" t="str">
            <v>TFRH</v>
          </cell>
        </row>
        <row r="6">
          <cell r="A6" t="str">
            <v>RCC</v>
          </cell>
          <cell r="B6" t="str">
            <v>RC</v>
          </cell>
          <cell r="C6" t="str">
            <v>DS</v>
          </cell>
        </row>
        <row r="7">
          <cell r="A7" t="str">
            <v>GVA</v>
          </cell>
          <cell r="B7" t="str">
            <v>GV</v>
          </cell>
          <cell r="C7" t="str">
            <v>DC</v>
          </cell>
        </row>
        <row r="8">
          <cell r="A8" t="str">
            <v>GTS</v>
          </cell>
          <cell r="B8" t="str">
            <v>GT</v>
          </cell>
          <cell r="C8" t="str">
            <v>DF</v>
          </cell>
        </row>
        <row r="9">
          <cell r="A9" t="str">
            <v>GTP</v>
          </cell>
          <cell r="B9" t="str">
            <v>GT</v>
          </cell>
          <cell r="C9" t="str">
            <v>DF</v>
          </cell>
        </row>
        <row r="10">
          <cell r="A10" t="str">
            <v>GTM</v>
          </cell>
          <cell r="B10" t="str">
            <v>GT</v>
          </cell>
          <cell r="C10" t="str">
            <v>DF</v>
          </cell>
        </row>
        <row r="11">
          <cell r="A11" t="str">
            <v>GTI</v>
          </cell>
          <cell r="B11" t="str">
            <v>GT</v>
          </cell>
          <cell r="C11" t="str">
            <v>DF</v>
          </cell>
        </row>
        <row r="12">
          <cell r="A12" t="str">
            <v>GT</v>
          </cell>
          <cell r="B12" t="str">
            <v>GT</v>
          </cell>
          <cell r="C12" t="str">
            <v>DF</v>
          </cell>
        </row>
        <row r="13">
          <cell r="A13" t="str">
            <v>GST</v>
          </cell>
          <cell r="B13" t="str">
            <v>DP</v>
          </cell>
          <cell r="C13" t="str">
            <v>DP</v>
          </cell>
        </row>
        <row r="14">
          <cell r="A14" t="str">
            <v>GS</v>
          </cell>
          <cell r="B14" t="str">
            <v>GS</v>
          </cell>
          <cell r="C14" t="str">
            <v>DS</v>
          </cell>
        </row>
        <row r="15">
          <cell r="A15" t="str">
            <v>GSA</v>
          </cell>
          <cell r="B15" t="str">
            <v>GS</v>
          </cell>
          <cell r="C15" t="str">
            <v>DS</v>
          </cell>
        </row>
        <row r="16">
          <cell r="A16" t="str">
            <v>GRM</v>
          </cell>
          <cell r="B16" t="str">
            <v>GR</v>
          </cell>
          <cell r="C16" t="str">
            <v>DO</v>
          </cell>
        </row>
        <row r="17">
          <cell r="A17" t="str">
            <v>GR</v>
          </cell>
          <cell r="B17" t="str">
            <v>GR</v>
          </cell>
          <cell r="C17" t="str">
            <v>DO</v>
          </cell>
        </row>
        <row r="18">
          <cell r="A18" t="str">
            <v>GRE</v>
          </cell>
          <cell r="B18" t="str">
            <v>GR</v>
          </cell>
          <cell r="C18" t="str">
            <v>DO</v>
          </cell>
        </row>
        <row r="19">
          <cell r="A19" t="str">
            <v>GRD</v>
          </cell>
          <cell r="B19" t="str">
            <v>GR</v>
          </cell>
          <cell r="C19" t="str">
            <v>DO</v>
          </cell>
        </row>
        <row r="20">
          <cell r="A20" t="str">
            <v>GRA</v>
          </cell>
          <cell r="B20" t="str">
            <v>GR</v>
          </cell>
          <cell r="C20" t="str">
            <v>DO</v>
          </cell>
        </row>
        <row r="21">
          <cell r="A21" t="str">
            <v>GN</v>
          </cell>
          <cell r="B21" t="str">
            <v>GN</v>
          </cell>
          <cell r="C21" t="str">
            <v>DP</v>
          </cell>
        </row>
        <row r="22">
          <cell r="A22" t="str">
            <v>GMO</v>
          </cell>
          <cell r="B22" t="str">
            <v>GM</v>
          </cell>
          <cell r="C22" t="str">
            <v>DO</v>
          </cell>
        </row>
        <row r="23">
          <cell r="A23" t="str">
            <v>GMI</v>
          </cell>
          <cell r="B23" t="str">
            <v>GM</v>
          </cell>
          <cell r="C23" t="str">
            <v>DO</v>
          </cell>
        </row>
        <row r="24">
          <cell r="A24" t="str">
            <v>GM</v>
          </cell>
          <cell r="B24" t="str">
            <v>GM</v>
          </cell>
          <cell r="C24" t="str">
            <v>DO</v>
          </cell>
        </row>
        <row r="25">
          <cell r="A25" t="str">
            <v>GJ</v>
          </cell>
          <cell r="B25" t="str">
            <v>GJ</v>
          </cell>
          <cell r="C25" t="str">
            <v>DS</v>
          </cell>
        </row>
        <row r="26">
          <cell r="A26" t="str">
            <v>GIO</v>
          </cell>
          <cell r="B26" t="str">
            <v>GI</v>
          </cell>
          <cell r="C26" t="str">
            <v>DO</v>
          </cell>
        </row>
        <row r="27">
          <cell r="A27" t="str">
            <v>GI</v>
          </cell>
          <cell r="B27" t="str">
            <v>GI</v>
          </cell>
          <cell r="C27" t="str">
            <v>DO</v>
          </cell>
        </row>
        <row r="28">
          <cell r="A28" t="str">
            <v>GIB</v>
          </cell>
          <cell r="B28" t="str">
            <v>GI</v>
          </cell>
          <cell r="C28" t="str">
            <v>DO</v>
          </cell>
        </row>
        <row r="29">
          <cell r="A29" t="str">
            <v>GHP</v>
          </cell>
          <cell r="B29" t="str">
            <v>GH</v>
          </cell>
          <cell r="C29" t="str">
            <v>DF</v>
          </cell>
        </row>
        <row r="30">
          <cell r="A30" t="str">
            <v>GH</v>
          </cell>
          <cell r="B30" t="str">
            <v>GH</v>
          </cell>
          <cell r="C30" t="str">
            <v>DF</v>
          </cell>
        </row>
        <row r="31">
          <cell r="A31" t="str">
            <v>GHD</v>
          </cell>
          <cell r="B31" t="str">
            <v>GH</v>
          </cell>
          <cell r="C31" t="str">
            <v>DF</v>
          </cell>
        </row>
        <row r="32">
          <cell r="A32" t="str">
            <v>GG</v>
          </cell>
          <cell r="B32" t="str">
            <v>GG</v>
          </cell>
          <cell r="C32" t="str">
            <v>DP</v>
          </cell>
        </row>
        <row r="33">
          <cell r="A33" t="str">
            <v>GFG</v>
          </cell>
          <cell r="B33" t="str">
            <v>GF</v>
          </cell>
          <cell r="C33" t="str">
            <v>DF</v>
          </cell>
        </row>
        <row r="34">
          <cell r="A34" t="str">
            <v>GF</v>
          </cell>
          <cell r="B34" t="str">
            <v>GF</v>
          </cell>
          <cell r="C34" t="str">
            <v>DF</v>
          </cell>
        </row>
        <row r="35">
          <cell r="A35" t="str">
            <v>GFC</v>
          </cell>
          <cell r="B35" t="str">
            <v>GF</v>
          </cell>
          <cell r="C35" t="str">
            <v>DF</v>
          </cell>
        </row>
        <row r="36">
          <cell r="A36" t="str">
            <v>GDTI</v>
          </cell>
          <cell r="B36" t="str">
            <v>GD</v>
          </cell>
          <cell r="C36" t="str">
            <v>DO</v>
          </cell>
        </row>
        <row r="37">
          <cell r="A37" t="str">
            <v>GDT</v>
          </cell>
          <cell r="B37" t="str">
            <v>GD</v>
          </cell>
          <cell r="C37" t="str">
            <v>DO</v>
          </cell>
        </row>
        <row r="38">
          <cell r="A38" t="str">
            <v>GDP</v>
          </cell>
          <cell r="B38" t="str">
            <v>GD</v>
          </cell>
          <cell r="C38" t="str">
            <v>DO</v>
          </cell>
        </row>
        <row r="39">
          <cell r="A39" t="str">
            <v>GDO</v>
          </cell>
          <cell r="B39" t="str">
            <v>GD</v>
          </cell>
          <cell r="C39" t="str">
            <v>DO</v>
          </cell>
        </row>
        <row r="40">
          <cell r="A40" t="str">
            <v>GDL</v>
          </cell>
          <cell r="B40" t="str">
            <v>GD</v>
          </cell>
          <cell r="C40" t="str">
            <v>DO</v>
          </cell>
        </row>
        <row r="41">
          <cell r="A41" t="str">
            <v>GDG</v>
          </cell>
          <cell r="B41" t="str">
            <v>GD</v>
          </cell>
          <cell r="C41" t="str">
            <v>DO</v>
          </cell>
        </row>
        <row r="42">
          <cell r="A42" t="str">
            <v>GD</v>
          </cell>
          <cell r="B42" t="str">
            <v>GD</v>
          </cell>
          <cell r="C42" t="str">
            <v>DO</v>
          </cell>
        </row>
        <row r="43">
          <cell r="A43" t="str">
            <v>GCI</v>
          </cell>
          <cell r="B43" t="str">
            <v>GCI</v>
          </cell>
          <cell r="C43" t="str">
            <v>DF</v>
          </cell>
        </row>
        <row r="44">
          <cell r="A44" t="str">
            <v>GCC</v>
          </cell>
          <cell r="B44" t="str">
            <v>GCC</v>
          </cell>
          <cell r="C44" t="str">
            <v>DS</v>
          </cell>
        </row>
        <row r="45">
          <cell r="A45" t="str">
            <v>GBP</v>
          </cell>
          <cell r="B45" t="str">
            <v>GB</v>
          </cell>
          <cell r="C45" t="str">
            <v>DP</v>
          </cell>
        </row>
        <row r="46">
          <cell r="A46" t="str">
            <v>GBO</v>
          </cell>
          <cell r="B46" t="str">
            <v>GB</v>
          </cell>
          <cell r="C46" t="str">
            <v>DP</v>
          </cell>
        </row>
        <row r="47">
          <cell r="A47" t="str">
            <v>GB</v>
          </cell>
          <cell r="B47" t="str">
            <v>GB</v>
          </cell>
          <cell r="C47" t="str">
            <v>DP</v>
          </cell>
        </row>
        <row r="48">
          <cell r="A48" t="str">
            <v>GBB</v>
          </cell>
          <cell r="B48" t="str">
            <v>GB</v>
          </cell>
          <cell r="C48" t="str">
            <v>DP</v>
          </cell>
        </row>
        <row r="49">
          <cell r="A49" t="str">
            <v>GAM</v>
          </cell>
          <cell r="B49" t="str">
            <v>GA</v>
          </cell>
          <cell r="C49" t="str">
            <v>DC</v>
          </cell>
        </row>
        <row r="50">
          <cell r="A50" t="str">
            <v>GAL</v>
          </cell>
          <cell r="B50" t="str">
            <v>GA</v>
          </cell>
          <cell r="C50" t="str">
            <v>DC</v>
          </cell>
        </row>
        <row r="51">
          <cell r="A51" t="str">
            <v>GA</v>
          </cell>
          <cell r="B51" t="str">
            <v>GA</v>
          </cell>
          <cell r="C51" t="str">
            <v>DC</v>
          </cell>
        </row>
        <row r="52">
          <cell r="A52" t="str">
            <v>DS</v>
          </cell>
          <cell r="B52" t="str">
            <v>DS</v>
          </cell>
          <cell r="C52" t="str">
            <v>DS</v>
          </cell>
        </row>
        <row r="53">
          <cell r="A53" t="str">
            <v>DP</v>
          </cell>
          <cell r="B53" t="str">
            <v>DP</v>
          </cell>
          <cell r="C53" t="str">
            <v>DP</v>
          </cell>
        </row>
        <row r="54">
          <cell r="A54" t="str">
            <v>DPC</v>
          </cell>
          <cell r="B54" t="str">
            <v>DP</v>
          </cell>
          <cell r="C54" t="str">
            <v>DP</v>
          </cell>
        </row>
        <row r="55">
          <cell r="A55" t="str">
            <v>DO</v>
          </cell>
          <cell r="B55" t="str">
            <v>DO</v>
          </cell>
          <cell r="C55" t="str">
            <v>DO</v>
          </cell>
        </row>
        <row r="56">
          <cell r="A56" t="str">
            <v>DF</v>
          </cell>
          <cell r="B56" t="str">
            <v>DF</v>
          </cell>
          <cell r="C56" t="str">
            <v>DF</v>
          </cell>
        </row>
        <row r="57">
          <cell r="A57" t="str">
            <v>ACS</v>
          </cell>
          <cell r="B57" t="str">
            <v>AC</v>
          </cell>
          <cell r="C57" t="str">
            <v>DC</v>
          </cell>
        </row>
        <row r="58">
          <cell r="A58" t="str">
            <v>AC</v>
          </cell>
          <cell r="B58" t="str">
            <v>AC</v>
          </cell>
          <cell r="C58" t="str">
            <v>DC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B969-2D64-44AF-8B6B-DA9042BC59DF}">
  <sheetPr>
    <tabColor rgb="FF0070C0"/>
    <pageSetUpPr fitToPage="1"/>
  </sheetPr>
  <dimension ref="A1:AN94"/>
  <sheetViews>
    <sheetView showGridLines="0" tabSelected="1" topLeftCell="A30" zoomScale="70" zoomScaleNormal="70" zoomScaleSheetLayoutView="100" workbookViewId="0">
      <selection activeCell="H54" sqref="H54:I54"/>
    </sheetView>
  </sheetViews>
  <sheetFormatPr defaultColWidth="9.28515625" defaultRowHeight="12.75" outlineLevelRow="1" x14ac:dyDescent="0.2"/>
  <cols>
    <col min="1" max="1" width="2.7109375" style="1" customWidth="1"/>
    <col min="2" max="2" width="2" style="1" customWidth="1"/>
    <col min="3" max="3" width="1.28515625" style="1" customWidth="1"/>
    <col min="4" max="4" width="26.42578125" style="1" customWidth="1"/>
    <col min="5" max="5" width="1.28515625" style="1" customWidth="1"/>
    <col min="6" max="6" width="23.5703125" style="1" bestFit="1" customWidth="1"/>
    <col min="7" max="7" width="22" style="1" customWidth="1"/>
    <col min="8" max="8" width="19.7109375" style="1" customWidth="1"/>
    <col min="9" max="9" width="24.5703125" style="1" customWidth="1"/>
    <col min="10" max="10" width="1" style="1" customWidth="1"/>
    <col min="11" max="11" width="20.42578125" style="1" customWidth="1"/>
    <col min="12" max="12" width="18.28515625" style="1" customWidth="1"/>
    <col min="13" max="13" width="14.7109375" style="1" hidden="1" customWidth="1"/>
    <col min="14" max="14" width="19.7109375" style="1" bestFit="1" customWidth="1"/>
    <col min="15" max="15" width="19.42578125" style="1" customWidth="1"/>
    <col min="16" max="16" width="1.7109375" style="1" customWidth="1"/>
    <col min="17" max="17" width="19.28515625" style="1" customWidth="1"/>
    <col min="18" max="18" width="15.28515625" style="1" customWidth="1"/>
    <col min="19" max="19" width="9.42578125" style="1" customWidth="1"/>
    <col min="20" max="20" width="18.7109375" style="1" customWidth="1"/>
    <col min="21" max="21" width="15.42578125" style="1" bestFit="1" customWidth="1"/>
    <col min="22" max="22" width="17.5703125" style="1" customWidth="1"/>
    <col min="23" max="23" width="1.7109375" style="1" customWidth="1"/>
    <col min="24" max="24" width="12" style="1" customWidth="1"/>
    <col min="25" max="25" width="1" style="1" customWidth="1"/>
    <col min="26" max="26" width="2" style="1" customWidth="1"/>
    <col min="27" max="27" width="9.28515625" style="1" customWidth="1"/>
    <col min="28" max="28" width="16.28515625" style="1" customWidth="1"/>
    <col min="29" max="30" width="19.28515625" style="8" customWidth="1"/>
    <col min="31" max="31" width="16.42578125" style="1" bestFit="1" customWidth="1"/>
    <col min="32" max="32" width="3.28515625" style="1" customWidth="1"/>
    <col min="33" max="33" width="16.42578125" style="1" bestFit="1" customWidth="1"/>
    <col min="34" max="34" width="12.28515625" style="1" bestFit="1" customWidth="1"/>
    <col min="35" max="35" width="10.28515625" style="1" bestFit="1" customWidth="1"/>
    <col min="36" max="16384" width="9.28515625" style="1"/>
  </cols>
  <sheetData>
    <row r="1" spans="1:40" ht="17.25" customHeight="1" thickBot="1" x14ac:dyDescent="0.25">
      <c r="A1" s="36"/>
    </row>
    <row r="2" spans="1:40" s="2" customFormat="1" ht="24" customHeight="1" x14ac:dyDescent="0.2">
      <c r="A2" s="35"/>
      <c r="B2" s="393"/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s="394"/>
      <c r="R2" s="394"/>
      <c r="S2" s="394"/>
      <c r="T2" s="347" t="s">
        <v>133</v>
      </c>
      <c r="U2" s="347"/>
      <c r="V2" s="348"/>
      <c r="W2" s="348"/>
      <c r="X2" s="348"/>
      <c r="Y2" s="105"/>
      <c r="Z2" s="106"/>
      <c r="AA2" s="3"/>
      <c r="AB2" s="40"/>
      <c r="AC2" s="40"/>
      <c r="AD2" s="40"/>
      <c r="AE2" s="40"/>
      <c r="AF2" s="40"/>
      <c r="AG2" s="41"/>
      <c r="AH2" s="42"/>
      <c r="AI2" s="5"/>
      <c r="AJ2" s="5"/>
      <c r="AK2" s="6"/>
      <c r="AN2" s="1"/>
    </row>
    <row r="3" spans="1:40" s="58" customFormat="1" ht="18" x14ac:dyDescent="0.25">
      <c r="A3" s="52"/>
      <c r="B3" s="107"/>
      <c r="C3" s="54"/>
      <c r="D3" s="54"/>
      <c r="E3" s="54"/>
      <c r="F3" s="357" t="s">
        <v>123</v>
      </c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7"/>
      <c r="R3" s="357"/>
      <c r="S3" s="357"/>
      <c r="T3" s="355" t="s">
        <v>43</v>
      </c>
      <c r="U3" s="355"/>
      <c r="V3" s="356"/>
      <c r="W3" s="356"/>
      <c r="X3" s="356"/>
      <c r="Y3" s="114"/>
      <c r="Z3" s="108"/>
      <c r="AA3" s="54"/>
      <c r="AB3" s="55"/>
      <c r="AC3" s="55"/>
      <c r="AD3" s="55"/>
      <c r="AE3" s="55"/>
      <c r="AF3" s="55"/>
      <c r="AG3" s="55"/>
      <c r="AH3" s="56"/>
      <c r="AI3" s="53"/>
      <c r="AJ3" s="53"/>
      <c r="AK3" s="57"/>
      <c r="AN3" s="59"/>
    </row>
    <row r="4" spans="1:40" s="58" customFormat="1" ht="18" x14ac:dyDescent="0.25">
      <c r="A4" s="52"/>
      <c r="B4" s="107"/>
      <c r="C4" s="54"/>
      <c r="D4" s="54"/>
      <c r="E4" s="54"/>
      <c r="F4" s="357"/>
      <c r="G4" s="357"/>
      <c r="H4" s="357"/>
      <c r="I4" s="357"/>
      <c r="J4" s="357"/>
      <c r="K4" s="357"/>
      <c r="L4" s="357"/>
      <c r="M4" s="357"/>
      <c r="N4" s="357"/>
      <c r="O4" s="357"/>
      <c r="P4" s="357"/>
      <c r="Q4" s="357"/>
      <c r="R4" s="357"/>
      <c r="S4" s="357"/>
      <c r="T4" s="355" t="s">
        <v>51</v>
      </c>
      <c r="U4" s="355"/>
      <c r="V4" s="356"/>
      <c r="W4" s="356"/>
      <c r="X4" s="356"/>
      <c r="Y4" s="114"/>
      <c r="Z4" s="108"/>
      <c r="AA4" s="54"/>
      <c r="AB4" s="55"/>
      <c r="AC4" s="55"/>
      <c r="AD4" s="55"/>
      <c r="AE4" s="55"/>
      <c r="AF4" s="55"/>
      <c r="AG4" s="55"/>
      <c r="AH4" s="56"/>
      <c r="AI4" s="53"/>
      <c r="AJ4" s="53"/>
      <c r="AK4" s="57"/>
      <c r="AN4" s="59"/>
    </row>
    <row r="5" spans="1:40" s="58" customFormat="1" ht="18" x14ac:dyDescent="0.25">
      <c r="A5" s="52"/>
      <c r="B5" s="107"/>
      <c r="C5" s="54"/>
      <c r="D5" s="54"/>
      <c r="E5" s="54"/>
      <c r="F5" s="357"/>
      <c r="G5" s="357"/>
      <c r="H5" s="357"/>
      <c r="I5" s="357"/>
      <c r="J5" s="357"/>
      <c r="K5" s="357"/>
      <c r="L5" s="357"/>
      <c r="M5" s="357"/>
      <c r="N5" s="357"/>
      <c r="O5" s="357"/>
      <c r="P5" s="357"/>
      <c r="Q5" s="357"/>
      <c r="R5" s="357"/>
      <c r="S5" s="357"/>
      <c r="T5" s="355" t="s">
        <v>44</v>
      </c>
      <c r="U5" s="355"/>
      <c r="V5" s="356"/>
      <c r="W5" s="356"/>
      <c r="X5" s="356"/>
      <c r="Y5" s="114"/>
      <c r="Z5" s="108"/>
      <c r="AA5" s="54"/>
      <c r="AB5" s="55"/>
      <c r="AC5" s="55"/>
      <c r="AD5" s="55"/>
      <c r="AE5" s="55"/>
      <c r="AF5" s="55"/>
      <c r="AG5" s="55"/>
      <c r="AH5" s="56"/>
      <c r="AI5" s="53"/>
      <c r="AJ5" s="53"/>
      <c r="AK5" s="57"/>
      <c r="AN5" s="59"/>
    </row>
    <row r="6" spans="1:40" s="2" customFormat="1" ht="19.5" customHeight="1" thickBot="1" x14ac:dyDescent="0.25">
      <c r="A6" s="35"/>
      <c r="B6" s="109"/>
      <c r="C6" s="46"/>
      <c r="D6" s="46"/>
      <c r="E6" s="46"/>
      <c r="F6" s="366"/>
      <c r="G6" s="366"/>
      <c r="H6" s="366"/>
      <c r="I6" s="366"/>
      <c r="J6" s="366"/>
      <c r="K6" s="366"/>
      <c r="L6" s="366"/>
      <c r="M6" s="366"/>
      <c r="N6" s="366"/>
      <c r="O6" s="366"/>
      <c r="P6" s="366"/>
      <c r="Q6" s="366"/>
      <c r="R6" s="366"/>
      <c r="S6" s="366"/>
      <c r="T6" s="367"/>
      <c r="U6" s="367"/>
      <c r="V6" s="368"/>
      <c r="W6" s="368"/>
      <c r="X6" s="368"/>
      <c r="Y6" s="110"/>
      <c r="Z6" s="111"/>
      <c r="AA6" s="3"/>
      <c r="AB6" s="40"/>
      <c r="AC6" s="40"/>
      <c r="AD6" s="40"/>
      <c r="AE6" s="40"/>
      <c r="AF6" s="40"/>
      <c r="AG6" s="41"/>
      <c r="AH6" s="42"/>
      <c r="AI6" s="5"/>
      <c r="AJ6" s="5"/>
      <c r="AK6" s="6"/>
      <c r="AN6" s="1"/>
    </row>
    <row r="7" spans="1:40" s="2" customFormat="1" ht="8.25" customHeight="1" x14ac:dyDescent="0.25">
      <c r="A7" s="34"/>
      <c r="B7" s="9"/>
      <c r="C7" s="64"/>
      <c r="D7" s="65"/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6"/>
      <c r="S7" s="66"/>
      <c r="T7" s="66"/>
      <c r="U7" s="67"/>
      <c r="V7" s="66"/>
      <c r="W7" s="66"/>
      <c r="X7" s="68"/>
      <c r="Y7" s="69"/>
      <c r="Z7" s="10"/>
      <c r="AA7" s="3"/>
      <c r="AB7" s="43"/>
      <c r="AC7" s="43"/>
      <c r="AD7" s="14"/>
      <c r="AE7" s="14"/>
      <c r="AF7" s="14"/>
      <c r="AG7" s="14"/>
      <c r="AH7" s="14"/>
      <c r="AI7" s="7"/>
      <c r="AJ7" s="7"/>
      <c r="AK7" s="7"/>
      <c r="AN7" s="1"/>
    </row>
    <row r="8" spans="1:40" s="2" customFormat="1" ht="21" x14ac:dyDescent="0.25">
      <c r="A8" s="34"/>
      <c r="B8" s="9"/>
      <c r="C8" s="64"/>
      <c r="D8" s="70" t="s">
        <v>56</v>
      </c>
      <c r="E8" s="71"/>
      <c r="F8" s="361"/>
      <c r="G8" s="361"/>
      <c r="H8" s="361"/>
      <c r="I8" s="70" t="s">
        <v>140</v>
      </c>
      <c r="J8" s="361" t="s">
        <v>119</v>
      </c>
      <c r="K8" s="361"/>
      <c r="L8" s="361"/>
      <c r="M8" s="62"/>
      <c r="N8" s="372" t="s">
        <v>59</v>
      </c>
      <c r="O8" s="373"/>
      <c r="P8" s="374"/>
      <c r="Q8" s="375" t="str">
        <f>VLOOKUP(J8,[1]HIERARQUIA!$A$1:$C$58,2,FALSE)</f>
        <v>GA</v>
      </c>
      <c r="R8" s="376"/>
      <c r="S8" s="362" t="s">
        <v>58</v>
      </c>
      <c r="T8" s="363"/>
      <c r="U8" s="364" t="str">
        <f>VLOOKUP(J8,[1]HIERARQUIA!$A$1:$C$58,3,FALSE)</f>
        <v>DC</v>
      </c>
      <c r="V8" s="364"/>
      <c r="W8" s="364"/>
      <c r="X8" s="364"/>
      <c r="Y8" s="69"/>
      <c r="Z8" s="10"/>
      <c r="AA8" s="3"/>
      <c r="AB8" s="43"/>
      <c r="AC8" s="43"/>
      <c r="AD8" s="14"/>
      <c r="AE8" s="14"/>
      <c r="AF8" s="14"/>
      <c r="AG8" s="14"/>
      <c r="AH8" s="14"/>
      <c r="AI8" s="7"/>
      <c r="AJ8" s="7"/>
      <c r="AK8" s="7"/>
      <c r="AN8" s="1"/>
    </row>
    <row r="9" spans="1:40" s="2" customFormat="1" ht="11.25" customHeight="1" x14ac:dyDescent="0.25">
      <c r="A9" s="34"/>
      <c r="B9" s="9"/>
      <c r="C9" s="64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6"/>
      <c r="S9" s="66"/>
      <c r="T9" s="66"/>
      <c r="U9" s="67"/>
      <c r="V9" s="66"/>
      <c r="W9" s="66"/>
      <c r="X9" s="68"/>
      <c r="Y9" s="69"/>
      <c r="Z9" s="10"/>
      <c r="AA9" s="3"/>
      <c r="AB9" s="43"/>
      <c r="AC9" s="43"/>
      <c r="AD9" s="14"/>
      <c r="AE9" s="14"/>
      <c r="AF9" s="14"/>
      <c r="AG9" s="14"/>
      <c r="AH9" s="14"/>
      <c r="AI9" s="7"/>
      <c r="AJ9" s="7"/>
      <c r="AK9" s="7"/>
      <c r="AN9" s="1"/>
    </row>
    <row r="10" spans="1:40" s="16" customFormat="1" ht="30.75" customHeight="1" x14ac:dyDescent="0.25">
      <c r="A10" s="34"/>
      <c r="B10" s="12"/>
      <c r="C10" s="72"/>
      <c r="D10" s="70" t="s">
        <v>52</v>
      </c>
      <c r="E10" s="72"/>
      <c r="F10" s="50"/>
      <c r="G10" s="70" t="s">
        <v>14</v>
      </c>
      <c r="H10" s="103"/>
      <c r="I10" s="358" t="s">
        <v>8</v>
      </c>
      <c r="J10" s="359"/>
      <c r="K10" s="360"/>
      <c r="L10" s="44"/>
      <c r="M10" s="73"/>
      <c r="N10" s="70" t="s">
        <v>34</v>
      </c>
      <c r="O10" s="349"/>
      <c r="P10" s="350"/>
      <c r="Q10" s="47" t="s">
        <v>63</v>
      </c>
      <c r="R10" s="349"/>
      <c r="S10" s="377"/>
      <c r="T10" s="377"/>
      <c r="U10" s="350"/>
      <c r="V10" s="70" t="s">
        <v>53</v>
      </c>
      <c r="W10" s="74"/>
      <c r="X10" s="113">
        <f>IF(N12="N/A","N/A",((S12/N12)-1))</f>
        <v>0</v>
      </c>
      <c r="Y10" s="72"/>
      <c r="Z10" s="13"/>
      <c r="AA10" s="14"/>
      <c r="AC10" s="43"/>
      <c r="AD10" s="14"/>
      <c r="AE10" s="14"/>
      <c r="AF10" s="14"/>
      <c r="AG10" s="14"/>
      <c r="AH10" s="14"/>
      <c r="AI10" s="15"/>
      <c r="AJ10" s="15"/>
      <c r="AK10" s="15"/>
      <c r="AN10" s="17"/>
    </row>
    <row r="11" spans="1:40" s="16" customFormat="1" ht="11.25" customHeight="1" x14ac:dyDescent="0.25">
      <c r="A11" s="34"/>
      <c r="B11" s="12"/>
      <c r="C11" s="72"/>
      <c r="D11" s="75"/>
      <c r="E11" s="76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65"/>
      <c r="Q11" s="78"/>
      <c r="R11" s="79"/>
      <c r="S11" s="78"/>
      <c r="T11" s="79"/>
      <c r="U11" s="72"/>
      <c r="V11" s="74"/>
      <c r="W11" s="74"/>
      <c r="X11" s="74"/>
      <c r="Y11" s="79"/>
      <c r="Z11" s="18"/>
      <c r="AA11" s="14"/>
      <c r="AB11" s="43"/>
      <c r="AC11" s="43"/>
      <c r="AD11" s="14"/>
      <c r="AE11" s="14"/>
      <c r="AF11" s="14"/>
      <c r="AG11" s="14"/>
      <c r="AH11" s="14"/>
      <c r="AI11" s="15"/>
      <c r="AJ11" s="15"/>
      <c r="AK11" s="15"/>
      <c r="AN11" s="17"/>
    </row>
    <row r="12" spans="1:40" s="16" customFormat="1" ht="30" x14ac:dyDescent="0.25">
      <c r="A12" s="34"/>
      <c r="B12" s="12"/>
      <c r="C12" s="72"/>
      <c r="D12" s="70" t="s">
        <v>5</v>
      </c>
      <c r="E12" s="80"/>
      <c r="F12" s="352"/>
      <c r="G12" s="353"/>
      <c r="H12" s="354"/>
      <c r="I12" s="70" t="s">
        <v>131</v>
      </c>
      <c r="J12" s="70"/>
      <c r="K12" s="102">
        <v>49739</v>
      </c>
      <c r="L12" s="70" t="s">
        <v>45</v>
      </c>
      <c r="M12" s="63"/>
      <c r="N12" s="181">
        <v>49739</v>
      </c>
      <c r="O12" s="358" t="s">
        <v>132</v>
      </c>
      <c r="P12" s="360"/>
      <c r="Q12" s="180" t="str">
        <f>IF(N12="N/A","N/A","")</f>
        <v/>
      </c>
      <c r="R12" s="104" t="s">
        <v>125</v>
      </c>
      <c r="S12" s="365">
        <v>49739</v>
      </c>
      <c r="T12" s="365"/>
      <c r="U12" s="70" t="s">
        <v>33</v>
      </c>
      <c r="V12" s="369">
        <v>49739</v>
      </c>
      <c r="W12" s="370"/>
      <c r="X12" s="371"/>
      <c r="Y12" s="72"/>
      <c r="Z12" s="13"/>
      <c r="AA12" s="14"/>
      <c r="AD12" s="14"/>
      <c r="AE12" s="14"/>
      <c r="AF12" s="14"/>
      <c r="AG12" s="14"/>
      <c r="AH12" s="14"/>
      <c r="AI12" s="15"/>
      <c r="AJ12" s="15"/>
      <c r="AK12" s="15"/>
      <c r="AN12" s="17"/>
    </row>
    <row r="13" spans="1:40" s="16" customFormat="1" ht="11.25" customHeight="1" x14ac:dyDescent="0.25">
      <c r="A13" s="35"/>
      <c r="B13" s="12"/>
      <c r="C13" s="72"/>
      <c r="D13" s="75"/>
      <c r="E13" s="76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65"/>
      <c r="Q13" s="78"/>
      <c r="R13" s="79"/>
      <c r="S13" s="78"/>
      <c r="T13" s="79"/>
      <c r="U13" s="72"/>
      <c r="V13" s="79"/>
      <c r="W13" s="79"/>
      <c r="X13" s="81"/>
      <c r="Y13" s="79"/>
      <c r="Z13" s="18"/>
      <c r="AA13" s="14"/>
      <c r="AB13" s="43"/>
      <c r="AC13" s="43"/>
      <c r="AD13" s="14"/>
      <c r="AE13" s="14"/>
      <c r="AF13" s="14"/>
      <c r="AG13" s="14"/>
      <c r="AH13" s="14"/>
      <c r="AI13" s="15"/>
      <c r="AJ13" s="15"/>
      <c r="AK13" s="15"/>
      <c r="AN13" s="17"/>
    </row>
    <row r="14" spans="1:40" s="16" customFormat="1" ht="5.25" customHeight="1" x14ac:dyDescent="0.25">
      <c r="A14" s="35"/>
      <c r="B14" s="12"/>
      <c r="C14" s="72"/>
      <c r="D14" s="75"/>
      <c r="E14" s="76"/>
      <c r="F14" s="77"/>
      <c r="G14" s="77"/>
      <c r="H14" s="77"/>
      <c r="I14" s="77"/>
      <c r="J14" s="82"/>
      <c r="K14" s="82"/>
      <c r="L14" s="82"/>
      <c r="M14" s="82"/>
      <c r="N14" s="82"/>
      <c r="O14" s="82"/>
      <c r="P14" s="83"/>
      <c r="Q14" s="84"/>
      <c r="R14" s="85"/>
      <c r="S14" s="84"/>
      <c r="T14" s="85"/>
      <c r="U14" s="86"/>
      <c r="V14" s="85"/>
      <c r="W14" s="85"/>
      <c r="X14" s="87"/>
      <c r="Y14" s="85"/>
      <c r="Z14" s="18"/>
      <c r="AA14" s="14"/>
      <c r="AB14" s="43"/>
      <c r="AC14" s="43"/>
      <c r="AD14" s="14"/>
      <c r="AE14" s="14"/>
      <c r="AF14" s="14"/>
      <c r="AG14" s="14"/>
      <c r="AH14" s="14"/>
      <c r="AI14" s="15"/>
      <c r="AJ14" s="15"/>
      <c r="AK14" s="15"/>
      <c r="AN14" s="17"/>
    </row>
    <row r="15" spans="1:40" s="16" customFormat="1" ht="48.75" customHeight="1" x14ac:dyDescent="0.25">
      <c r="A15" s="35"/>
      <c r="B15" s="12"/>
      <c r="C15" s="72"/>
      <c r="D15" s="70" t="s">
        <v>6</v>
      </c>
      <c r="E15" s="70"/>
      <c r="F15" s="51"/>
      <c r="G15" s="70" t="s">
        <v>1</v>
      </c>
      <c r="H15" s="44"/>
      <c r="I15" s="351"/>
      <c r="J15" s="88"/>
      <c r="K15" s="381" t="s">
        <v>35</v>
      </c>
      <c r="L15" s="383"/>
      <c r="M15" s="60"/>
      <c r="N15" s="381" t="s">
        <v>127</v>
      </c>
      <c r="O15" s="382"/>
      <c r="P15" s="381" t="s">
        <v>128</v>
      </c>
      <c r="Q15" s="383"/>
      <c r="R15" s="382"/>
      <c r="S15" s="381" t="s">
        <v>129</v>
      </c>
      <c r="T15" s="383"/>
      <c r="U15" s="382"/>
      <c r="V15" s="381" t="s">
        <v>130</v>
      </c>
      <c r="W15" s="383"/>
      <c r="X15" s="382"/>
      <c r="Y15" s="85"/>
      <c r="Z15" s="18"/>
      <c r="AA15" s="14"/>
      <c r="AB15" s="43"/>
      <c r="AC15" s="43"/>
      <c r="AD15" s="14"/>
      <c r="AE15" s="14"/>
      <c r="AF15" s="14"/>
      <c r="AG15" s="14"/>
      <c r="AH15" s="14"/>
      <c r="AI15" s="15"/>
      <c r="AJ15" s="15"/>
      <c r="AK15" s="15"/>
      <c r="AN15" s="17"/>
    </row>
    <row r="16" spans="1:40" s="16" customFormat="1" ht="29.25" customHeight="1" x14ac:dyDescent="0.25">
      <c r="A16" s="35"/>
      <c r="B16" s="12"/>
      <c r="C16" s="72"/>
      <c r="D16" s="77"/>
      <c r="E16" s="77"/>
      <c r="F16" s="77"/>
      <c r="G16" s="77"/>
      <c r="H16" s="77"/>
      <c r="I16" s="351"/>
      <c r="J16" s="88"/>
      <c r="K16" s="395"/>
      <c r="L16" s="396"/>
      <c r="M16" s="89"/>
      <c r="N16" s="404">
        <f>IF(N12="N/A","Primeira Compra",(-1+V12/N12))</f>
        <v>0</v>
      </c>
      <c r="O16" s="405"/>
      <c r="P16" s="404">
        <f>-1+V12/S12</f>
        <v>0</v>
      </c>
      <c r="Q16" s="406"/>
      <c r="R16" s="405"/>
      <c r="S16" s="404" t="e">
        <f>-1+V12/H10</f>
        <v>#DIV/0!</v>
      </c>
      <c r="T16" s="406"/>
      <c r="U16" s="405"/>
      <c r="V16" s="404">
        <f>-1+V12/K12</f>
        <v>0</v>
      </c>
      <c r="W16" s="406"/>
      <c r="X16" s="405"/>
      <c r="Y16" s="85"/>
      <c r="Z16" s="18"/>
      <c r="AA16" s="14"/>
      <c r="AB16" s="43"/>
      <c r="AC16" s="43"/>
      <c r="AD16" s="14"/>
      <c r="AE16" s="14"/>
      <c r="AF16" s="14"/>
      <c r="AG16" s="14"/>
      <c r="AH16" s="14"/>
      <c r="AI16" s="15"/>
      <c r="AJ16" s="15"/>
      <c r="AK16" s="15"/>
      <c r="AN16" s="17"/>
    </row>
    <row r="17" spans="2:40" s="19" customFormat="1" ht="30" x14ac:dyDescent="0.2">
      <c r="B17" s="20"/>
      <c r="C17" s="90"/>
      <c r="D17" s="70" t="s">
        <v>15</v>
      </c>
      <c r="E17" s="70"/>
      <c r="F17" s="45"/>
      <c r="G17" s="70" t="s">
        <v>13</v>
      </c>
      <c r="H17" s="44"/>
      <c r="I17" s="351"/>
      <c r="J17" s="88"/>
      <c r="K17" s="397"/>
      <c r="L17" s="398"/>
      <c r="M17" s="61"/>
      <c r="N17" s="399">
        <f>IF(N12="N/A","",(V12-N12))</f>
        <v>0</v>
      </c>
      <c r="O17" s="400"/>
      <c r="P17" s="399">
        <f>V12-S12</f>
        <v>0</v>
      </c>
      <c r="Q17" s="401"/>
      <c r="R17" s="402"/>
      <c r="S17" s="399">
        <f>V12-H10</f>
        <v>49739</v>
      </c>
      <c r="T17" s="401"/>
      <c r="U17" s="402"/>
      <c r="V17" s="399">
        <f>V12-K12</f>
        <v>0</v>
      </c>
      <c r="W17" s="403"/>
      <c r="X17" s="400"/>
      <c r="Y17" s="91"/>
      <c r="Z17" s="23"/>
      <c r="AA17" s="21"/>
      <c r="AD17" s="14"/>
      <c r="AE17" s="14"/>
      <c r="AF17" s="14"/>
      <c r="AG17" s="14"/>
      <c r="AH17" s="14"/>
      <c r="AI17" s="22"/>
      <c r="AJ17" s="22"/>
      <c r="AK17" s="22"/>
    </row>
    <row r="18" spans="2:40" s="16" customFormat="1" ht="6.75" customHeight="1" x14ac:dyDescent="0.25">
      <c r="B18" s="12"/>
      <c r="C18" s="72"/>
      <c r="D18" s="75"/>
      <c r="E18" s="76"/>
      <c r="F18" s="77"/>
      <c r="G18" s="77"/>
      <c r="H18" s="77"/>
      <c r="I18" s="77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5"/>
      <c r="Z18" s="18"/>
      <c r="AA18" s="14"/>
      <c r="AB18" s="43"/>
      <c r="AC18" s="43"/>
      <c r="AD18" s="14"/>
      <c r="AE18" s="14"/>
      <c r="AF18" s="14"/>
      <c r="AG18" s="14"/>
      <c r="AH18" s="14"/>
      <c r="AI18" s="15"/>
      <c r="AJ18" s="15"/>
      <c r="AK18" s="15"/>
      <c r="AN18" s="17"/>
    </row>
    <row r="19" spans="2:40" s="16" customFormat="1" ht="11.25" customHeight="1" x14ac:dyDescent="0.25">
      <c r="B19" s="12"/>
      <c r="C19" s="72"/>
      <c r="D19" s="75"/>
      <c r="E19" s="76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9"/>
      <c r="T19" s="79"/>
      <c r="U19" s="79"/>
      <c r="V19" s="79"/>
      <c r="W19" s="79"/>
      <c r="X19" s="79"/>
      <c r="Y19" s="79"/>
      <c r="Z19" s="18"/>
      <c r="AA19" s="14"/>
      <c r="AB19" s="43"/>
      <c r="AC19" s="43"/>
      <c r="AD19" s="14"/>
      <c r="AE19" s="14"/>
      <c r="AF19" s="14"/>
      <c r="AG19" s="14"/>
      <c r="AH19" s="14"/>
      <c r="AI19" s="15"/>
      <c r="AJ19" s="15"/>
      <c r="AK19" s="15"/>
      <c r="AN19" s="17"/>
    </row>
    <row r="20" spans="2:40" s="16" customFormat="1" ht="37.15" customHeight="1" x14ac:dyDescent="0.25">
      <c r="B20" s="12"/>
      <c r="C20" s="72"/>
      <c r="D20" s="70" t="s">
        <v>124</v>
      </c>
      <c r="E20" s="184"/>
      <c r="F20" s="384"/>
      <c r="G20" s="384"/>
      <c r="H20" s="384"/>
      <c r="I20" s="384"/>
      <c r="J20" s="384"/>
      <c r="K20" s="384"/>
      <c r="L20" s="384"/>
      <c r="M20" s="384"/>
      <c r="N20" s="384"/>
      <c r="O20" s="384"/>
      <c r="P20" s="384"/>
      <c r="Q20" s="384"/>
      <c r="R20" s="384"/>
      <c r="S20" s="384"/>
      <c r="T20" s="384"/>
      <c r="U20" s="384"/>
      <c r="V20" s="384"/>
      <c r="W20" s="384"/>
      <c r="X20" s="384"/>
      <c r="Y20" s="92"/>
      <c r="Z20" s="18"/>
      <c r="AA20" s="14"/>
      <c r="AB20" s="43"/>
      <c r="AC20" s="43"/>
      <c r="AD20" s="14"/>
      <c r="AE20" s="14"/>
      <c r="AF20" s="14"/>
      <c r="AG20" s="14"/>
      <c r="AH20" s="14"/>
      <c r="AI20" s="15"/>
      <c r="AJ20" s="15"/>
      <c r="AK20" s="15"/>
      <c r="AN20" s="17"/>
    </row>
    <row r="21" spans="2:40" s="2" customFormat="1" ht="9.4" customHeight="1" x14ac:dyDescent="0.25">
      <c r="B21" s="9"/>
      <c r="C21" s="64"/>
      <c r="D21" s="66"/>
      <c r="E21" s="66"/>
      <c r="F21" s="183"/>
      <c r="G21" s="183"/>
      <c r="H21" s="183"/>
      <c r="I21" s="183"/>
      <c r="J21" s="183"/>
      <c r="K21" s="183"/>
      <c r="L21" s="183"/>
      <c r="M21" s="183"/>
      <c r="N21" s="183"/>
      <c r="O21" s="183"/>
      <c r="P21" s="183"/>
      <c r="Q21" s="183"/>
      <c r="R21" s="183"/>
      <c r="S21" s="183"/>
      <c r="T21" s="183"/>
      <c r="U21" s="183"/>
      <c r="V21" s="183"/>
      <c r="W21" s="183"/>
      <c r="X21" s="183"/>
      <c r="Y21" s="92"/>
      <c r="Z21" s="10"/>
      <c r="AA21" s="3"/>
      <c r="AB21" s="43"/>
      <c r="AC21" s="43"/>
      <c r="AD21" s="14"/>
      <c r="AE21" s="14"/>
      <c r="AF21" s="14"/>
      <c r="AG21" s="14"/>
      <c r="AH21" s="14"/>
      <c r="AI21" s="7"/>
      <c r="AJ21" s="7"/>
      <c r="AK21" s="7"/>
      <c r="AN21" s="1"/>
    </row>
    <row r="22" spans="2:40" s="2" customFormat="1" ht="49.5" customHeight="1" x14ac:dyDescent="0.25">
      <c r="B22" s="9"/>
      <c r="C22" s="64"/>
      <c r="D22" s="70" t="s">
        <v>141</v>
      </c>
      <c r="E22" s="184"/>
      <c r="F22" s="384"/>
      <c r="G22" s="384"/>
      <c r="H22" s="384"/>
      <c r="I22" s="384"/>
      <c r="J22" s="384"/>
      <c r="K22" s="384"/>
      <c r="L22" s="384"/>
      <c r="M22" s="384"/>
      <c r="N22" s="384"/>
      <c r="O22" s="384"/>
      <c r="P22" s="384"/>
      <c r="Q22" s="384"/>
      <c r="R22" s="384"/>
      <c r="S22" s="384"/>
      <c r="T22" s="384"/>
      <c r="U22" s="384"/>
      <c r="V22" s="384"/>
      <c r="W22" s="384"/>
      <c r="X22" s="384"/>
      <c r="Y22" s="92"/>
      <c r="Z22" s="10"/>
      <c r="AA22" s="3"/>
      <c r="AB22" s="43"/>
      <c r="AC22" s="43"/>
      <c r="AD22" s="14"/>
      <c r="AE22" s="14"/>
      <c r="AF22" s="14"/>
      <c r="AG22" s="14"/>
      <c r="AH22" s="14"/>
      <c r="AI22" s="7"/>
      <c r="AJ22" s="7"/>
      <c r="AK22" s="7"/>
      <c r="AN22" s="1"/>
    </row>
    <row r="23" spans="2:40" s="2" customFormat="1" ht="8.25" customHeight="1" x14ac:dyDescent="0.25">
      <c r="B23" s="9"/>
      <c r="C23" s="64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11"/>
      <c r="AA23" s="3"/>
      <c r="AB23" s="43"/>
      <c r="AC23" s="43"/>
      <c r="AD23" s="3"/>
      <c r="AE23" s="3"/>
      <c r="AF23" s="3"/>
      <c r="AG23" s="4"/>
      <c r="AH23" s="7"/>
      <c r="AI23" s="7"/>
      <c r="AJ23" s="7"/>
      <c r="AK23" s="7"/>
      <c r="AN23" s="1"/>
    </row>
    <row r="24" spans="2:40" ht="45" customHeight="1" x14ac:dyDescent="0.25">
      <c r="B24" s="31"/>
      <c r="C24" s="94"/>
      <c r="D24" s="407" t="s">
        <v>39</v>
      </c>
      <c r="E24" s="408"/>
      <c r="F24" s="408"/>
      <c r="G24" s="408"/>
      <c r="H24" s="408"/>
      <c r="I24" s="408"/>
      <c r="J24" s="408"/>
      <c r="K24" s="408"/>
      <c r="L24" s="408"/>
      <c r="M24" s="408"/>
      <c r="N24" s="408"/>
      <c r="O24" s="408"/>
      <c r="P24" s="408"/>
      <c r="Q24" s="408"/>
      <c r="R24" s="408"/>
      <c r="S24" s="408"/>
      <c r="T24" s="408"/>
      <c r="U24" s="408"/>
      <c r="V24" s="408"/>
      <c r="W24" s="408"/>
      <c r="X24" s="409"/>
      <c r="Y24" s="95"/>
      <c r="Z24" s="32"/>
      <c r="AB24" s="43"/>
      <c r="AC24" s="43"/>
    </row>
    <row r="25" spans="2:40" ht="10.5" customHeight="1" x14ac:dyDescent="0.2">
      <c r="B25" s="31"/>
      <c r="C25" s="94"/>
      <c r="D25" s="96"/>
      <c r="E25" s="96"/>
      <c r="F25" s="96"/>
      <c r="G25" s="96"/>
      <c r="H25" s="96"/>
      <c r="I25" s="33"/>
      <c r="J25" s="33"/>
      <c r="K25" s="33"/>
      <c r="L25" s="96"/>
      <c r="M25" s="96"/>
      <c r="N25" s="96"/>
      <c r="O25" s="96"/>
      <c r="P25" s="96"/>
      <c r="Q25" s="96"/>
      <c r="R25" s="33"/>
      <c r="S25" s="33"/>
      <c r="T25" s="33"/>
      <c r="U25" s="33"/>
      <c r="V25" s="33"/>
      <c r="W25" s="33"/>
      <c r="X25" s="33"/>
      <c r="Y25" s="95"/>
      <c r="Z25" s="32"/>
    </row>
    <row r="26" spans="2:40" s="2" customFormat="1" ht="41.25" customHeight="1" x14ac:dyDescent="0.2">
      <c r="B26" s="9"/>
      <c r="C26" s="64"/>
      <c r="D26" s="410" t="s">
        <v>36</v>
      </c>
      <c r="E26" s="411"/>
      <c r="F26" s="412"/>
      <c r="G26" s="378"/>
      <c r="H26" s="380"/>
      <c r="I26" s="378"/>
      <c r="J26" s="379"/>
      <c r="K26" s="380"/>
      <c r="L26" s="378"/>
      <c r="M26" s="379"/>
      <c r="N26" s="380"/>
      <c r="O26" s="378"/>
      <c r="P26" s="379"/>
      <c r="Q26" s="380"/>
      <c r="R26" s="378"/>
      <c r="S26" s="379"/>
      <c r="T26" s="380"/>
      <c r="U26" s="378"/>
      <c r="V26" s="379"/>
      <c r="W26" s="379"/>
      <c r="X26" s="380"/>
      <c r="Y26" s="97"/>
      <c r="Z26" s="24"/>
    </row>
    <row r="27" spans="2:40" s="2" customFormat="1" ht="9.6" customHeight="1" x14ac:dyDescent="0.2">
      <c r="B27" s="9"/>
      <c r="C27" s="64"/>
      <c r="D27" s="64"/>
      <c r="E27" s="64"/>
      <c r="F27" s="64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26"/>
      <c r="Z27" s="25"/>
      <c r="AC27" s="8"/>
      <c r="AD27" s="8"/>
    </row>
    <row r="28" spans="2:40" s="2" customFormat="1" ht="27.75" customHeight="1" x14ac:dyDescent="0.2">
      <c r="B28" s="9"/>
      <c r="C28" s="64"/>
      <c r="D28" s="305" t="s">
        <v>26</v>
      </c>
      <c r="E28" s="306"/>
      <c r="F28" s="307"/>
      <c r="G28" s="389"/>
      <c r="H28" s="390"/>
      <c r="I28" s="385"/>
      <c r="J28" s="386"/>
      <c r="K28" s="387"/>
      <c r="L28" s="385" t="str">
        <f>IF(L26="","","PREENCHER")</f>
        <v/>
      </c>
      <c r="M28" s="386"/>
      <c r="N28" s="387"/>
      <c r="O28" s="317" t="str">
        <f>IF(O26="","","PREENCHER")</f>
        <v/>
      </c>
      <c r="P28" s="264"/>
      <c r="Q28" s="388"/>
      <c r="R28" s="391" t="str">
        <f>IF(R26="","","PREENCHER")</f>
        <v/>
      </c>
      <c r="S28" s="264"/>
      <c r="T28" s="392"/>
      <c r="U28" s="317" t="str">
        <f>IF(U26="","","PREENCHER")</f>
        <v/>
      </c>
      <c r="V28" s="264"/>
      <c r="W28" s="264"/>
      <c r="X28" s="265"/>
      <c r="Y28" s="99"/>
      <c r="Z28" s="25"/>
      <c r="AD28" s="8"/>
    </row>
    <row r="29" spans="2:40" s="2" customFormat="1" ht="27.75" customHeight="1" x14ac:dyDescent="0.2">
      <c r="B29" s="9"/>
      <c r="C29" s="64"/>
      <c r="D29" s="254" t="s">
        <v>137</v>
      </c>
      <c r="E29" s="255"/>
      <c r="F29" s="256"/>
      <c r="G29" s="302"/>
      <c r="H29" s="303"/>
      <c r="I29" s="286"/>
      <c r="J29" s="287"/>
      <c r="K29" s="288"/>
      <c r="L29" s="286" t="str">
        <f>IF(L26="","","PREENCHER")</f>
        <v/>
      </c>
      <c r="M29" s="287"/>
      <c r="N29" s="288"/>
      <c r="O29" s="201" t="str">
        <f>IF(O26="","","PREENCHER")</f>
        <v/>
      </c>
      <c r="P29" s="202"/>
      <c r="Q29" s="289"/>
      <c r="R29" s="290" t="str">
        <f>IF(R26="","","PREENCHER")</f>
        <v/>
      </c>
      <c r="S29" s="202"/>
      <c r="T29" s="291"/>
      <c r="U29" s="201" t="str">
        <f>IF(U26="","","PREENCHER")</f>
        <v/>
      </c>
      <c r="V29" s="202"/>
      <c r="W29" s="202"/>
      <c r="X29" s="203"/>
      <c r="Y29" s="99"/>
      <c r="Z29" s="25"/>
      <c r="AC29" s="8"/>
      <c r="AD29" s="8"/>
    </row>
    <row r="30" spans="2:40" s="2" customFormat="1" ht="27.75" customHeight="1" x14ac:dyDescent="0.2">
      <c r="B30" s="9"/>
      <c r="C30" s="64"/>
      <c r="D30" s="254" t="s">
        <v>27</v>
      </c>
      <c r="E30" s="255"/>
      <c r="F30" s="256"/>
      <c r="G30" s="284"/>
      <c r="H30" s="285"/>
      <c r="I30" s="286"/>
      <c r="J30" s="287"/>
      <c r="K30" s="288"/>
      <c r="L30" s="286" t="str">
        <f>IF(L26="","","PREENCHER")</f>
        <v/>
      </c>
      <c r="M30" s="287"/>
      <c r="N30" s="288"/>
      <c r="O30" s="201" t="str">
        <f>IF(O26="","","PREENCHER")</f>
        <v/>
      </c>
      <c r="P30" s="202"/>
      <c r="Q30" s="289"/>
      <c r="R30" s="290" t="str">
        <f>IF(R26="","","PREENCHER")</f>
        <v/>
      </c>
      <c r="S30" s="202"/>
      <c r="T30" s="291"/>
      <c r="U30" s="201" t="str">
        <f>IF(U26="","","PREENCHER")</f>
        <v/>
      </c>
      <c r="V30" s="202"/>
      <c r="W30" s="202"/>
      <c r="X30" s="203"/>
      <c r="Y30" s="99"/>
      <c r="Z30" s="25"/>
      <c r="AC30" s="8"/>
      <c r="AD30" s="8"/>
    </row>
    <row r="31" spans="2:40" s="2" customFormat="1" ht="27.75" customHeight="1" x14ac:dyDescent="0.2">
      <c r="B31" s="9"/>
      <c r="C31" s="64"/>
      <c r="D31" s="254" t="s">
        <v>135</v>
      </c>
      <c r="E31" s="255"/>
      <c r="F31" s="256"/>
      <c r="G31" s="413"/>
      <c r="H31" s="414"/>
      <c r="I31" s="314" t="str">
        <f>IF(I26="","","PREENCHER")</f>
        <v/>
      </c>
      <c r="J31" s="315"/>
      <c r="K31" s="316"/>
      <c r="L31" s="314" t="str">
        <f>IF(L26="","","PREENCHER")</f>
        <v/>
      </c>
      <c r="M31" s="315"/>
      <c r="N31" s="316"/>
      <c r="O31" s="415" t="str">
        <f>IF(O26="","","PREENCHER")</f>
        <v/>
      </c>
      <c r="P31" s="315"/>
      <c r="Q31" s="416"/>
      <c r="R31" s="292" t="str">
        <f>IF(R26="","","PREENCHER")</f>
        <v/>
      </c>
      <c r="S31" s="293"/>
      <c r="T31" s="294"/>
      <c r="U31" s="417" t="str">
        <f>IF(U26="","","PREENCHER")</f>
        <v/>
      </c>
      <c r="V31" s="293"/>
      <c r="W31" s="293"/>
      <c r="X31" s="418"/>
      <c r="Y31" s="99"/>
      <c r="Z31" s="25"/>
      <c r="AC31" s="8"/>
      <c r="AD31" s="8"/>
    </row>
    <row r="32" spans="2:40" s="2" customFormat="1" ht="27.75" customHeight="1" x14ac:dyDescent="0.2">
      <c r="B32" s="9"/>
      <c r="C32" s="64"/>
      <c r="D32" s="254" t="s">
        <v>136</v>
      </c>
      <c r="E32" s="255"/>
      <c r="F32" s="256"/>
      <c r="G32" s="295" t="str">
        <f>IF(G30="","",(IF(G30="","",G30)))</f>
        <v/>
      </c>
      <c r="H32" s="296"/>
      <c r="I32" s="297" t="str">
        <f>IF(I30="","",(IF(I30="","",I30)))</f>
        <v/>
      </c>
      <c r="J32" s="298"/>
      <c r="K32" s="299"/>
      <c r="L32" s="297" t="str">
        <f>IF(L30="","",L30)</f>
        <v/>
      </c>
      <c r="M32" s="298"/>
      <c r="N32" s="299"/>
      <c r="O32" s="300" t="str">
        <f>IF(O30="","",O30)</f>
        <v/>
      </c>
      <c r="P32" s="279"/>
      <c r="Q32" s="301"/>
      <c r="R32" s="278" t="str">
        <f>IF(R30="","",R30)</f>
        <v/>
      </c>
      <c r="S32" s="279"/>
      <c r="T32" s="280"/>
      <c r="U32" s="300" t="str">
        <f>IF(U30="","",U30)</f>
        <v/>
      </c>
      <c r="V32" s="279"/>
      <c r="W32" s="279"/>
      <c r="X32" s="301"/>
      <c r="Y32" s="99"/>
      <c r="Z32" s="25"/>
      <c r="AC32" s="8"/>
      <c r="AD32" s="8"/>
    </row>
    <row r="33" spans="2:30" s="2" customFormat="1" ht="27.75" customHeight="1" x14ac:dyDescent="0.2">
      <c r="B33" s="9"/>
      <c r="C33" s="64"/>
      <c r="D33" s="254" t="s">
        <v>134</v>
      </c>
      <c r="E33" s="255"/>
      <c r="F33" s="256"/>
      <c r="G33" s="302"/>
      <c r="H33" s="303"/>
      <c r="I33" s="302"/>
      <c r="J33" s="287"/>
      <c r="K33" s="304"/>
      <c r="L33" s="302"/>
      <c r="M33" s="287"/>
      <c r="N33" s="304"/>
      <c r="O33" s="302"/>
      <c r="P33" s="287"/>
      <c r="Q33" s="304"/>
      <c r="R33" s="302"/>
      <c r="S33" s="287"/>
      <c r="T33" s="304"/>
      <c r="U33" s="201"/>
      <c r="V33" s="202"/>
      <c r="W33" s="202"/>
      <c r="X33" s="203"/>
      <c r="Y33" s="99"/>
      <c r="Z33" s="25"/>
      <c r="AC33" s="8"/>
      <c r="AD33" s="8"/>
    </row>
    <row r="34" spans="2:30" s="2" customFormat="1" ht="27.75" customHeight="1" x14ac:dyDescent="0.2">
      <c r="B34" s="9"/>
      <c r="C34" s="64"/>
      <c r="D34" s="254" t="s">
        <v>24</v>
      </c>
      <c r="E34" s="255"/>
      <c r="F34" s="256"/>
      <c r="G34" s="297" t="str">
        <f>IF(G33="","INFORMAR SE TEM DIFAL",IF(G33="SIM",(G30-(G30*G31)),"NÃO APLICÁVEL"))</f>
        <v>INFORMAR SE TEM DIFAL</v>
      </c>
      <c r="H34" s="337"/>
      <c r="I34" s="297" t="str">
        <f>IF(I33="","INFORMAR SE TEM DIFAL",IF(I33="SIM",(I30-(I30*I31)),"NÃO APLICÁVEL"))</f>
        <v>INFORMAR SE TEM DIFAL</v>
      </c>
      <c r="J34" s="298"/>
      <c r="K34" s="299"/>
      <c r="L34" s="297" t="str">
        <f>IF(L33="","INFORMAR SE TEM DIFAL",IF(L33="SIM",(L30-(L30*L31)),"NÃO APLICÁVEL"))</f>
        <v>INFORMAR SE TEM DIFAL</v>
      </c>
      <c r="M34" s="298"/>
      <c r="N34" s="299"/>
      <c r="O34" s="300" t="str">
        <f>IF(O33="","INFORMAR SE TEM DIFAL",IF(O33="SIM",(O30-(O30*O31)),"NÃO APLICÁVEL"))</f>
        <v>INFORMAR SE TEM DIFAL</v>
      </c>
      <c r="P34" s="279"/>
      <c r="Q34" s="301"/>
      <c r="R34" s="278" t="str">
        <f>IF(R33="","INFORMAR SE TEM DIFAL",IF(R33="SIM",(R30-(R30*R31)),"NÃO APLICÁVEL"))</f>
        <v>INFORMAR SE TEM DIFAL</v>
      </c>
      <c r="S34" s="279"/>
      <c r="T34" s="280"/>
      <c r="U34" s="300" t="str">
        <f>IF(U33="","INFORMAR SE TEM DIFAL",IF(U33="SIM",(U30-(U30*U31)),"NÃO APLICÁVEL"))</f>
        <v>INFORMAR SE TEM DIFAL</v>
      </c>
      <c r="V34" s="279"/>
      <c r="W34" s="279"/>
      <c r="X34" s="301"/>
      <c r="Y34" s="99"/>
      <c r="Z34" s="25"/>
      <c r="AC34" s="8"/>
      <c r="AD34" s="8"/>
    </row>
    <row r="35" spans="2:30" s="2" customFormat="1" ht="27.75" customHeight="1" x14ac:dyDescent="0.2">
      <c r="B35" s="9"/>
      <c r="C35" s="64"/>
      <c r="D35" s="254" t="s">
        <v>25</v>
      </c>
      <c r="E35" s="255"/>
      <c r="F35" s="256"/>
      <c r="G35" s="338" t="str">
        <f>IF(G33="SIM",(IF(G31=0,G30,G34/0.81)),G32)</f>
        <v/>
      </c>
      <c r="H35" s="339"/>
      <c r="I35" s="338" t="str">
        <f>IF(I33="SIM",(IF(I31=0,I30,I34/0.81)),I32)</f>
        <v/>
      </c>
      <c r="J35" s="340"/>
      <c r="K35" s="341"/>
      <c r="L35" s="338" t="str">
        <f>IF(L33="SIM",(IF(L31=0,L30,L34/0.81)),L32)</f>
        <v/>
      </c>
      <c r="M35" s="340"/>
      <c r="N35" s="341"/>
      <c r="O35" s="342"/>
      <c r="P35" s="343"/>
      <c r="Q35" s="344"/>
      <c r="R35" s="345"/>
      <c r="S35" s="343"/>
      <c r="T35" s="346"/>
      <c r="U35" s="342"/>
      <c r="V35" s="343"/>
      <c r="W35" s="343"/>
      <c r="X35" s="344"/>
      <c r="Y35" s="99"/>
      <c r="Z35" s="25"/>
      <c r="AC35" s="8"/>
      <c r="AD35" s="8"/>
    </row>
    <row r="36" spans="2:30" s="2" customFormat="1" ht="9.75" customHeight="1" x14ac:dyDescent="0.2">
      <c r="B36" s="9"/>
      <c r="C36" s="64"/>
      <c r="D36" s="100"/>
      <c r="E36" s="100"/>
      <c r="F36" s="100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26"/>
      <c r="Z36" s="27"/>
      <c r="AC36" s="8"/>
      <c r="AD36" s="8"/>
    </row>
    <row r="37" spans="2:30" s="2" customFormat="1" ht="27.75" customHeight="1" x14ac:dyDescent="0.2">
      <c r="B37" s="9"/>
      <c r="C37" s="64"/>
      <c r="D37" s="254" t="s">
        <v>28</v>
      </c>
      <c r="E37" s="255"/>
      <c r="F37" s="256"/>
      <c r="G37" s="335" t="e">
        <f>-1+G30/G28</f>
        <v>#DIV/0!</v>
      </c>
      <c r="H37" s="336"/>
      <c r="I37" s="332" t="e">
        <f>-1+I30/I28</f>
        <v>#DIV/0!</v>
      </c>
      <c r="J37" s="333"/>
      <c r="K37" s="334"/>
      <c r="L37" s="332" t="e">
        <f>-1+L30/L28</f>
        <v>#VALUE!</v>
      </c>
      <c r="M37" s="333"/>
      <c r="N37" s="334"/>
      <c r="O37" s="332" t="e">
        <f>-1+O30/O28</f>
        <v>#VALUE!</v>
      </c>
      <c r="P37" s="333"/>
      <c r="Q37" s="334"/>
      <c r="R37" s="332" t="e">
        <f>-1+R30/R28</f>
        <v>#VALUE!</v>
      </c>
      <c r="S37" s="333"/>
      <c r="T37" s="334"/>
      <c r="U37" s="321" t="e">
        <f>-1+U30/U28</f>
        <v>#VALUE!</v>
      </c>
      <c r="V37" s="322"/>
      <c r="W37" s="322"/>
      <c r="X37" s="323"/>
      <c r="Y37" s="26"/>
      <c r="Z37" s="27"/>
      <c r="AC37" s="8"/>
      <c r="AD37" s="8"/>
    </row>
    <row r="38" spans="2:30" s="2" customFormat="1" ht="27.75" customHeight="1" x14ac:dyDescent="0.2">
      <c r="B38" s="9"/>
      <c r="C38" s="64"/>
      <c r="D38" s="254" t="s">
        <v>29</v>
      </c>
      <c r="E38" s="255"/>
      <c r="F38" s="256"/>
      <c r="G38" s="324" t="e">
        <f>(G30/$H$10-1)</f>
        <v>#DIV/0!</v>
      </c>
      <c r="H38" s="325"/>
      <c r="I38" s="326" t="e">
        <f>(I30/$H$10-1)</f>
        <v>#DIV/0!</v>
      </c>
      <c r="J38" s="327"/>
      <c r="K38" s="328"/>
      <c r="L38" s="326" t="e">
        <f>(L30/$H$10-1)</f>
        <v>#VALUE!</v>
      </c>
      <c r="M38" s="327"/>
      <c r="N38" s="328"/>
      <c r="O38" s="326" t="e">
        <f>(O30/$H$10-1)</f>
        <v>#VALUE!</v>
      </c>
      <c r="P38" s="327"/>
      <c r="Q38" s="328"/>
      <c r="R38" s="326" t="e">
        <f>(R30/$H$10-1)</f>
        <v>#VALUE!</v>
      </c>
      <c r="S38" s="327"/>
      <c r="T38" s="328"/>
      <c r="U38" s="329" t="e">
        <f>(U30/$H$10-1)</f>
        <v>#VALUE!</v>
      </c>
      <c r="V38" s="330"/>
      <c r="W38" s="330"/>
      <c r="X38" s="331"/>
      <c r="Y38" s="26"/>
      <c r="Z38" s="27"/>
      <c r="AC38" s="8"/>
      <c r="AD38" s="8"/>
    </row>
    <row r="39" spans="2:30" s="2" customFormat="1" ht="27.75" customHeight="1" x14ac:dyDescent="0.2">
      <c r="B39" s="9"/>
      <c r="C39" s="64"/>
      <c r="D39" s="254" t="s">
        <v>30</v>
      </c>
      <c r="E39" s="255"/>
      <c r="F39" s="256"/>
      <c r="G39" s="308" t="e">
        <f>-1+G30/$G$29</f>
        <v>#DIV/0!</v>
      </c>
      <c r="H39" s="309"/>
      <c r="I39" s="308" t="e">
        <f>-1+I30/$G$29</f>
        <v>#DIV/0!</v>
      </c>
      <c r="J39" s="310"/>
      <c r="K39" s="309"/>
      <c r="L39" s="308" t="e">
        <f>-1+L30/$G$29</f>
        <v>#VALUE!</v>
      </c>
      <c r="M39" s="310"/>
      <c r="N39" s="309"/>
      <c r="O39" s="308" t="e">
        <f>-1+O30/$G$29</f>
        <v>#VALUE!</v>
      </c>
      <c r="P39" s="310"/>
      <c r="Q39" s="309"/>
      <c r="R39" s="308" t="e">
        <f>-1+R30/$G$29</f>
        <v>#VALUE!</v>
      </c>
      <c r="S39" s="310"/>
      <c r="T39" s="309"/>
      <c r="U39" s="243" t="e">
        <f>-1+U30/$G$29</f>
        <v>#VALUE!</v>
      </c>
      <c r="V39" s="244"/>
      <c r="W39" s="244"/>
      <c r="X39" s="245"/>
      <c r="Y39" s="26"/>
      <c r="Z39" s="27"/>
      <c r="AC39" s="8"/>
      <c r="AD39" s="8"/>
    </row>
    <row r="40" spans="2:30" s="2" customFormat="1" ht="9" customHeight="1" x14ac:dyDescent="0.2">
      <c r="B40" s="9"/>
      <c r="C40" s="64"/>
      <c r="D40" s="100"/>
      <c r="E40" s="100"/>
      <c r="F40" s="100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26"/>
      <c r="Z40" s="27"/>
      <c r="AC40" s="8"/>
      <c r="AD40" s="8"/>
    </row>
    <row r="41" spans="2:30" s="2" customFormat="1" ht="27.75" customHeight="1" x14ac:dyDescent="0.2">
      <c r="B41" s="9"/>
      <c r="C41" s="64"/>
      <c r="D41" s="305" t="s">
        <v>31</v>
      </c>
      <c r="E41" s="306"/>
      <c r="F41" s="307"/>
      <c r="G41" s="263"/>
      <c r="H41" s="265"/>
      <c r="I41" s="263"/>
      <c r="J41" s="264"/>
      <c r="K41" s="265"/>
      <c r="L41" s="263"/>
      <c r="M41" s="264"/>
      <c r="N41" s="265"/>
      <c r="O41" s="263"/>
      <c r="P41" s="264"/>
      <c r="Q41" s="265"/>
      <c r="R41" s="263"/>
      <c r="S41" s="264"/>
      <c r="T41" s="265"/>
      <c r="U41" s="317"/>
      <c r="V41" s="264"/>
      <c r="W41" s="264"/>
      <c r="X41" s="265"/>
      <c r="Y41" s="28"/>
      <c r="Z41" s="29"/>
      <c r="AC41" s="8"/>
      <c r="AD41" s="8"/>
    </row>
    <row r="42" spans="2:30" s="2" customFormat="1" ht="27.75" customHeight="1" x14ac:dyDescent="0.2">
      <c r="B42" s="9"/>
      <c r="C42" s="64"/>
      <c r="D42" s="254" t="s">
        <v>64</v>
      </c>
      <c r="E42" s="255"/>
      <c r="F42" s="256"/>
      <c r="G42" s="311"/>
      <c r="H42" s="312"/>
      <c r="I42" s="311"/>
      <c r="J42" s="312"/>
      <c r="K42" s="313"/>
      <c r="L42" s="311"/>
      <c r="M42" s="312"/>
      <c r="N42" s="313"/>
      <c r="O42" s="311"/>
      <c r="P42" s="312"/>
      <c r="Q42" s="313"/>
      <c r="R42" s="314"/>
      <c r="S42" s="315"/>
      <c r="T42" s="316"/>
      <c r="U42" s="314"/>
      <c r="V42" s="315"/>
      <c r="W42" s="315"/>
      <c r="X42" s="316"/>
      <c r="Y42" s="28"/>
      <c r="Z42" s="29"/>
      <c r="AC42" s="8"/>
      <c r="AD42" s="8"/>
    </row>
    <row r="43" spans="2:30" s="2" customFormat="1" ht="27.75" customHeight="1" x14ac:dyDescent="0.2">
      <c r="B43" s="9"/>
      <c r="C43" s="64"/>
      <c r="D43" s="254" t="s">
        <v>65</v>
      </c>
      <c r="E43" s="255"/>
      <c r="F43" s="256"/>
      <c r="G43" s="318" t="e">
        <f>G35+(G30*G42)</f>
        <v>#VALUE!</v>
      </c>
      <c r="H43" s="319"/>
      <c r="I43" s="318" t="e">
        <f>I35+(I30*I42)</f>
        <v>#VALUE!</v>
      </c>
      <c r="J43" s="319"/>
      <c r="K43" s="320"/>
      <c r="L43" s="318" t="e">
        <f>L35+(L30*L42)</f>
        <v>#VALUE!</v>
      </c>
      <c r="M43" s="319"/>
      <c r="N43" s="320"/>
      <c r="O43" s="281"/>
      <c r="P43" s="282"/>
      <c r="Q43" s="283"/>
      <c r="R43" s="278"/>
      <c r="S43" s="279"/>
      <c r="T43" s="280"/>
      <c r="U43" s="278"/>
      <c r="V43" s="279"/>
      <c r="W43" s="279"/>
      <c r="X43" s="280"/>
      <c r="Y43" s="28"/>
      <c r="Z43" s="29"/>
      <c r="AC43" s="8"/>
      <c r="AD43" s="8"/>
    </row>
    <row r="44" spans="2:30" s="2" customFormat="1" ht="27.75" customHeight="1" x14ac:dyDescent="0.2">
      <c r="B44" s="9"/>
      <c r="C44" s="64"/>
      <c r="D44" s="254" t="s">
        <v>17</v>
      </c>
      <c r="E44" s="255"/>
      <c r="F44" s="256"/>
      <c r="G44" s="274" t="str">
        <f>IF(G26="","","PREENCHER")</f>
        <v/>
      </c>
      <c r="H44" s="275"/>
      <c r="I44" s="274" t="str">
        <f>IF(I26="","","PREENCHER")</f>
        <v/>
      </c>
      <c r="J44" s="270"/>
      <c r="K44" s="275"/>
      <c r="L44" s="274" t="str">
        <f>IF(L26="","","PREENCHER")</f>
        <v/>
      </c>
      <c r="M44" s="270"/>
      <c r="N44" s="275"/>
      <c r="O44" s="276" t="str">
        <f>IF(O26="","","PREENCHER")</f>
        <v/>
      </c>
      <c r="P44" s="270"/>
      <c r="Q44" s="277"/>
      <c r="R44" s="269" t="str">
        <f>IF(R26="","","PREENCHER")</f>
        <v/>
      </c>
      <c r="S44" s="270"/>
      <c r="T44" s="271"/>
      <c r="U44" s="276" t="str">
        <f>IF(U26="","","PREENCHER")</f>
        <v/>
      </c>
      <c r="V44" s="270"/>
      <c r="W44" s="270"/>
      <c r="X44" s="275"/>
      <c r="Y44" s="28"/>
      <c r="Z44" s="29"/>
      <c r="AC44" s="8"/>
      <c r="AD44" s="8"/>
    </row>
    <row r="45" spans="2:30" s="2" customFormat="1" ht="27.75" customHeight="1" x14ac:dyDescent="0.2">
      <c r="B45" s="9"/>
      <c r="C45" s="64"/>
      <c r="D45" s="254" t="s">
        <v>18</v>
      </c>
      <c r="E45" s="255"/>
      <c r="F45" s="256"/>
      <c r="G45" s="257" t="str">
        <f>IF(G26="","","PREENCHER")</f>
        <v/>
      </c>
      <c r="H45" s="258"/>
      <c r="I45" s="257" t="str">
        <f>IF(I26="","","PREENCHER")</f>
        <v/>
      </c>
      <c r="J45" s="259"/>
      <c r="K45" s="258"/>
      <c r="L45" s="257" t="str">
        <f>IF(L26="","","PREENCHER")</f>
        <v/>
      </c>
      <c r="M45" s="259"/>
      <c r="N45" s="258"/>
      <c r="O45" s="260" t="str">
        <f>IF(O26="","","PREENCHER")</f>
        <v/>
      </c>
      <c r="P45" s="261"/>
      <c r="Q45" s="262"/>
      <c r="R45" s="272" t="str">
        <f>IF(R26="","","PREENCHER")</f>
        <v/>
      </c>
      <c r="S45" s="267"/>
      <c r="T45" s="273"/>
      <c r="U45" s="266" t="str">
        <f>IF(U26="","","PREENCHER")</f>
        <v/>
      </c>
      <c r="V45" s="267"/>
      <c r="W45" s="267"/>
      <c r="X45" s="268"/>
      <c r="Y45" s="101"/>
      <c r="Z45" s="30"/>
      <c r="AC45" s="8"/>
      <c r="AD45" s="8"/>
    </row>
    <row r="46" spans="2:30" s="2" customFormat="1" ht="27.75" customHeight="1" x14ac:dyDescent="0.2">
      <c r="B46" s="9"/>
      <c r="C46" s="64"/>
      <c r="D46" s="246" t="s">
        <v>7</v>
      </c>
      <c r="E46" s="247"/>
      <c r="F46" s="248"/>
      <c r="G46" s="249" t="s">
        <v>145</v>
      </c>
      <c r="H46" s="250"/>
      <c r="I46" s="249"/>
      <c r="J46" s="251"/>
      <c r="K46" s="250"/>
      <c r="L46" s="249"/>
      <c r="M46" s="251"/>
      <c r="N46" s="250"/>
      <c r="O46" s="249"/>
      <c r="P46" s="251"/>
      <c r="Q46" s="250"/>
      <c r="R46" s="249"/>
      <c r="S46" s="251"/>
      <c r="T46" s="250"/>
      <c r="U46" s="252"/>
      <c r="V46" s="251"/>
      <c r="W46" s="251"/>
      <c r="X46" s="253"/>
      <c r="Y46" s="101"/>
      <c r="Z46" s="30"/>
      <c r="AC46" s="8"/>
      <c r="AD46" s="8"/>
    </row>
    <row r="47" spans="2:30" s="6" customFormat="1" ht="16.5" customHeight="1" x14ac:dyDescent="0.2">
      <c r="B47" s="115"/>
      <c r="C47" s="116"/>
      <c r="D47" s="117"/>
      <c r="E47" s="117"/>
      <c r="F47" s="116"/>
      <c r="G47" s="118"/>
      <c r="H47" s="118"/>
      <c r="I47" s="119"/>
      <c r="J47" s="119"/>
      <c r="K47" s="119"/>
      <c r="L47" s="119"/>
      <c r="M47" s="119"/>
      <c r="N47" s="119"/>
      <c r="O47" s="119"/>
      <c r="P47" s="119"/>
      <c r="Q47" s="119"/>
      <c r="R47" s="120"/>
      <c r="S47" s="120"/>
      <c r="T47" s="120"/>
      <c r="U47" s="120"/>
      <c r="V47" s="120"/>
      <c r="W47" s="120"/>
      <c r="X47" s="120"/>
      <c r="Y47" s="120"/>
      <c r="Z47" s="121"/>
      <c r="AC47" s="122"/>
      <c r="AD47" s="122"/>
    </row>
    <row r="48" spans="2:30" s="6" customFormat="1" ht="7.15" customHeight="1" x14ac:dyDescent="0.25">
      <c r="B48" s="115"/>
      <c r="C48" s="116"/>
      <c r="D48" s="239"/>
      <c r="E48" s="239"/>
      <c r="F48" s="239"/>
      <c r="G48" s="240"/>
      <c r="H48" s="240"/>
      <c r="I48" s="123"/>
      <c r="J48" s="123"/>
      <c r="K48" s="123"/>
      <c r="L48" s="123"/>
      <c r="M48" s="123"/>
      <c r="N48" s="123"/>
      <c r="O48" s="124"/>
      <c r="P48" s="124"/>
      <c r="Q48" s="124"/>
      <c r="R48" s="125"/>
      <c r="S48" s="126"/>
      <c r="T48" s="126"/>
      <c r="U48" s="126"/>
      <c r="V48" s="126"/>
      <c r="W48" s="126"/>
      <c r="X48" s="126"/>
      <c r="Y48" s="126"/>
      <c r="Z48" s="121"/>
      <c r="AC48" s="122"/>
      <c r="AD48" s="122"/>
    </row>
    <row r="49" spans="2:40" s="6" customFormat="1" ht="30" customHeight="1" x14ac:dyDescent="0.2">
      <c r="B49" s="115"/>
      <c r="C49" s="116"/>
      <c r="D49" s="127"/>
      <c r="E49" s="127"/>
      <c r="F49" s="123" t="s">
        <v>9</v>
      </c>
      <c r="G49" s="186"/>
      <c r="H49" s="219" t="s">
        <v>11</v>
      </c>
      <c r="I49" s="219"/>
      <c r="J49" s="128"/>
      <c r="K49" s="186"/>
      <c r="L49" s="232" t="s">
        <v>10</v>
      </c>
      <c r="M49" s="232"/>
      <c r="N49" s="232"/>
      <c r="O49" s="187"/>
      <c r="P49" s="129"/>
      <c r="Q49" s="232" t="s">
        <v>12</v>
      </c>
      <c r="R49" s="232"/>
      <c r="S49" s="129"/>
      <c r="T49" s="186"/>
      <c r="U49" s="130"/>
      <c r="V49" s="130"/>
      <c r="W49" s="130"/>
      <c r="X49" s="131"/>
      <c r="Y49" s="131"/>
      <c r="Z49" s="10"/>
      <c r="AA49" s="3"/>
      <c r="AB49" s="3"/>
      <c r="AC49" s="3"/>
      <c r="AD49" s="3"/>
      <c r="AE49" s="3"/>
      <c r="AF49" s="3"/>
      <c r="AG49" s="4"/>
      <c r="AH49" s="7"/>
      <c r="AI49" s="7"/>
      <c r="AJ49" s="7"/>
      <c r="AK49" s="7"/>
      <c r="AN49"/>
    </row>
    <row r="50" spans="2:40" s="6" customFormat="1" ht="17.25" customHeight="1" x14ac:dyDescent="0.2">
      <c r="B50" s="115"/>
      <c r="C50" s="116"/>
      <c r="D50" s="123"/>
      <c r="E50" s="123"/>
      <c r="F50" s="123"/>
      <c r="G50" s="132"/>
      <c r="H50" s="124"/>
      <c r="I50" s="133"/>
      <c r="J50" s="133"/>
      <c r="K50" s="133"/>
      <c r="L50" s="123"/>
      <c r="M50" s="123"/>
      <c r="N50" s="123"/>
      <c r="O50" s="124"/>
      <c r="P50" s="124"/>
      <c r="Q50" s="124"/>
      <c r="R50" s="131"/>
      <c r="S50" s="241"/>
      <c r="T50" s="241"/>
      <c r="U50" s="241"/>
      <c r="V50" s="241"/>
      <c r="W50" s="241"/>
      <c r="X50" s="241"/>
      <c r="Y50" s="134"/>
      <c r="Z50" s="121"/>
      <c r="AC50" s="122"/>
      <c r="AD50" s="122"/>
    </row>
    <row r="51" spans="2:40" s="6" customFormat="1" ht="34.5" customHeight="1" x14ac:dyDescent="0.4">
      <c r="B51" s="115"/>
      <c r="C51" s="116"/>
      <c r="D51" s="135" t="s">
        <v>37</v>
      </c>
      <c r="E51" s="127"/>
      <c r="F51" s="132"/>
      <c r="G51" s="132"/>
      <c r="H51" s="242" t="s">
        <v>41</v>
      </c>
      <c r="I51" s="132"/>
      <c r="J51" s="132"/>
      <c r="K51" s="132"/>
      <c r="L51" s="219" t="s">
        <v>38</v>
      </c>
      <c r="M51" s="219"/>
      <c r="N51" s="219"/>
      <c r="O51" s="226"/>
      <c r="P51" s="227"/>
      <c r="Q51" s="227"/>
      <c r="R51" s="227"/>
      <c r="S51" s="227"/>
      <c r="T51" s="227"/>
      <c r="U51" s="227"/>
      <c r="V51" s="227"/>
      <c r="W51" s="227"/>
      <c r="X51" s="228"/>
      <c r="Y51" s="126"/>
      <c r="Z51" s="10"/>
      <c r="AA51" s="3"/>
      <c r="AB51" s="3"/>
      <c r="AC51" s="3"/>
      <c r="AD51" s="3"/>
      <c r="AE51" s="3"/>
      <c r="AF51" s="3"/>
      <c r="AG51" s="4"/>
      <c r="AH51" s="7"/>
      <c r="AI51" s="7"/>
      <c r="AJ51" s="7"/>
      <c r="AK51" s="7"/>
      <c r="AN51"/>
    </row>
    <row r="52" spans="2:40" s="6" customFormat="1" ht="130.5" customHeight="1" x14ac:dyDescent="0.2">
      <c r="B52" s="115"/>
      <c r="C52" s="136"/>
      <c r="D52" s="137" t="s">
        <v>40</v>
      </c>
      <c r="E52" s="138"/>
      <c r="F52" s="188"/>
      <c r="G52" s="132"/>
      <c r="H52" s="242"/>
      <c r="I52" s="139"/>
      <c r="J52" s="139"/>
      <c r="K52" s="139"/>
      <c r="L52" s="219"/>
      <c r="M52" s="219"/>
      <c r="N52" s="219"/>
      <c r="O52" s="229"/>
      <c r="P52" s="230"/>
      <c r="Q52" s="230"/>
      <c r="R52" s="230"/>
      <c r="S52" s="230"/>
      <c r="T52" s="230"/>
      <c r="U52" s="230"/>
      <c r="V52" s="230"/>
      <c r="W52" s="230"/>
      <c r="X52" s="231"/>
      <c r="Y52" s="140"/>
      <c r="Z52" s="141"/>
      <c r="AC52" s="122"/>
      <c r="AD52" s="122"/>
    </row>
    <row r="53" spans="2:40" s="6" customFormat="1" ht="12" customHeight="1" x14ac:dyDescent="0.25">
      <c r="B53" s="115"/>
      <c r="C53" s="116"/>
      <c r="D53" s="142"/>
      <c r="E53" s="143"/>
      <c r="F53" s="132"/>
      <c r="G53" s="132"/>
      <c r="H53" s="132"/>
      <c r="I53" s="132"/>
      <c r="J53" s="132"/>
      <c r="K53" s="132"/>
      <c r="L53" s="132"/>
      <c r="M53" s="132"/>
      <c r="N53" s="132"/>
      <c r="O53" s="144"/>
      <c r="P53" s="144"/>
      <c r="Q53" s="144"/>
      <c r="R53" s="132"/>
      <c r="S53" s="126"/>
      <c r="T53" s="126"/>
      <c r="U53" s="126"/>
      <c r="V53" s="126"/>
      <c r="W53" s="126"/>
      <c r="X53" s="126"/>
      <c r="Y53" s="126"/>
      <c r="Z53" s="10"/>
      <c r="AA53" s="3"/>
      <c r="AB53" s="3"/>
      <c r="AC53" s="3"/>
      <c r="AD53" s="3"/>
      <c r="AE53" s="3"/>
      <c r="AF53" s="3"/>
      <c r="AG53" s="4"/>
      <c r="AH53" s="7"/>
      <c r="AI53" s="7"/>
      <c r="AJ53" s="7"/>
      <c r="AK53" s="7"/>
      <c r="AN53"/>
    </row>
    <row r="54" spans="2:40" s="6" customFormat="1" ht="72" customHeight="1" x14ac:dyDescent="0.2">
      <c r="B54" s="115"/>
      <c r="C54" s="116"/>
      <c r="D54" s="128" t="s">
        <v>20</v>
      </c>
      <c r="E54" s="143"/>
      <c r="F54" s="218"/>
      <c r="G54" s="206"/>
      <c r="H54" s="219" t="s">
        <v>16</v>
      </c>
      <c r="I54" s="219"/>
      <c r="J54" s="128"/>
      <c r="K54" s="185" t="s">
        <v>0</v>
      </c>
      <c r="L54" s="219" t="s">
        <v>23</v>
      </c>
      <c r="M54" s="219"/>
      <c r="N54" s="219"/>
      <c r="O54" s="220"/>
      <c r="P54" s="221"/>
      <c r="Q54" s="221"/>
      <c r="R54" s="222"/>
      <c r="S54" s="219" t="s">
        <v>42</v>
      </c>
      <c r="T54" s="219"/>
      <c r="U54" s="220"/>
      <c r="V54" s="221"/>
      <c r="W54" s="221"/>
      <c r="X54" s="222"/>
      <c r="Y54" s="140"/>
      <c r="Z54" s="10"/>
      <c r="AA54" s="3"/>
      <c r="AB54" s="3"/>
      <c r="AC54" s="3"/>
      <c r="AD54" s="3"/>
      <c r="AE54" s="3"/>
      <c r="AF54" s="3"/>
      <c r="AG54" s="4"/>
      <c r="AH54" s="7"/>
      <c r="AI54" s="7"/>
      <c r="AJ54" s="7"/>
      <c r="AK54" s="7"/>
      <c r="AN54"/>
    </row>
    <row r="55" spans="2:40" s="6" customFormat="1" ht="13.15" customHeight="1" x14ac:dyDescent="0.25">
      <c r="B55" s="115"/>
      <c r="C55" s="116"/>
      <c r="D55" s="142"/>
      <c r="E55" s="143"/>
      <c r="F55" s="132"/>
      <c r="G55" s="132"/>
      <c r="H55" s="132"/>
      <c r="I55" s="132"/>
      <c r="J55" s="132"/>
      <c r="K55" s="132"/>
      <c r="L55" s="132"/>
      <c r="M55" s="132"/>
      <c r="N55" s="132"/>
      <c r="O55" s="144"/>
      <c r="P55" s="144"/>
      <c r="Q55" s="144"/>
      <c r="R55" s="132"/>
      <c r="S55" s="126"/>
      <c r="T55" s="126"/>
      <c r="U55" s="126"/>
      <c r="V55" s="126"/>
      <c r="W55" s="126"/>
      <c r="X55" s="126"/>
      <c r="Y55" s="126"/>
      <c r="Z55" s="10"/>
      <c r="AA55" s="3"/>
      <c r="AB55" s="3"/>
      <c r="AC55" s="3"/>
      <c r="AD55" s="3"/>
      <c r="AE55" s="3"/>
      <c r="AF55" s="3"/>
      <c r="AG55" s="4"/>
      <c r="AH55" s="7"/>
      <c r="AI55" s="7"/>
      <c r="AJ55" s="7"/>
      <c r="AK55" s="7"/>
      <c r="AN55"/>
    </row>
    <row r="56" spans="2:40" s="6" customFormat="1" ht="84.75" customHeight="1" x14ac:dyDescent="0.2">
      <c r="B56" s="115"/>
      <c r="C56" s="116"/>
      <c r="D56" s="232" t="s">
        <v>2</v>
      </c>
      <c r="E56" s="145"/>
      <c r="F56" s="226"/>
      <c r="G56" s="227"/>
      <c r="H56" s="227"/>
      <c r="I56" s="227"/>
      <c r="J56" s="227"/>
      <c r="K56" s="227"/>
      <c r="L56" s="227"/>
      <c r="M56" s="227"/>
      <c r="N56" s="227"/>
      <c r="O56" s="227"/>
      <c r="P56" s="227"/>
      <c r="Q56" s="227"/>
      <c r="R56" s="227"/>
      <c r="S56" s="227"/>
      <c r="T56" s="227"/>
      <c r="U56" s="227"/>
      <c r="V56" s="227"/>
      <c r="W56" s="227"/>
      <c r="X56" s="228"/>
      <c r="Y56" s="140"/>
      <c r="Z56" s="141"/>
      <c r="AC56" s="122"/>
      <c r="AD56" s="122"/>
    </row>
    <row r="57" spans="2:40" s="6" customFormat="1" ht="84.75" customHeight="1" x14ac:dyDescent="0.2">
      <c r="B57" s="115"/>
      <c r="C57" s="116"/>
      <c r="D57" s="232"/>
      <c r="E57" s="145"/>
      <c r="F57" s="229"/>
      <c r="G57" s="230"/>
      <c r="H57" s="230"/>
      <c r="I57" s="230"/>
      <c r="J57" s="230"/>
      <c r="K57" s="230"/>
      <c r="L57" s="230"/>
      <c r="M57" s="230"/>
      <c r="N57" s="230"/>
      <c r="O57" s="230"/>
      <c r="P57" s="230"/>
      <c r="Q57" s="230"/>
      <c r="R57" s="230"/>
      <c r="S57" s="230"/>
      <c r="T57" s="230"/>
      <c r="U57" s="230"/>
      <c r="V57" s="230"/>
      <c r="W57" s="230"/>
      <c r="X57" s="231"/>
      <c r="Y57" s="140"/>
      <c r="Z57" s="141"/>
      <c r="AC57" s="122"/>
      <c r="AD57" s="122"/>
    </row>
    <row r="58" spans="2:40" s="6" customFormat="1" ht="12" customHeight="1" x14ac:dyDescent="0.25">
      <c r="B58" s="115"/>
      <c r="C58" s="116"/>
      <c r="D58" s="142"/>
      <c r="E58" s="143"/>
      <c r="F58" s="146"/>
      <c r="G58" s="146"/>
      <c r="H58" s="146"/>
      <c r="I58" s="146"/>
      <c r="J58" s="146"/>
      <c r="K58" s="146"/>
      <c r="L58" s="146"/>
      <c r="M58" s="146"/>
      <c r="N58" s="146"/>
      <c r="O58" s="147"/>
      <c r="P58" s="147"/>
      <c r="Q58" s="147"/>
      <c r="R58" s="146"/>
      <c r="S58" s="148"/>
      <c r="T58" s="148"/>
      <c r="U58" s="148"/>
      <c r="V58" s="148"/>
      <c r="W58" s="148"/>
      <c r="X58" s="148"/>
      <c r="Y58" s="126"/>
      <c r="Z58" s="10"/>
      <c r="AA58" s="3"/>
      <c r="AB58" s="3"/>
      <c r="AC58" s="3"/>
      <c r="AD58" s="3"/>
      <c r="AE58" s="3"/>
      <c r="AF58" s="3"/>
      <c r="AG58" s="4"/>
      <c r="AH58" s="7"/>
      <c r="AI58" s="7"/>
      <c r="AJ58" s="7"/>
      <c r="AK58" s="7"/>
      <c r="AN58"/>
    </row>
    <row r="59" spans="2:40" s="6" customFormat="1" ht="72" customHeight="1" x14ac:dyDescent="0.2">
      <c r="B59" s="115"/>
      <c r="C59" s="116"/>
      <c r="D59" s="232" t="s">
        <v>3</v>
      </c>
      <c r="E59" s="145"/>
      <c r="F59" s="226"/>
      <c r="G59" s="227"/>
      <c r="H59" s="227"/>
      <c r="I59" s="227"/>
      <c r="J59" s="227"/>
      <c r="K59" s="227"/>
      <c r="L59" s="227"/>
      <c r="M59" s="227"/>
      <c r="N59" s="227"/>
      <c r="O59" s="227"/>
      <c r="P59" s="227"/>
      <c r="Q59" s="227"/>
      <c r="R59" s="227"/>
      <c r="S59" s="227"/>
      <c r="T59" s="227"/>
      <c r="U59" s="227"/>
      <c r="V59" s="227"/>
      <c r="W59" s="227"/>
      <c r="X59" s="228"/>
      <c r="Y59" s="140"/>
      <c r="Z59" s="149"/>
      <c r="AC59" s="122"/>
      <c r="AD59" s="122"/>
    </row>
    <row r="60" spans="2:40" s="6" customFormat="1" ht="72" customHeight="1" x14ac:dyDescent="0.2">
      <c r="B60" s="115"/>
      <c r="C60" s="116"/>
      <c r="D60" s="232"/>
      <c r="E60" s="145"/>
      <c r="F60" s="229"/>
      <c r="G60" s="230"/>
      <c r="H60" s="230"/>
      <c r="I60" s="230"/>
      <c r="J60" s="230"/>
      <c r="K60" s="230"/>
      <c r="L60" s="230"/>
      <c r="M60" s="230"/>
      <c r="N60" s="230"/>
      <c r="O60" s="230"/>
      <c r="P60" s="230"/>
      <c r="Q60" s="230"/>
      <c r="R60" s="230"/>
      <c r="S60" s="230"/>
      <c r="T60" s="230"/>
      <c r="U60" s="230"/>
      <c r="V60" s="230"/>
      <c r="W60" s="230"/>
      <c r="X60" s="231"/>
      <c r="Y60" s="140"/>
      <c r="Z60" s="149"/>
      <c r="AC60" s="122"/>
      <c r="AD60" s="122"/>
    </row>
    <row r="61" spans="2:40" s="6" customFormat="1" ht="12" customHeight="1" x14ac:dyDescent="0.25">
      <c r="B61" s="115"/>
      <c r="C61" s="116"/>
      <c r="D61" s="142"/>
      <c r="E61" s="143"/>
      <c r="F61" s="132"/>
      <c r="G61" s="132"/>
      <c r="H61" s="132"/>
      <c r="I61" s="132"/>
      <c r="J61" s="132"/>
      <c r="K61" s="132"/>
      <c r="L61" s="132"/>
      <c r="M61" s="150"/>
      <c r="N61" s="150"/>
      <c r="O61" s="132"/>
      <c r="P61" s="126"/>
      <c r="Q61" s="126"/>
      <c r="R61" s="126"/>
      <c r="S61" s="126"/>
      <c r="T61" s="126"/>
      <c r="U61" s="126"/>
      <c r="V61" s="126"/>
      <c r="W61" s="126"/>
      <c r="X61" s="126"/>
      <c r="Y61" s="140"/>
      <c r="Z61" s="149"/>
      <c r="AA61" s="7"/>
      <c r="AD61"/>
    </row>
    <row r="62" spans="2:40" s="6" customFormat="1" ht="75" customHeight="1" x14ac:dyDescent="0.2">
      <c r="B62" s="115"/>
      <c r="C62" s="116"/>
      <c r="D62" s="137" t="s">
        <v>126</v>
      </c>
      <c r="E62" s="145"/>
      <c r="F62" s="223"/>
      <c r="G62" s="224"/>
      <c r="H62" s="224"/>
      <c r="I62" s="224"/>
      <c r="J62" s="224"/>
      <c r="K62" s="224"/>
      <c r="L62" s="224"/>
      <c r="M62" s="224"/>
      <c r="N62" s="224"/>
      <c r="O62" s="224"/>
      <c r="P62" s="224"/>
      <c r="Q62" s="224"/>
      <c r="R62" s="224"/>
      <c r="S62" s="224"/>
      <c r="T62" s="224"/>
      <c r="U62" s="224"/>
      <c r="V62" s="224"/>
      <c r="W62" s="224"/>
      <c r="X62" s="225"/>
      <c r="Y62" s="140"/>
      <c r="Z62" s="149"/>
    </row>
    <row r="63" spans="2:40" s="6" customFormat="1" ht="12" customHeight="1" x14ac:dyDescent="0.25">
      <c r="B63" s="115"/>
      <c r="C63" s="116"/>
      <c r="D63" s="142"/>
      <c r="E63" s="143"/>
      <c r="F63" s="146"/>
      <c r="G63" s="146"/>
      <c r="H63" s="146"/>
      <c r="I63" s="146"/>
      <c r="J63" s="146"/>
      <c r="K63" s="146"/>
      <c r="L63" s="146"/>
      <c r="M63" s="146"/>
      <c r="N63" s="146"/>
      <c r="O63" s="147"/>
      <c r="P63" s="147"/>
      <c r="Q63" s="147"/>
      <c r="R63" s="146"/>
      <c r="S63" s="148"/>
      <c r="T63" s="148"/>
      <c r="U63" s="148"/>
      <c r="V63" s="148"/>
      <c r="W63" s="148"/>
      <c r="X63" s="148"/>
      <c r="Y63" s="126"/>
      <c r="Z63" s="149"/>
      <c r="AA63" s="3"/>
      <c r="AB63" s="3"/>
      <c r="AC63" s="3"/>
      <c r="AD63" s="3"/>
      <c r="AE63" s="3"/>
      <c r="AF63" s="3"/>
      <c r="AG63" s="4"/>
      <c r="AH63" s="7"/>
      <c r="AI63" s="7"/>
      <c r="AJ63" s="7"/>
      <c r="AK63" s="7"/>
      <c r="AN63"/>
    </row>
    <row r="64" spans="2:40" s="6" customFormat="1" ht="80.25" customHeight="1" x14ac:dyDescent="0.25">
      <c r="B64" s="115"/>
      <c r="C64" s="116"/>
      <c r="D64" s="232" t="s">
        <v>4</v>
      </c>
      <c r="E64" s="143"/>
      <c r="F64" s="233"/>
      <c r="G64" s="234"/>
      <c r="H64" s="234"/>
      <c r="I64" s="234"/>
      <c r="J64" s="234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235"/>
      <c r="Y64" s="126"/>
      <c r="Z64" s="149"/>
      <c r="AA64" s="3"/>
      <c r="AB64" s="3"/>
      <c r="AC64" s="3"/>
      <c r="AD64" s="3"/>
      <c r="AE64" s="3"/>
      <c r="AF64" s="3"/>
      <c r="AG64" s="4"/>
      <c r="AH64" s="7"/>
      <c r="AI64" s="7"/>
      <c r="AJ64" s="7"/>
      <c r="AK64" s="7"/>
      <c r="AN64"/>
    </row>
    <row r="65" spans="2:40" s="122" customFormat="1" ht="80.25" customHeight="1" x14ac:dyDescent="0.2">
      <c r="B65" s="151"/>
      <c r="C65" s="152"/>
      <c r="D65" s="232"/>
      <c r="E65" s="153"/>
      <c r="F65" s="236"/>
      <c r="G65" s="237"/>
      <c r="H65" s="237"/>
      <c r="I65" s="237"/>
      <c r="J65" s="237"/>
      <c r="K65" s="237"/>
      <c r="L65" s="237"/>
      <c r="M65" s="237"/>
      <c r="N65" s="237"/>
      <c r="O65" s="237"/>
      <c r="P65" s="237"/>
      <c r="Q65" s="237"/>
      <c r="R65" s="237"/>
      <c r="S65" s="237"/>
      <c r="T65" s="237"/>
      <c r="U65" s="237"/>
      <c r="V65" s="237"/>
      <c r="W65" s="237"/>
      <c r="X65" s="238"/>
      <c r="Y65" s="140"/>
      <c r="Z65" s="149"/>
    </row>
    <row r="66" spans="2:40" s="6" customFormat="1" ht="12" customHeight="1" x14ac:dyDescent="0.25">
      <c r="B66" s="115"/>
      <c r="C66" s="116"/>
      <c r="D66" s="142"/>
      <c r="E66" s="143"/>
      <c r="F66" s="132"/>
      <c r="G66" s="132"/>
      <c r="H66" s="132"/>
      <c r="I66" s="132"/>
      <c r="J66" s="132"/>
      <c r="K66" s="132"/>
      <c r="L66" s="132"/>
      <c r="M66" s="132"/>
      <c r="N66" s="132"/>
      <c r="O66" s="150"/>
      <c r="P66" s="150"/>
      <c r="Q66" s="150"/>
      <c r="R66" s="132"/>
      <c r="S66" s="126"/>
      <c r="T66" s="126"/>
      <c r="U66" s="126"/>
      <c r="V66" s="126"/>
      <c r="W66" s="126"/>
      <c r="X66" s="126"/>
      <c r="Y66" s="126"/>
      <c r="Z66" s="10"/>
      <c r="AA66" s="3"/>
      <c r="AB66" s="3"/>
      <c r="AC66" s="3"/>
      <c r="AD66" s="3"/>
      <c r="AE66" s="3"/>
      <c r="AF66" s="3"/>
      <c r="AG66" s="4"/>
      <c r="AH66" s="7"/>
      <c r="AI66" s="7"/>
      <c r="AJ66" s="7"/>
      <c r="AK66" s="7"/>
      <c r="AN66"/>
    </row>
    <row r="67" spans="2:40" s="6" customFormat="1" ht="72" customHeight="1" x14ac:dyDescent="0.2">
      <c r="B67" s="115"/>
      <c r="C67" s="116"/>
      <c r="D67" s="128" t="s">
        <v>21</v>
      </c>
      <c r="E67" s="145"/>
      <c r="F67" s="204"/>
      <c r="G67" s="205"/>
      <c r="H67" s="205"/>
      <c r="I67" s="205"/>
      <c r="J67" s="205"/>
      <c r="K67" s="205"/>
      <c r="L67" s="205"/>
      <c r="M67" s="205"/>
      <c r="N67" s="205"/>
      <c r="O67" s="205"/>
      <c r="P67" s="205"/>
      <c r="Q67" s="205"/>
      <c r="R67" s="205"/>
      <c r="S67" s="205"/>
      <c r="T67" s="205"/>
      <c r="U67" s="205"/>
      <c r="V67" s="205"/>
      <c r="W67" s="205"/>
      <c r="X67" s="206"/>
      <c r="Y67" s="140"/>
      <c r="Z67" s="141"/>
      <c r="AC67" s="122"/>
      <c r="AD67" s="122"/>
    </row>
    <row r="68" spans="2:40" s="6" customFormat="1" ht="15.75" customHeight="1" x14ac:dyDescent="0.25">
      <c r="B68" s="115"/>
      <c r="C68" s="116"/>
      <c r="D68" s="143"/>
      <c r="E68" s="143"/>
      <c r="F68" s="146"/>
      <c r="G68" s="146"/>
      <c r="H68" s="146"/>
      <c r="I68" s="146"/>
      <c r="J68" s="146"/>
      <c r="K68" s="146"/>
      <c r="L68" s="146"/>
      <c r="M68" s="146"/>
      <c r="N68" s="146"/>
      <c r="O68" s="154"/>
      <c r="P68" s="154"/>
      <c r="Q68" s="154"/>
      <c r="R68" s="146"/>
      <c r="S68" s="155"/>
      <c r="T68" s="155"/>
      <c r="U68" s="155"/>
      <c r="V68" s="155"/>
      <c r="W68" s="155"/>
      <c r="X68" s="155"/>
      <c r="Y68" s="148"/>
      <c r="Z68" s="10"/>
      <c r="AA68" s="3"/>
      <c r="AB68" s="3"/>
      <c r="AC68" s="3"/>
      <c r="AD68" s="3"/>
      <c r="AE68" s="3"/>
      <c r="AF68" s="3"/>
      <c r="AG68" s="4"/>
      <c r="AH68" s="7"/>
      <c r="AI68" s="7"/>
      <c r="AJ68" s="7"/>
      <c r="AK68" s="7"/>
      <c r="AN68"/>
    </row>
    <row r="69" spans="2:40" s="6" customFormat="1" ht="54.75" customHeight="1" x14ac:dyDescent="0.2">
      <c r="B69" s="115"/>
      <c r="C69" s="116"/>
      <c r="D69" s="128" t="s">
        <v>22</v>
      </c>
      <c r="E69" s="116"/>
      <c r="F69" s="207"/>
      <c r="G69" s="208"/>
      <c r="H69" s="208"/>
      <c r="I69" s="209"/>
      <c r="J69" s="182"/>
      <c r="K69" s="123" t="s">
        <v>19</v>
      </c>
      <c r="L69" s="210"/>
      <c r="M69" s="211"/>
      <c r="N69" s="211"/>
      <c r="O69" s="211"/>
      <c r="P69" s="211"/>
      <c r="Q69" s="212"/>
      <c r="R69" s="213" t="s">
        <v>48</v>
      </c>
      <c r="S69" s="214"/>
      <c r="T69" s="215"/>
      <c r="U69" s="208"/>
      <c r="V69" s="208"/>
      <c r="W69" s="208"/>
      <c r="X69" s="208"/>
      <c r="Y69" s="209"/>
      <c r="Z69" s="156"/>
      <c r="AC69" s="122"/>
      <c r="AD69" s="122"/>
    </row>
    <row r="70" spans="2:40" s="6" customFormat="1" ht="24" customHeight="1" x14ac:dyDescent="0.2">
      <c r="B70" s="115"/>
      <c r="C70" s="116"/>
      <c r="D70" s="116"/>
      <c r="E70" s="116"/>
      <c r="F70" s="152"/>
      <c r="G70" s="152"/>
      <c r="H70" s="152"/>
      <c r="I70" s="152"/>
      <c r="J70" s="152"/>
      <c r="K70" s="116"/>
      <c r="L70" s="157"/>
      <c r="M70" s="157"/>
      <c r="N70" s="157"/>
      <c r="O70" s="157"/>
      <c r="P70" s="157"/>
      <c r="Q70" s="157"/>
      <c r="R70" s="116"/>
      <c r="S70" s="116"/>
      <c r="T70" s="116"/>
      <c r="U70" s="116"/>
      <c r="V70" s="116"/>
      <c r="W70" s="116"/>
      <c r="X70" s="116"/>
      <c r="Y70" s="116"/>
      <c r="Z70" s="156"/>
      <c r="AC70" s="122"/>
      <c r="AD70" s="122"/>
    </row>
    <row r="71" spans="2:40" customFormat="1" ht="34.15" customHeight="1" x14ac:dyDescent="0.2">
      <c r="B71" s="158"/>
      <c r="C71" s="159"/>
      <c r="D71" s="216" t="s">
        <v>32</v>
      </c>
      <c r="E71" s="216"/>
      <c r="F71" s="216"/>
      <c r="G71" s="216"/>
      <c r="H71" s="216"/>
      <c r="I71" s="216"/>
      <c r="J71" s="216"/>
      <c r="K71" s="216"/>
      <c r="L71" s="216"/>
      <c r="M71" s="216"/>
      <c r="N71" s="216"/>
      <c r="O71" s="216"/>
      <c r="P71" s="216"/>
      <c r="Q71" s="216"/>
      <c r="R71" s="216"/>
      <c r="S71" s="216"/>
      <c r="T71" s="216"/>
      <c r="U71" s="216"/>
      <c r="V71" s="216"/>
      <c r="W71" s="216"/>
      <c r="X71" s="216"/>
      <c r="Y71" s="160"/>
      <c r="Z71" s="161"/>
      <c r="AC71" s="122"/>
      <c r="AD71" s="122"/>
    </row>
    <row r="72" spans="2:40" s="6" customFormat="1" ht="18.75" customHeight="1" x14ac:dyDescent="0.2">
      <c r="B72" s="115"/>
      <c r="C72" s="116"/>
      <c r="D72" s="162"/>
      <c r="E72" s="163"/>
      <c r="F72" s="164"/>
      <c r="G72" s="116"/>
      <c r="H72" s="217"/>
      <c r="I72" s="217"/>
      <c r="J72" s="217"/>
      <c r="K72" s="217"/>
      <c r="L72" s="116"/>
      <c r="M72" s="116"/>
      <c r="N72" s="116"/>
      <c r="O72" s="165"/>
      <c r="P72" s="165"/>
      <c r="Q72" s="165"/>
      <c r="R72" s="116"/>
      <c r="S72" s="217"/>
      <c r="T72" s="217"/>
      <c r="U72" s="217"/>
      <c r="V72" s="164"/>
      <c r="W72" s="164"/>
      <c r="X72" s="159"/>
      <c r="Y72" s="159"/>
      <c r="Z72" s="166"/>
      <c r="AC72" s="122"/>
      <c r="AD72" s="122"/>
    </row>
    <row r="73" spans="2:40" s="6" customFormat="1" ht="18.75" customHeight="1" thickBot="1" x14ac:dyDescent="0.25">
      <c r="B73" s="167"/>
      <c r="C73" s="168"/>
      <c r="D73" s="169"/>
      <c r="E73" s="169"/>
      <c r="F73" s="169"/>
      <c r="G73" s="169"/>
      <c r="H73" s="170"/>
      <c r="I73" s="169"/>
      <c r="J73" s="169"/>
      <c r="K73" s="169"/>
      <c r="L73" s="169"/>
      <c r="M73" s="169"/>
      <c r="N73" s="169"/>
      <c r="O73" s="169"/>
      <c r="P73" s="169"/>
      <c r="Q73" s="169"/>
      <c r="R73" s="169"/>
      <c r="S73" s="169"/>
      <c r="T73" s="169"/>
      <c r="U73" s="169"/>
      <c r="V73" s="169"/>
      <c r="W73" s="169"/>
      <c r="X73" s="169"/>
      <c r="Y73" s="169"/>
      <c r="Z73" s="171"/>
      <c r="AC73" s="122"/>
      <c r="AD73" s="122"/>
    </row>
    <row r="74" spans="2:40" s="6" customFormat="1" ht="6" customHeight="1" thickBot="1" x14ac:dyDescent="0.25"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C74" s="122"/>
      <c r="AD74" s="122"/>
    </row>
    <row r="75" spans="2:40" s="172" customFormat="1" ht="57" customHeight="1" outlineLevel="1" x14ac:dyDescent="0.2">
      <c r="B75" s="195" t="s">
        <v>142</v>
      </c>
      <c r="C75" s="196"/>
      <c r="D75" s="196"/>
      <c r="E75" s="196"/>
      <c r="F75" s="196"/>
      <c r="G75" s="197" t="s">
        <v>144</v>
      </c>
      <c r="H75" s="197"/>
      <c r="I75" s="198" t="s">
        <v>49</v>
      </c>
      <c r="J75" s="196"/>
      <c r="K75" s="196"/>
      <c r="L75" s="197" t="s">
        <v>143</v>
      </c>
      <c r="M75" s="197"/>
      <c r="N75" s="197"/>
      <c r="O75" s="197"/>
      <c r="P75" s="198" t="s">
        <v>46</v>
      </c>
      <c r="Q75" s="196"/>
      <c r="R75" s="196"/>
      <c r="S75" s="196"/>
      <c r="T75" s="197" t="s">
        <v>50</v>
      </c>
      <c r="U75" s="197"/>
      <c r="V75" s="197"/>
      <c r="W75" s="197"/>
      <c r="X75" s="197"/>
      <c r="Y75" s="197"/>
      <c r="Z75" s="199"/>
      <c r="AB75" s="173"/>
      <c r="AC75" s="173"/>
      <c r="AF75" s="174"/>
    </row>
    <row r="76" spans="2:40" s="175" customFormat="1" ht="57" customHeight="1" outlineLevel="1" thickBot="1" x14ac:dyDescent="0.25">
      <c r="B76" s="189" t="s">
        <v>47</v>
      </c>
      <c r="C76" s="190"/>
      <c r="D76" s="190"/>
      <c r="E76" s="190"/>
      <c r="F76" s="190"/>
      <c r="G76" s="191"/>
      <c r="H76" s="191"/>
      <c r="I76" s="192" t="s">
        <v>47</v>
      </c>
      <c r="J76" s="190"/>
      <c r="K76" s="190"/>
      <c r="L76" s="191"/>
      <c r="M76" s="191"/>
      <c r="N76" s="191"/>
      <c r="O76" s="191"/>
      <c r="P76" s="193" t="s">
        <v>47</v>
      </c>
      <c r="Q76" s="194"/>
      <c r="R76" s="194"/>
      <c r="S76" s="194"/>
      <c r="T76" s="191"/>
      <c r="U76" s="191"/>
      <c r="V76" s="191"/>
      <c r="W76" s="191"/>
      <c r="X76" s="191"/>
      <c r="Y76" s="191"/>
      <c r="Z76" s="200"/>
      <c r="AF76" s="176"/>
      <c r="AG76" s="176"/>
      <c r="AH76" s="177"/>
    </row>
    <row r="77" spans="2:40" customFormat="1" ht="18.75" customHeight="1" x14ac:dyDescent="0.2">
      <c r="AC77" s="122"/>
      <c r="AD77" s="122"/>
      <c r="AF77" s="178"/>
      <c r="AG77" s="178"/>
      <c r="AH77" s="178"/>
      <c r="AI77" s="179"/>
    </row>
    <row r="78" spans="2:40" ht="18.75" customHeight="1" x14ac:dyDescent="0.2">
      <c r="AF78" s="38"/>
      <c r="AG78" s="38"/>
      <c r="AH78" s="38"/>
      <c r="AI78" s="39"/>
    </row>
    <row r="79" spans="2:40" ht="18.75" customHeight="1" x14ac:dyDescent="0.2">
      <c r="AF79" s="38"/>
      <c r="AG79" s="38"/>
      <c r="AH79" s="38"/>
      <c r="AI79" s="39"/>
    </row>
    <row r="80" spans="2:40" ht="18.75" customHeight="1" x14ac:dyDescent="0.2">
      <c r="AG80" s="38"/>
      <c r="AH80" s="38"/>
      <c r="AI80" s="39"/>
    </row>
    <row r="81" spans="9:33" ht="18.75" customHeight="1" x14ac:dyDescent="0.2">
      <c r="AF81" s="38"/>
    </row>
    <row r="82" spans="9:33" x14ac:dyDescent="0.2">
      <c r="AG82" s="38"/>
    </row>
    <row r="83" spans="9:33" x14ac:dyDescent="0.2">
      <c r="AF83" s="38"/>
    </row>
    <row r="84" spans="9:33" x14ac:dyDescent="0.2">
      <c r="AG84" s="38"/>
    </row>
    <row r="85" spans="9:33" x14ac:dyDescent="0.2">
      <c r="AF85" s="38"/>
    </row>
    <row r="86" spans="9:33" x14ac:dyDescent="0.2">
      <c r="AG86" s="38"/>
    </row>
    <row r="87" spans="9:33" x14ac:dyDescent="0.2">
      <c r="AF87" s="38"/>
    </row>
    <row r="88" spans="9:33" x14ac:dyDescent="0.2">
      <c r="AG88" s="38"/>
    </row>
    <row r="90" spans="9:33" x14ac:dyDescent="0.2">
      <c r="I90" s="38"/>
      <c r="J90" s="38"/>
      <c r="K90" s="38"/>
      <c r="L90" s="38"/>
      <c r="M90" s="38"/>
      <c r="N90" s="37"/>
    </row>
    <row r="91" spans="9:33" x14ac:dyDescent="0.2">
      <c r="I91" s="38"/>
      <c r="J91" s="38"/>
      <c r="K91" s="38"/>
      <c r="L91" s="38"/>
      <c r="M91" s="38"/>
      <c r="N91" s="37"/>
    </row>
    <row r="92" spans="9:33" x14ac:dyDescent="0.2">
      <c r="I92" s="38"/>
      <c r="J92" s="38"/>
      <c r="K92" s="38"/>
      <c r="L92" s="38"/>
      <c r="M92" s="38"/>
      <c r="N92" s="37"/>
    </row>
    <row r="93" spans="9:33" x14ac:dyDescent="0.2">
      <c r="I93" s="38"/>
      <c r="J93" s="38"/>
      <c r="K93" s="38"/>
      <c r="L93" s="38"/>
      <c r="M93" s="38"/>
      <c r="N93" s="37"/>
    </row>
    <row r="94" spans="9:33" x14ac:dyDescent="0.2">
      <c r="I94" s="38"/>
      <c r="J94" s="38"/>
      <c r="K94" s="38"/>
      <c r="L94" s="38"/>
      <c r="M94" s="38"/>
      <c r="N94" s="37"/>
    </row>
  </sheetData>
  <sheetProtection formatCells="0" formatColumns="0" formatRows="0" insertRows="0"/>
  <dataConsolidate function="max"/>
  <mergeCells count="211">
    <mergeCell ref="B2:S2"/>
    <mergeCell ref="U30:X30"/>
    <mergeCell ref="D31:F31"/>
    <mergeCell ref="K15:L17"/>
    <mergeCell ref="N17:O17"/>
    <mergeCell ref="S17:U17"/>
    <mergeCell ref="V17:X17"/>
    <mergeCell ref="P17:R17"/>
    <mergeCell ref="S15:U15"/>
    <mergeCell ref="V15:X15"/>
    <mergeCell ref="N16:O16"/>
    <mergeCell ref="P16:R16"/>
    <mergeCell ref="S16:U16"/>
    <mergeCell ref="V16:X16"/>
    <mergeCell ref="F20:X20"/>
    <mergeCell ref="D24:X24"/>
    <mergeCell ref="D26:F26"/>
    <mergeCell ref="G26:H26"/>
    <mergeCell ref="G31:H31"/>
    <mergeCell ref="I31:K31"/>
    <mergeCell ref="L31:N31"/>
    <mergeCell ref="O31:Q31"/>
    <mergeCell ref="U31:X31"/>
    <mergeCell ref="U28:X28"/>
    <mergeCell ref="D29:F29"/>
    <mergeCell ref="G29:H29"/>
    <mergeCell ref="I29:K29"/>
    <mergeCell ref="L29:N29"/>
    <mergeCell ref="O29:Q29"/>
    <mergeCell ref="U29:X29"/>
    <mergeCell ref="D28:F28"/>
    <mergeCell ref="L28:N28"/>
    <mergeCell ref="O28:Q28"/>
    <mergeCell ref="G28:H28"/>
    <mergeCell ref="I28:K28"/>
    <mergeCell ref="R29:T29"/>
    <mergeCell ref="R28:T28"/>
    <mergeCell ref="R10:U10"/>
    <mergeCell ref="T4:U4"/>
    <mergeCell ref="V4:X4"/>
    <mergeCell ref="I26:K26"/>
    <mergeCell ref="L26:N26"/>
    <mergeCell ref="O26:Q26"/>
    <mergeCell ref="U26:X26"/>
    <mergeCell ref="R26:T26"/>
    <mergeCell ref="V5:X5"/>
    <mergeCell ref="N15:O15"/>
    <mergeCell ref="P15:R15"/>
    <mergeCell ref="F22:X22"/>
    <mergeCell ref="U32:X32"/>
    <mergeCell ref="R32:T32"/>
    <mergeCell ref="T2:U2"/>
    <mergeCell ref="V2:X2"/>
    <mergeCell ref="O10:P10"/>
    <mergeCell ref="I15:I17"/>
    <mergeCell ref="F12:H12"/>
    <mergeCell ref="T3:U3"/>
    <mergeCell ref="V3:X3"/>
    <mergeCell ref="F3:S5"/>
    <mergeCell ref="I10:K10"/>
    <mergeCell ref="J8:L8"/>
    <mergeCell ref="S8:T8"/>
    <mergeCell ref="U8:X8"/>
    <mergeCell ref="F8:H8"/>
    <mergeCell ref="O12:P12"/>
    <mergeCell ref="S12:T12"/>
    <mergeCell ref="F6:S6"/>
    <mergeCell ref="T6:U6"/>
    <mergeCell ref="V6:X6"/>
    <mergeCell ref="T5:U5"/>
    <mergeCell ref="V12:X12"/>
    <mergeCell ref="N8:P8"/>
    <mergeCell ref="Q8:R8"/>
    <mergeCell ref="U34:X34"/>
    <mergeCell ref="D34:F34"/>
    <mergeCell ref="G34:H34"/>
    <mergeCell ref="I34:K34"/>
    <mergeCell ref="L34:N34"/>
    <mergeCell ref="O34:Q34"/>
    <mergeCell ref="R34:T34"/>
    <mergeCell ref="D35:F35"/>
    <mergeCell ref="G35:H35"/>
    <mergeCell ref="I35:K35"/>
    <mergeCell ref="L35:N35"/>
    <mergeCell ref="O35:Q35"/>
    <mergeCell ref="R35:T35"/>
    <mergeCell ref="U35:X35"/>
    <mergeCell ref="U37:X37"/>
    <mergeCell ref="D38:F38"/>
    <mergeCell ref="G38:H38"/>
    <mergeCell ref="I38:K38"/>
    <mergeCell ref="L38:N38"/>
    <mergeCell ref="O38:Q38"/>
    <mergeCell ref="U38:X38"/>
    <mergeCell ref="R37:T37"/>
    <mergeCell ref="R38:T38"/>
    <mergeCell ref="D37:F37"/>
    <mergeCell ref="G37:H37"/>
    <mergeCell ref="I37:K37"/>
    <mergeCell ref="L37:N37"/>
    <mergeCell ref="O37:Q37"/>
    <mergeCell ref="U44:X44"/>
    <mergeCell ref="D41:F41"/>
    <mergeCell ref="G41:H41"/>
    <mergeCell ref="I41:K41"/>
    <mergeCell ref="D39:F39"/>
    <mergeCell ref="G39:H39"/>
    <mergeCell ref="I39:K39"/>
    <mergeCell ref="L39:N39"/>
    <mergeCell ref="O39:Q39"/>
    <mergeCell ref="D42:F42"/>
    <mergeCell ref="G42:H42"/>
    <mergeCell ref="I42:K42"/>
    <mergeCell ref="L42:N42"/>
    <mergeCell ref="O42:Q42"/>
    <mergeCell ref="R42:T42"/>
    <mergeCell ref="U42:X42"/>
    <mergeCell ref="R41:T41"/>
    <mergeCell ref="U41:X41"/>
    <mergeCell ref="R39:T39"/>
    <mergeCell ref="R43:T43"/>
    <mergeCell ref="D43:F43"/>
    <mergeCell ref="G43:H43"/>
    <mergeCell ref="I43:K43"/>
    <mergeCell ref="L43:N43"/>
    <mergeCell ref="O43:Q43"/>
    <mergeCell ref="D32:F32"/>
    <mergeCell ref="G30:H30"/>
    <mergeCell ref="I30:K30"/>
    <mergeCell ref="L30:N30"/>
    <mergeCell ref="O30:Q30"/>
    <mergeCell ref="R30:T30"/>
    <mergeCell ref="R31:T31"/>
    <mergeCell ref="G32:H32"/>
    <mergeCell ref="I32:K32"/>
    <mergeCell ref="L32:N32"/>
    <mergeCell ref="O32:Q32"/>
    <mergeCell ref="D33:F33"/>
    <mergeCell ref="G33:H33"/>
    <mergeCell ref="I33:K33"/>
    <mergeCell ref="L33:N33"/>
    <mergeCell ref="O33:Q33"/>
    <mergeCell ref="R33:T33"/>
    <mergeCell ref="D30:F30"/>
    <mergeCell ref="U39:X39"/>
    <mergeCell ref="D46:F46"/>
    <mergeCell ref="G46:H46"/>
    <mergeCell ref="I46:K46"/>
    <mergeCell ref="L46:N46"/>
    <mergeCell ref="O46:Q46"/>
    <mergeCell ref="R46:T46"/>
    <mergeCell ref="U46:X46"/>
    <mergeCell ref="D45:F45"/>
    <mergeCell ref="G45:H45"/>
    <mergeCell ref="I45:K45"/>
    <mergeCell ref="L45:N45"/>
    <mergeCell ref="O45:Q45"/>
    <mergeCell ref="L41:N41"/>
    <mergeCell ref="O41:Q41"/>
    <mergeCell ref="U45:X45"/>
    <mergeCell ref="R44:T44"/>
    <mergeCell ref="R45:T45"/>
    <mergeCell ref="D44:F44"/>
    <mergeCell ref="G44:H44"/>
    <mergeCell ref="I44:K44"/>
    <mergeCell ref="L44:N44"/>
    <mergeCell ref="O44:Q44"/>
    <mergeCell ref="U43:X43"/>
    <mergeCell ref="D48:F48"/>
    <mergeCell ref="G48:H48"/>
    <mergeCell ref="H49:I49"/>
    <mergeCell ref="L49:N49"/>
    <mergeCell ref="Q49:R49"/>
    <mergeCell ref="S50:X50"/>
    <mergeCell ref="H51:H52"/>
    <mergeCell ref="L51:N52"/>
    <mergeCell ref="O51:X52"/>
    <mergeCell ref="T75:Z75"/>
    <mergeCell ref="T76:Z76"/>
    <mergeCell ref="U33:X33"/>
    <mergeCell ref="F67:X67"/>
    <mergeCell ref="F69:I69"/>
    <mergeCell ref="L69:Q69"/>
    <mergeCell ref="R69:S69"/>
    <mergeCell ref="T69:Y69"/>
    <mergeCell ref="D71:X71"/>
    <mergeCell ref="H72:K72"/>
    <mergeCell ref="S72:U72"/>
    <mergeCell ref="F54:G54"/>
    <mergeCell ref="H54:I54"/>
    <mergeCell ref="L54:N54"/>
    <mergeCell ref="O54:R54"/>
    <mergeCell ref="S54:T54"/>
    <mergeCell ref="U54:X54"/>
    <mergeCell ref="F62:X62"/>
    <mergeCell ref="F56:X57"/>
    <mergeCell ref="D56:D57"/>
    <mergeCell ref="F59:X60"/>
    <mergeCell ref="D59:D60"/>
    <mergeCell ref="F64:X65"/>
    <mergeCell ref="D64:D65"/>
    <mergeCell ref="B76:F76"/>
    <mergeCell ref="G76:H76"/>
    <mergeCell ref="I76:K76"/>
    <mergeCell ref="L76:O76"/>
    <mergeCell ref="P76:S76"/>
    <mergeCell ref="B75:F75"/>
    <mergeCell ref="G75:H75"/>
    <mergeCell ref="I75:K75"/>
    <mergeCell ref="L75:O75"/>
    <mergeCell ref="P75:S75"/>
  </mergeCells>
  <conditionalFormatting sqref="G32:H32 G34:H35 G37:H39 G43:H43">
    <cfRule type="expression" dxfId="21" priority="15">
      <formula>$G$26=""</formula>
    </cfRule>
    <cfRule type="expression" dxfId="20" priority="16">
      <formula>$G$26&lt;&gt;""</formula>
    </cfRule>
  </conditionalFormatting>
  <conditionalFormatting sqref="I32:K32 I34:K35 I37:K39 I43:K43">
    <cfRule type="expression" dxfId="19" priority="17">
      <formula>$I$26=""</formula>
    </cfRule>
    <cfRule type="expression" dxfId="18" priority="18">
      <formula>$I$26&lt;&gt;""</formula>
    </cfRule>
  </conditionalFormatting>
  <conditionalFormatting sqref="L32:N32 L34:N35 L43:N43">
    <cfRule type="expression" dxfId="17" priority="7">
      <formula>$L$26=""</formula>
    </cfRule>
    <cfRule type="expression" dxfId="16" priority="8">
      <formula>$L$26&lt;&gt;""</formula>
    </cfRule>
  </conditionalFormatting>
  <conditionalFormatting sqref="L37:T39">
    <cfRule type="expression" dxfId="15" priority="1">
      <formula>$L$26=""</formula>
    </cfRule>
    <cfRule type="expression" dxfId="14" priority="2">
      <formula>$L$26&lt;&gt;""</formula>
    </cfRule>
  </conditionalFormatting>
  <conditionalFormatting sqref="N16:N17">
    <cfRule type="cellIs" dxfId="13" priority="25" operator="lessThan">
      <formula>0</formula>
    </cfRule>
    <cfRule type="cellIs" dxfId="12" priority="26" operator="greaterThan">
      <formula>0</formula>
    </cfRule>
  </conditionalFormatting>
  <conditionalFormatting sqref="O32:Q32 O34:Q35 O43:Q43">
    <cfRule type="expression" dxfId="11" priority="13">
      <formula>$O$26=""</formula>
    </cfRule>
    <cfRule type="expression" dxfId="10" priority="14">
      <formula>$O$26&lt;&gt;""</formula>
    </cfRule>
  </conditionalFormatting>
  <conditionalFormatting sqref="P16:P17 V16:V17">
    <cfRule type="cellIs" dxfId="9" priority="23" operator="lessThan">
      <formula>0</formula>
    </cfRule>
    <cfRule type="cellIs" dxfId="8" priority="24" operator="greaterThan">
      <formula>0</formula>
    </cfRule>
  </conditionalFormatting>
  <conditionalFormatting sqref="R32:T32 R34:T35 R43:T43">
    <cfRule type="expression" dxfId="7" priority="11">
      <formula>$R$26=""</formula>
    </cfRule>
    <cfRule type="expression" dxfId="6" priority="12">
      <formula>$R$26&lt;&gt;""</formula>
    </cfRule>
  </conditionalFormatting>
  <conditionalFormatting sqref="S16:S17">
    <cfRule type="cellIs" dxfId="5" priority="21" operator="lessThan">
      <formula>0</formula>
    </cfRule>
    <cfRule type="cellIs" dxfId="4" priority="22" operator="greaterThan">
      <formula>0</formula>
    </cfRule>
  </conditionalFormatting>
  <conditionalFormatting sqref="U32:X32 U34:X35 U37:X39 U43:X43">
    <cfRule type="expression" dxfId="3" priority="9">
      <formula>$U$26=""</formula>
    </cfRule>
    <cfRule type="expression" dxfId="2" priority="10">
      <formula>$U$26&lt;&gt;""</formula>
    </cfRule>
  </conditionalFormatting>
  <conditionalFormatting sqref="AE17:AG17">
    <cfRule type="cellIs" dxfId="1" priority="27" operator="lessThan">
      <formula>0</formula>
    </cfRule>
    <cfRule type="cellIs" dxfId="0" priority="28" operator="greaterThan">
      <formula>0</formula>
    </cfRule>
  </conditionalFormatting>
  <dataValidations count="12">
    <dataValidation type="list" allowBlank="1" showInputMessage="1" showErrorMessage="1" sqref="Y41:Z44" xr:uid="{707632A9-E394-4AB9-8CDC-C9D1009395D1}">
      <mc:AlternateContent xmlns:x12ac="http://schemas.microsoft.com/office/spreadsheetml/2011/1/ac" xmlns:mc="http://schemas.openxmlformats.org/markup-compatibility/2006">
        <mc:Choice Requires="x12ac">
          <x12ac:list>-,"Sim, motivo A","Sim, motivo B","Sim, motivo C","Sim, motivo D"</x12ac:list>
        </mc:Choice>
        <mc:Fallback>
          <formula1>"-,Sim, motivo A,Sim, motivo B,Sim, motivo C,Sim, motivo D"</formula1>
        </mc:Fallback>
      </mc:AlternateContent>
    </dataValidation>
    <dataValidation type="list" allowBlank="1" showInputMessage="1" showErrorMessage="1" sqref="H15" xr:uid="{6C5C5033-49FD-4C3F-A448-C2505EA842E7}">
      <formula1>"SPOT, CONTRATO"</formula1>
    </dataValidation>
    <dataValidation type="list" allowBlank="1" showInputMessage="1" showErrorMessage="1" sqref="G46:U46" xr:uid="{F728DD33-3AB3-4D95-8B3A-28DCA1A902D2}">
      <formula1>"BRL,USD,EUR"</formula1>
    </dataValidation>
    <dataValidation type="list" allowBlank="1" showInputMessage="1" showErrorMessage="1" sqref="L10:M10 F15 H17" xr:uid="{B95E0E36-285A-4B2D-883F-C51E13F14FED}">
      <formula1>"Sim, Não"</formula1>
    </dataValidation>
    <dataValidation type="list" allowBlank="1" showInputMessage="1" showErrorMessage="1" sqref="U41:W41 O41:P41 L41:M41 G41 I41:J41 R41:S41" xr:uid="{04711F6A-19B7-47DB-A6DF-73164AD1927D}">
      <formula1>"FOB,CIF"</formula1>
    </dataValidation>
    <dataValidation allowBlank="1" showInputMessage="1" showErrorMessage="1" promptTitle="Cálculo automático da classe" prompt="ALTO RISCO: 19 a 22_x000a_MÉDIO RISCO: 16 a 18_x000a_BAIXO RISCO: 1 a 15" sqref="X66 Z66:Z67" xr:uid="{C94A5D02-1274-41FC-BA01-F097BBF27040}"/>
    <dataValidation type="date" operator="greaterThan" showInputMessage="1" showErrorMessage="1" errorTitle="Atenção" error="Digite a data correta" sqref="G47:H47" xr:uid="{D6CDDFF0-3EBC-431A-9D5A-437D0CB08DD0}">
      <formula1>29221</formula1>
    </dataValidation>
    <dataValidation type="date" operator="greaterThan" allowBlank="1" showInputMessage="1" showErrorMessage="1" errorTitle="Atenção" error="Digite a data correta" sqref="G48 O48:Q48" xr:uid="{470B9330-E288-4C43-ABDA-23C04E22DDB0}">
      <formula1>32874</formula1>
    </dataValidation>
    <dataValidation operator="greaterThan" allowBlank="1" showInputMessage="1" showErrorMessage="1" errorTitle="Atenção" error="Digite a data correta" sqref="O50:R50 G49:G50 O49:P49" xr:uid="{CEC2C4A4-5296-47E9-B28B-3051C91E5843}"/>
    <dataValidation type="list" allowBlank="1" showInputMessage="1" showErrorMessage="1" sqref="K54" xr:uid="{05002A5A-C32E-4666-A685-8B9DEDE75BDA}">
      <formula1>"Sim,Não"</formula1>
    </dataValidation>
    <dataValidation type="list" allowBlank="1" showInputMessage="1" showErrorMessage="1" sqref="O10:P10" xr:uid="{DB4592D2-CC71-4E84-95C6-521E31271839}">
      <formula1>"Preço Histórico Corrigido, Melhor Proposta Equalizada"</formula1>
    </dataValidation>
    <dataValidation type="list" allowBlank="1" showInputMessage="1" showErrorMessage="1" sqref="F10" xr:uid="{D3E0DD71-C8B6-45BB-BFED-2012FE8F8ED0}">
      <formula1>"CAPEX, OPEX"</formula1>
    </dataValidation>
  </dataValidations>
  <printOptions horizontalCentered="1" verticalCentered="1"/>
  <pageMargins left="0.23622047244094491" right="0.23622047244094491" top="0.78740157480314965" bottom="0.74803149606299213" header="0" footer="0.31496062992125984"/>
  <pageSetup paperSize="9" scale="32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Check Box 1">
              <controlPr defaultSize="0" autoFill="0" autoLine="0" autoPict="0">
                <anchor moveWithCells="1">
                  <from>
                    <xdr:col>5</xdr:col>
                    <xdr:colOff>638175</xdr:colOff>
                    <xdr:row>6</xdr:row>
                    <xdr:rowOff>28575</xdr:rowOff>
                  </from>
                  <to>
                    <xdr:col>5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Check Box 2">
              <controlPr defaultSize="0" autoFill="0" autoLine="0" autoPict="0">
                <anchor moveWithCells="1">
                  <from>
                    <xdr:col>5</xdr:col>
                    <xdr:colOff>638175</xdr:colOff>
                    <xdr:row>6</xdr:row>
                    <xdr:rowOff>28575</xdr:rowOff>
                  </from>
                  <to>
                    <xdr:col>5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Check Box 3">
              <controlPr defaultSize="0" autoFill="0" autoLine="0" autoPict="0">
                <anchor moveWithCells="1">
                  <from>
                    <xdr:col>6</xdr:col>
                    <xdr:colOff>638175</xdr:colOff>
                    <xdr:row>6</xdr:row>
                    <xdr:rowOff>28575</xdr:rowOff>
                  </from>
                  <to>
                    <xdr:col>6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Check Box 4">
              <controlPr defaultSize="0" autoFill="0" autoLine="0" autoPict="0">
                <anchor moveWithCells="1">
                  <from>
                    <xdr:col>6</xdr:col>
                    <xdr:colOff>638175</xdr:colOff>
                    <xdr:row>6</xdr:row>
                    <xdr:rowOff>28575</xdr:rowOff>
                  </from>
                  <to>
                    <xdr:col>6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Check Box 5">
              <controlPr defaultSize="0" autoFill="0" autoLine="0" autoPict="0">
                <anchor moveWithCells="1">
                  <from>
                    <xdr:col>4</xdr:col>
                    <xdr:colOff>638175</xdr:colOff>
                    <xdr:row>18</xdr:row>
                    <xdr:rowOff>0</xdr:rowOff>
                  </from>
                  <to>
                    <xdr:col>5</xdr:col>
                    <xdr:colOff>0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Check Box 6">
              <controlPr defaultSize="0" autoFill="0" autoLine="0" autoPict="0">
                <anchor moveWithCells="1">
                  <from>
                    <xdr:col>4</xdr:col>
                    <xdr:colOff>638175</xdr:colOff>
                    <xdr:row>18</xdr:row>
                    <xdr:rowOff>0</xdr:rowOff>
                  </from>
                  <to>
                    <xdr:col>5</xdr:col>
                    <xdr:colOff>0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Check Box 7">
              <controlPr defaultSize="0" autoFill="0" autoLine="0" autoPict="0">
                <anchor moveWithCells="1">
                  <from>
                    <xdr:col>6</xdr:col>
                    <xdr:colOff>638175</xdr:colOff>
                    <xdr:row>18</xdr:row>
                    <xdr:rowOff>0</xdr:rowOff>
                  </from>
                  <to>
                    <xdr:col>6</xdr:col>
                    <xdr:colOff>638175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Check Box 8">
              <controlPr defaultSize="0" autoFill="0" autoLine="0" autoPict="0">
                <anchor moveWithCells="1">
                  <from>
                    <xdr:col>6</xdr:col>
                    <xdr:colOff>638175</xdr:colOff>
                    <xdr:row>18</xdr:row>
                    <xdr:rowOff>0</xdr:rowOff>
                  </from>
                  <to>
                    <xdr:col>6</xdr:col>
                    <xdr:colOff>638175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8" r:id="rId12" name="Check Box 32">
              <controlPr defaultSize="0" autoFill="0" autoLine="0" autoPict="0">
                <anchor moveWithCells="1">
                  <from>
                    <xdr:col>8</xdr:col>
                    <xdr:colOff>638175</xdr:colOff>
                    <xdr:row>6</xdr:row>
                    <xdr:rowOff>28575</xdr:rowOff>
                  </from>
                  <to>
                    <xdr:col>8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49" r:id="rId13" name="Check Box 33">
              <controlPr defaultSize="0" autoFill="0" autoLine="0" autoPict="0">
                <anchor moveWithCells="1">
                  <from>
                    <xdr:col>8</xdr:col>
                    <xdr:colOff>638175</xdr:colOff>
                    <xdr:row>6</xdr:row>
                    <xdr:rowOff>28575</xdr:rowOff>
                  </from>
                  <to>
                    <xdr:col>8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0" r:id="rId14" name="Check Box 34">
              <controlPr defaultSize="0" autoFill="0" autoLine="0" autoPict="0">
                <anchor moveWithCells="1">
                  <from>
                    <xdr:col>9</xdr:col>
                    <xdr:colOff>638175</xdr:colOff>
                    <xdr:row>6</xdr:row>
                    <xdr:rowOff>28575</xdr:rowOff>
                  </from>
                  <to>
                    <xdr:col>10</xdr:col>
                    <xdr:colOff>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1" r:id="rId15" name="Check Box 35">
              <controlPr defaultSize="0" autoFill="0" autoLine="0" autoPict="0">
                <anchor moveWithCells="1">
                  <from>
                    <xdr:col>9</xdr:col>
                    <xdr:colOff>638175</xdr:colOff>
                    <xdr:row>6</xdr:row>
                    <xdr:rowOff>28575</xdr:rowOff>
                  </from>
                  <to>
                    <xdr:col>10</xdr:col>
                    <xdr:colOff>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2" r:id="rId16" name="Check Box 36">
              <controlPr defaultSize="0" autoFill="0" autoLine="0" autoPict="0">
                <anchor moveWithCells="1">
                  <from>
                    <xdr:col>14</xdr:col>
                    <xdr:colOff>638175</xdr:colOff>
                    <xdr:row>6</xdr:row>
                    <xdr:rowOff>28575</xdr:rowOff>
                  </from>
                  <to>
                    <xdr:col>14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3" r:id="rId17" name="Check Box 37">
              <controlPr defaultSize="0" autoFill="0" autoLine="0" autoPict="0">
                <anchor moveWithCells="1">
                  <from>
                    <xdr:col>14</xdr:col>
                    <xdr:colOff>638175</xdr:colOff>
                    <xdr:row>6</xdr:row>
                    <xdr:rowOff>28575</xdr:rowOff>
                  </from>
                  <to>
                    <xdr:col>14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4" r:id="rId18" name="Check Box 38">
              <controlPr defaultSize="0" autoFill="0" autoLine="0" autoPict="0">
                <anchor moveWithCells="1">
                  <from>
                    <xdr:col>15</xdr:col>
                    <xdr:colOff>638175</xdr:colOff>
                    <xdr:row>6</xdr:row>
                    <xdr:rowOff>28575</xdr:rowOff>
                  </from>
                  <to>
                    <xdr:col>16</xdr:col>
                    <xdr:colOff>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5" r:id="rId19" name="Check Box 39">
              <controlPr defaultSize="0" autoFill="0" autoLine="0" autoPict="0">
                <anchor moveWithCells="1">
                  <from>
                    <xdr:col>15</xdr:col>
                    <xdr:colOff>638175</xdr:colOff>
                    <xdr:row>6</xdr:row>
                    <xdr:rowOff>28575</xdr:rowOff>
                  </from>
                  <to>
                    <xdr:col>16</xdr:col>
                    <xdr:colOff>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6" r:id="rId20" name="Check Box 40">
              <controlPr defaultSize="0" autoFill="0" autoLine="0" autoPict="0">
                <anchor moveWithCells="1">
                  <from>
                    <xdr:col>20</xdr:col>
                    <xdr:colOff>638175</xdr:colOff>
                    <xdr:row>6</xdr:row>
                    <xdr:rowOff>28575</xdr:rowOff>
                  </from>
                  <to>
                    <xdr:col>20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7" r:id="rId21" name="Check Box 41">
              <controlPr defaultSize="0" autoFill="0" autoLine="0" autoPict="0">
                <anchor moveWithCells="1">
                  <from>
                    <xdr:col>20</xdr:col>
                    <xdr:colOff>638175</xdr:colOff>
                    <xdr:row>6</xdr:row>
                    <xdr:rowOff>28575</xdr:rowOff>
                  </from>
                  <to>
                    <xdr:col>20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8" r:id="rId22" name="Check Box 42">
              <controlPr defaultSize="0" autoFill="0" autoLine="0" autoPict="0">
                <anchor moveWithCells="1">
                  <from>
                    <xdr:col>21</xdr:col>
                    <xdr:colOff>638175</xdr:colOff>
                    <xdr:row>6</xdr:row>
                    <xdr:rowOff>28575</xdr:rowOff>
                  </from>
                  <to>
                    <xdr:col>21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59" r:id="rId23" name="Check Box 43">
              <controlPr defaultSize="0" autoFill="0" autoLine="0" autoPict="0">
                <anchor moveWithCells="1">
                  <from>
                    <xdr:col>21</xdr:col>
                    <xdr:colOff>638175</xdr:colOff>
                    <xdr:row>6</xdr:row>
                    <xdr:rowOff>28575</xdr:rowOff>
                  </from>
                  <to>
                    <xdr:col>21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0" r:id="rId24" name="Check Box 44">
              <controlPr defaultSize="0" autoFill="0" autoLine="0" autoPict="0">
                <anchor moveWithCells="1">
                  <from>
                    <xdr:col>5</xdr:col>
                    <xdr:colOff>638175</xdr:colOff>
                    <xdr:row>6</xdr:row>
                    <xdr:rowOff>28575</xdr:rowOff>
                  </from>
                  <to>
                    <xdr:col>5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1" r:id="rId25" name="Check Box 45">
              <controlPr defaultSize="0" autoFill="0" autoLine="0" autoPict="0">
                <anchor moveWithCells="1">
                  <from>
                    <xdr:col>5</xdr:col>
                    <xdr:colOff>638175</xdr:colOff>
                    <xdr:row>6</xdr:row>
                    <xdr:rowOff>28575</xdr:rowOff>
                  </from>
                  <to>
                    <xdr:col>5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2" r:id="rId26" name="Check Box 46">
              <controlPr defaultSize="0" autoFill="0" autoLine="0" autoPict="0">
                <anchor moveWithCells="1">
                  <from>
                    <xdr:col>6</xdr:col>
                    <xdr:colOff>638175</xdr:colOff>
                    <xdr:row>6</xdr:row>
                    <xdr:rowOff>28575</xdr:rowOff>
                  </from>
                  <to>
                    <xdr:col>6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3" r:id="rId27" name="Check Box 47">
              <controlPr defaultSize="0" autoFill="0" autoLine="0" autoPict="0">
                <anchor moveWithCells="1">
                  <from>
                    <xdr:col>6</xdr:col>
                    <xdr:colOff>638175</xdr:colOff>
                    <xdr:row>6</xdr:row>
                    <xdr:rowOff>28575</xdr:rowOff>
                  </from>
                  <to>
                    <xdr:col>6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4" r:id="rId28" name="Check Box 48">
              <controlPr defaultSize="0" autoFill="0" autoLine="0" autoPict="0">
                <anchor moveWithCells="1">
                  <from>
                    <xdr:col>4</xdr:col>
                    <xdr:colOff>638175</xdr:colOff>
                    <xdr:row>18</xdr:row>
                    <xdr:rowOff>0</xdr:rowOff>
                  </from>
                  <to>
                    <xdr:col>5</xdr:col>
                    <xdr:colOff>19050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5" r:id="rId29" name="Check Box 49">
              <controlPr defaultSize="0" autoFill="0" autoLine="0" autoPict="0">
                <anchor moveWithCells="1">
                  <from>
                    <xdr:col>4</xdr:col>
                    <xdr:colOff>638175</xdr:colOff>
                    <xdr:row>18</xdr:row>
                    <xdr:rowOff>0</xdr:rowOff>
                  </from>
                  <to>
                    <xdr:col>5</xdr:col>
                    <xdr:colOff>19050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6" r:id="rId30" name="Check Box 50">
              <controlPr defaultSize="0" autoFill="0" autoLine="0" autoPict="0">
                <anchor moveWithCells="1">
                  <from>
                    <xdr:col>6</xdr:col>
                    <xdr:colOff>638175</xdr:colOff>
                    <xdr:row>18</xdr:row>
                    <xdr:rowOff>0</xdr:rowOff>
                  </from>
                  <to>
                    <xdr:col>6</xdr:col>
                    <xdr:colOff>638175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67" r:id="rId31" name="Check Box 51">
              <controlPr defaultSize="0" autoFill="0" autoLine="0" autoPict="0">
                <anchor moveWithCells="1">
                  <from>
                    <xdr:col>6</xdr:col>
                    <xdr:colOff>638175</xdr:colOff>
                    <xdr:row>18</xdr:row>
                    <xdr:rowOff>0</xdr:rowOff>
                  </from>
                  <to>
                    <xdr:col>6</xdr:col>
                    <xdr:colOff>638175</xdr:colOff>
                    <xdr:row>19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4" r:id="rId32" name="Check Box 58">
              <controlPr defaultSize="0" autoFill="0" autoLine="0" autoPict="0">
                <anchor moveWithCells="1">
                  <from>
                    <xdr:col>8</xdr:col>
                    <xdr:colOff>638175</xdr:colOff>
                    <xdr:row>6</xdr:row>
                    <xdr:rowOff>28575</xdr:rowOff>
                  </from>
                  <to>
                    <xdr:col>8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5" r:id="rId33" name="Check Box 59">
              <controlPr defaultSize="0" autoFill="0" autoLine="0" autoPict="0">
                <anchor moveWithCells="1">
                  <from>
                    <xdr:col>8</xdr:col>
                    <xdr:colOff>638175</xdr:colOff>
                    <xdr:row>6</xdr:row>
                    <xdr:rowOff>28575</xdr:rowOff>
                  </from>
                  <to>
                    <xdr:col>8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6" r:id="rId34" name="Check Box 60">
              <controlPr defaultSize="0" autoFill="0" autoLine="0" autoPict="0">
                <anchor moveWithCells="1">
                  <from>
                    <xdr:col>9</xdr:col>
                    <xdr:colOff>638175</xdr:colOff>
                    <xdr:row>6</xdr:row>
                    <xdr:rowOff>28575</xdr:rowOff>
                  </from>
                  <to>
                    <xdr:col>10</xdr:col>
                    <xdr:colOff>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7" r:id="rId35" name="Check Box 61">
              <controlPr defaultSize="0" autoFill="0" autoLine="0" autoPict="0">
                <anchor moveWithCells="1">
                  <from>
                    <xdr:col>9</xdr:col>
                    <xdr:colOff>638175</xdr:colOff>
                    <xdr:row>6</xdr:row>
                    <xdr:rowOff>28575</xdr:rowOff>
                  </from>
                  <to>
                    <xdr:col>10</xdr:col>
                    <xdr:colOff>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8" r:id="rId36" name="Check Box 62">
              <controlPr defaultSize="0" autoFill="0" autoLine="0" autoPict="0">
                <anchor moveWithCells="1">
                  <from>
                    <xdr:col>14</xdr:col>
                    <xdr:colOff>638175</xdr:colOff>
                    <xdr:row>6</xdr:row>
                    <xdr:rowOff>28575</xdr:rowOff>
                  </from>
                  <to>
                    <xdr:col>14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79" r:id="rId37" name="Check Box 63">
              <controlPr defaultSize="0" autoFill="0" autoLine="0" autoPict="0">
                <anchor moveWithCells="1">
                  <from>
                    <xdr:col>14</xdr:col>
                    <xdr:colOff>638175</xdr:colOff>
                    <xdr:row>6</xdr:row>
                    <xdr:rowOff>28575</xdr:rowOff>
                  </from>
                  <to>
                    <xdr:col>14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0" r:id="rId38" name="Check Box 64">
              <controlPr defaultSize="0" autoFill="0" autoLine="0" autoPict="0">
                <anchor moveWithCells="1">
                  <from>
                    <xdr:col>15</xdr:col>
                    <xdr:colOff>638175</xdr:colOff>
                    <xdr:row>6</xdr:row>
                    <xdr:rowOff>28575</xdr:rowOff>
                  </from>
                  <to>
                    <xdr:col>16</xdr:col>
                    <xdr:colOff>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1" r:id="rId39" name="Check Box 65">
              <controlPr defaultSize="0" autoFill="0" autoLine="0" autoPict="0">
                <anchor moveWithCells="1">
                  <from>
                    <xdr:col>15</xdr:col>
                    <xdr:colOff>638175</xdr:colOff>
                    <xdr:row>6</xdr:row>
                    <xdr:rowOff>28575</xdr:rowOff>
                  </from>
                  <to>
                    <xdr:col>16</xdr:col>
                    <xdr:colOff>0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2" r:id="rId40" name="Check Box 66">
              <controlPr defaultSize="0" autoFill="0" autoLine="0" autoPict="0">
                <anchor moveWithCells="1">
                  <from>
                    <xdr:col>20</xdr:col>
                    <xdr:colOff>638175</xdr:colOff>
                    <xdr:row>6</xdr:row>
                    <xdr:rowOff>28575</xdr:rowOff>
                  </from>
                  <to>
                    <xdr:col>20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3" r:id="rId41" name="Check Box 67">
              <controlPr defaultSize="0" autoFill="0" autoLine="0" autoPict="0">
                <anchor moveWithCells="1">
                  <from>
                    <xdr:col>20</xdr:col>
                    <xdr:colOff>638175</xdr:colOff>
                    <xdr:row>6</xdr:row>
                    <xdr:rowOff>28575</xdr:rowOff>
                  </from>
                  <to>
                    <xdr:col>20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4" r:id="rId42" name="Check Box 68">
              <controlPr defaultSize="0" autoFill="0" autoLine="0" autoPict="0">
                <anchor moveWithCells="1">
                  <from>
                    <xdr:col>21</xdr:col>
                    <xdr:colOff>638175</xdr:colOff>
                    <xdr:row>6</xdr:row>
                    <xdr:rowOff>28575</xdr:rowOff>
                  </from>
                  <to>
                    <xdr:col>21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5" r:id="rId43" name="Check Box 69">
              <controlPr defaultSize="0" autoFill="0" autoLine="0" autoPict="0">
                <anchor moveWithCells="1">
                  <from>
                    <xdr:col>21</xdr:col>
                    <xdr:colOff>638175</xdr:colOff>
                    <xdr:row>6</xdr:row>
                    <xdr:rowOff>28575</xdr:rowOff>
                  </from>
                  <to>
                    <xdr:col>21</xdr:col>
                    <xdr:colOff>638175</xdr:colOff>
                    <xdr:row>7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6" r:id="rId44" name="Check Box 70">
              <controlPr defaultSize="0" autoFill="0" autoLine="0" autoPict="0">
                <anchor moveWithCells="1">
                  <from>
                    <xdr:col>4</xdr:col>
                    <xdr:colOff>638175</xdr:colOff>
                    <xdr:row>20</xdr:row>
                    <xdr:rowOff>0</xdr:rowOff>
                  </from>
                  <to>
                    <xdr:col>5</xdr:col>
                    <xdr:colOff>9525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7" r:id="rId45" name="Check Box 71">
              <controlPr defaultSize="0" autoFill="0" autoLine="0" autoPict="0">
                <anchor moveWithCells="1">
                  <from>
                    <xdr:col>4</xdr:col>
                    <xdr:colOff>638175</xdr:colOff>
                    <xdr:row>20</xdr:row>
                    <xdr:rowOff>0</xdr:rowOff>
                  </from>
                  <to>
                    <xdr:col>5</xdr:col>
                    <xdr:colOff>9525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8" r:id="rId46" name="Check Box 72">
              <controlPr defaultSize="0" autoFill="0" autoLine="0" autoPict="0">
                <anchor moveWithCells="1">
                  <from>
                    <xdr:col>6</xdr:col>
                    <xdr:colOff>638175</xdr:colOff>
                    <xdr:row>20</xdr:row>
                    <xdr:rowOff>0</xdr:rowOff>
                  </from>
                  <to>
                    <xdr:col>6</xdr:col>
                    <xdr:colOff>638175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89" r:id="rId47" name="Check Box 73">
              <controlPr defaultSize="0" autoFill="0" autoLine="0" autoPict="0">
                <anchor moveWithCells="1">
                  <from>
                    <xdr:col>6</xdr:col>
                    <xdr:colOff>638175</xdr:colOff>
                    <xdr:row>20</xdr:row>
                    <xdr:rowOff>0</xdr:rowOff>
                  </from>
                  <to>
                    <xdr:col>6</xdr:col>
                    <xdr:colOff>638175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0" r:id="rId48" name="Check Box 74">
              <controlPr defaultSize="0" autoFill="0" autoLine="0" autoPict="0">
                <anchor moveWithCells="1">
                  <from>
                    <xdr:col>4</xdr:col>
                    <xdr:colOff>638175</xdr:colOff>
                    <xdr:row>20</xdr:row>
                    <xdr:rowOff>0</xdr:rowOff>
                  </from>
                  <to>
                    <xdr:col>5</xdr:col>
                    <xdr:colOff>19050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1" r:id="rId49" name="Check Box 75">
              <controlPr defaultSize="0" autoFill="0" autoLine="0" autoPict="0">
                <anchor moveWithCells="1">
                  <from>
                    <xdr:col>4</xdr:col>
                    <xdr:colOff>638175</xdr:colOff>
                    <xdr:row>20</xdr:row>
                    <xdr:rowOff>0</xdr:rowOff>
                  </from>
                  <to>
                    <xdr:col>5</xdr:col>
                    <xdr:colOff>19050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2" r:id="rId50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20</xdr:row>
                    <xdr:rowOff>0</xdr:rowOff>
                  </from>
                  <to>
                    <xdr:col>6</xdr:col>
                    <xdr:colOff>638175</xdr:colOff>
                    <xdr:row>21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93" r:id="rId51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20</xdr:row>
                    <xdr:rowOff>0</xdr:rowOff>
                  </from>
                  <to>
                    <xdr:col>6</xdr:col>
                    <xdr:colOff>638175</xdr:colOff>
                    <xdr:row>21</xdr:row>
                    <xdr:rowOff>152400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B2C90EE-863A-4F73-9E60-52BBB16001A0}">
          <x14:formula1>
            <xm:f>Planilha1!$A$2:$A$4</xm:f>
          </x14:formula1>
          <xm:sqref>G33:X33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45070-A753-469B-8A4D-318A844BA2C1}">
  <dimension ref="A1:C58"/>
  <sheetViews>
    <sheetView workbookViewId="0">
      <selection activeCell="F14" sqref="F14"/>
    </sheetView>
  </sheetViews>
  <sheetFormatPr defaultRowHeight="12.75" x14ac:dyDescent="0.2"/>
  <sheetData>
    <row r="1" spans="1:3" ht="15" x14ac:dyDescent="0.2">
      <c r="A1" s="48" t="s">
        <v>66</v>
      </c>
      <c r="B1" s="48" t="s">
        <v>67</v>
      </c>
      <c r="C1" s="48" t="s">
        <v>68</v>
      </c>
    </row>
    <row r="2" spans="1:3" x14ac:dyDescent="0.2">
      <c r="A2" s="49" t="s">
        <v>77</v>
      </c>
      <c r="B2" s="49" t="s">
        <v>77</v>
      </c>
      <c r="C2" s="49" t="s">
        <v>71</v>
      </c>
    </row>
    <row r="3" spans="1:3" x14ac:dyDescent="0.2">
      <c r="A3" s="49" t="s">
        <v>90</v>
      </c>
      <c r="B3" s="49" t="s">
        <v>90</v>
      </c>
      <c r="C3" s="49" t="s">
        <v>71</v>
      </c>
    </row>
    <row r="4" spans="1:3" x14ac:dyDescent="0.2">
      <c r="A4" s="49" t="s">
        <v>88</v>
      </c>
      <c r="B4" s="49" t="s">
        <v>88</v>
      </c>
      <c r="C4" s="49" t="s">
        <v>88</v>
      </c>
    </row>
    <row r="5" spans="1:3" x14ac:dyDescent="0.2">
      <c r="A5" s="49" t="s">
        <v>87</v>
      </c>
      <c r="B5" s="49" t="s">
        <v>87</v>
      </c>
      <c r="C5" s="49" t="s">
        <v>87</v>
      </c>
    </row>
    <row r="6" spans="1:3" x14ac:dyDescent="0.2">
      <c r="A6" s="49" t="s">
        <v>116</v>
      </c>
      <c r="B6" s="49" t="s">
        <v>117</v>
      </c>
      <c r="C6" s="49" t="s">
        <v>73</v>
      </c>
    </row>
    <row r="7" spans="1:3" x14ac:dyDescent="0.2">
      <c r="A7" s="49" t="s">
        <v>82</v>
      </c>
      <c r="B7" s="49" t="s">
        <v>83</v>
      </c>
      <c r="C7" s="49" t="s">
        <v>62</v>
      </c>
    </row>
    <row r="8" spans="1:3" x14ac:dyDescent="0.2">
      <c r="A8" s="49" t="s">
        <v>103</v>
      </c>
      <c r="B8" s="49" t="s">
        <v>70</v>
      </c>
      <c r="C8" s="49" t="s">
        <v>71</v>
      </c>
    </row>
    <row r="9" spans="1:3" x14ac:dyDescent="0.2">
      <c r="A9" s="49" t="s">
        <v>114</v>
      </c>
      <c r="B9" s="49" t="s">
        <v>70</v>
      </c>
      <c r="C9" s="49" t="s">
        <v>71</v>
      </c>
    </row>
    <row r="10" spans="1:3" x14ac:dyDescent="0.2">
      <c r="A10" s="49" t="s">
        <v>102</v>
      </c>
      <c r="B10" s="49" t="s">
        <v>70</v>
      </c>
      <c r="C10" s="49" t="s">
        <v>71</v>
      </c>
    </row>
    <row r="11" spans="1:3" x14ac:dyDescent="0.2">
      <c r="A11" s="49" t="s">
        <v>112</v>
      </c>
      <c r="B11" s="49" t="s">
        <v>70</v>
      </c>
      <c r="C11" s="49" t="s">
        <v>71</v>
      </c>
    </row>
    <row r="12" spans="1:3" x14ac:dyDescent="0.2">
      <c r="A12" s="49" t="s">
        <v>70</v>
      </c>
      <c r="B12" s="49" t="s">
        <v>70</v>
      </c>
      <c r="C12" s="49" t="s">
        <v>71</v>
      </c>
    </row>
    <row r="13" spans="1:3" x14ac:dyDescent="0.2">
      <c r="A13" s="49" t="s">
        <v>115</v>
      </c>
      <c r="B13" s="49" t="s">
        <v>69</v>
      </c>
      <c r="C13" s="49" t="s">
        <v>69</v>
      </c>
    </row>
    <row r="14" spans="1:3" x14ac:dyDescent="0.2">
      <c r="A14" s="49" t="s">
        <v>107</v>
      </c>
      <c r="B14" s="49" t="s">
        <v>107</v>
      </c>
      <c r="C14" s="49" t="s">
        <v>73</v>
      </c>
    </row>
    <row r="15" spans="1:3" x14ac:dyDescent="0.2">
      <c r="A15" s="49" t="s">
        <v>108</v>
      </c>
      <c r="B15" s="49" t="s">
        <v>107</v>
      </c>
      <c r="C15" s="49" t="s">
        <v>73</v>
      </c>
    </row>
    <row r="16" spans="1:3" x14ac:dyDescent="0.2">
      <c r="A16" s="49" t="s">
        <v>101</v>
      </c>
      <c r="B16" s="49" t="s">
        <v>94</v>
      </c>
      <c r="C16" s="49" t="s">
        <v>75</v>
      </c>
    </row>
    <row r="17" spans="1:3" x14ac:dyDescent="0.2">
      <c r="A17" s="49" t="s">
        <v>94</v>
      </c>
      <c r="B17" s="49" t="s">
        <v>94</v>
      </c>
      <c r="C17" s="49" t="s">
        <v>75</v>
      </c>
    </row>
    <row r="18" spans="1:3" x14ac:dyDescent="0.2">
      <c r="A18" s="49" t="s">
        <v>100</v>
      </c>
      <c r="B18" s="49" t="s">
        <v>94</v>
      </c>
      <c r="C18" s="49" t="s">
        <v>75</v>
      </c>
    </row>
    <row r="19" spans="1:3" x14ac:dyDescent="0.2">
      <c r="A19" s="49" t="s">
        <v>93</v>
      </c>
      <c r="B19" s="49" t="s">
        <v>94</v>
      </c>
      <c r="C19" s="49" t="s">
        <v>75</v>
      </c>
    </row>
    <row r="20" spans="1:3" x14ac:dyDescent="0.2">
      <c r="A20" s="49" t="s">
        <v>106</v>
      </c>
      <c r="B20" s="49" t="s">
        <v>94</v>
      </c>
      <c r="C20" s="49" t="s">
        <v>75</v>
      </c>
    </row>
    <row r="21" spans="1:3" x14ac:dyDescent="0.2">
      <c r="A21" s="49" t="s">
        <v>109</v>
      </c>
      <c r="B21" s="49" t="s">
        <v>109</v>
      </c>
      <c r="C21" s="49" t="s">
        <v>69</v>
      </c>
    </row>
    <row r="22" spans="1:3" x14ac:dyDescent="0.2">
      <c r="A22" s="49" t="s">
        <v>84</v>
      </c>
      <c r="B22" s="49" t="s">
        <v>85</v>
      </c>
      <c r="C22" s="49" t="s">
        <v>75</v>
      </c>
    </row>
    <row r="23" spans="1:3" x14ac:dyDescent="0.2">
      <c r="A23" s="49" t="s">
        <v>86</v>
      </c>
      <c r="B23" s="49" t="s">
        <v>85</v>
      </c>
      <c r="C23" s="49" t="s">
        <v>75</v>
      </c>
    </row>
    <row r="24" spans="1:3" x14ac:dyDescent="0.2">
      <c r="A24" s="49" t="s">
        <v>85</v>
      </c>
      <c r="B24" s="49" t="s">
        <v>85</v>
      </c>
      <c r="C24" s="49" t="s">
        <v>75</v>
      </c>
    </row>
    <row r="25" spans="1:3" x14ac:dyDescent="0.2">
      <c r="A25" s="49" t="s">
        <v>74</v>
      </c>
      <c r="B25" s="49" t="s">
        <v>74</v>
      </c>
      <c r="C25" s="49" t="s">
        <v>73</v>
      </c>
    </row>
    <row r="26" spans="1:3" x14ac:dyDescent="0.2">
      <c r="A26" s="49" t="s">
        <v>105</v>
      </c>
      <c r="B26" s="49" t="s">
        <v>98</v>
      </c>
      <c r="C26" s="49" t="s">
        <v>75</v>
      </c>
    </row>
    <row r="27" spans="1:3" x14ac:dyDescent="0.2">
      <c r="A27" s="49" t="s">
        <v>98</v>
      </c>
      <c r="B27" s="49" t="s">
        <v>98</v>
      </c>
      <c r="C27" s="49" t="s">
        <v>75</v>
      </c>
    </row>
    <row r="28" spans="1:3" x14ac:dyDescent="0.2">
      <c r="A28" s="49" t="s">
        <v>104</v>
      </c>
      <c r="B28" s="49" t="s">
        <v>98</v>
      </c>
      <c r="C28" s="49" t="s">
        <v>75</v>
      </c>
    </row>
    <row r="29" spans="1:3" x14ac:dyDescent="0.2">
      <c r="A29" s="49" t="s">
        <v>118</v>
      </c>
      <c r="B29" s="49" t="s">
        <v>111</v>
      </c>
      <c r="C29" s="49" t="s">
        <v>71</v>
      </c>
    </row>
    <row r="30" spans="1:3" x14ac:dyDescent="0.2">
      <c r="A30" s="49" t="s">
        <v>111</v>
      </c>
      <c r="B30" s="49" t="s">
        <v>111</v>
      </c>
      <c r="C30" s="49" t="s">
        <v>71</v>
      </c>
    </row>
    <row r="31" spans="1:3" x14ac:dyDescent="0.2">
      <c r="A31" s="49" t="s">
        <v>113</v>
      </c>
      <c r="B31" s="49" t="s">
        <v>111</v>
      </c>
      <c r="C31" s="49" t="s">
        <v>71</v>
      </c>
    </row>
    <row r="32" spans="1:3" x14ac:dyDescent="0.2">
      <c r="A32" s="49" t="s">
        <v>55</v>
      </c>
      <c r="B32" s="49" t="s">
        <v>55</v>
      </c>
      <c r="C32" s="49" t="s">
        <v>69</v>
      </c>
    </row>
    <row r="33" spans="1:3" x14ac:dyDescent="0.2">
      <c r="A33" s="49" t="s">
        <v>80</v>
      </c>
      <c r="B33" s="49" t="s">
        <v>78</v>
      </c>
      <c r="C33" s="49" t="s">
        <v>71</v>
      </c>
    </row>
    <row r="34" spans="1:3" x14ac:dyDescent="0.2">
      <c r="A34" s="49" t="s">
        <v>78</v>
      </c>
      <c r="B34" s="49" t="s">
        <v>78</v>
      </c>
      <c r="C34" s="49" t="s">
        <v>71</v>
      </c>
    </row>
    <row r="35" spans="1:3" x14ac:dyDescent="0.2">
      <c r="A35" s="49" t="s">
        <v>79</v>
      </c>
      <c r="B35" s="49" t="s">
        <v>78</v>
      </c>
      <c r="C35" s="49" t="s">
        <v>71</v>
      </c>
    </row>
    <row r="36" spans="1:3" x14ac:dyDescent="0.2">
      <c r="A36" s="49" t="s">
        <v>99</v>
      </c>
      <c r="B36" s="49" t="s">
        <v>54</v>
      </c>
      <c r="C36" s="49" t="s">
        <v>75</v>
      </c>
    </row>
    <row r="37" spans="1:3" x14ac:dyDescent="0.2">
      <c r="A37" s="49" t="s">
        <v>97</v>
      </c>
      <c r="B37" s="49" t="s">
        <v>54</v>
      </c>
      <c r="C37" s="49" t="s">
        <v>75</v>
      </c>
    </row>
    <row r="38" spans="1:3" x14ac:dyDescent="0.2">
      <c r="A38" s="49" t="s">
        <v>57</v>
      </c>
      <c r="B38" s="49" t="s">
        <v>54</v>
      </c>
      <c r="C38" s="49" t="s">
        <v>75</v>
      </c>
    </row>
    <row r="39" spans="1:3" x14ac:dyDescent="0.2">
      <c r="A39" s="49" t="s">
        <v>95</v>
      </c>
      <c r="B39" s="49" t="s">
        <v>54</v>
      </c>
      <c r="C39" s="49" t="s">
        <v>75</v>
      </c>
    </row>
    <row r="40" spans="1:3" x14ac:dyDescent="0.2">
      <c r="A40" s="49" t="s">
        <v>91</v>
      </c>
      <c r="B40" s="49" t="s">
        <v>54</v>
      </c>
      <c r="C40" s="49" t="s">
        <v>75</v>
      </c>
    </row>
    <row r="41" spans="1:3" x14ac:dyDescent="0.2">
      <c r="A41" s="49" t="s">
        <v>92</v>
      </c>
      <c r="B41" s="49" t="s">
        <v>54</v>
      </c>
      <c r="C41" s="49" t="s">
        <v>75</v>
      </c>
    </row>
    <row r="42" spans="1:3" x14ac:dyDescent="0.2">
      <c r="A42" s="49" t="s">
        <v>54</v>
      </c>
      <c r="B42" s="49" t="s">
        <v>54</v>
      </c>
      <c r="C42" s="49" t="s">
        <v>75</v>
      </c>
    </row>
    <row r="43" spans="1:3" x14ac:dyDescent="0.2">
      <c r="A43" s="49" t="s">
        <v>76</v>
      </c>
      <c r="B43" s="49" t="s">
        <v>76</v>
      </c>
      <c r="C43" s="49" t="s">
        <v>71</v>
      </c>
    </row>
    <row r="44" spans="1:3" x14ac:dyDescent="0.2">
      <c r="A44" s="49" t="s">
        <v>72</v>
      </c>
      <c r="B44" s="49" t="s">
        <v>72</v>
      </c>
      <c r="C44" s="49" t="s">
        <v>73</v>
      </c>
    </row>
    <row r="45" spans="1:3" x14ac:dyDescent="0.2">
      <c r="A45" s="49" t="s">
        <v>122</v>
      </c>
      <c r="B45" s="49" t="s">
        <v>89</v>
      </c>
      <c r="C45" s="49" t="s">
        <v>69</v>
      </c>
    </row>
    <row r="46" spans="1:3" x14ac:dyDescent="0.2">
      <c r="A46" s="49" t="s">
        <v>121</v>
      </c>
      <c r="B46" s="49" t="s">
        <v>89</v>
      </c>
      <c r="C46" s="49" t="s">
        <v>69</v>
      </c>
    </row>
    <row r="47" spans="1:3" x14ac:dyDescent="0.2">
      <c r="A47" s="49" t="s">
        <v>89</v>
      </c>
      <c r="B47" s="49" t="s">
        <v>89</v>
      </c>
      <c r="C47" s="49" t="s">
        <v>69</v>
      </c>
    </row>
    <row r="48" spans="1:3" x14ac:dyDescent="0.2">
      <c r="A48" s="49" t="s">
        <v>96</v>
      </c>
      <c r="B48" s="49" t="s">
        <v>89</v>
      </c>
      <c r="C48" s="49" t="s">
        <v>69</v>
      </c>
    </row>
    <row r="49" spans="1:3" x14ac:dyDescent="0.2">
      <c r="A49" s="49" t="s">
        <v>119</v>
      </c>
      <c r="B49" s="49" t="s">
        <v>61</v>
      </c>
      <c r="C49" s="49" t="s">
        <v>62</v>
      </c>
    </row>
    <row r="50" spans="1:3" x14ac:dyDescent="0.2">
      <c r="A50" s="49" t="s">
        <v>60</v>
      </c>
      <c r="B50" s="49" t="s">
        <v>61</v>
      </c>
      <c r="C50" s="49" t="s">
        <v>62</v>
      </c>
    </row>
    <row r="51" spans="1:3" x14ac:dyDescent="0.2">
      <c r="A51" s="49" t="s">
        <v>61</v>
      </c>
      <c r="B51" s="49" t="s">
        <v>61</v>
      </c>
      <c r="C51" s="49" t="s">
        <v>62</v>
      </c>
    </row>
    <row r="52" spans="1:3" x14ac:dyDescent="0.2">
      <c r="A52" s="49" t="s">
        <v>73</v>
      </c>
      <c r="B52" s="49" t="s">
        <v>73</v>
      </c>
      <c r="C52" s="49" t="s">
        <v>73</v>
      </c>
    </row>
    <row r="53" spans="1:3" x14ac:dyDescent="0.2">
      <c r="A53" s="49" t="s">
        <v>69</v>
      </c>
      <c r="B53" s="49" t="s">
        <v>69</v>
      </c>
      <c r="C53" s="49" t="s">
        <v>69</v>
      </c>
    </row>
    <row r="54" spans="1:3" x14ac:dyDescent="0.2">
      <c r="A54" s="49" t="s">
        <v>110</v>
      </c>
      <c r="B54" s="49" t="s">
        <v>69</v>
      </c>
      <c r="C54" s="49" t="s">
        <v>69</v>
      </c>
    </row>
    <row r="55" spans="1:3" x14ac:dyDescent="0.2">
      <c r="A55" s="49" t="s">
        <v>75</v>
      </c>
      <c r="B55" s="49" t="s">
        <v>75</v>
      </c>
      <c r="C55" s="49" t="s">
        <v>75</v>
      </c>
    </row>
    <row r="56" spans="1:3" x14ac:dyDescent="0.2">
      <c r="A56" s="49" t="s">
        <v>71</v>
      </c>
      <c r="B56" s="49" t="s">
        <v>71</v>
      </c>
      <c r="C56" s="49" t="s">
        <v>71</v>
      </c>
    </row>
    <row r="57" spans="1:3" x14ac:dyDescent="0.2">
      <c r="A57" s="49" t="s">
        <v>120</v>
      </c>
      <c r="B57" s="49" t="s">
        <v>81</v>
      </c>
      <c r="C57" s="49" t="s">
        <v>62</v>
      </c>
    </row>
    <row r="58" spans="1:3" x14ac:dyDescent="0.2">
      <c r="A58" s="49" t="s">
        <v>81</v>
      </c>
      <c r="B58" s="49" t="s">
        <v>81</v>
      </c>
      <c r="C58" s="49" t="s">
        <v>62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5CA0F-3240-4ECB-B931-2EB312E45FEA}">
  <dimension ref="A1:A4"/>
  <sheetViews>
    <sheetView workbookViewId="0">
      <selection activeCell="A3" sqref="A3:XFD3"/>
    </sheetView>
  </sheetViews>
  <sheetFormatPr defaultRowHeight="12.75" x14ac:dyDescent="0.2"/>
  <sheetData>
    <row r="1" spans="1:1" x14ac:dyDescent="0.2">
      <c r="A1" s="112" t="s">
        <v>138</v>
      </c>
    </row>
    <row r="2" spans="1:1" x14ac:dyDescent="0.2">
      <c r="A2" s="112" t="s">
        <v>139</v>
      </c>
    </row>
    <row r="3" spans="1:1" x14ac:dyDescent="0.2">
      <c r="A3" s="112"/>
    </row>
    <row r="4" spans="1:1" x14ac:dyDescent="0.2">
      <c r="A4" s="112" t="s">
        <v>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74dd2d8-fe1d-4e8f-adce-cff836dce0e3" xsi:nil="true"/>
    <lcf76f155ced4ddcb4097134ff3c332f xmlns="368e3f79-3df1-49f7-ac2b-b6e27fdb311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0F9A430EE4B6F4D98ED68BBDF815500" ma:contentTypeVersion="10" ma:contentTypeDescription="Criar um novo documento." ma:contentTypeScope="" ma:versionID="e8d07897be29ab7ca5cfc03bb203adf9">
  <xsd:schema xmlns:xsd="http://www.w3.org/2001/XMLSchema" xmlns:xs="http://www.w3.org/2001/XMLSchema" xmlns:p="http://schemas.microsoft.com/office/2006/metadata/properties" xmlns:ns2="368e3f79-3df1-49f7-ac2b-b6e27fdb3111" xmlns:ns3="c74dd2d8-fe1d-4e8f-adce-cff836dce0e3" targetNamespace="http://schemas.microsoft.com/office/2006/metadata/properties" ma:root="true" ma:fieldsID="1766299a771133d688346fb05cb025d3" ns2:_="" ns3:_="">
    <xsd:import namespace="368e3f79-3df1-49f7-ac2b-b6e27fdb3111"/>
    <xsd:import namespace="c74dd2d8-fe1d-4e8f-adce-cff836dce0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8e3f79-3df1-49f7-ac2b-b6e27fdb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m" ma:readOnly="false" ma:fieldId="{5cf76f15-5ced-4ddc-b409-7134ff3c332f}" ma:taxonomyMulti="true" ma:sspId="bd8d3c8d-71df-4172-bdce-bf3e01dea0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4dd2d8-fe1d-4e8f-adce-cff836dce0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81c15aa6-ec9f-4b7b-b9fd-2c0ee655b3ec}" ma:internalName="TaxCatchAll" ma:showField="CatchAllData" ma:web="c74dd2d8-fe1d-4e8f-adce-cff836dce0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799B42-972D-4961-B3E3-E821F379B48B}">
  <ds:schemaRefs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schemas.microsoft.com/sharepoint/v3"/>
    <ds:schemaRef ds:uri="http://purl.org/dc/terms/"/>
    <ds:schemaRef ds:uri="http://schemas.microsoft.com/office/infopath/2007/PartnerControls"/>
    <ds:schemaRef ds:uri="c74dd2d8-fe1d-4e8f-adce-cff836dce0e3"/>
    <ds:schemaRef ds:uri="368e3f79-3df1-49f7-ac2b-b6e27fdb3111"/>
  </ds:schemaRefs>
</ds:datastoreItem>
</file>

<file path=customXml/itemProps2.xml><?xml version="1.0" encoding="utf-8"?>
<ds:datastoreItem xmlns:ds="http://schemas.openxmlformats.org/officeDocument/2006/customXml" ds:itemID="{EEE5283A-DFFF-44AA-8A37-BAD620C8E4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8e3f79-3df1-49f7-ac2b-b6e27fdb3111"/>
    <ds:schemaRef ds:uri="c74dd2d8-fe1d-4e8f-adce-cff836dce0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D945AD9-DFE0-4C0A-947E-9E487CB6465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Nova Contratação</vt:lpstr>
      <vt:lpstr>HIERARQUIA</vt:lpstr>
      <vt:lpstr>Planilha1</vt:lpstr>
      <vt:lpstr>'Nova Contratação'!Area_de_impressao</vt:lpstr>
    </vt:vector>
  </TitlesOfParts>
  <Manager/>
  <Company>CVRD - Companhia Vale do Rio Doce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GASUS</dc:creator>
  <cp:keywords/>
  <dc:description/>
  <cp:lastModifiedBy>Marcos Paulo Holanda da Silva</cp:lastModifiedBy>
  <cp:revision/>
  <cp:lastPrinted>2024-01-11T18:19:22Z</cp:lastPrinted>
  <dcterms:created xsi:type="dcterms:W3CDTF">1999-08-24T17:33:56Z</dcterms:created>
  <dcterms:modified xsi:type="dcterms:W3CDTF">2024-12-16T13:32:23Z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0x01010050F9A430EE4B6F4D98ED68BBDF815500</vt:lpwstr>
  </property>
  <property fmtid="{D5CDD505-2E9C-101B-9397-08002B2CF9AE}" pid="3" name="MediaServiceImageTags">
    <vt:lpwstr/>
  </property>
</Properties>
</file>