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firstSheet="1" activeTab="1"/>
  </bookViews>
  <sheets>
    <sheet name="Tent 1" sheetId="1" r:id="rId1" state="hidden"/>
    <sheet name="Necessidades de Recursos" sheetId="2" r:id="rId2"/>
    <sheet name="Resultados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_-&quot;R$&quot;\ * #,##0.00_-;\-&quot;R$&quot;\ * #,##0.00_-;_-&quot;R$&quot;\ * &quot;-&quot;??_-;_-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00"/>
  <sheetViews>
    <sheetView workbookViewId="0" rightToLeft="0"/>
  </sheetViews>
  <sheetData>
    <row r="1">
      <c r="A1" t="str">
        <v>Emoção</v>
      </c>
      <c r="B1" t="str">
        <v>Sentimento</v>
      </c>
      <c r="C1" t="str">
        <v>Valor</v>
      </c>
    </row>
    <row r="2">
      <c r="A2" t="str">
        <v>Inspirado</v>
      </c>
      <c r="B2" t="str">
        <v>Alegria</v>
      </c>
      <c r="C2">
        <v>3</v>
      </c>
    </row>
    <row r="3">
      <c r="A3" t="str">
        <v>Vigoroso</v>
      </c>
      <c r="B3" t="str">
        <v>Alegria</v>
      </c>
      <c r="C3">
        <v>2</v>
      </c>
      <c r="E3" t="str">
        <v>Alegria</v>
      </c>
      <c r="F3">
        <f>SUM(C2:C20)</f>
        <v>67</v>
      </c>
    </row>
    <row r="4">
      <c r="A4" t="str">
        <v>Empolgado</v>
      </c>
      <c r="B4" t="str">
        <v>Alegria</v>
      </c>
      <c r="C4">
        <v>3</v>
      </c>
      <c r="E4" t="str">
        <v>Medo</v>
      </c>
      <c r="F4">
        <f>SUM(C21:C30)</f>
        <v>12</v>
      </c>
    </row>
    <row r="5">
      <c r="A5" t="str">
        <v>Bem</v>
      </c>
      <c r="B5" t="str">
        <v>Alegria</v>
      </c>
      <c r="C5">
        <v>3</v>
      </c>
      <c r="E5" t="str">
        <v>Raiva</v>
      </c>
      <c r="F5">
        <f>SUM(C31:C38)</f>
        <v>12</v>
      </c>
    </row>
    <row r="6">
      <c r="A6" t="str">
        <v>Estimulado</v>
      </c>
      <c r="B6" t="str">
        <v>Alegria</v>
      </c>
      <c r="C6">
        <v>3</v>
      </c>
      <c r="E6" t="str">
        <v xml:space="preserve">Tristeza </v>
      </c>
      <c r="F6">
        <f>SUM(C39:C47)</f>
        <v>9</v>
      </c>
    </row>
    <row r="7">
      <c r="A7" t="str">
        <v>Entusiasmado</v>
      </c>
      <c r="B7" t="str">
        <v>Alegria</v>
      </c>
      <c r="C7">
        <v>3</v>
      </c>
    </row>
    <row r="8">
      <c r="A8" t="str">
        <v>Produtivo</v>
      </c>
      <c r="B8" t="str">
        <v>Alegria</v>
      </c>
      <c r="C8">
        <v>3</v>
      </c>
    </row>
    <row r="9">
      <c r="A9" t="str">
        <v>Engajado</v>
      </c>
      <c r="B9" t="str">
        <v>Alegria</v>
      </c>
      <c r="C9">
        <v>2</v>
      </c>
    </row>
    <row r="10">
      <c r="A10" t="str">
        <v>Dinâmico</v>
      </c>
      <c r="B10" t="str">
        <v>Alegria</v>
      </c>
      <c r="C10">
        <v>4</v>
      </c>
    </row>
    <row r="11">
      <c r="A11" t="str">
        <v>Seguro</v>
      </c>
      <c r="B11" t="str">
        <v>Alegria</v>
      </c>
      <c r="C11">
        <v>3</v>
      </c>
    </row>
    <row r="12">
      <c r="A12" t="str">
        <v>Decidido</v>
      </c>
      <c r="B12" t="str">
        <v>Alegria</v>
      </c>
      <c r="C12">
        <v>4</v>
      </c>
    </row>
    <row r="13">
      <c r="A13" t="str">
        <v>Determinado</v>
      </c>
      <c r="B13" t="str">
        <v>Alegria</v>
      </c>
      <c r="C13">
        <v>4</v>
      </c>
    </row>
    <row r="14">
      <c r="A14" t="str">
        <v>Animado</v>
      </c>
      <c r="B14" t="str">
        <v>Alegria</v>
      </c>
      <c r="C14">
        <v>4</v>
      </c>
    </row>
    <row r="15">
      <c r="A15" t="str">
        <v>Amável</v>
      </c>
      <c r="B15" t="str">
        <v>Alegria</v>
      </c>
      <c r="C15">
        <v>5</v>
      </c>
    </row>
    <row r="16">
      <c r="A16" t="str">
        <v>Ativo</v>
      </c>
      <c r="B16" t="str">
        <v>Alegria</v>
      </c>
      <c r="C16">
        <v>3</v>
      </c>
    </row>
    <row r="17">
      <c r="A17" t="str">
        <v>Agradável</v>
      </c>
      <c r="B17" t="str">
        <v>Alegria</v>
      </c>
      <c r="C17">
        <v>4</v>
      </c>
    </row>
    <row r="18">
      <c r="A18" t="str">
        <v>Disposto</v>
      </c>
      <c r="B18" t="str">
        <v>Alegria</v>
      </c>
      <c r="C18">
        <v>4</v>
      </c>
    </row>
    <row r="19">
      <c r="A19" t="str">
        <v>Contente</v>
      </c>
      <c r="B19" t="str">
        <v>Alegria</v>
      </c>
      <c r="C19">
        <v>5</v>
      </c>
    </row>
    <row r="20">
      <c r="A20" t="str">
        <v>Interessado</v>
      </c>
      <c r="B20" t="str">
        <v>Alegria</v>
      </c>
      <c r="C20">
        <v>5</v>
      </c>
    </row>
    <row r="21">
      <c r="A21" t="str">
        <v>Tenso</v>
      </c>
      <c r="B21" t="str">
        <v>Medo</v>
      </c>
      <c r="C21">
        <v>1</v>
      </c>
    </row>
    <row r="22">
      <c r="A22" t="str">
        <v>Amedrontado</v>
      </c>
      <c r="B22" t="str">
        <v>Medo</v>
      </c>
      <c r="C22">
        <v>0</v>
      </c>
    </row>
    <row r="23">
      <c r="A23" t="str">
        <v>Indeciso</v>
      </c>
      <c r="B23" t="str">
        <v>Medo</v>
      </c>
      <c r="C23">
        <v>2</v>
      </c>
    </row>
    <row r="24">
      <c r="A24" t="str">
        <v>Receoso</v>
      </c>
      <c r="B24" t="str">
        <v>Medo</v>
      </c>
      <c r="C24">
        <v>0</v>
      </c>
    </row>
    <row r="25">
      <c r="A25" t="str">
        <v>Assustado</v>
      </c>
      <c r="B25" t="str">
        <v>Medo</v>
      </c>
      <c r="C25">
        <v>1</v>
      </c>
    </row>
    <row r="26">
      <c r="A26" t="str">
        <v>Aflito</v>
      </c>
      <c r="B26" t="str">
        <v>Medo</v>
      </c>
      <c r="C26">
        <v>2</v>
      </c>
    </row>
    <row r="27">
      <c r="A27" t="str">
        <v>Alarmado</v>
      </c>
      <c r="B27" t="str">
        <v>Medo</v>
      </c>
      <c r="C27">
        <v>2</v>
      </c>
    </row>
    <row r="28">
      <c r="A28" t="str">
        <v>Apreensivo</v>
      </c>
      <c r="B28" t="str">
        <v>Medo</v>
      </c>
      <c r="C28">
        <v>0</v>
      </c>
    </row>
    <row r="29">
      <c r="A29" t="str">
        <v>Preocupado</v>
      </c>
      <c r="B29" t="str">
        <v>Medo</v>
      </c>
      <c r="C29">
        <v>2</v>
      </c>
    </row>
    <row r="30">
      <c r="A30" t="str">
        <v>Atento</v>
      </c>
      <c r="B30" t="str">
        <v>Medo</v>
      </c>
      <c r="C30">
        <v>2</v>
      </c>
    </row>
    <row r="31">
      <c r="A31" t="str">
        <v>Agitado</v>
      </c>
      <c r="B31" t="str">
        <v>Raiva</v>
      </c>
      <c r="C31">
        <v>2</v>
      </c>
    </row>
    <row r="32">
      <c r="A32" t="str">
        <v>Nervoso</v>
      </c>
      <c r="B32" t="str">
        <v>Raiva</v>
      </c>
      <c r="C32">
        <v>1</v>
      </c>
    </row>
    <row r="33">
      <c r="A33" t="str">
        <v>Incomodado</v>
      </c>
      <c r="B33" t="str">
        <v>Raiva</v>
      </c>
      <c r="C33">
        <v>1</v>
      </c>
    </row>
    <row r="34">
      <c r="A34" t="str">
        <v>Agressivo</v>
      </c>
      <c r="B34" t="str">
        <v>Raiva</v>
      </c>
      <c r="C34">
        <v>3</v>
      </c>
    </row>
    <row r="35">
      <c r="A35" t="str">
        <v xml:space="preserve">Ansioso </v>
      </c>
      <c r="B35" t="str">
        <v>Raiva</v>
      </c>
      <c r="C35">
        <v>2</v>
      </c>
    </row>
    <row r="36">
      <c r="A36" t="str">
        <v>Impaciente</v>
      </c>
      <c r="B36" t="str">
        <v>Raiva</v>
      </c>
      <c r="C36">
        <v>2</v>
      </c>
    </row>
    <row r="37">
      <c r="A37" t="str">
        <v>Transtornado</v>
      </c>
      <c r="B37" t="str">
        <v>Raiva</v>
      </c>
      <c r="C37">
        <v>0</v>
      </c>
    </row>
    <row r="38">
      <c r="A38" t="str">
        <v>Irritado</v>
      </c>
      <c r="B38" t="str">
        <v>Raiva</v>
      </c>
      <c r="C38">
        <v>1</v>
      </c>
    </row>
    <row r="39">
      <c r="A39" t="str">
        <v xml:space="preserve">Envergonhado </v>
      </c>
      <c r="B39" t="str">
        <v>tristeza</v>
      </c>
      <c r="C39">
        <v>0</v>
      </c>
    </row>
    <row r="40">
      <c r="A40" t="str">
        <v>Triste</v>
      </c>
      <c r="B40" t="str">
        <v>tristeza</v>
      </c>
      <c r="C40">
        <v>3</v>
      </c>
    </row>
    <row r="41">
      <c r="A41" t="str">
        <v>Aborrecido</v>
      </c>
      <c r="B41" t="str">
        <v>tristeza</v>
      </c>
      <c r="C41">
        <v>1</v>
      </c>
    </row>
    <row r="42">
      <c r="A42" t="str">
        <v>Abatido</v>
      </c>
      <c r="B42" t="str">
        <v>tristeza</v>
      </c>
      <c r="C42">
        <v>0</v>
      </c>
    </row>
    <row r="43">
      <c r="A43" t="str">
        <v>Desanimado</v>
      </c>
      <c r="B43" t="str">
        <v>tristeza</v>
      </c>
      <c r="C43">
        <v>0</v>
      </c>
    </row>
    <row r="44">
      <c r="A44" t="str">
        <v>Chateado</v>
      </c>
      <c r="B44" t="str">
        <v>tristeza</v>
      </c>
      <c r="C44">
        <v>3</v>
      </c>
    </row>
    <row r="45">
      <c r="A45" t="str">
        <v>Angustiado</v>
      </c>
      <c r="B45" t="str">
        <v>tristeza</v>
      </c>
      <c r="C45">
        <v>1</v>
      </c>
    </row>
    <row r="46">
      <c r="A46" t="str">
        <v>Deprimido</v>
      </c>
      <c r="B46" t="str">
        <v>tristeza</v>
      </c>
      <c r="C46">
        <v>1</v>
      </c>
    </row>
    <row r="47">
      <c r="A47" t="str">
        <v>Entediado</v>
      </c>
      <c r="B47" t="str">
        <v>tristeza</v>
      </c>
      <c r="C47">
        <v>0</v>
      </c>
    </row>
    <row r="48">
      <c r="A48" t="str">
        <v>Desgostoso</v>
      </c>
    </row>
  </sheetData>
  <pageMargins left="0.511811024" right="0.511811024" top="0.787401575" bottom="0.787401575" header="0" footer="0"/>
  <ignoredErrors>
    <ignoredError numberStoredAsText="1" sqref="A1:F1000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3:D1000"/>
  <sheetViews>
    <sheetView workbookViewId="0" rightToLeft="0"/>
  </sheetViews>
  <sheetData>
    <row r="3">
      <c r="B3" t="str">
        <v>Mapeamento - Recursos</v>
      </c>
    </row>
    <row r="4" xml:space="preserve">
      <c r="B4" t="str" xml:space="preserve">
        <v xml:space="preserve">Instruções: Por favor, leia cuidadosamente cada afirmação abaixo e classifique-as de acordo com as seguintes notas: 
(0) Eu não me identifico; 
(1) Me identifico, as vezes; 
(2) Me identifico na maioria das vezes;
(3) Me identifico muito. 
Cada nota deve representar o quanto a frase te representa em seus últimos meses.</v>
      </c>
    </row>
    <row r="5">
      <c r="B5">
        <v>1</v>
      </c>
      <c r="C5" t="str">
        <v>Tenho tido dualidade em respirar em alguns momentos (p. ex. respiração ofegante, falta de ar, sem ter feito nenhum esforço físico)?</v>
      </c>
      <c r="D5">
        <v>5</v>
      </c>
    </row>
    <row r="6">
      <c r="B6">
        <v>2</v>
      </c>
      <c r="C6" t="str">
        <v>12345</v>
      </c>
      <c r="D6">
        <v>6</v>
      </c>
    </row>
    <row r="7">
      <c r="B7">
        <v>3</v>
      </c>
      <c r="C7" t="str">
        <v>Penso que as outras pessoas são mais competentes do que eu.</v>
      </c>
      <c r="D7">
        <v>7</v>
      </c>
    </row>
    <row r="8">
      <c r="B8">
        <v>4</v>
      </c>
      <c r="C8" t="str">
        <v xml:space="preserve">Preciso praticar a respiração profunda e compassada </v>
      </c>
      <c r="D8">
        <v>8</v>
      </c>
    </row>
    <row r="9">
      <c r="B9">
        <v>5</v>
      </c>
      <c r="C9" t="str">
        <v>Tem dias que são difíceis para eu conseguir me acalmar</v>
      </c>
      <c r="D9">
        <v>9</v>
      </c>
    </row>
    <row r="10">
      <c r="B10">
        <v>6</v>
      </c>
      <c r="C10" t="str">
        <v>Eu não consigo beber a quantidade de água necessária por dia</v>
      </c>
      <c r="D10">
        <v>10</v>
      </c>
    </row>
    <row r="11">
      <c r="B11">
        <v>7</v>
      </c>
      <c r="C11" t="str">
        <v>Tenho um sentimento de incompetência, quando vou realizar algo</v>
      </c>
      <c r="D11">
        <v>11</v>
      </c>
    </row>
    <row r="12">
      <c r="B12">
        <v>8</v>
      </c>
      <c r="C12" t="str">
        <v>Me sinto desprotegido quando me deparo às dificuldades da vida</v>
      </c>
      <c r="D12">
        <v>12</v>
      </c>
    </row>
    <row r="13">
      <c r="B13">
        <v>9</v>
      </c>
      <c r="C13" t="str">
        <v>Só bebo água quando realmente sinto sede</v>
      </c>
      <c r="D13">
        <v>13</v>
      </c>
    </row>
    <row r="14">
      <c r="B14">
        <v>10</v>
      </c>
      <c r="C14" t="str">
        <v>Em alguns momentos, ao me aproximar de algumas pessoas, sinto-me inferior</v>
      </c>
      <c r="D14">
        <v>14</v>
      </c>
    </row>
    <row r="15">
      <c r="B15">
        <v>11</v>
      </c>
      <c r="C15" t="str">
        <v xml:space="preserve">Sinto-me inseguro boa parte do tempo </v>
      </c>
      <c r="D15">
        <v>15</v>
      </c>
    </row>
    <row r="16">
      <c r="B16">
        <v>12</v>
      </c>
      <c r="C16" t="str">
        <v xml:space="preserve">Chego a passar mais de horas sem beber água </v>
      </c>
      <c r="D16">
        <v>16</v>
      </c>
    </row>
    <row r="17">
      <c r="B17">
        <v>13</v>
      </c>
      <c r="C17" t="str">
        <v>Tenho reagido de forma exagerada às situações</v>
      </c>
      <c r="D17">
        <v>17</v>
      </c>
    </row>
    <row r="18">
      <c r="B18">
        <v>14</v>
      </c>
      <c r="C18" t="str">
        <v>Ando me sentindo triste</v>
      </c>
      <c r="D18">
        <v>18</v>
      </c>
    </row>
    <row r="19">
      <c r="B19">
        <v>15</v>
      </c>
      <c r="C19" t="str">
        <v>Estou vivendo um momento de muitas preocupações</v>
      </c>
      <c r="D19">
        <v>19</v>
      </c>
    </row>
    <row r="20">
      <c r="B20">
        <v>16</v>
      </c>
      <c r="C20" t="str">
        <v>Estou muito animado com minhas conquistas</v>
      </c>
      <c r="D20">
        <v>20</v>
      </c>
    </row>
    <row r="21">
      <c r="B21">
        <v>17</v>
      </c>
      <c r="C21" t="str">
        <v>Deixo de fazer algumas das refeições diárias (café, almoço, janta)</v>
      </c>
      <c r="D21">
        <v>21</v>
      </c>
    </row>
    <row r="22">
      <c r="B22">
        <v>18</v>
      </c>
      <c r="C22" t="str">
        <v>Não tenho motivação para preparar comida só pra mim</v>
      </c>
      <c r="D22">
        <v>22</v>
      </c>
    </row>
    <row r="23">
      <c r="B23">
        <v>19</v>
      </c>
      <c r="C23" t="str">
        <v>Não me acho uma pessoa tão boa, quanto as outras pessoas</v>
      </c>
      <c r="D23">
        <v>23</v>
      </c>
    </row>
    <row r="24">
      <c r="B24">
        <v>20</v>
      </c>
      <c r="C24" t="str">
        <v>Sempre que as adversidades surgem, sinto-me fraco para enfrentar</v>
      </c>
      <c r="D24">
        <v>24</v>
      </c>
    </row>
    <row r="25">
      <c r="B25">
        <v>21</v>
      </c>
      <c r="C25" t="str">
        <v xml:space="preserve">Mastigo os alimentos bem rápido; </v>
      </c>
      <c r="D25">
        <v>25</v>
      </c>
    </row>
    <row r="26">
      <c r="B26">
        <v>22</v>
      </c>
      <c r="C26" t="str">
        <v>Tenho ficado nervoso com frequência</v>
      </c>
      <c r="D26">
        <v>26</v>
      </c>
    </row>
    <row r="27">
      <c r="B27">
        <v>23</v>
      </c>
      <c r="C27" t="str">
        <v>Ultimamente, o sexo tem ficado para depois...</v>
      </c>
      <c r="D27">
        <v>27</v>
      </c>
    </row>
    <row r="28">
      <c r="B28">
        <v>24</v>
      </c>
      <c r="C28" t="str">
        <v>Não considero o sexo algo tão importante assim, para a vida...</v>
      </c>
      <c r="D28">
        <v>28</v>
      </c>
    </row>
    <row r="29">
      <c r="B29">
        <v>25</v>
      </c>
      <c r="C29" t="str">
        <v>Quando estou sozinho, sinto-me muito indefeso</v>
      </c>
      <c r="D29">
        <v>29</v>
      </c>
    </row>
    <row r="30">
      <c r="B30">
        <v>26</v>
      </c>
      <c r="C30" t="str">
        <v xml:space="preserve">Não vejo o porquê de gostarem de mim  </v>
      </c>
      <c r="D30">
        <v>30</v>
      </c>
    </row>
    <row r="31">
      <c r="B31">
        <v>27</v>
      </c>
      <c r="C31" t="str">
        <v>Passo mais de semanas sem praticar sexo</v>
      </c>
      <c r="D31">
        <v>31</v>
      </c>
    </row>
    <row r="32">
      <c r="B32">
        <v>28</v>
      </c>
      <c r="C32" t="str">
        <v>Ultimamente, tenho me sentido agitado</v>
      </c>
      <c r="D32">
        <v>32</v>
      </c>
    </row>
    <row r="33">
      <c r="B33">
        <v>29</v>
      </c>
      <c r="C33" t="str">
        <v>Sou uma pessoa muito feliz</v>
      </c>
      <c r="D33">
        <v>33</v>
      </c>
    </row>
    <row r="34">
      <c r="B34">
        <v>30</v>
      </c>
      <c r="C34" t="str">
        <v>Ando me sentido incomodado com muita coisa</v>
      </c>
      <c r="D34">
        <v>34</v>
      </c>
    </row>
    <row r="35">
      <c r="B35">
        <v>31</v>
      </c>
      <c r="C35" t="str">
        <v>Sinto um peso nos ombros, estou meio tenso</v>
      </c>
      <c r="D35">
        <v>35</v>
      </c>
    </row>
    <row r="36">
      <c r="B36">
        <v>32</v>
      </c>
      <c r="C36" t="str">
        <v>A angústia tem sido constante em minha vida</v>
      </c>
      <c r="D36">
        <v>36</v>
      </c>
    </row>
    <row r="37">
      <c r="B37">
        <v>33</v>
      </c>
      <c r="C37" t="str">
        <v>Ultimamente, tenho dormido pouco</v>
      </c>
      <c r="D37">
        <v>37</v>
      </c>
    </row>
    <row r="38">
      <c r="B38">
        <v>34</v>
      </c>
      <c r="C38" t="str">
        <v>Tenho dificuldades para iniciar o sono</v>
      </c>
      <c r="D38">
        <v>38</v>
      </c>
    </row>
    <row r="39">
      <c r="B39">
        <v>35</v>
      </c>
      <c r="C39" t="str">
        <v xml:space="preserve">Sempre que surgem novas situações, estou com alguém de confiança para enfrentá-las. </v>
      </c>
      <c r="D39">
        <v>39</v>
      </c>
    </row>
    <row r="40">
      <c r="B40">
        <v>36</v>
      </c>
      <c r="C40" t="str">
        <v>Me considero uma pessoa chata e desinteressante</v>
      </c>
      <c r="D40">
        <v>40</v>
      </c>
    </row>
    <row r="41">
      <c r="B41">
        <v>37</v>
      </c>
      <c r="C41" t="str">
        <v>Tenho me sentido incapaz de mudar o rumo da minha vida.</v>
      </c>
      <c r="D41">
        <v>41</v>
      </c>
    </row>
    <row r="42">
      <c r="B42">
        <v>38</v>
      </c>
      <c r="C42" t="str">
        <v>Tenho tido dificuldades para conseguir dormir 8h por noite</v>
      </c>
      <c r="D42">
        <v>42</v>
      </c>
    </row>
    <row r="43">
      <c r="B43">
        <v>39</v>
      </c>
      <c r="C43" t="str">
        <v>Tenho achado difícil relaxar</v>
      </c>
      <c r="D43">
        <v>43</v>
      </c>
    </row>
    <row r="44">
      <c r="B44">
        <v>40</v>
      </c>
      <c r="C44" t="str">
        <v>Constantemente, seguro as necessidades de fazer fezes, urina para depois</v>
      </c>
      <c r="D44">
        <v>44</v>
      </c>
    </row>
    <row r="45">
      <c r="B45">
        <v>41</v>
      </c>
      <c r="C45" t="str">
        <v>Tenho dificuldades para fazer as necessidades fisiológicas (fezes, urina)</v>
      </c>
      <c r="D45">
        <v>45</v>
      </c>
    </row>
    <row r="46">
      <c r="B46">
        <v>42</v>
      </c>
      <c r="C46" t="str">
        <v xml:space="preserve">Tenho pensamentos de que serei rejeitado (a) caso me conheçam mais profundamente, inclusive meus defeitos. </v>
      </c>
      <c r="D46">
        <v>46</v>
      </c>
    </row>
    <row r="47">
      <c r="B47">
        <v>43</v>
      </c>
      <c r="C47" t="str">
        <v>Quando analiso minha vida, logo penso: Sou um (a) fracassado (a)</v>
      </c>
      <c r="D47">
        <v>47</v>
      </c>
    </row>
    <row r="48">
      <c r="B48">
        <v>44</v>
      </c>
      <c r="C48" t="str">
        <v xml:space="preserve">As vezes me desligo ou me sobrecarrego de tal maneira, que até esqueço que preciso ir ao banheiro fazer as necessidades fisiológicas. </v>
      </c>
      <c r="D48">
        <v>48</v>
      </c>
    </row>
    <row r="49">
      <c r="B49">
        <v>45</v>
      </c>
      <c r="C49" t="str">
        <v>Tenho sido intolerante com as coisas que me impedem de continuar o que eu estava fazendo</v>
      </c>
      <c r="D49">
        <v>49</v>
      </c>
    </row>
    <row r="50">
      <c r="B50">
        <v>46</v>
      </c>
      <c r="C50" t="str">
        <v>Ando muito aborrecido com os acontecimentos</v>
      </c>
      <c r="D50">
        <v>50</v>
      </c>
    </row>
    <row r="51">
      <c r="B51">
        <v>47</v>
      </c>
      <c r="C51" t="str">
        <v>Tenho tido dificuldades em tomar decisões</v>
      </c>
      <c r="D51">
        <v>51</v>
      </c>
    </row>
    <row r="52">
      <c r="B52">
        <v>48</v>
      </c>
      <c r="C52" t="str">
        <v>Tenho me sentido irritado com frequência</v>
      </c>
      <c r="D52">
        <v>52</v>
      </c>
    </row>
    <row r="53">
      <c r="B53">
        <v>49</v>
      </c>
      <c r="C53" t="str">
        <v>Tenho uma postura otimista perante a vida</v>
      </c>
      <c r="D53">
        <v>53</v>
      </c>
    </row>
    <row r="54">
      <c r="B54">
        <v>50</v>
      </c>
      <c r="C54" t="str">
        <v>Sei sobre a importância do exercício físico para o corpo, mas ainda não consegui encaixar na minha rotina...</v>
      </c>
      <c r="D54">
        <v>54</v>
      </c>
    </row>
    <row r="55">
      <c r="B55">
        <v>51</v>
      </c>
      <c r="C55" t="str">
        <v xml:space="preserve">Ando tão corrido, que nem tenho tempo para atividade física. </v>
      </c>
      <c r="D55">
        <v>55</v>
      </c>
    </row>
    <row r="56">
      <c r="B56">
        <v>52</v>
      </c>
      <c r="C56" t="str">
        <v xml:space="preserve">Já me perguntei: Por que as pessoas irão me amar ou querer ser minhas amigas? </v>
      </c>
      <c r="D56">
        <v>56</v>
      </c>
    </row>
    <row r="57">
      <c r="B57">
        <v>53</v>
      </c>
      <c r="C57" t="str">
        <v>Penso ter pouco valor como pessoa</v>
      </c>
      <c r="D57">
        <v>57</v>
      </c>
    </row>
    <row r="58">
      <c r="B58">
        <v>54</v>
      </c>
      <c r="C58" t="str">
        <v>Preciso começar a praticar atividades físicas</v>
      </c>
      <c r="D58">
        <v>58</v>
      </c>
    </row>
    <row r="59">
      <c r="B59">
        <v>55</v>
      </c>
      <c r="C59" t="str">
        <v>Tenho me sentido um pouco emotivo/sensível demais</v>
      </c>
      <c r="D59">
        <v>59</v>
      </c>
    </row>
    <row r="60">
      <c r="B60">
        <v>56</v>
      </c>
      <c r="C60" t="str">
        <v>Tenho medo de errar</v>
      </c>
      <c r="D60">
        <v>60</v>
      </c>
    </row>
    <row r="61">
      <c r="B61">
        <v>57</v>
      </c>
      <c r="C61" t="str">
        <v>Tenho que ser assertivo em tudo o que faço</v>
      </c>
      <c r="D61">
        <v>61</v>
      </c>
    </row>
    <row r="62">
      <c r="B62">
        <v>58</v>
      </c>
      <c r="C62" t="str">
        <v>Preciso ser mais paciente comigo mesmo</v>
      </c>
      <c r="D62">
        <v>62</v>
      </c>
    </row>
    <row r="63">
      <c r="B63">
        <v>59</v>
      </c>
      <c r="C63" t="str">
        <v>Ando um pouco desanimado</v>
      </c>
      <c r="D63">
        <v>63</v>
      </c>
    </row>
    <row r="64">
      <c r="B64">
        <v>60</v>
      </c>
      <c r="C64" t="str">
        <v>Ultimamente, tenho lidado com sentimentos de insegurança</v>
      </c>
      <c r="D64">
        <v>64</v>
      </c>
    </row>
    <row r="65">
      <c r="B65">
        <v>61</v>
      </c>
      <c r="C65" t="str">
        <v>Tenho me sentido nervoso com o que tem acontecido da vida</v>
      </c>
      <c r="D65">
        <v>65</v>
      </c>
    </row>
    <row r="66">
      <c r="B66">
        <v>62</v>
      </c>
      <c r="C66" t="str">
        <v>Ando cheio de entusiasmo para lidar com os desafios do dia a dia</v>
      </c>
      <c r="D66">
        <v>66</v>
      </c>
    </row>
    <row r="67">
      <c r="B67">
        <v>63</v>
      </c>
      <c r="C67" t="str">
        <v>Penso não ser uma pessoa boa o bastante para ser amado (a)</v>
      </c>
      <c r="D67">
        <v>67</v>
      </c>
    </row>
    <row r="68">
      <c r="B68">
        <v>64</v>
      </c>
      <c r="C68" t="str">
        <v>Em alguns momentos, penso ser uma pessoa prejudicial às outras pessoas</v>
      </c>
      <c r="D68">
        <v>68</v>
      </c>
    </row>
    <row r="69">
      <c r="B69">
        <v>65</v>
      </c>
      <c r="C69" t="str">
        <v>Me questiono se alguém me ama</v>
      </c>
      <c r="D69">
        <v>69</v>
      </c>
    </row>
    <row r="70">
      <c r="B70">
        <v>66</v>
      </c>
      <c r="C70" t="str">
        <v>Constantemente, tenho sentimento de que sou insignificante</v>
      </c>
      <c r="D70">
        <v>70</v>
      </c>
    </row>
    <row r="71">
      <c r="B71">
        <v>67</v>
      </c>
      <c r="C71" t="str">
        <v xml:space="preserve">Já me questionei: Será que mundo não será melhor se eu não existir? </v>
      </c>
      <c r="D71">
        <v>0</v>
      </c>
    </row>
  </sheetData>
  <mergeCells count="2">
    <mergeCell ref="B3:D3"/>
    <mergeCell ref="B4:D4"/>
  </mergeCells>
  <pageMargins left="0.511811024" right="0.511811024" top="0.787401575" bottom="0.787401575" header="0" footer="0"/>
  <ignoredErrors>
    <ignoredError numberStoredAsText="1" sqref="B3:D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2:Q1000"/>
  <sheetViews>
    <sheetView workbookViewId="0" rightToLeft="0"/>
  </sheetViews>
  <sheetData>
    <row r="2">
      <c r="B2" t="str">
        <v xml:space="preserve">Gestão a vista - Xperience </v>
      </c>
    </row>
    <row r="6">
      <c r="K6">
        <f>SUM('Necessidades de Recursos'!D18,'Necessidades de Recursos'!D36,'Necessidades de Recursos'!D50,'Necessidades de Recursos'!D63)</f>
        <v>0</v>
      </c>
      <c r="L6" t="str">
        <f>IF(K6&lt;=4,"T3",IF(K6&lt;=8,"T6 ",IF(K6&lt;=9,"T9",IF(K6&gt;=10,"T9"))))</f>
        <v>T3</v>
      </c>
    </row>
    <row r="7">
      <c r="K7">
        <f>SUM('Necessidades de Recursos'!D19,'Necessidades de Recursos'!D35,'Necessidades de Recursos'!D51,'Necessidades de Recursos'!D64)</f>
        <v>0</v>
      </c>
      <c r="L7" t="str">
        <f>IF(K7&lt;=4,"M3",IF(K7&lt;=8,"M6 ",IF(K7&lt;=9,"M9",IF(K7&gt;=10,"M9"))))</f>
        <v>M3</v>
      </c>
    </row>
    <row r="8">
      <c r="K8">
        <f>SUM('Necessidades de Recursos'!D32,'Necessidades de Recursos'!D34,'Necessidades de Recursos'!D52,'Necessidades de Recursos'!D65)</f>
        <v>0</v>
      </c>
      <c r="L8" t="str">
        <f>IF(K8&lt;=4,"R3",IF(K8&lt;=8,"R6 ",IF(K8&lt;=9,"R9",IF(K8&gt;=10,"R9"))))</f>
        <v>R3</v>
      </c>
      <c r="O8" t="str">
        <f>IF(P8&lt;=9,"Autoconfiança em equilíbrio",IF(P8&lt;=17,"Autoconfiança em desajuste ",IF(P8&lt;=18,"Autoconfiança em desajuste",IF(P8&gt;=19,"Autoconfiança em hiperdesajuste"))))</f>
        <v>Autoconfiança em equilíbrio</v>
      </c>
      <c r="P8">
        <f>SUM('Necessidades de Recursos'!D7,'Necessidades de Recursos'!D11,'Necessidades de Recursos'!D12,'Necessidades de Recursos'!D14,'Necessidades de Recursos'!D15,'Necessidades de Recursos'!D23,'Necessidades de Recursos'!D24,'Necessidades de Recursos'!D29,'Necessidades de Recursos'!D39)</f>
        <v>0</v>
      </c>
      <c r="Q8" t="str">
        <v>Autoconfiaça</v>
      </c>
    </row>
    <row r="9">
      <c r="C9" t="str">
        <v>Análise de recursos</v>
      </c>
      <c r="K9">
        <f>SUM('Necessidades de Recursos'!D66,'Necessidades de Recursos'!D53,'Necessidades de Recursos'!D33,'Necessidades de Recursos'!D20)</f>
        <v>0</v>
      </c>
      <c r="L9" t="str">
        <f>IF(K9&lt;=4,"A3",IF(K9&lt;=8,"A6 ",IF(K9&lt;=9,"A9",IF(K9&gt;=10,"A9"))))</f>
        <v>A3</v>
      </c>
      <c r="O9" t="str">
        <f>IF(P9&lt;=6,"Autovalor em equilíbrio",IF(P9&lt;=11,"Autovalor em desajuste ",IF(P9&lt;=12,"Autovalor em desajuste",IF(P9&gt;=13,"Autovalor em hiperdesajuste"))))</f>
        <v>Autovalor em equilíbrio</v>
      </c>
      <c r="P9">
        <f>SUM('Necessidades de Recursos'!D30,'Necessidades de Recursos'!D40,'Necessidades de Recursos'!D46,'Necessidades de Recursos'!D56,'Necessidades de Recursos'!D67,'Necessidades de Recursos'!D69)</f>
        <v>0</v>
      </c>
      <c r="Q9" t="str">
        <v>Autoamor</v>
      </c>
    </row>
    <row r="10">
      <c r="O10" t="str">
        <f>IF(P10&lt;=6,"Autoamor em equilíbrio",IF(P10&lt;=11,"Autoamor em desajuste ",IF(P10&lt;=12,"Autoamor em desajuste",IF(P10&gt;=13,"Autoamor em hiperdesajuste"))))</f>
        <v>Autoamor em equilíbrio</v>
      </c>
      <c r="P10">
        <f>SUM('Necessidades de Recursos'!D41,'Necessidades de Recursos'!D47,'Necessidades de Recursos'!D57,'Necessidades de Recursos'!D68,'Necessidades de Recursos'!D70,'Necessidades de Recursos'!D71)</f>
        <v>0</v>
      </c>
      <c r="Q10" t="str">
        <v>Autovalor</v>
      </c>
    </row>
    <row r="11">
      <c r="E11" t="str">
        <f>IF(F11&lt;=2,"Respiração em equilibrio",IF(F11&lt;=3,"Respiração em desajuste",IF(F11&lt;=6,"Respiração em desajuste",IF(F11&gt;=7,"Respiração em hiperdesajuste"))))</f>
        <v>Respiração em desajuste</v>
      </c>
      <c r="F11">
        <f>SUM('Necessidades de Recursos'!D5,'Necessidades de Recursos'!D6,'Necessidades de Recursos'!D8)</f>
        <v>6</v>
      </c>
      <c r="G11" t="str">
        <v>Respiração</v>
      </c>
      <c r="O11" t="str">
        <f>IF(P11&lt;=4,"Autogestão em equilíbrio",IF(P11&lt;=6,"Autogestão em desajuste",IF(P11&lt;=10,"Autogestão em desajuste",IF(P11&lt;=13,"Autogestão em hiperdesajuste",IF(P11&gt;=14,"Autogestão em hiperdesajuste")))))</f>
        <v>Autogestão em equilíbrio</v>
      </c>
      <c r="P11">
        <f>SUM('Necessidades de Recursos'!D9,'Necessidades de Recursos'!D17,'Necessidades de Recursos'!D26,'Necessidades de Recursos'!D32,'Necessidades de Recursos'!D43,'Necessidades de Recursos'!D49,'Necessidades de Recursos'!D59)</f>
        <v>0</v>
      </c>
      <c r="Q11" t="str">
        <v>Estresse</v>
      </c>
    </row>
    <row r="12">
      <c r="E12" t="str">
        <f>IF(F12&lt;=2,"Hidratação em equilibrio",IF(F12&lt;=3,"Hidratação em desajuste",IF(F12&lt;=6,"Hidratação em desajuste",IF(F12&gt;=7,"Hidratação em hiperdesajuste"))))</f>
        <v>Hidratação em equilibrio</v>
      </c>
      <c r="F12">
        <f>SUM('Necessidades de Recursos'!D10,'Necessidades de Recursos'!D13,'Necessidades de Recursos'!D16)</f>
        <v>0</v>
      </c>
      <c r="G12" t="str">
        <v>Hidratação</v>
      </c>
      <c r="O12" t="str">
        <f>IF(P12&lt;=3,"Autotolerância em equilibrio",IF(P12&lt;=5,"Autotolerância em desajuste",IF(P12&lt;=6,"Autotolerância em desajuste",IF(P12&gt;=7,"Autotolerância em hiperdesajuste"))))</f>
        <v>Autotolerância em equilibrio</v>
      </c>
      <c r="P12">
        <f>SUM('Necessidades de Recursos'!D60:D62)</f>
        <v>0</v>
      </c>
      <c r="Q12" t="str">
        <v>Tolerancia</v>
      </c>
    </row>
    <row r="13">
      <c r="E13" t="str">
        <f>IF(F13&lt;=2,"Alimentação em equilibrio",IF(F13&lt;=3,"Alimentação em desajuste",IF(F13&lt;=6,"Alimentação em desajuste",IF(F13&gt;=7,"Alimentação em hiperdesajuste"))))</f>
        <v>Alimentação em equilibrio</v>
      </c>
      <c r="F13">
        <f>SUM('Necessidades de Recursos'!D21,'Necessidades de Recursos'!D22,'Necessidades de Recursos'!D25)</f>
        <v>0</v>
      </c>
      <c r="G13" t="str">
        <v>Alimentação</v>
      </c>
    </row>
    <row r="14">
      <c r="E14" t="str">
        <f>IF(F14&lt;=2,"Sexualidade em equilibrio",IF(F14&lt;=3,"Sexualidade em desajuste",IF(F14&lt;=6,"Sexualidade em desajuste",IF(F14&gt;=7,"Sexualidade em hiperdesajuste"))))</f>
        <v>Sexualidade em equilibrio</v>
      </c>
      <c r="F14">
        <f>SUM('Necessidades de Recursos'!D27,'Necessidades de Recursos'!D28,'Necessidades de Recursos'!D31)</f>
        <v>0</v>
      </c>
      <c r="G14" t="str">
        <v>Sexualidade</v>
      </c>
    </row>
    <row r="15">
      <c r="E15" t="str">
        <f>IF(F15&lt;=2,"Sono em equilibrio",IF(F15&lt;=3,"Sono em desajuste",IF(F15&lt;=6,"Sono em desajuste",IF(F15&gt;=7,"Sono em hiperdesajuste"))))</f>
        <v>Sono em equilibrio</v>
      </c>
      <c r="F15">
        <f>SUM('Necessidades de Recursos'!D37,'Necessidades de Recursos'!D38,'Necessidades de Recursos'!D42)</f>
        <v>0</v>
      </c>
      <c r="G15" t="str">
        <v>Sono</v>
      </c>
    </row>
    <row r="16">
      <c r="E16" t="str">
        <f>IF(F16&lt;=2,"Excreção em equilibrio",IF(F16&lt;=3,"Excreção em desajuste",IF(F16&lt;=6,"Excreção em desajuste",IF(F16&gt;=7,"Excreção em hiperdesajuste"))))</f>
        <v>Excreção em equilibrio</v>
      </c>
      <c r="F16">
        <f>SUM('Necessidades de Recursos'!D44,'Necessidades de Recursos'!D45,'Necessidades de Recursos'!D48)</f>
        <v>0</v>
      </c>
      <c r="G16" t="str">
        <v>Excreção</v>
      </c>
    </row>
    <row r="17">
      <c r="E17" t="str">
        <f>IF(F17&lt;=2,"Corpo em equilibrio",IF(F17&lt;=3,"Corpo em desajuste",IF(F17&lt;=6,"Corpo em desajuste",IF(F17&gt;=7,"Corpo em hiperdesajuste"))))</f>
        <v>Corpo em equilibrio</v>
      </c>
      <c r="F17">
        <f>SUM('Necessidades de Recursos'!D54,'Necessidades de Recursos'!D55,'Necessidades de Recursos'!D58)</f>
        <v>0</v>
      </c>
      <c r="G17" t="str">
        <v>Corpo</v>
      </c>
    </row>
    <row r="24">
      <c r="K24" t="str">
        <v xml:space="preserve"> </v>
      </c>
    </row>
  </sheetData>
  <mergeCells count="5">
    <mergeCell ref="B2:V2"/>
    <mergeCell ref="C9:E10"/>
    <mergeCell ref="R27:S27"/>
    <mergeCell ref="R28:S28"/>
    <mergeCell ref="R29:S29"/>
  </mergeCells>
  <pageMargins left="0.511811024" right="0.511811024" top="0.787401575" bottom="0.787401575" header="0" footer="0"/>
  <ignoredErrors>
    <ignoredError numberStoredAsText="1" sqref="B2:Q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Tent 1</vt:lpstr>
      <vt:lpstr>Necessidades de Recursos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