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OneDrive\Documentos\ENG1547\"/>
    </mc:Choice>
  </mc:AlternateContent>
  <xr:revisionPtr revIDLastSave="0" documentId="13_ncr:1_{C92FB201-5F61-4355-8088-CEC726F130D2}" xr6:coauthVersionLast="47" xr6:coauthVersionMax="47" xr10:uidLastSave="{00000000-0000-0000-0000-000000000000}"/>
  <bookViews>
    <workbookView xWindow="28680" yWindow="-120" windowWidth="20730" windowHeight="11040" activeTab="1" xr2:uid="{8AD32D5D-BCDC-46CA-9C0F-B5F0B81DEA1F}"/>
  </bookViews>
  <sheets>
    <sheet name="Exercício 3" sheetId="3" r:id="rId1"/>
    <sheet name="Item4.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5" l="1"/>
  <c r="G15" i="5"/>
  <c r="G16" i="5"/>
  <c r="G17" i="5"/>
  <c r="G18" i="5"/>
  <c r="G19" i="5"/>
  <c r="G14" i="5"/>
  <c r="E19" i="5"/>
  <c r="E15" i="5"/>
  <c r="E16" i="5"/>
  <c r="E17" i="5"/>
  <c r="E18" i="5"/>
  <c r="E14" i="5"/>
  <c r="D4" i="5"/>
  <c r="D7" i="5"/>
  <c r="M14" i="5"/>
  <c r="M15" i="5"/>
  <c r="L12" i="3"/>
  <c r="L13" i="3"/>
  <c r="L14" i="3"/>
  <c r="L15" i="3"/>
  <c r="E22" i="3"/>
  <c r="E21" i="3"/>
  <c r="E20" i="3"/>
  <c r="E19" i="3"/>
  <c r="E15" i="3"/>
  <c r="E14" i="3"/>
  <c r="E13" i="3"/>
  <c r="E12" i="3"/>
  <c r="L6" i="3"/>
  <c r="L7" i="3"/>
  <c r="K6" i="3"/>
  <c r="K7" i="3"/>
  <c r="J6" i="3"/>
  <c r="J7" i="3"/>
  <c r="J5" i="3"/>
  <c r="L5" i="3"/>
  <c r="K5" i="3"/>
  <c r="I5" i="3"/>
  <c r="I7" i="3"/>
  <c r="I6" i="3"/>
</calcChain>
</file>

<file path=xl/sharedStrings.xml><?xml version="1.0" encoding="utf-8"?>
<sst xmlns="http://schemas.openxmlformats.org/spreadsheetml/2006/main" count="72" uniqueCount="34">
  <si>
    <t>=</t>
  </si>
  <si>
    <t>Título A</t>
  </si>
  <si>
    <t>Título B</t>
  </si>
  <si>
    <t>Título C</t>
  </si>
  <si>
    <t>Ano1</t>
  </si>
  <si>
    <t>Ano2</t>
  </si>
  <si>
    <t>Ano3</t>
  </si>
  <si>
    <t>Título D</t>
  </si>
  <si>
    <t>y (taxa efetiva)</t>
  </si>
  <si>
    <t>P_A</t>
  </si>
  <si>
    <t>P_B</t>
  </si>
  <si>
    <t>P_C</t>
  </si>
  <si>
    <t>P_D</t>
  </si>
  <si>
    <t>(a)</t>
  </si>
  <si>
    <t>(b)</t>
  </si>
  <si>
    <t>DM_A</t>
  </si>
  <si>
    <t>DM_B</t>
  </si>
  <si>
    <t>DM_C</t>
  </si>
  <si>
    <t>DM_D</t>
  </si>
  <si>
    <t>c)</t>
  </si>
  <si>
    <t>d)</t>
  </si>
  <si>
    <t>dP_A / dy</t>
  </si>
  <si>
    <t>dP_B/ dy</t>
  </si>
  <si>
    <t>dP_C / dy</t>
  </si>
  <si>
    <t>dP_D / dy</t>
  </si>
  <si>
    <t>tempo</t>
  </si>
  <si>
    <t>spot</t>
  </si>
  <si>
    <t>-</t>
  </si>
  <si>
    <t>P1</t>
  </si>
  <si>
    <t>c1</t>
  </si>
  <si>
    <t>c2</t>
  </si>
  <si>
    <t>P2</t>
  </si>
  <si>
    <t>C1 descontado</t>
  </si>
  <si>
    <t>C2 descontado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</si>
</sst>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0" fontId="0" fillId="0" borderId="1" xfId="1" applyNumberFormat="1" applyFont="1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4C6D-4ED5-4653-B541-6CBF1557173F}">
  <dimension ref="B4:S22"/>
  <sheetViews>
    <sheetView showGridLines="0" topLeftCell="A4" workbookViewId="0">
      <selection activeCell="L12" sqref="L12"/>
    </sheetView>
  </sheetViews>
  <sheetFormatPr defaultRowHeight="14.5" x14ac:dyDescent="0.35"/>
  <cols>
    <col min="3" max="3" width="7.453125" customWidth="1"/>
    <col min="5" max="5" width="10.1796875" customWidth="1"/>
    <col min="7" max="7" width="10.26953125" customWidth="1"/>
    <col min="8" max="8" width="11.26953125" customWidth="1"/>
    <col min="17" max="17" width="13.7265625" bestFit="1" customWidth="1"/>
  </cols>
  <sheetData>
    <row r="4" spans="2:19" x14ac:dyDescent="0.35">
      <c r="C4" t="s">
        <v>1</v>
      </c>
      <c r="D4" t="s">
        <v>2</v>
      </c>
      <c r="E4" t="s">
        <v>3</v>
      </c>
      <c r="F4" t="s">
        <v>7</v>
      </c>
      <c r="I4" t="s">
        <v>1</v>
      </c>
      <c r="J4" t="s">
        <v>2</v>
      </c>
      <c r="K4" t="s">
        <v>3</v>
      </c>
      <c r="L4" t="s">
        <v>7</v>
      </c>
      <c r="Q4" s="1" t="s">
        <v>8</v>
      </c>
      <c r="R4" s="1" t="s">
        <v>0</v>
      </c>
      <c r="S4">
        <v>0.15</v>
      </c>
    </row>
    <row r="5" spans="2:19" x14ac:dyDescent="0.35">
      <c r="B5" t="s">
        <v>4</v>
      </c>
      <c r="C5">
        <v>100</v>
      </c>
      <c r="D5">
        <v>50</v>
      </c>
      <c r="E5">
        <v>0</v>
      </c>
      <c r="F5">
        <v>1000</v>
      </c>
      <c r="H5">
        <v>1</v>
      </c>
      <c r="I5">
        <f>C5/(1+$S$4)^H5</f>
        <v>86.956521739130437</v>
      </c>
      <c r="J5">
        <f>D5/(1+$S$4)^H5</f>
        <v>43.478260869565219</v>
      </c>
      <c r="K5">
        <f>E5/(1+$S$4)^H5</f>
        <v>0</v>
      </c>
      <c r="L5">
        <f>F5/(1+$S$4)^H5</f>
        <v>869.56521739130437</v>
      </c>
    </row>
    <row r="6" spans="2:19" x14ac:dyDescent="0.35">
      <c r="B6" t="s">
        <v>5</v>
      </c>
      <c r="C6">
        <v>100</v>
      </c>
      <c r="D6">
        <v>50</v>
      </c>
      <c r="E6">
        <v>0</v>
      </c>
      <c r="F6">
        <v>0</v>
      </c>
      <c r="H6">
        <v>2</v>
      </c>
      <c r="I6">
        <f t="shared" ref="I6" si="0">C6/(1+$S$4)^H6</f>
        <v>75.61436672967865</v>
      </c>
      <c r="J6">
        <f>D6/(1+$S$4)^H6</f>
        <v>37.807183364839325</v>
      </c>
      <c r="K6">
        <f t="shared" ref="K6:K7" si="1">E6/(1+$S$4)^H6</f>
        <v>0</v>
      </c>
      <c r="L6">
        <f t="shared" ref="L6:L7" si="2">F6/(1+$S$4)^H6</f>
        <v>0</v>
      </c>
    </row>
    <row r="7" spans="2:19" x14ac:dyDescent="0.35">
      <c r="B7" t="s">
        <v>6</v>
      </c>
      <c r="C7">
        <v>1100</v>
      </c>
      <c r="D7">
        <v>1050</v>
      </c>
      <c r="E7">
        <v>1000</v>
      </c>
      <c r="F7">
        <v>0</v>
      </c>
      <c r="H7">
        <v>3</v>
      </c>
      <c r="I7">
        <f>C7/(1+$S$4)^H7</f>
        <v>723.26785567518721</v>
      </c>
      <c r="J7">
        <f t="shared" ref="J7" si="3">D7/(1+$S$4)^H7</f>
        <v>690.39204405358782</v>
      </c>
      <c r="K7">
        <f t="shared" si="1"/>
        <v>657.51623243198833</v>
      </c>
      <c r="L7">
        <f t="shared" si="2"/>
        <v>0</v>
      </c>
    </row>
    <row r="12" spans="2:19" x14ac:dyDescent="0.35">
      <c r="B12" s="2" t="s">
        <v>13</v>
      </c>
      <c r="C12" s="1" t="s">
        <v>9</v>
      </c>
      <c r="D12" s="1" t="s">
        <v>0</v>
      </c>
      <c r="E12" s="3">
        <f>SUM(I5:I7)</f>
        <v>885.83874414399634</v>
      </c>
      <c r="I12" t="s">
        <v>19</v>
      </c>
      <c r="J12" t="s">
        <v>21</v>
      </c>
      <c r="K12" t="s">
        <v>0</v>
      </c>
      <c r="L12">
        <f>-E19/(1+$S$4)</f>
        <v>-2.3637522489451137</v>
      </c>
    </row>
    <row r="13" spans="2:19" x14ac:dyDescent="0.35">
      <c r="C13" s="1" t="s">
        <v>10</v>
      </c>
      <c r="D13" s="1" t="s">
        <v>0</v>
      </c>
      <c r="E13" s="3">
        <f>SUM(J5:J7)</f>
        <v>771.67748828799233</v>
      </c>
      <c r="J13" t="s">
        <v>22</v>
      </c>
      <c r="K13" t="s">
        <v>0</v>
      </c>
      <c r="L13">
        <f t="shared" ref="L13:L15" si="4">-E20/(1+$S$4)</f>
        <v>-2.468105599985182</v>
      </c>
    </row>
    <row r="14" spans="2:19" x14ac:dyDescent="0.35">
      <c r="C14" s="1" t="s">
        <v>11</v>
      </c>
      <c r="D14" s="1" t="s">
        <v>0</v>
      </c>
      <c r="E14" s="3">
        <f>SUM(K5:K7)</f>
        <v>657.51623243198833</v>
      </c>
      <c r="J14" t="s">
        <v>23</v>
      </c>
      <c r="K14" t="s">
        <v>0</v>
      </c>
      <c r="L14">
        <f t="shared" si="4"/>
        <v>-2.6086956521739131</v>
      </c>
    </row>
    <row r="15" spans="2:19" x14ac:dyDescent="0.35">
      <c r="C15" s="1" t="s">
        <v>12</v>
      </c>
      <c r="D15" s="1" t="s">
        <v>0</v>
      </c>
      <c r="E15" s="3">
        <f>SUM(L5:L7)</f>
        <v>869.56521739130437</v>
      </c>
      <c r="J15" t="s">
        <v>24</v>
      </c>
      <c r="K15" t="s">
        <v>0</v>
      </c>
      <c r="L15">
        <f t="shared" si="4"/>
        <v>-0.86956521739130443</v>
      </c>
    </row>
    <row r="19" spans="2:9" x14ac:dyDescent="0.35">
      <c r="B19" s="2" t="s">
        <v>14</v>
      </c>
      <c r="C19" t="s">
        <v>15</v>
      </c>
      <c r="D19" s="1" t="s">
        <v>0</v>
      </c>
      <c r="E19" s="3">
        <f>SUMPRODUCT(H5:H7,I5:I7) / SUM(I5:I7)</f>
        <v>2.7183150862868803</v>
      </c>
      <c r="I19" t="s">
        <v>20</v>
      </c>
    </row>
    <row r="20" spans="2:9" x14ac:dyDescent="0.35">
      <c r="C20" t="s">
        <v>16</v>
      </c>
      <c r="D20" s="1" t="s">
        <v>0</v>
      </c>
      <c r="E20" s="3">
        <f>SUMPRODUCT(H5:H7,J5:J7) / SUM(J5:J7)</f>
        <v>2.838321439982959</v>
      </c>
    </row>
    <row r="21" spans="2:9" x14ac:dyDescent="0.35">
      <c r="C21" t="s">
        <v>17</v>
      </c>
      <c r="D21" s="1" t="s">
        <v>0</v>
      </c>
      <c r="E21" s="3">
        <f>SUMPRODUCT(H5:H7,K5:K7) / SUM(K5:K7)</f>
        <v>3</v>
      </c>
    </row>
    <row r="22" spans="2:9" x14ac:dyDescent="0.35">
      <c r="C22" t="s">
        <v>18</v>
      </c>
      <c r="D22" s="1" t="s">
        <v>0</v>
      </c>
      <c r="E22" s="3">
        <f>SUMPRODUCT(H5:H7,L5:L7) / SUM(L5:L7)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16DD-278A-435E-8626-42B9D3E84F94}">
  <dimension ref="C3:Q1048576"/>
  <sheetViews>
    <sheetView showGridLines="0" tabSelected="1" workbookViewId="0">
      <selection activeCell="I14" sqref="I14"/>
    </sheetView>
  </sheetViews>
  <sheetFormatPr defaultRowHeight="14.5" x14ac:dyDescent="0.35"/>
  <cols>
    <col min="5" max="5" width="13.1796875" bestFit="1" customWidth="1"/>
    <col min="7" max="7" width="13.1796875" bestFit="1" customWidth="1"/>
  </cols>
  <sheetData>
    <row r="3" spans="3:17" x14ac:dyDescent="0.35">
      <c r="C3" s="5" t="s">
        <v>25</v>
      </c>
      <c r="D3" s="5" t="s">
        <v>26</v>
      </c>
      <c r="G3" s="5"/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O3" s="9" t="s">
        <v>28</v>
      </c>
      <c r="P3" s="9" t="s">
        <v>0</v>
      </c>
      <c r="Q3" s="9">
        <v>145.749</v>
      </c>
    </row>
    <row r="4" spans="3:17" x14ac:dyDescent="0.35">
      <c r="C4" s="5">
        <v>1</v>
      </c>
      <c r="D4" s="7">
        <f>((1+D5)^2 / (1+I4))-1</f>
        <v>6.007513914656748E-2</v>
      </c>
      <c r="G4" s="5">
        <v>1</v>
      </c>
      <c r="H4" s="6" t="s">
        <v>27</v>
      </c>
      <c r="I4" s="6">
        <v>7.8E-2</v>
      </c>
      <c r="J4" s="6">
        <v>8.2500000000000004E-2</v>
      </c>
      <c r="K4" s="6">
        <f>(1+D7)^4/((1+D6)*(1+D5)*((1+D4))) - 1</f>
        <v>0.16727112015141321</v>
      </c>
      <c r="L4" s="6"/>
      <c r="M4" s="6"/>
      <c r="O4" s="10" t="s">
        <v>31</v>
      </c>
      <c r="P4" s="10" t="s">
        <v>0</v>
      </c>
      <c r="Q4" s="9">
        <v>100.315</v>
      </c>
    </row>
    <row r="5" spans="3:17" x14ac:dyDescent="0.35">
      <c r="C5" s="5">
        <v>2</v>
      </c>
      <c r="D5" s="7">
        <v>6.9000000000000006E-2</v>
      </c>
      <c r="G5" s="5">
        <v>2</v>
      </c>
      <c r="H5" s="6" t="s">
        <v>27</v>
      </c>
      <c r="I5" s="6" t="s">
        <v>27</v>
      </c>
      <c r="J5" s="6">
        <v>8.6999999999999994E-2</v>
      </c>
      <c r="K5" s="6">
        <v>0.11550000000000001</v>
      </c>
      <c r="L5" s="6"/>
      <c r="M5" s="6"/>
    </row>
    <row r="6" spans="3:17" x14ac:dyDescent="0.35">
      <c r="C6" s="5">
        <v>3</v>
      </c>
      <c r="D6" s="7">
        <v>7.4999999999999997E-2</v>
      </c>
      <c r="G6" s="5">
        <v>3</v>
      </c>
      <c r="H6" s="6" t="s">
        <v>27</v>
      </c>
      <c r="I6" s="6" t="s">
        <v>27</v>
      </c>
      <c r="J6" s="6" t="s">
        <v>27</v>
      </c>
      <c r="K6" s="6"/>
      <c r="L6" s="6"/>
      <c r="M6" s="6"/>
    </row>
    <row r="7" spans="3:17" x14ac:dyDescent="0.35">
      <c r="C7" s="5">
        <v>4</v>
      </c>
      <c r="D7" s="7">
        <f>(((1+D5)^2 *(1+K5)^2)^(1/4) )- 1</f>
        <v>9.2002518312114479E-2</v>
      </c>
      <c r="G7" s="5">
        <v>4</v>
      </c>
      <c r="H7" s="6" t="s">
        <v>27</v>
      </c>
      <c r="I7" s="6" t="s">
        <v>27</v>
      </c>
      <c r="J7" s="6" t="s">
        <v>27</v>
      </c>
      <c r="K7" s="6" t="s">
        <v>27</v>
      </c>
      <c r="L7" s="6"/>
      <c r="M7" s="6"/>
    </row>
    <row r="8" spans="3:17" x14ac:dyDescent="0.35">
      <c r="C8" s="5">
        <v>5</v>
      </c>
      <c r="D8" s="7">
        <v>8.4000000000000005E-2</v>
      </c>
      <c r="G8" s="5">
        <v>5</v>
      </c>
      <c r="H8" s="6" t="s">
        <v>27</v>
      </c>
      <c r="I8" s="6" t="s">
        <v>27</v>
      </c>
      <c r="J8" s="6"/>
      <c r="K8" s="6" t="s">
        <v>27</v>
      </c>
      <c r="L8" s="6" t="s">
        <v>27</v>
      </c>
      <c r="M8" s="6"/>
    </row>
    <row r="9" spans="3:17" x14ac:dyDescent="0.35">
      <c r="C9" s="5">
        <v>6</v>
      </c>
      <c r="D9" s="7">
        <v>0.1052</v>
      </c>
      <c r="G9" s="5">
        <v>6</v>
      </c>
      <c r="H9" s="6" t="s">
        <v>27</v>
      </c>
      <c r="I9" s="6" t="s">
        <v>27</v>
      </c>
      <c r="J9" s="6" t="s">
        <v>27</v>
      </c>
      <c r="K9" s="6" t="s">
        <v>27</v>
      </c>
      <c r="L9" s="6" t="s">
        <v>27</v>
      </c>
      <c r="M9" s="6" t="s">
        <v>27</v>
      </c>
    </row>
    <row r="10" spans="3:17" x14ac:dyDescent="0.35">
      <c r="H10" s="4"/>
      <c r="I10" s="4"/>
      <c r="J10" s="4"/>
      <c r="K10" s="4"/>
      <c r="L10" s="4"/>
      <c r="M10" s="4"/>
    </row>
    <row r="13" spans="3:17" x14ac:dyDescent="0.35">
      <c r="C13" s="5" t="s">
        <v>25</v>
      </c>
      <c r="D13" s="9" t="s">
        <v>29</v>
      </c>
      <c r="E13" s="9" t="s">
        <v>32</v>
      </c>
      <c r="F13" s="9" t="s">
        <v>30</v>
      </c>
      <c r="G13" s="9" t="s">
        <v>33</v>
      </c>
    </row>
    <row r="14" spans="3:17" x14ac:dyDescent="0.35">
      <c r="C14" s="5">
        <v>1</v>
      </c>
      <c r="D14" s="11">
        <v>0.1</v>
      </c>
      <c r="E14" s="5">
        <f>(D14*$Q$3)/(1+D4)^C4</f>
        <v>13.748931053824906</v>
      </c>
      <c r="F14" s="11">
        <v>0.05</v>
      </c>
      <c r="G14" s="5">
        <f>(F14*$Q$3)/(1+D4)^C4</f>
        <v>6.8744655269124531</v>
      </c>
      <c r="M14">
        <f>4.114^(1/4)</f>
        <v>1.4241838998543817</v>
      </c>
    </row>
    <row r="15" spans="3:17" x14ac:dyDescent="0.35">
      <c r="C15" s="5">
        <v>2</v>
      </c>
      <c r="D15" s="11">
        <v>0.1</v>
      </c>
      <c r="E15" s="5">
        <f t="shared" ref="E15:G19" si="0">(D15*$Q$3)/(1+D5)^C5</f>
        <v>12.754110439540726</v>
      </c>
      <c r="F15" s="11">
        <v>0.05</v>
      </c>
      <c r="G15" s="5">
        <f t="shared" ref="G15:G19" si="1">(F15*$Q$3)/(1+D5)^C5</f>
        <v>6.3770552197703632</v>
      </c>
      <c r="M15">
        <f>M14-1</f>
        <v>0.42418389985438165</v>
      </c>
    </row>
    <row r="16" spans="3:17" x14ac:dyDescent="0.35">
      <c r="C16" s="5">
        <v>3</v>
      </c>
      <c r="D16" s="11">
        <v>0.1</v>
      </c>
      <c r="E16" s="5">
        <f t="shared" si="0"/>
        <v>11.732219804545513</v>
      </c>
      <c r="F16" s="11">
        <v>0.05</v>
      </c>
      <c r="G16" s="5">
        <f t="shared" si="1"/>
        <v>5.8661099022727567</v>
      </c>
    </row>
    <row r="17" spans="3:7" x14ac:dyDescent="0.35">
      <c r="C17" s="5">
        <v>4</v>
      </c>
      <c r="D17" s="11">
        <v>0.1</v>
      </c>
      <c r="E17" s="5">
        <f t="shared" si="0"/>
        <v>10.249696929389472</v>
      </c>
      <c r="F17" s="11">
        <v>0.05</v>
      </c>
      <c r="G17" s="5">
        <f t="shared" si="1"/>
        <v>5.1248484646947361</v>
      </c>
    </row>
    <row r="18" spans="3:7" x14ac:dyDescent="0.35">
      <c r="C18" s="5">
        <v>5</v>
      </c>
      <c r="D18" s="11">
        <v>0.1</v>
      </c>
      <c r="E18" s="5">
        <f t="shared" si="0"/>
        <v>9.7377623791618468</v>
      </c>
      <c r="F18" s="11">
        <v>0.05</v>
      </c>
      <c r="G18" s="5">
        <f t="shared" si="1"/>
        <v>4.8688811895809234</v>
      </c>
    </row>
    <row r="19" spans="3:7" x14ac:dyDescent="0.35">
      <c r="C19" s="5">
        <v>6</v>
      </c>
      <c r="D19" s="11">
        <v>0.1</v>
      </c>
      <c r="E19" s="5">
        <f>(D19*$Q$3)/(1+D9)^C9+100</f>
        <v>107.99761191704049</v>
      </c>
      <c r="F19" s="11">
        <v>0.05</v>
      </c>
      <c r="G19" s="5">
        <f t="shared" si="1"/>
        <v>3.9988059585202445</v>
      </c>
    </row>
    <row r="1048576" spans="4:4" x14ac:dyDescent="0.35">
      <c r="D1048576" s="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3</vt:lpstr>
      <vt:lpstr>Item4.2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Cavalcanti</dc:creator>
  <cp:lastModifiedBy>Leticia Cavalcanti</cp:lastModifiedBy>
  <dcterms:created xsi:type="dcterms:W3CDTF">2022-04-14T23:07:09Z</dcterms:created>
  <dcterms:modified xsi:type="dcterms:W3CDTF">2022-05-03T02:56:16Z</dcterms:modified>
</cp:coreProperties>
</file>