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 tabRatio="917"/>
  </bookViews>
  <sheets>
    <sheet name="Main Data" sheetId="19" r:id="rId1"/>
    <sheet name="النقاط" sheetId="27" r:id="rId2"/>
    <sheet name="الحضور" sheetId="45" r:id="rId3"/>
    <sheet name="المسابقات" sheetId="32" r:id="rId4"/>
    <sheet name="فبراير" sheetId="28" r:id="rId5"/>
    <sheet name="مارس" sheetId="29" r:id="rId6"/>
    <sheet name="ابريل" sheetId="30" r:id="rId7"/>
    <sheet name="مايو" sheetId="33" r:id="rId8"/>
    <sheet name="يونيو" sheetId="35" r:id="rId9"/>
    <sheet name="يوليو" sheetId="36" r:id="rId10"/>
    <sheet name="اغسطس" sheetId="38" r:id="rId11"/>
    <sheet name="سبتمبر" sheetId="39" r:id="rId12"/>
    <sheet name="اكتوبر" sheetId="41" r:id="rId13"/>
    <sheet name="نوفمبر" sheetId="42" r:id="rId14"/>
    <sheet name="ديسمبر" sheetId="43" r:id="rId15"/>
  </sheets>
  <definedNames>
    <definedName name="_xlnm._FilterDatabase" localSheetId="0" hidden="1">'Main Data'!$A$1:$I$171</definedName>
    <definedName name="_xlnm._FilterDatabase" localSheetId="2" hidden="1">الحضور!$A$2:$AZ$172</definedName>
    <definedName name="_xlnm._FilterDatabase" localSheetId="3" hidden="1">المسابقات!$A$2:$AZ$172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<sst xmlns="http://schemas.openxmlformats.org/spreadsheetml/2006/main" count="1124" uniqueCount="357">
  <si>
    <t>الكود</t>
  </si>
  <si>
    <t>الأسم الرباعي</t>
  </si>
  <si>
    <t>رقم الواتس الخاص</t>
  </si>
  <si>
    <t>تاريخ الميلاد</t>
  </si>
  <si>
    <t>أب الاعتراف</t>
  </si>
  <si>
    <t xml:space="preserve"> الصف الدراسي</t>
  </si>
  <si>
    <t>رقم الواتس للأب</t>
  </si>
  <si>
    <t>العنوان بالتفصيل</t>
  </si>
  <si>
    <t>ملحوظات</t>
  </si>
  <si>
    <t>old code</t>
  </si>
  <si>
    <t>ابانوب حنا لطيف</t>
  </si>
  <si>
    <t>01553960435</t>
  </si>
  <si>
    <t>أبونا موسى</t>
  </si>
  <si>
    <t>الصف الثانى الاعدادى</t>
  </si>
  <si>
    <t>النجدة</t>
  </si>
  <si>
    <t>ابانوب طوني رزق</t>
  </si>
  <si>
    <t>01070159299</t>
  </si>
  <si>
    <t>26/05/2011</t>
  </si>
  <si>
    <t>الدهار</t>
  </si>
  <si>
    <t>ابانوب ماجد فايز</t>
  </si>
  <si>
    <t>01228899469</t>
  </si>
  <si>
    <t>14/06/2011</t>
  </si>
  <si>
    <t>أبونا تكلا</t>
  </si>
  <si>
    <t>السلام</t>
  </si>
  <si>
    <t>ابانوب مكرم رزق</t>
  </si>
  <si>
    <t>01278283917</t>
  </si>
  <si>
    <t>أبونا اغسطينوس</t>
  </si>
  <si>
    <t>ابو عشرة</t>
  </si>
  <si>
    <t>ابرام اشرف اديب</t>
  </si>
  <si>
    <t>01270511064</t>
  </si>
  <si>
    <t>ابرام صباح غالي</t>
  </si>
  <si>
    <t>01200405193</t>
  </si>
  <si>
    <t>28/07/2011</t>
  </si>
  <si>
    <t>ارميا شنوده صفوت</t>
  </si>
  <si>
    <t>01210505225</t>
  </si>
  <si>
    <t>22/10/2011</t>
  </si>
  <si>
    <t>النصر</t>
  </si>
  <si>
    <t>استيفن سامح حليم</t>
  </si>
  <si>
    <t>01557726693</t>
  </si>
  <si>
    <t>أبونا بيمين</t>
  </si>
  <si>
    <t>انطونيوس عاطف فؤاد</t>
  </si>
  <si>
    <t>01205398089</t>
  </si>
  <si>
    <t>حفر الباطن</t>
  </si>
  <si>
    <t>بافلي سامح ادوار</t>
  </si>
  <si>
    <t>01050835253</t>
  </si>
  <si>
    <t>15/09/2011</t>
  </si>
  <si>
    <t>الكهف</t>
  </si>
  <si>
    <t xml:space="preserve">بافلي فريد جبرائيل </t>
  </si>
  <si>
    <t>01273292058</t>
  </si>
  <si>
    <t>مجاهد</t>
  </si>
  <si>
    <t>بسيط برسوم بشري</t>
  </si>
  <si>
    <t>01226654247</t>
  </si>
  <si>
    <t>مارمينا</t>
  </si>
  <si>
    <t>بولا جبرائيل لطيف</t>
  </si>
  <si>
    <t>01282777413</t>
  </si>
  <si>
    <t>22/02/2011</t>
  </si>
  <si>
    <t>أبونا رافائيل</t>
  </si>
  <si>
    <t>بولا نادر صليب</t>
  </si>
  <si>
    <t>01224963998</t>
  </si>
  <si>
    <t>بولا نبيل انجيل</t>
  </si>
  <si>
    <t>01284928733</t>
  </si>
  <si>
    <t xml:space="preserve">بيشوي عبدالفتاح جمدي </t>
  </si>
  <si>
    <t>01204376602</t>
  </si>
  <si>
    <t>الشيخ شحات</t>
  </si>
  <si>
    <t xml:space="preserve">بيشوي مرقس حنا </t>
  </si>
  <si>
    <t>01229504377</t>
  </si>
  <si>
    <t>بيشوي وائل نبيل</t>
  </si>
  <si>
    <t>01101342124</t>
  </si>
  <si>
    <t>بيشوي وصفي لابان</t>
  </si>
  <si>
    <t>01284377690</t>
  </si>
  <si>
    <t>الروضة</t>
  </si>
  <si>
    <t>توماس شنوده منسى</t>
  </si>
  <si>
    <t>01201840511</t>
  </si>
  <si>
    <t>16/10/2011</t>
  </si>
  <si>
    <t>جرجس شنوده بخيت</t>
  </si>
  <si>
    <t>01210305513</t>
  </si>
  <si>
    <t>21/08/2011</t>
  </si>
  <si>
    <t>جورج رضا شنودة</t>
  </si>
  <si>
    <t>جون منير عياد</t>
  </si>
  <si>
    <t>01558730503</t>
  </si>
  <si>
    <t>23/07/2011</t>
  </si>
  <si>
    <t>ديفيد مينا مختار</t>
  </si>
  <si>
    <t>01228056228</t>
  </si>
  <si>
    <t>أبونا لوكاس</t>
  </si>
  <si>
    <t>روماريو رضا عطا</t>
  </si>
  <si>
    <t>01278513076</t>
  </si>
  <si>
    <t>18/08/2011</t>
  </si>
  <si>
    <t>شنوده امير مجدي</t>
  </si>
  <si>
    <t>01282319932</t>
  </si>
  <si>
    <t>25/05/2011</t>
  </si>
  <si>
    <t>أبونا اثناسيوس</t>
  </si>
  <si>
    <t>صاربامون رفعت بشير</t>
  </si>
  <si>
    <t>01207152640</t>
  </si>
  <si>
    <t>الزراعة</t>
  </si>
  <si>
    <t xml:space="preserve">فادي رافت عبدالله </t>
  </si>
  <si>
    <t>01212736010</t>
  </si>
  <si>
    <t>فادي كرم شحات</t>
  </si>
  <si>
    <t>01143310207</t>
  </si>
  <si>
    <t>فام رفعت رزيقي</t>
  </si>
  <si>
    <t>01270405218</t>
  </si>
  <si>
    <t>فلوباتير روماني فونس</t>
  </si>
  <si>
    <t>01223415889</t>
  </si>
  <si>
    <t>18/10/2011</t>
  </si>
  <si>
    <t>فلوباتير عصام كمال</t>
  </si>
  <si>
    <t>01210656078</t>
  </si>
  <si>
    <t>25/12/2011</t>
  </si>
  <si>
    <t>كاراس ادوار صدقي</t>
  </si>
  <si>
    <t>01212565912</t>
  </si>
  <si>
    <t>كاراس جرجس فوزي</t>
  </si>
  <si>
    <t>01272070939</t>
  </si>
  <si>
    <t>23/06/2011</t>
  </si>
  <si>
    <t>كاراس رزيقي جادالله</t>
  </si>
  <si>
    <t>01280806538</t>
  </si>
  <si>
    <t>26/10/2011</t>
  </si>
  <si>
    <t>كاراس سامح اسعد</t>
  </si>
  <si>
    <t>01286996308</t>
  </si>
  <si>
    <t>20/05/2011</t>
  </si>
  <si>
    <t>كاراس عبدالمسيح صبحي</t>
  </si>
  <si>
    <t>01282581528</t>
  </si>
  <si>
    <t>07/03/20211</t>
  </si>
  <si>
    <t>كاراس مايكل ايليا</t>
  </si>
  <si>
    <t>01277850604</t>
  </si>
  <si>
    <t>أبونا صموئيل</t>
  </si>
  <si>
    <t>الحجاز</t>
  </si>
  <si>
    <t>كاراس مرقس جرجس</t>
  </si>
  <si>
    <t>01207068809</t>
  </si>
  <si>
    <t>التقوي</t>
  </si>
  <si>
    <t>كاراس مينا يوحنا</t>
  </si>
  <si>
    <t>01283854150</t>
  </si>
  <si>
    <t>14/08/2011</t>
  </si>
  <si>
    <t>أبونا اغاثون</t>
  </si>
  <si>
    <t>كيرلس اشرف اسحق</t>
  </si>
  <si>
    <t>01284468404</t>
  </si>
  <si>
    <t>كيرلس باسم فوتوفار</t>
  </si>
  <si>
    <t>01207275136</t>
  </si>
  <si>
    <t>كيرلس جرجس جمعه</t>
  </si>
  <si>
    <t>01220291132</t>
  </si>
  <si>
    <t>21/11/2011</t>
  </si>
  <si>
    <t>أبونا كاراس</t>
  </si>
  <si>
    <t>كيرلس رزيقي انور</t>
  </si>
  <si>
    <t>01129394571</t>
  </si>
  <si>
    <t xml:space="preserve">كيرلس ريمون حليم </t>
  </si>
  <si>
    <t>01212583980</t>
  </si>
  <si>
    <t>كيرلس طانيوس جابر</t>
  </si>
  <si>
    <t>01002491070</t>
  </si>
  <si>
    <t xml:space="preserve">كيرلس لطيف </t>
  </si>
  <si>
    <t>كيرلس مرقس لويز</t>
  </si>
  <si>
    <t>01281839431</t>
  </si>
  <si>
    <t>21/12/2011</t>
  </si>
  <si>
    <t>كيرلس ممدوح فتحي</t>
  </si>
  <si>
    <t>01202083162</t>
  </si>
  <si>
    <t>مارك ملاك فوزي</t>
  </si>
  <si>
    <t>01272335324</t>
  </si>
  <si>
    <t>24/11/2011</t>
  </si>
  <si>
    <t>مكاريوس اسامه مجيد</t>
  </si>
  <si>
    <t>01287182565</t>
  </si>
  <si>
    <t>16/07/2011</t>
  </si>
  <si>
    <t>مكاريوس عماد اشرف</t>
  </si>
  <si>
    <t>01224007328</t>
  </si>
  <si>
    <t>30/04/2011</t>
  </si>
  <si>
    <t>الوفاء والامل</t>
  </si>
  <si>
    <t xml:space="preserve">مكاريوس محارب يوحنا </t>
  </si>
  <si>
    <t>01067525075</t>
  </si>
  <si>
    <t>13/02/2011</t>
  </si>
  <si>
    <t>أبونا يعقوب</t>
  </si>
  <si>
    <t>مكاريوس مرزيق جارجو</t>
  </si>
  <si>
    <t>مكاريوس نبيل برسوم</t>
  </si>
  <si>
    <t>01207552405</t>
  </si>
  <si>
    <t>ملاك ايمن صلاح</t>
  </si>
  <si>
    <t>01024633389</t>
  </si>
  <si>
    <t>مينا ايمن حافظ</t>
  </si>
  <si>
    <t>01227492179</t>
  </si>
  <si>
    <t>الفيروز</t>
  </si>
  <si>
    <t>مينا جودة عوض</t>
  </si>
  <si>
    <t>01557269737</t>
  </si>
  <si>
    <t>الملاحه</t>
  </si>
  <si>
    <t>مينا رزيقي فؤاد</t>
  </si>
  <si>
    <t>01271228712</t>
  </si>
  <si>
    <t xml:space="preserve">مينا سمير روماني </t>
  </si>
  <si>
    <t>01289650507</t>
  </si>
  <si>
    <t>22/08/2011</t>
  </si>
  <si>
    <t>مينا وجيه يوسف</t>
  </si>
  <si>
    <t>01271756880</t>
  </si>
  <si>
    <t>نوفير امجد صفوت</t>
  </si>
  <si>
    <t>01287184551</t>
  </si>
  <si>
    <t>16/08/2011</t>
  </si>
  <si>
    <t>هدرا فادي  فؤاد</t>
  </si>
  <si>
    <t>01275033839</t>
  </si>
  <si>
    <t>27/11/2011</t>
  </si>
  <si>
    <t>يسطس باسم كرم</t>
  </si>
  <si>
    <t>01270375099</t>
  </si>
  <si>
    <t>26/07/2011</t>
  </si>
  <si>
    <t>يسطس ريمون</t>
  </si>
  <si>
    <t>01288757686</t>
  </si>
  <si>
    <t>يسطس فونس وجيه</t>
  </si>
  <si>
    <t>01205938345</t>
  </si>
  <si>
    <t>22/04/2011</t>
  </si>
  <si>
    <t>يوساب رائد اكسلانس</t>
  </si>
  <si>
    <t>01222960007</t>
  </si>
  <si>
    <t>17/03/2011</t>
  </si>
  <si>
    <t xml:space="preserve">يوساب عاطف نعيم </t>
  </si>
  <si>
    <t>01014110280</t>
  </si>
  <si>
    <t>17/11/2011</t>
  </si>
  <si>
    <t>يوسف باسم كارم</t>
  </si>
  <si>
    <t>01274555034</t>
  </si>
  <si>
    <t>يوسف رائد اكسلانس</t>
  </si>
  <si>
    <t>01206803810</t>
  </si>
  <si>
    <t>17/01/2011</t>
  </si>
  <si>
    <t>يوسف عزت امين</t>
  </si>
  <si>
    <t>01200410174</t>
  </si>
  <si>
    <t>14/05/2011</t>
  </si>
  <si>
    <t>يوسف فونس وجيه</t>
  </si>
  <si>
    <t>01205937668</t>
  </si>
  <si>
    <t>يوسف هاني ايليا</t>
  </si>
  <si>
    <t>01285599073</t>
  </si>
  <si>
    <t>أبونا بولس</t>
  </si>
  <si>
    <t>مكاريوس رضا عطا</t>
  </si>
  <si>
    <t>01212530604</t>
  </si>
  <si>
    <t>كيرلس مخلص فتح الله</t>
  </si>
  <si>
    <t>01203807463</t>
  </si>
  <si>
    <t>31/05/2011</t>
  </si>
  <si>
    <t>فيلوباتير ميلاد بشر</t>
  </si>
  <si>
    <t>01210388341</t>
  </si>
  <si>
    <t>24/07/2011</t>
  </si>
  <si>
    <t>فارس مينا يونان</t>
  </si>
  <si>
    <t>01111957266</t>
  </si>
  <si>
    <t>21/01/2011</t>
  </si>
  <si>
    <t>ميدان شيكسبير</t>
  </si>
  <si>
    <t>ميخائيل عبد الملاك</t>
  </si>
  <si>
    <t>01282580384</t>
  </si>
  <si>
    <t>ابانوب انس عطية</t>
  </si>
  <si>
    <t>01273579004</t>
  </si>
  <si>
    <t>بيتر اسحق عيد</t>
  </si>
  <si>
    <t>01282397324</t>
  </si>
  <si>
    <t>بولا ايهاب مسعود</t>
  </si>
  <si>
    <t>الاحياء</t>
  </si>
  <si>
    <t>فادي وليد</t>
  </si>
  <si>
    <t>كاراس وسام</t>
  </si>
  <si>
    <t>مارك مخلص</t>
  </si>
  <si>
    <t>بولا جابر</t>
  </si>
  <si>
    <t>جون جرجس</t>
  </si>
  <si>
    <t>الاسم رباعي</t>
  </si>
  <si>
    <t>رقم الهاتف</t>
  </si>
  <si>
    <t>الحضور</t>
  </si>
  <si>
    <t>المسابقات</t>
  </si>
  <si>
    <t>Total points</t>
  </si>
  <si>
    <t>بيانات المخدوم</t>
  </si>
  <si>
    <t>فبـــــــــــــــــــــــــــــــــــــــــــــــــــــــــــــــــــــــــــــــــــــــــــــــراير</t>
  </si>
  <si>
    <t>مــــــــــــــــــــــــــــــــــــــــــــــــــــــــــــــــــــــــــــــــــــــــــــارس</t>
  </si>
  <si>
    <t>ابــــــــــــــــــــــــــــــــــــــــــــــــــــــــــــــــــــــــــــــــــــــريل</t>
  </si>
  <si>
    <t>مـــــــــــــــــــــــــــــــــــــــــــــــــــــــــــــــــــــــــــــــــــــــــــــــــــــــــــــــــــــــــايو</t>
  </si>
  <si>
    <t>يــــــــــــــــــــــــــــــونـــــــــــــــــــــــــــــــــــــــــــــــــــــــــــــــــــــــــــــــيو</t>
  </si>
  <si>
    <t>يـــــــــــــــــــــــــــــــــــــــــــــــــــولـــــــــــــــــــــــــــــــــــــــيو</t>
  </si>
  <si>
    <t>اغســـــــــــــــــــــــــــــــــــــــــــــــــــــــــــطـــــــــــــــــــــــــــــــــــــــــــــس</t>
  </si>
  <si>
    <t>ســــــــــــــــــــــــــــــــــــــــــــــــــــــبتمبـــــــــــــــــــــــــــــــــر</t>
  </si>
  <si>
    <t>اكتـــــــــــــــــــــــــــــــــــــــــــــــــــوبـــــــــــــــــــــــــــــــــــــــــــــر</t>
  </si>
  <si>
    <t>نـــــــــــــــــــــــــــــــــــــــــــوفمبــــــــــــــــــــــــــــــــــــــــر</t>
  </si>
  <si>
    <t>ديـــــــــــــــــــــــــــــــــــــــــــــــــــــــــــــــسمبــــــــــــــــــــــــــــــــــــــــر</t>
  </si>
  <si>
    <t>Total</t>
  </si>
  <si>
    <t>Tota pointsl</t>
  </si>
  <si>
    <t>حضور (07/02/2025)</t>
  </si>
  <si>
    <t>مسابقه (07/02/2025)</t>
  </si>
  <si>
    <t>حضور (14/02/2025)</t>
  </si>
  <si>
    <t>مسابقه (14/02/2025)</t>
  </si>
  <si>
    <t>حضور (21/02/2025)</t>
  </si>
  <si>
    <t>مسابقه (21/02/2025)</t>
  </si>
  <si>
    <t>حضور (28/02/2025)</t>
  </si>
  <si>
    <t>مسابقه (28/02/2025)</t>
  </si>
  <si>
    <t>الاسم الرباعي</t>
  </si>
  <si>
    <t>وقت الحضور</t>
  </si>
  <si>
    <t>عدد النقاط</t>
  </si>
  <si>
    <t>حضور (07/03/2025)</t>
  </si>
  <si>
    <t>مسابقه (07/03/2025)</t>
  </si>
  <si>
    <t>حضور (14/03/2025)</t>
  </si>
  <si>
    <t>مسابقه (14/03/2025)</t>
  </si>
  <si>
    <t>حضور (21/03/2025)</t>
  </si>
  <si>
    <t>مسابقه (21/03/2025)</t>
  </si>
  <si>
    <t>حضور (28/03/2025)</t>
  </si>
  <si>
    <t>مسابقه (28/03/2025)</t>
  </si>
  <si>
    <t>حضور (04/04/2025)</t>
  </si>
  <si>
    <t>مسابقه (04/04/2025)</t>
  </si>
  <si>
    <t>حضور (11/04/2025)</t>
  </si>
  <si>
    <t>مسابقه (11/04/2025)</t>
  </si>
  <si>
    <t>حضور (18/04/2025)</t>
  </si>
  <si>
    <t>مسابقه (18/04/2025)</t>
  </si>
  <si>
    <t>حضور (25/04/2025)</t>
  </si>
  <si>
    <t>مسابقه (25/04/2025)</t>
  </si>
  <si>
    <t>حضور (02/05/2025)</t>
  </si>
  <si>
    <t>مسابقه (02/05/2025)</t>
  </si>
  <si>
    <t>حضور (09/05/2025)</t>
  </si>
  <si>
    <t>مسابقه (09/05/2025)</t>
  </si>
  <si>
    <t>حضور (16/05/2025)</t>
  </si>
  <si>
    <t>مسابقه (16/05/2025)</t>
  </si>
  <si>
    <t>حضور (23/05/2025)</t>
  </si>
  <si>
    <t>مسابقه (23/05/2025)</t>
  </si>
  <si>
    <t>حضور (30/05/2025)</t>
  </si>
  <si>
    <t>مسابقه (30/05/2025)</t>
  </si>
  <si>
    <t>حضور (06/06/2025)</t>
  </si>
  <si>
    <t>مسابقه (06/06/2025)</t>
  </si>
  <si>
    <t>حضور (13/06/2025)</t>
  </si>
  <si>
    <t>مسابقه (13/06/2025)</t>
  </si>
  <si>
    <t>حضور (20/06/2025)</t>
  </si>
  <si>
    <t>مسابقه (20/06/2025)</t>
  </si>
  <si>
    <t>حضور (27/06/2025)</t>
  </si>
  <si>
    <t>مسابقه (27/06/2025)</t>
  </si>
  <si>
    <t>حضور (04/07/2025)</t>
  </si>
  <si>
    <t>مسابقه (04/07/2025)</t>
  </si>
  <si>
    <t>حضور (11/07/2025)</t>
  </si>
  <si>
    <t>مسابقه (11/07/2025)</t>
  </si>
  <si>
    <t>حضور (18/07/2025)</t>
  </si>
  <si>
    <t>مسابقه (18/07/2025)</t>
  </si>
  <si>
    <t>حضور (25/07/2025)</t>
  </si>
  <si>
    <t>مسابقه (25/07/2025)</t>
  </si>
  <si>
    <t>حضور (01/08/2025)</t>
  </si>
  <si>
    <t>مسابقه (01/08/2025)</t>
  </si>
  <si>
    <t>حضور (08/08/2025)</t>
  </si>
  <si>
    <t>مسابقه (08/08/2025)</t>
  </si>
  <si>
    <t>حضور (15/08/2025)</t>
  </si>
  <si>
    <t>مسابقه (15/08/2025)</t>
  </si>
  <si>
    <t>حضور (22/08/2025)</t>
  </si>
  <si>
    <t>مسابقه (22/08/2025)</t>
  </si>
  <si>
    <t>حضور (29/08/2025)</t>
  </si>
  <si>
    <t>مسابقه (29/08/2025)</t>
  </si>
  <si>
    <t>حضور (05/09/2025)</t>
  </si>
  <si>
    <t>مسابقه (05/09/2025)</t>
  </si>
  <si>
    <t>حضور (12/09/2025)</t>
  </si>
  <si>
    <t>مسابقه (12/09/2025)</t>
  </si>
  <si>
    <t>حضور (19/09/2025)</t>
  </si>
  <si>
    <t>مسابقه (19/09/2025)</t>
  </si>
  <si>
    <t>حضور (26/09/2025)</t>
  </si>
  <si>
    <t>مسابقه (26/09/2025)</t>
  </si>
  <si>
    <t>حضور (03/10/2025)</t>
  </si>
  <si>
    <t>مسابقه (03/10/2025)</t>
  </si>
  <si>
    <t>حضور (10/10/2025)</t>
  </si>
  <si>
    <t>مسابقه (10/10/2025)</t>
  </si>
  <si>
    <t>حضور (17/10/2025)</t>
  </si>
  <si>
    <t>مسابقه (17/10/2025)</t>
  </si>
  <si>
    <t>حضور (24/10/2025)</t>
  </si>
  <si>
    <t>مسابقه (24/10/2025)</t>
  </si>
  <si>
    <t>حضور (31/10/2025)</t>
  </si>
  <si>
    <t>مسابقه (31/10/2025)</t>
  </si>
  <si>
    <t>حضور (07/11/2025)</t>
  </si>
  <si>
    <t>مسابقه (07/11/2025)</t>
  </si>
  <si>
    <t>حضور (14/11/2025)</t>
  </si>
  <si>
    <t>مسابقه (14/11/2025)</t>
  </si>
  <si>
    <t>حضور (21/11/2025)</t>
  </si>
  <si>
    <t>مسابقه (21/11/2025)</t>
  </si>
  <si>
    <t>حضور (28/11/2025)</t>
  </si>
  <si>
    <t>مسابقه (28/11/2025)</t>
  </si>
  <si>
    <t>حضور (05/12/2025)</t>
  </si>
  <si>
    <t>مسابقه (05/12/2025)</t>
  </si>
  <si>
    <t>حضور (12/12/2025)</t>
  </si>
  <si>
    <t>مسابقه (12/12/2025)</t>
  </si>
  <si>
    <t>حضور (19/12/2025)</t>
  </si>
  <si>
    <t>مسابقه (19/12/2025)</t>
  </si>
  <si>
    <t>حضور (26/12/2025)</t>
  </si>
  <si>
    <t>مسابقه (26/12/2025)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</si>
</sst>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m/d/yy\ h:mm\ AM/PM;@"/>
  </numFmts>
  <fonts count="3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21" fillId="10" borderId="22" applyNumberFormat="0" applyAlignment="0" applyProtection="0">
      <alignment vertical="center"/>
    </xf>
    <xf numFmtId="0" fontId="22" fillId="11" borderId="24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6" xfId="0" applyFont="1" applyFill="1" applyBorder="1" applyAlignment="1" applyProtection="1">
      <alignment horizontal="center" vertical="center" wrapText="1"/>
      <protection locked="0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58" fontId="6" fillId="6" borderId="14" xfId="0" applyNumberFormat="1" applyFont="1" applyFill="1" applyBorder="1" applyAlignment="1">
      <alignment horizontal="center" vertical="center" wrapText="1"/>
    </xf>
    <xf numFmtId="58" fontId="6" fillId="6" borderId="1" xfId="0" applyNumberFormat="1" applyFont="1" applyFill="1" applyBorder="1" applyAlignment="1">
      <alignment horizontal="center" vertical="center" wrapText="1"/>
    </xf>
    <xf numFmtId="58" fontId="6" fillId="6" borderId="15" xfId="0" applyNumberFormat="1" applyFont="1" applyFill="1" applyBorder="1" applyAlignment="1">
      <alignment horizontal="center" vertical="center" wrapText="1"/>
    </xf>
    <xf numFmtId="58" fontId="6" fillId="7" borderId="1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58" fontId="6" fillId="7" borderId="1" xfId="0" applyNumberFormat="1" applyFont="1" applyFill="1" applyBorder="1" applyAlignment="1">
      <alignment horizontal="center" vertical="center" wrapText="1"/>
    </xf>
    <xf numFmtId="58" fontId="6" fillId="7" borderId="15" xfId="0" applyNumberFormat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58" fontId="0" fillId="0" borderId="0" xfId="0" applyNumberFormat="1"/>
    <xf numFmtId="0" fontId="0" fillId="0" borderId="0" xfId="0" applyFont="1"/>
    <xf numFmtId="58" fontId="2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58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 quotePrefix="1">
      <alignment horizontal="center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0" tint="-0.249946592608417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"/>
  <sheetViews>
    <sheetView tabSelected="1" workbookViewId="0">
      <pane ySplit="1" topLeftCell="A59" activePane="bottomLeft" state="frozen"/>
      <selection/>
      <selection pane="bottomLeft" activeCell="E85" sqref="E85"/>
    </sheetView>
  </sheetViews>
  <sheetFormatPr defaultColWidth="9" defaultRowHeight="15"/>
  <cols>
    <col min="1" max="1" width="9.42857142857143" customWidth="1"/>
    <col min="2" max="2" width="22.8571428571429" customWidth="1"/>
    <col min="3" max="3" width="26.1428571428571" customWidth="1"/>
    <col min="4" max="4" width="14.8571428571429" style="45" customWidth="1"/>
    <col min="5" max="5" width="16.5714285714286" style="46" customWidth="1"/>
    <col min="6" max="6" width="16.7142857142857" customWidth="1"/>
    <col min="7" max="7" width="19" hidden="1" customWidth="1"/>
    <col min="8" max="8" width="80.4285714285714" customWidth="1"/>
    <col min="9" max="9" width="32.4285714285714" hidden="1" customWidth="1"/>
    <col min="10" max="10" width="9" hidden="1" customWidth="1"/>
  </cols>
  <sheetData>
    <row r="1" s="44" customFormat="1" spans="1:10">
      <c r="A1" s="4" t="s">
        <v>0</v>
      </c>
      <c r="B1" s="4" t="s">
        <v>1</v>
      </c>
      <c r="C1" s="4" t="s">
        <v>2</v>
      </c>
      <c r="D1" s="4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75" spans="1:10">
      <c r="A2" s="19">
        <v>2001</v>
      </c>
      <c r="B2" s="48" t="s">
        <v>10</v>
      </c>
      <c r="C2" s="55" t="s">
        <v>11</v>
      </c>
      <c r="D2" s="49">
        <v>40827</v>
      </c>
      <c r="E2" s="50" t="s">
        <v>12</v>
      </c>
      <c r="F2" s="51" t="s">
        <v>13</v>
      </c>
      <c r="G2" s="52"/>
      <c r="H2" s="52" t="s">
        <v>14</v>
      </c>
      <c r="I2" s="51"/>
      <c r="J2" s="54"/>
    </row>
    <row r="3" ht="15.75" spans="1:10">
      <c r="A3" s="19">
        <v>2002</v>
      </c>
      <c r="B3" s="48" t="s">
        <v>15</v>
      </c>
      <c r="C3" s="55" t="s">
        <v>16</v>
      </c>
      <c r="D3" s="49" t="s">
        <v>17</v>
      </c>
      <c r="E3" s="50" t="s">
        <v>12</v>
      </c>
      <c r="F3" s="51" t="s">
        <v>13</v>
      </c>
      <c r="G3" s="52"/>
      <c r="H3" s="53" t="s">
        <v>18</v>
      </c>
      <c r="I3" s="51"/>
      <c r="J3" s="54"/>
    </row>
    <row r="4" ht="15.75" spans="1:10">
      <c r="A4" s="19">
        <v>2003</v>
      </c>
      <c r="B4" s="48" t="s">
        <v>19</v>
      </c>
      <c r="C4" s="55" t="s">
        <v>20</v>
      </c>
      <c r="D4" s="49" t="s">
        <v>21</v>
      </c>
      <c r="E4" s="50" t="s">
        <v>22</v>
      </c>
      <c r="F4" s="51" t="s">
        <v>13</v>
      </c>
      <c r="G4" s="52"/>
      <c r="H4" s="53" t="s">
        <v>23</v>
      </c>
      <c r="I4" s="51"/>
      <c r="J4" s="54"/>
    </row>
    <row r="5" ht="15.75" spans="1:10">
      <c r="A5" s="19">
        <v>2004</v>
      </c>
      <c r="B5" s="48" t="s">
        <v>24</v>
      </c>
      <c r="C5" s="55" t="s">
        <v>25</v>
      </c>
      <c r="D5" s="49">
        <v>40883</v>
      </c>
      <c r="E5" s="50" t="s">
        <v>26</v>
      </c>
      <c r="F5" s="51" t="s">
        <v>13</v>
      </c>
      <c r="G5" s="52"/>
      <c r="H5" s="53" t="s">
        <v>27</v>
      </c>
      <c r="I5" s="51"/>
      <c r="J5" s="54"/>
    </row>
    <row r="6" ht="15.75" spans="1:10">
      <c r="A6" s="19">
        <v>2005</v>
      </c>
      <c r="B6" s="48" t="s">
        <v>28</v>
      </c>
      <c r="C6" s="55" t="s">
        <v>29</v>
      </c>
      <c r="D6" s="49">
        <v>40700</v>
      </c>
      <c r="E6" s="48"/>
      <c r="F6" s="51" t="s">
        <v>13</v>
      </c>
      <c r="G6" s="52"/>
      <c r="H6" s="52" t="s">
        <v>23</v>
      </c>
      <c r="I6" s="51"/>
      <c r="J6" s="54"/>
    </row>
    <row r="7" ht="15.75" spans="1:10">
      <c r="A7" s="19">
        <v>2006</v>
      </c>
      <c r="B7" s="48" t="s">
        <v>30</v>
      </c>
      <c r="C7" s="55" t="s">
        <v>31</v>
      </c>
      <c r="D7" s="49" t="s">
        <v>32</v>
      </c>
      <c r="E7" s="50" t="s">
        <v>12</v>
      </c>
      <c r="F7" s="51" t="s">
        <v>13</v>
      </c>
      <c r="G7" s="52"/>
      <c r="H7" s="53" t="s">
        <v>27</v>
      </c>
      <c r="I7" s="51"/>
      <c r="J7" s="54"/>
    </row>
    <row r="8" ht="15.75" spans="1:10">
      <c r="A8" s="19">
        <v>2007</v>
      </c>
      <c r="B8" s="48" t="s">
        <v>33</v>
      </c>
      <c r="C8" s="55" t="s">
        <v>34</v>
      </c>
      <c r="D8" s="49" t="s">
        <v>35</v>
      </c>
      <c r="E8" s="48"/>
      <c r="F8" s="51" t="s">
        <v>13</v>
      </c>
      <c r="G8" s="52"/>
      <c r="H8" s="52" t="s">
        <v>36</v>
      </c>
      <c r="I8" s="51"/>
      <c r="J8" s="54"/>
    </row>
    <row r="9" ht="15.75" spans="1:10">
      <c r="A9" s="19">
        <v>2008</v>
      </c>
      <c r="B9" s="48" t="s">
        <v>37</v>
      </c>
      <c r="C9" s="55" t="s">
        <v>38</v>
      </c>
      <c r="D9" s="49">
        <v>40853</v>
      </c>
      <c r="E9" s="48" t="s">
        <v>39</v>
      </c>
      <c r="F9" s="51" t="s">
        <v>13</v>
      </c>
      <c r="G9" s="52"/>
      <c r="H9" s="52" t="s">
        <v>27</v>
      </c>
      <c r="I9" s="51"/>
      <c r="J9" s="54"/>
    </row>
    <row r="10" ht="15.75" spans="1:10">
      <c r="A10" s="19">
        <v>2009</v>
      </c>
      <c r="B10" s="48" t="s">
        <v>40</v>
      </c>
      <c r="C10" s="55" t="s">
        <v>41</v>
      </c>
      <c r="D10" s="49">
        <v>40704</v>
      </c>
      <c r="E10" s="50" t="s">
        <v>22</v>
      </c>
      <c r="F10" s="51" t="s">
        <v>13</v>
      </c>
      <c r="G10" s="52"/>
      <c r="H10" s="53" t="s">
        <v>42</v>
      </c>
      <c r="I10" s="51"/>
      <c r="J10" s="54"/>
    </row>
    <row r="11" ht="15.75" spans="1:10">
      <c r="A11" s="19">
        <v>2010</v>
      </c>
      <c r="B11" s="48" t="s">
        <v>43</v>
      </c>
      <c r="C11" s="55" t="s">
        <v>44</v>
      </c>
      <c r="D11" s="49" t="s">
        <v>45</v>
      </c>
      <c r="E11" s="50"/>
      <c r="F11" s="51" t="s">
        <v>13</v>
      </c>
      <c r="G11" s="52"/>
      <c r="H11" s="53" t="s">
        <v>46</v>
      </c>
      <c r="I11" s="51"/>
      <c r="J11" s="54"/>
    </row>
    <row r="12" ht="15.75" spans="1:10">
      <c r="A12" s="19">
        <v>2011</v>
      </c>
      <c r="B12" s="48" t="s">
        <v>47</v>
      </c>
      <c r="C12" s="55" t="s">
        <v>48</v>
      </c>
      <c r="D12" s="49">
        <v>40880</v>
      </c>
      <c r="E12" s="50"/>
      <c r="F12" s="51" t="s">
        <v>13</v>
      </c>
      <c r="G12" s="52"/>
      <c r="H12" s="53" t="s">
        <v>49</v>
      </c>
      <c r="I12" s="51"/>
      <c r="J12" s="54"/>
    </row>
    <row r="13" ht="15.75" spans="1:10">
      <c r="A13" s="19">
        <v>2012</v>
      </c>
      <c r="B13" s="48" t="s">
        <v>50</v>
      </c>
      <c r="C13" s="55" t="s">
        <v>51</v>
      </c>
      <c r="D13" s="49">
        <v>40608</v>
      </c>
      <c r="E13" s="50" t="s">
        <v>26</v>
      </c>
      <c r="F13" s="51" t="s">
        <v>13</v>
      </c>
      <c r="G13" s="52"/>
      <c r="H13" s="52" t="s">
        <v>52</v>
      </c>
      <c r="I13" s="51"/>
      <c r="J13" s="54"/>
    </row>
    <row r="14" ht="15.75" spans="1:10">
      <c r="A14" s="19">
        <v>2013</v>
      </c>
      <c r="B14" s="48" t="s">
        <v>53</v>
      </c>
      <c r="C14" s="55" t="s">
        <v>54</v>
      </c>
      <c r="D14" s="49" t="s">
        <v>55</v>
      </c>
      <c r="E14" s="50" t="s">
        <v>56</v>
      </c>
      <c r="F14" s="51" t="s">
        <v>13</v>
      </c>
      <c r="G14" s="52"/>
      <c r="H14" s="53" t="s">
        <v>42</v>
      </c>
      <c r="I14" s="51"/>
      <c r="J14" s="54"/>
    </row>
    <row r="15" ht="15.75" spans="1:10">
      <c r="A15" s="19">
        <v>2014</v>
      </c>
      <c r="B15" s="48" t="s">
        <v>57</v>
      </c>
      <c r="C15" s="55" t="s">
        <v>58</v>
      </c>
      <c r="D15" s="49">
        <v>40827</v>
      </c>
      <c r="E15" s="50" t="s">
        <v>12</v>
      </c>
      <c r="F15" s="51" t="s">
        <v>13</v>
      </c>
      <c r="G15" s="52"/>
      <c r="H15" s="53" t="s">
        <v>23</v>
      </c>
      <c r="I15" s="51"/>
      <c r="J15" s="54"/>
    </row>
    <row r="16" ht="15.75" spans="1:10">
      <c r="A16" s="19">
        <v>2015</v>
      </c>
      <c r="B16" s="48" t="s">
        <v>59</v>
      </c>
      <c r="C16" s="55" t="s">
        <v>60</v>
      </c>
      <c r="D16" s="49">
        <v>40797</v>
      </c>
      <c r="E16" s="50" t="s">
        <v>12</v>
      </c>
      <c r="F16" s="51" t="s">
        <v>13</v>
      </c>
      <c r="G16" s="52"/>
      <c r="H16" s="53" t="s">
        <v>27</v>
      </c>
      <c r="I16" s="51"/>
      <c r="J16" s="54"/>
    </row>
    <row r="17" ht="15.75" spans="1:10">
      <c r="A17" s="19">
        <v>2016</v>
      </c>
      <c r="B17" s="48" t="s">
        <v>61</v>
      </c>
      <c r="C17" s="55" t="s">
        <v>62</v>
      </c>
      <c r="D17" s="49" t="s">
        <v>21</v>
      </c>
      <c r="E17" s="50" t="s">
        <v>26</v>
      </c>
      <c r="F17" s="51" t="s">
        <v>13</v>
      </c>
      <c r="G17" s="52"/>
      <c r="H17" s="53" t="s">
        <v>63</v>
      </c>
      <c r="I17" s="51"/>
      <c r="J17" s="54"/>
    </row>
    <row r="18" ht="15.75" spans="1:10">
      <c r="A18" s="19">
        <v>2017</v>
      </c>
      <c r="B18" s="48" t="s">
        <v>64</v>
      </c>
      <c r="C18" s="55" t="s">
        <v>65</v>
      </c>
      <c r="D18" s="49">
        <v>40883</v>
      </c>
      <c r="E18" s="50" t="s">
        <v>12</v>
      </c>
      <c r="F18" s="51" t="s">
        <v>13</v>
      </c>
      <c r="G18" s="52"/>
      <c r="H18" s="53" t="s">
        <v>27</v>
      </c>
      <c r="I18" s="51"/>
      <c r="J18" s="54"/>
    </row>
    <row r="19" ht="15.75" spans="1:10">
      <c r="A19" s="19">
        <v>2018</v>
      </c>
      <c r="B19" s="48" t="s">
        <v>66</v>
      </c>
      <c r="C19" s="55" t="s">
        <v>67</v>
      </c>
      <c r="D19" s="49">
        <v>40763</v>
      </c>
      <c r="E19" s="48"/>
      <c r="F19" s="51" t="s">
        <v>13</v>
      </c>
      <c r="G19" s="52"/>
      <c r="H19" s="52" t="s">
        <v>27</v>
      </c>
      <c r="I19" s="51"/>
      <c r="J19" s="54"/>
    </row>
    <row r="20" ht="15.75" spans="1:10">
      <c r="A20" s="19">
        <v>2019</v>
      </c>
      <c r="B20" s="48" t="s">
        <v>68</v>
      </c>
      <c r="C20" s="55" t="s">
        <v>69</v>
      </c>
      <c r="D20" s="49">
        <v>40823</v>
      </c>
      <c r="E20" s="50" t="s">
        <v>26</v>
      </c>
      <c r="F20" s="51" t="s">
        <v>13</v>
      </c>
      <c r="G20" s="52"/>
      <c r="H20" s="53" t="s">
        <v>70</v>
      </c>
      <c r="I20" s="51"/>
      <c r="J20" s="54"/>
    </row>
    <row r="21" ht="15.75" spans="1:10">
      <c r="A21" s="19">
        <v>2020</v>
      </c>
      <c r="B21" s="48" t="s">
        <v>71</v>
      </c>
      <c r="C21" s="55" t="s">
        <v>72</v>
      </c>
      <c r="D21" s="49" t="s">
        <v>73</v>
      </c>
      <c r="E21" s="50" t="s">
        <v>26</v>
      </c>
      <c r="F21" s="51" t="s">
        <v>13</v>
      </c>
      <c r="G21" s="52"/>
      <c r="H21" s="52" t="s">
        <v>23</v>
      </c>
      <c r="I21" s="51"/>
      <c r="J21" s="54"/>
    </row>
    <row r="22" ht="15.75" spans="1:10">
      <c r="A22" s="19">
        <v>2021</v>
      </c>
      <c r="B22" s="48" t="s">
        <v>74</v>
      </c>
      <c r="C22" s="55" t="s">
        <v>75</v>
      </c>
      <c r="D22" s="49" t="s">
        <v>76</v>
      </c>
      <c r="E22" s="50" t="s">
        <v>26</v>
      </c>
      <c r="F22" s="51" t="s">
        <v>13</v>
      </c>
      <c r="G22" s="52"/>
      <c r="H22" s="52" t="s">
        <v>52</v>
      </c>
      <c r="I22" s="51"/>
      <c r="J22" s="54"/>
    </row>
    <row r="23" ht="15.75" spans="1:10">
      <c r="A23" s="19">
        <v>2022</v>
      </c>
      <c r="B23" s="48" t="s">
        <v>77</v>
      </c>
      <c r="C23" s="48"/>
      <c r="D23" s="49"/>
      <c r="E23" s="50" t="s">
        <v>56</v>
      </c>
      <c r="F23" s="51" t="s">
        <v>13</v>
      </c>
      <c r="G23" s="52"/>
      <c r="H23" s="53" t="s">
        <v>14</v>
      </c>
      <c r="I23" s="51"/>
      <c r="J23" s="54"/>
    </row>
    <row r="24" ht="15.75" spans="1:10">
      <c r="A24" s="19">
        <v>2023</v>
      </c>
      <c r="B24" s="48" t="s">
        <v>78</v>
      </c>
      <c r="C24" s="55" t="s">
        <v>79</v>
      </c>
      <c r="D24" s="49" t="s">
        <v>80</v>
      </c>
      <c r="E24" s="50" t="s">
        <v>12</v>
      </c>
      <c r="F24" s="51" t="s">
        <v>13</v>
      </c>
      <c r="G24" s="52"/>
      <c r="H24" s="52" t="s">
        <v>70</v>
      </c>
      <c r="I24" s="51"/>
      <c r="J24" s="54"/>
    </row>
    <row r="25" ht="15.75" spans="1:10">
      <c r="A25" s="19">
        <v>2024</v>
      </c>
      <c r="B25" s="48" t="s">
        <v>81</v>
      </c>
      <c r="C25" s="55" t="s">
        <v>82</v>
      </c>
      <c r="D25" s="49">
        <v>40887</v>
      </c>
      <c r="E25" s="48" t="s">
        <v>83</v>
      </c>
      <c r="F25" s="51" t="s">
        <v>13</v>
      </c>
      <c r="G25" s="52"/>
      <c r="H25" s="52" t="s">
        <v>27</v>
      </c>
      <c r="I25" s="51"/>
      <c r="J25" s="54"/>
    </row>
    <row r="26" ht="15.75" spans="1:10">
      <c r="A26" s="19">
        <v>2025</v>
      </c>
      <c r="B26" s="48" t="s">
        <v>84</v>
      </c>
      <c r="C26" s="55" t="s">
        <v>85</v>
      </c>
      <c r="D26" s="49" t="s">
        <v>86</v>
      </c>
      <c r="E26" s="48"/>
      <c r="F26" s="51" t="s">
        <v>13</v>
      </c>
      <c r="G26" s="52"/>
      <c r="H26" s="52" t="s">
        <v>18</v>
      </c>
      <c r="I26" s="51"/>
      <c r="J26" s="54"/>
    </row>
    <row r="27" ht="15.75" spans="1:10">
      <c r="A27" s="19">
        <v>2026</v>
      </c>
      <c r="B27" s="48" t="s">
        <v>87</v>
      </c>
      <c r="C27" s="55" t="s">
        <v>88</v>
      </c>
      <c r="D27" s="49" t="s">
        <v>89</v>
      </c>
      <c r="E27" s="50" t="s">
        <v>90</v>
      </c>
      <c r="F27" s="51" t="s">
        <v>13</v>
      </c>
      <c r="G27" s="52"/>
      <c r="H27" s="53" t="s">
        <v>23</v>
      </c>
      <c r="I27" s="51"/>
      <c r="J27" s="54"/>
    </row>
    <row r="28" ht="15.75" spans="1:10">
      <c r="A28" s="19">
        <v>2027</v>
      </c>
      <c r="B28" s="48" t="s">
        <v>91</v>
      </c>
      <c r="C28" s="55" t="s">
        <v>92</v>
      </c>
      <c r="D28" s="49" t="s">
        <v>89</v>
      </c>
      <c r="E28" s="50" t="s">
        <v>26</v>
      </c>
      <c r="F28" s="51" t="s">
        <v>13</v>
      </c>
      <c r="G28" s="52"/>
      <c r="H28" s="52" t="s">
        <v>93</v>
      </c>
      <c r="I28" s="51"/>
      <c r="J28" s="54"/>
    </row>
    <row r="29" ht="15.75" spans="1:10">
      <c r="A29" s="19">
        <v>2028</v>
      </c>
      <c r="B29" s="48" t="s">
        <v>94</v>
      </c>
      <c r="C29" s="55" t="s">
        <v>95</v>
      </c>
      <c r="D29" s="49">
        <v>40544</v>
      </c>
      <c r="E29" s="50" t="s">
        <v>26</v>
      </c>
      <c r="F29" s="51" t="s">
        <v>13</v>
      </c>
      <c r="G29" s="52"/>
      <c r="H29" s="53" t="s">
        <v>52</v>
      </c>
      <c r="I29" s="51"/>
      <c r="J29" s="54"/>
    </row>
    <row r="30" ht="15.75" spans="1:10">
      <c r="A30" s="19">
        <v>2029</v>
      </c>
      <c r="B30" s="48" t="s">
        <v>96</v>
      </c>
      <c r="C30" s="55" t="s">
        <v>97</v>
      </c>
      <c r="D30" s="49"/>
      <c r="E30" s="48"/>
      <c r="F30" s="51" t="s">
        <v>13</v>
      </c>
      <c r="G30" s="52"/>
      <c r="H30" s="52" t="s">
        <v>14</v>
      </c>
      <c r="I30" s="51"/>
      <c r="J30" s="54"/>
    </row>
    <row r="31" ht="15.75" spans="1:10">
      <c r="A31" s="19">
        <v>2030</v>
      </c>
      <c r="B31" s="48" t="s">
        <v>98</v>
      </c>
      <c r="C31" s="55" t="s">
        <v>99</v>
      </c>
      <c r="D31" s="49">
        <v>40881</v>
      </c>
      <c r="E31" s="50" t="s">
        <v>56</v>
      </c>
      <c r="F31" s="51" t="s">
        <v>13</v>
      </c>
      <c r="G31" s="52"/>
      <c r="H31" s="52" t="s">
        <v>46</v>
      </c>
      <c r="I31" s="51"/>
      <c r="J31" s="54"/>
    </row>
    <row r="32" ht="15.75" spans="1:10">
      <c r="A32" s="19">
        <v>2031</v>
      </c>
      <c r="B32" s="48" t="s">
        <v>100</v>
      </c>
      <c r="C32" s="55" t="s">
        <v>101</v>
      </c>
      <c r="D32" s="49" t="s">
        <v>102</v>
      </c>
      <c r="E32" s="50" t="s">
        <v>12</v>
      </c>
      <c r="F32" s="51" t="s">
        <v>13</v>
      </c>
      <c r="G32" s="52"/>
      <c r="H32" s="53" t="s">
        <v>23</v>
      </c>
      <c r="I32" s="51"/>
      <c r="J32" s="54"/>
    </row>
    <row r="33" ht="15.75" spans="1:10">
      <c r="A33" s="19">
        <v>2032</v>
      </c>
      <c r="B33" s="48" t="s">
        <v>103</v>
      </c>
      <c r="C33" s="55" t="s">
        <v>104</v>
      </c>
      <c r="D33" s="49" t="s">
        <v>105</v>
      </c>
      <c r="E33" s="50"/>
      <c r="F33" s="51" t="s">
        <v>13</v>
      </c>
      <c r="G33" s="52"/>
      <c r="H33" s="53" t="s">
        <v>46</v>
      </c>
      <c r="I33" s="51"/>
      <c r="J33" s="54"/>
    </row>
    <row r="34" ht="15.75" spans="1:10">
      <c r="A34" s="19">
        <v>2033</v>
      </c>
      <c r="B34" s="48" t="s">
        <v>106</v>
      </c>
      <c r="C34" s="55" t="s">
        <v>107</v>
      </c>
      <c r="D34" s="49">
        <v>40826</v>
      </c>
      <c r="E34" s="50" t="s">
        <v>12</v>
      </c>
      <c r="F34" s="51" t="s">
        <v>13</v>
      </c>
      <c r="G34" s="52"/>
      <c r="H34" s="53" t="s">
        <v>27</v>
      </c>
      <c r="I34" s="51"/>
      <c r="J34" s="54"/>
    </row>
    <row r="35" ht="15.75" spans="1:10">
      <c r="A35" s="19">
        <v>2034</v>
      </c>
      <c r="B35" s="48" t="s">
        <v>108</v>
      </c>
      <c r="C35" s="55" t="s">
        <v>109</v>
      </c>
      <c r="D35" s="49" t="s">
        <v>110</v>
      </c>
      <c r="E35" s="50"/>
      <c r="F35" s="51" t="s">
        <v>13</v>
      </c>
      <c r="G35" s="52"/>
      <c r="H35" s="53" t="s">
        <v>27</v>
      </c>
      <c r="I35" s="51"/>
      <c r="J35" s="54"/>
    </row>
    <row r="36" ht="15.75" spans="1:10">
      <c r="A36" s="19">
        <v>2035</v>
      </c>
      <c r="B36" s="48" t="s">
        <v>111</v>
      </c>
      <c r="C36" s="55" t="s">
        <v>112</v>
      </c>
      <c r="D36" s="49" t="s">
        <v>113</v>
      </c>
      <c r="E36" s="50" t="s">
        <v>22</v>
      </c>
      <c r="F36" s="51" t="s">
        <v>13</v>
      </c>
      <c r="G36" s="52"/>
      <c r="H36" s="53" t="s">
        <v>23</v>
      </c>
      <c r="I36" s="51"/>
      <c r="J36" s="54"/>
    </row>
    <row r="37" ht="15.75" spans="1:10">
      <c r="A37" s="19">
        <v>2036</v>
      </c>
      <c r="B37" s="48" t="s">
        <v>114</v>
      </c>
      <c r="C37" s="55" t="s">
        <v>115</v>
      </c>
      <c r="D37" s="49" t="s">
        <v>116</v>
      </c>
      <c r="E37" s="50" t="s">
        <v>56</v>
      </c>
      <c r="F37" s="51" t="s">
        <v>13</v>
      </c>
      <c r="G37" s="52"/>
      <c r="H37" s="52" t="s">
        <v>23</v>
      </c>
      <c r="I37" s="51"/>
      <c r="J37" s="54"/>
    </row>
    <row r="38" ht="15.75" spans="1:10">
      <c r="A38" s="19">
        <v>2037</v>
      </c>
      <c r="B38" s="48" t="s">
        <v>117</v>
      </c>
      <c r="C38" s="55" t="s">
        <v>118</v>
      </c>
      <c r="D38" s="49" t="s">
        <v>119</v>
      </c>
      <c r="E38" s="50"/>
      <c r="F38" s="51" t="s">
        <v>13</v>
      </c>
      <c r="G38" s="52"/>
      <c r="H38" s="53" t="s">
        <v>49</v>
      </c>
      <c r="I38" s="51"/>
      <c r="J38" s="54"/>
    </row>
    <row r="39" ht="15.75" spans="1:10">
      <c r="A39" s="19">
        <v>2038</v>
      </c>
      <c r="B39" s="48" t="s">
        <v>120</v>
      </c>
      <c r="C39" s="55" t="s">
        <v>121</v>
      </c>
      <c r="D39" s="49">
        <v>40640</v>
      </c>
      <c r="E39" s="50" t="s">
        <v>122</v>
      </c>
      <c r="F39" s="51" t="s">
        <v>13</v>
      </c>
      <c r="G39" s="52"/>
      <c r="H39" s="53" t="s">
        <v>123</v>
      </c>
      <c r="I39" s="51"/>
      <c r="J39" s="54"/>
    </row>
    <row r="40" ht="15.75" spans="1:10">
      <c r="A40" s="19">
        <v>2039</v>
      </c>
      <c r="B40" s="48" t="s">
        <v>124</v>
      </c>
      <c r="C40" s="55" t="s">
        <v>125</v>
      </c>
      <c r="D40" s="49" t="s">
        <v>89</v>
      </c>
      <c r="E40" s="50" t="s">
        <v>56</v>
      </c>
      <c r="F40" s="51" t="s">
        <v>13</v>
      </c>
      <c r="G40" s="52"/>
      <c r="H40" s="52" t="s">
        <v>126</v>
      </c>
      <c r="I40" s="51"/>
      <c r="J40" s="54"/>
    </row>
    <row r="41" ht="15.75" spans="1:10">
      <c r="A41" s="19">
        <v>2040</v>
      </c>
      <c r="B41" s="48" t="s">
        <v>127</v>
      </c>
      <c r="C41" s="55" t="s">
        <v>128</v>
      </c>
      <c r="D41" s="49" t="s">
        <v>129</v>
      </c>
      <c r="E41" s="50" t="s">
        <v>130</v>
      </c>
      <c r="F41" s="51" t="s">
        <v>13</v>
      </c>
      <c r="G41" s="52"/>
      <c r="H41" s="53" t="s">
        <v>63</v>
      </c>
      <c r="I41" s="51"/>
      <c r="J41" s="54"/>
    </row>
    <row r="42" ht="15.75" spans="1:10">
      <c r="A42" s="19">
        <v>2041</v>
      </c>
      <c r="B42" s="48" t="s">
        <v>131</v>
      </c>
      <c r="C42" s="55" t="s">
        <v>132</v>
      </c>
      <c r="D42" s="49"/>
      <c r="E42" s="50" t="s">
        <v>26</v>
      </c>
      <c r="F42" s="51" t="s">
        <v>13</v>
      </c>
      <c r="G42" s="52"/>
      <c r="H42" s="53" t="s">
        <v>27</v>
      </c>
      <c r="I42" s="51"/>
      <c r="J42" s="54"/>
    </row>
    <row r="43" ht="15.75" spans="1:10">
      <c r="A43" s="19">
        <v>2042</v>
      </c>
      <c r="B43" s="48" t="s">
        <v>133</v>
      </c>
      <c r="C43" s="55" t="s">
        <v>134</v>
      </c>
      <c r="D43" s="49">
        <v>40734</v>
      </c>
      <c r="E43" s="50" t="s">
        <v>12</v>
      </c>
      <c r="F43" s="51" t="s">
        <v>13</v>
      </c>
      <c r="G43" s="52"/>
      <c r="H43" s="53" t="s">
        <v>23</v>
      </c>
      <c r="I43" s="51"/>
      <c r="J43" s="54"/>
    </row>
    <row r="44" ht="15.75" spans="1:10">
      <c r="A44" s="19">
        <v>2043</v>
      </c>
      <c r="B44" s="48" t="s">
        <v>135</v>
      </c>
      <c r="C44" s="55" t="s">
        <v>136</v>
      </c>
      <c r="D44" s="49" t="s">
        <v>137</v>
      </c>
      <c r="E44" s="48" t="s">
        <v>138</v>
      </c>
      <c r="F44" s="51" t="s">
        <v>13</v>
      </c>
      <c r="G44" s="52"/>
      <c r="H44" s="52" t="s">
        <v>123</v>
      </c>
      <c r="I44" s="51"/>
      <c r="J44" s="54"/>
    </row>
    <row r="45" ht="15.75" spans="1:10">
      <c r="A45" s="19">
        <v>2044</v>
      </c>
      <c r="B45" s="48" t="s">
        <v>139</v>
      </c>
      <c r="C45" s="55" t="s">
        <v>140</v>
      </c>
      <c r="D45" s="49">
        <v>40609</v>
      </c>
      <c r="E45" s="50" t="s">
        <v>12</v>
      </c>
      <c r="F45" s="51" t="s">
        <v>13</v>
      </c>
      <c r="G45" s="52"/>
      <c r="H45" s="52" t="s">
        <v>49</v>
      </c>
      <c r="I45" s="51"/>
      <c r="J45" s="54"/>
    </row>
    <row r="46" ht="15.75" spans="1:10">
      <c r="A46" s="19">
        <v>2045</v>
      </c>
      <c r="B46" s="48" t="s">
        <v>141</v>
      </c>
      <c r="C46" s="55" t="s">
        <v>142</v>
      </c>
      <c r="D46" s="49">
        <v>40609</v>
      </c>
      <c r="E46" s="50" t="s">
        <v>56</v>
      </c>
      <c r="F46" s="51" t="s">
        <v>13</v>
      </c>
      <c r="G46" s="52"/>
      <c r="H46" s="53" t="s">
        <v>27</v>
      </c>
      <c r="I46" s="51"/>
      <c r="J46" s="54"/>
    </row>
    <row r="47" ht="15.75" spans="1:10">
      <c r="A47" s="19">
        <v>2046</v>
      </c>
      <c r="B47" s="48" t="s">
        <v>143</v>
      </c>
      <c r="C47" s="55" t="s">
        <v>144</v>
      </c>
      <c r="D47" s="49">
        <v>40798</v>
      </c>
      <c r="E47" s="50" t="s">
        <v>12</v>
      </c>
      <c r="F47" s="51" t="s">
        <v>13</v>
      </c>
      <c r="G47" s="52"/>
      <c r="H47" s="53" t="s">
        <v>23</v>
      </c>
      <c r="I47" s="51"/>
      <c r="J47" s="54"/>
    </row>
    <row r="48" ht="15.75" spans="1:10">
      <c r="A48" s="19">
        <v>2047</v>
      </c>
      <c r="B48" s="48" t="s">
        <v>145</v>
      </c>
      <c r="C48" s="48"/>
      <c r="D48" s="49"/>
      <c r="E48" s="50"/>
      <c r="F48" s="51" t="s">
        <v>13</v>
      </c>
      <c r="G48" s="52"/>
      <c r="H48" s="53"/>
      <c r="I48" s="51"/>
      <c r="J48" s="54"/>
    </row>
    <row r="49" ht="15.75" spans="1:10">
      <c r="A49" s="19">
        <v>2048</v>
      </c>
      <c r="B49" s="48" t="s">
        <v>146</v>
      </c>
      <c r="C49" s="55" t="s">
        <v>147</v>
      </c>
      <c r="D49" s="49" t="s">
        <v>148</v>
      </c>
      <c r="E49" s="50" t="s">
        <v>12</v>
      </c>
      <c r="F49" s="51" t="s">
        <v>13</v>
      </c>
      <c r="G49" s="52"/>
      <c r="H49" s="53" t="s">
        <v>27</v>
      </c>
      <c r="I49" s="51"/>
      <c r="J49" s="54"/>
    </row>
    <row r="50" ht="15.75" spans="1:10">
      <c r="A50" s="19">
        <v>2049</v>
      </c>
      <c r="B50" s="48" t="s">
        <v>149</v>
      </c>
      <c r="C50" s="55" t="s">
        <v>150</v>
      </c>
      <c r="D50" s="49" t="s">
        <v>116</v>
      </c>
      <c r="E50" s="50" t="s">
        <v>12</v>
      </c>
      <c r="F50" s="51" t="s">
        <v>13</v>
      </c>
      <c r="G50" s="52"/>
      <c r="H50" s="53" t="s">
        <v>49</v>
      </c>
      <c r="I50" s="51"/>
      <c r="J50" s="54"/>
    </row>
    <row r="51" ht="15.75" spans="1:10">
      <c r="A51" s="19">
        <v>2050</v>
      </c>
      <c r="B51" s="48" t="s">
        <v>151</v>
      </c>
      <c r="C51" s="55" t="s">
        <v>152</v>
      </c>
      <c r="D51" s="49" t="s">
        <v>153</v>
      </c>
      <c r="E51" s="50"/>
      <c r="F51" s="51" t="s">
        <v>13</v>
      </c>
      <c r="G51" s="52"/>
      <c r="H51" s="53" t="s">
        <v>70</v>
      </c>
      <c r="I51" s="51"/>
      <c r="J51" s="54"/>
    </row>
    <row r="52" ht="15.75" spans="1:10">
      <c r="A52" s="19">
        <v>2051</v>
      </c>
      <c r="B52" s="48" t="s">
        <v>154</v>
      </c>
      <c r="C52" s="55" t="s">
        <v>155</v>
      </c>
      <c r="D52" s="49" t="s">
        <v>156</v>
      </c>
      <c r="E52" s="48"/>
      <c r="F52" s="51" t="s">
        <v>13</v>
      </c>
      <c r="G52" s="52"/>
      <c r="H52" s="52" t="s">
        <v>23</v>
      </c>
      <c r="I52" s="51"/>
      <c r="J52" s="54"/>
    </row>
    <row r="53" ht="15.75" spans="1:10">
      <c r="A53" s="19">
        <v>2052</v>
      </c>
      <c r="B53" s="48" t="s">
        <v>157</v>
      </c>
      <c r="C53" s="55" t="s">
        <v>158</v>
      </c>
      <c r="D53" s="49" t="s">
        <v>159</v>
      </c>
      <c r="E53" s="50" t="s">
        <v>12</v>
      </c>
      <c r="F53" s="51" t="s">
        <v>13</v>
      </c>
      <c r="G53" s="52"/>
      <c r="H53" s="53" t="s">
        <v>160</v>
      </c>
      <c r="I53" s="51"/>
      <c r="J53" s="54"/>
    </row>
    <row r="54" ht="15.75" spans="1:10">
      <c r="A54" s="19">
        <v>2053</v>
      </c>
      <c r="B54" s="48" t="s">
        <v>161</v>
      </c>
      <c r="C54" s="55" t="s">
        <v>162</v>
      </c>
      <c r="D54" s="49" t="s">
        <v>163</v>
      </c>
      <c r="E54" s="50" t="s">
        <v>164</v>
      </c>
      <c r="F54" s="51" t="s">
        <v>13</v>
      </c>
      <c r="G54" s="52"/>
      <c r="H54" s="53" t="s">
        <v>23</v>
      </c>
      <c r="I54" s="51"/>
      <c r="J54" s="54"/>
    </row>
    <row r="55" ht="15.75" spans="1:10">
      <c r="A55" s="19">
        <v>2054</v>
      </c>
      <c r="B55" s="48" t="s">
        <v>165</v>
      </c>
      <c r="C55" s="48"/>
      <c r="D55" s="49"/>
      <c r="E55" s="48"/>
      <c r="F55" s="51" t="s">
        <v>13</v>
      </c>
      <c r="G55" s="52"/>
      <c r="H55" s="52"/>
      <c r="I55" s="51"/>
      <c r="J55" s="54"/>
    </row>
    <row r="56" ht="15.75" spans="1:10">
      <c r="A56" s="19">
        <v>2055</v>
      </c>
      <c r="B56" s="48" t="s">
        <v>166</v>
      </c>
      <c r="C56" s="55" t="s">
        <v>167</v>
      </c>
      <c r="D56" s="49">
        <v>40795</v>
      </c>
      <c r="E56" s="48"/>
      <c r="F56" s="51" t="s">
        <v>13</v>
      </c>
      <c r="G56" s="52"/>
      <c r="H56" s="52" t="s">
        <v>14</v>
      </c>
      <c r="I56" s="51"/>
      <c r="J56" s="54"/>
    </row>
    <row r="57" ht="15.75" spans="1:10">
      <c r="A57" s="19">
        <v>2056</v>
      </c>
      <c r="B57" s="48" t="s">
        <v>168</v>
      </c>
      <c r="C57" s="55" t="s">
        <v>169</v>
      </c>
      <c r="D57" s="49">
        <v>40579</v>
      </c>
      <c r="E57" s="48" t="s">
        <v>22</v>
      </c>
      <c r="F57" s="51" t="s">
        <v>13</v>
      </c>
      <c r="G57" s="52"/>
      <c r="H57" s="52" t="s">
        <v>123</v>
      </c>
      <c r="I57" s="51"/>
      <c r="J57" s="54"/>
    </row>
    <row r="58" ht="15.75" spans="1:10">
      <c r="A58" s="19">
        <v>2057</v>
      </c>
      <c r="B58" s="48" t="s">
        <v>170</v>
      </c>
      <c r="C58" s="55" t="s">
        <v>171</v>
      </c>
      <c r="D58" s="49">
        <v>40576</v>
      </c>
      <c r="E58" s="50" t="s">
        <v>26</v>
      </c>
      <c r="F58" s="51" t="s">
        <v>13</v>
      </c>
      <c r="G58" s="52"/>
      <c r="H58" s="52" t="s">
        <v>172</v>
      </c>
      <c r="I58" s="51"/>
      <c r="J58" s="54"/>
    </row>
    <row r="59" ht="15.75" spans="1:10">
      <c r="A59" s="19">
        <v>2058</v>
      </c>
      <c r="B59" s="48" t="s">
        <v>173</v>
      </c>
      <c r="C59" s="55" t="s">
        <v>174</v>
      </c>
      <c r="D59" s="49">
        <v>40732</v>
      </c>
      <c r="E59" s="50"/>
      <c r="F59" s="51" t="s">
        <v>13</v>
      </c>
      <c r="G59" s="52"/>
      <c r="H59" s="53" t="s">
        <v>175</v>
      </c>
      <c r="I59" s="51"/>
      <c r="J59" s="54"/>
    </row>
    <row r="60" ht="15.75" spans="1:10">
      <c r="A60" s="19">
        <v>2059</v>
      </c>
      <c r="B60" s="48" t="s">
        <v>176</v>
      </c>
      <c r="C60" s="55" t="s">
        <v>177</v>
      </c>
      <c r="D60" s="49">
        <v>40576</v>
      </c>
      <c r="E60" s="50" t="s">
        <v>12</v>
      </c>
      <c r="F60" s="51" t="s">
        <v>13</v>
      </c>
      <c r="G60" s="52"/>
      <c r="H60" s="53" t="s">
        <v>70</v>
      </c>
      <c r="I60" s="51"/>
      <c r="J60" s="54"/>
    </row>
    <row r="61" ht="15.75" spans="1:10">
      <c r="A61" s="19">
        <v>2060</v>
      </c>
      <c r="B61" s="48" t="s">
        <v>178</v>
      </c>
      <c r="C61" s="55" t="s">
        <v>179</v>
      </c>
      <c r="D61" s="49" t="s">
        <v>180</v>
      </c>
      <c r="E61" s="50" t="s">
        <v>26</v>
      </c>
      <c r="F61" s="51" t="s">
        <v>13</v>
      </c>
      <c r="G61" s="52"/>
      <c r="H61" s="53" t="s">
        <v>49</v>
      </c>
      <c r="I61" s="51"/>
      <c r="J61" s="54"/>
    </row>
    <row r="62" ht="15.75" spans="1:10">
      <c r="A62" s="19">
        <v>2061</v>
      </c>
      <c r="B62" s="48" t="s">
        <v>181</v>
      </c>
      <c r="C62" s="55" t="s">
        <v>182</v>
      </c>
      <c r="D62" s="49">
        <v>40614</v>
      </c>
      <c r="E62" s="48" t="s">
        <v>22</v>
      </c>
      <c r="F62" s="51" t="s">
        <v>13</v>
      </c>
      <c r="G62" s="52"/>
      <c r="H62" s="52" t="s">
        <v>18</v>
      </c>
      <c r="I62" s="51"/>
      <c r="J62" s="54"/>
    </row>
    <row r="63" ht="15.75" spans="1:10">
      <c r="A63" s="19">
        <v>2062</v>
      </c>
      <c r="B63" s="48" t="s">
        <v>183</v>
      </c>
      <c r="C63" s="55" t="s">
        <v>184</v>
      </c>
      <c r="D63" s="49" t="s">
        <v>185</v>
      </c>
      <c r="E63" s="50" t="s">
        <v>12</v>
      </c>
      <c r="F63" s="51" t="s">
        <v>13</v>
      </c>
      <c r="G63" s="52"/>
      <c r="H63" s="52" t="s">
        <v>14</v>
      </c>
      <c r="I63" s="51"/>
      <c r="J63" s="54"/>
    </row>
    <row r="64" ht="15.75" spans="1:10">
      <c r="A64" s="19">
        <v>2063</v>
      </c>
      <c r="B64" s="48" t="s">
        <v>186</v>
      </c>
      <c r="C64" s="55" t="s">
        <v>187</v>
      </c>
      <c r="D64" s="49" t="s">
        <v>188</v>
      </c>
      <c r="E64" s="50" t="s">
        <v>130</v>
      </c>
      <c r="F64" s="51" t="s">
        <v>13</v>
      </c>
      <c r="G64" s="52"/>
      <c r="H64" s="53" t="s">
        <v>14</v>
      </c>
      <c r="I64" s="51"/>
      <c r="J64" s="54"/>
    </row>
    <row r="65" ht="15.75" spans="1:10">
      <c r="A65" s="19">
        <v>2064</v>
      </c>
      <c r="B65" s="48" t="s">
        <v>189</v>
      </c>
      <c r="C65" s="55" t="s">
        <v>190</v>
      </c>
      <c r="D65" s="49" t="s">
        <v>191</v>
      </c>
      <c r="E65" s="50"/>
      <c r="F65" s="51" t="s">
        <v>13</v>
      </c>
      <c r="G65" s="52"/>
      <c r="H65" s="53" t="s">
        <v>23</v>
      </c>
      <c r="I65" s="51"/>
      <c r="J65" s="54"/>
    </row>
    <row r="66" ht="15.75" spans="1:10">
      <c r="A66" s="19">
        <v>2065</v>
      </c>
      <c r="B66" s="48" t="s">
        <v>192</v>
      </c>
      <c r="C66" s="55" t="s">
        <v>193</v>
      </c>
      <c r="D66" s="49"/>
      <c r="E66" s="48"/>
      <c r="F66" s="51" t="s">
        <v>13</v>
      </c>
      <c r="G66" s="52"/>
      <c r="H66" s="52"/>
      <c r="I66" s="51"/>
      <c r="J66" s="54"/>
    </row>
    <row r="67" ht="15.75" spans="1:10">
      <c r="A67" s="19">
        <v>2066</v>
      </c>
      <c r="B67" s="48" t="s">
        <v>194</v>
      </c>
      <c r="C67" s="55" t="s">
        <v>195</v>
      </c>
      <c r="D67" s="49" t="s">
        <v>196</v>
      </c>
      <c r="E67" s="50"/>
      <c r="F67" s="51" t="s">
        <v>13</v>
      </c>
      <c r="G67" s="52"/>
      <c r="H67" s="53" t="s">
        <v>46</v>
      </c>
      <c r="I67" s="51"/>
      <c r="J67" s="54"/>
    </row>
    <row r="68" ht="15.75" spans="1:10">
      <c r="A68" s="19">
        <v>2067</v>
      </c>
      <c r="B68" s="48" t="s">
        <v>197</v>
      </c>
      <c r="C68" s="55" t="s">
        <v>198</v>
      </c>
      <c r="D68" s="49" t="s">
        <v>199</v>
      </c>
      <c r="E68" s="50" t="s">
        <v>12</v>
      </c>
      <c r="F68" s="51" t="s">
        <v>13</v>
      </c>
      <c r="G68" s="52"/>
      <c r="H68" s="53" t="s">
        <v>27</v>
      </c>
      <c r="I68" s="51"/>
      <c r="J68" s="54"/>
    </row>
    <row r="69" ht="15.75" spans="1:10">
      <c r="A69" s="19">
        <v>2068</v>
      </c>
      <c r="B69" s="48" t="s">
        <v>200</v>
      </c>
      <c r="C69" s="55" t="s">
        <v>201</v>
      </c>
      <c r="D69" s="49" t="s">
        <v>202</v>
      </c>
      <c r="E69" s="50" t="s">
        <v>26</v>
      </c>
      <c r="F69" s="51" t="s">
        <v>13</v>
      </c>
      <c r="G69" s="52"/>
      <c r="H69" s="53" t="s">
        <v>18</v>
      </c>
      <c r="I69" s="51"/>
      <c r="J69" s="54"/>
    </row>
    <row r="70" ht="15.75" spans="1:10">
      <c r="A70" s="19">
        <v>2069</v>
      </c>
      <c r="B70" s="48" t="s">
        <v>203</v>
      </c>
      <c r="C70" s="55" t="s">
        <v>204</v>
      </c>
      <c r="D70" s="49" t="s">
        <v>191</v>
      </c>
      <c r="E70" s="48" t="s">
        <v>22</v>
      </c>
      <c r="F70" s="51" t="s">
        <v>13</v>
      </c>
      <c r="G70" s="52"/>
      <c r="H70" s="52" t="s">
        <v>23</v>
      </c>
      <c r="I70" s="51"/>
      <c r="J70" s="54"/>
    </row>
    <row r="71" ht="15.75" spans="1:10">
      <c r="A71" s="19">
        <v>2070</v>
      </c>
      <c r="B71" s="48" t="s">
        <v>205</v>
      </c>
      <c r="C71" s="55" t="s">
        <v>206</v>
      </c>
      <c r="D71" s="49" t="s">
        <v>207</v>
      </c>
      <c r="E71" s="50" t="s">
        <v>12</v>
      </c>
      <c r="F71" s="51" t="s">
        <v>13</v>
      </c>
      <c r="G71" s="52"/>
      <c r="H71" s="53" t="s">
        <v>27</v>
      </c>
      <c r="I71" s="51"/>
      <c r="J71" s="54"/>
    </row>
    <row r="72" ht="15.75" spans="1:10">
      <c r="A72" s="19">
        <v>2071</v>
      </c>
      <c r="B72" s="48" t="s">
        <v>208</v>
      </c>
      <c r="C72" s="55" t="s">
        <v>209</v>
      </c>
      <c r="D72" s="49" t="s">
        <v>210</v>
      </c>
      <c r="E72" s="50" t="s">
        <v>12</v>
      </c>
      <c r="F72" s="51" t="s">
        <v>13</v>
      </c>
      <c r="G72" s="52"/>
      <c r="H72" s="53" t="s">
        <v>46</v>
      </c>
      <c r="I72" s="51"/>
      <c r="J72" s="54"/>
    </row>
    <row r="73" ht="15.75" spans="1:10">
      <c r="A73" s="19">
        <v>2072</v>
      </c>
      <c r="B73" s="48" t="s">
        <v>211</v>
      </c>
      <c r="C73" s="55" t="s">
        <v>212</v>
      </c>
      <c r="D73" s="49" t="s">
        <v>196</v>
      </c>
      <c r="E73" s="50"/>
      <c r="F73" s="51" t="s">
        <v>13</v>
      </c>
      <c r="G73" s="52"/>
      <c r="H73" s="53" t="s">
        <v>46</v>
      </c>
      <c r="I73" s="51"/>
      <c r="J73" s="54"/>
    </row>
    <row r="74" ht="15.75" spans="1:10">
      <c r="A74" s="19">
        <v>2073</v>
      </c>
      <c r="B74" s="48" t="s">
        <v>213</v>
      </c>
      <c r="C74" s="55" t="s">
        <v>214</v>
      </c>
      <c r="D74" s="49">
        <v>40787</v>
      </c>
      <c r="E74" s="50" t="s">
        <v>215</v>
      </c>
      <c r="F74" s="51" t="s">
        <v>13</v>
      </c>
      <c r="G74" s="52"/>
      <c r="H74" s="53" t="s">
        <v>23</v>
      </c>
      <c r="I74" s="51"/>
      <c r="J74" s="54"/>
    </row>
    <row r="75" ht="15.75" spans="1:10">
      <c r="A75" s="19">
        <v>2074</v>
      </c>
      <c r="B75" s="48" t="s">
        <v>216</v>
      </c>
      <c r="C75" s="55" t="s">
        <v>217</v>
      </c>
      <c r="D75" s="49">
        <v>40817</v>
      </c>
      <c r="E75" s="50" t="s">
        <v>26</v>
      </c>
      <c r="F75" s="51" t="s">
        <v>13</v>
      </c>
      <c r="G75" s="52"/>
      <c r="H75" s="53" t="s">
        <v>27</v>
      </c>
      <c r="I75" s="51"/>
      <c r="J75" s="54"/>
    </row>
    <row r="76" ht="15.75" spans="1:10">
      <c r="A76" s="19">
        <v>2075</v>
      </c>
      <c r="B76" s="48" t="s">
        <v>218</v>
      </c>
      <c r="C76" s="55" t="s">
        <v>219</v>
      </c>
      <c r="D76" s="49" t="s">
        <v>220</v>
      </c>
      <c r="E76" s="50" t="s">
        <v>12</v>
      </c>
      <c r="F76" s="51" t="s">
        <v>13</v>
      </c>
      <c r="G76" s="52"/>
      <c r="H76" s="53" t="s">
        <v>14</v>
      </c>
      <c r="I76" s="51"/>
      <c r="J76" s="54"/>
    </row>
    <row r="77" ht="15.75" spans="1:10">
      <c r="A77" s="19">
        <v>2076</v>
      </c>
      <c r="B77" s="48" t="s">
        <v>221</v>
      </c>
      <c r="C77" s="55" t="s">
        <v>222</v>
      </c>
      <c r="D77" s="49" t="s">
        <v>223</v>
      </c>
      <c r="E77" s="50"/>
      <c r="F77" s="51" t="s">
        <v>13</v>
      </c>
      <c r="G77" s="52"/>
      <c r="H77" s="53" t="s">
        <v>27</v>
      </c>
      <c r="I77" s="51"/>
      <c r="J77" s="54"/>
    </row>
    <row r="78" ht="15.75" spans="1:10">
      <c r="A78" s="19">
        <v>2077</v>
      </c>
      <c r="B78" s="48" t="s">
        <v>224</v>
      </c>
      <c r="C78" s="55" t="s">
        <v>225</v>
      </c>
      <c r="D78" s="49" t="s">
        <v>226</v>
      </c>
      <c r="E78" s="50"/>
      <c r="F78" s="51" t="s">
        <v>13</v>
      </c>
      <c r="G78" s="52"/>
      <c r="H78" s="53" t="s">
        <v>227</v>
      </c>
      <c r="I78" s="51"/>
      <c r="J78" s="54"/>
    </row>
    <row r="79" ht="15.75" spans="1:10">
      <c r="A79" s="19">
        <v>2078</v>
      </c>
      <c r="B79" s="48" t="s">
        <v>228</v>
      </c>
      <c r="C79" s="55" t="s">
        <v>229</v>
      </c>
      <c r="D79" s="49"/>
      <c r="E79" s="50"/>
      <c r="F79" s="51" t="s">
        <v>13</v>
      </c>
      <c r="G79" s="52"/>
      <c r="H79" s="53" t="s">
        <v>27</v>
      </c>
      <c r="I79" s="51"/>
      <c r="J79" s="54"/>
    </row>
    <row r="80" ht="15.75" spans="1:10">
      <c r="A80" s="19">
        <v>2079</v>
      </c>
      <c r="B80" s="48" t="s">
        <v>230</v>
      </c>
      <c r="C80" s="55" t="s">
        <v>231</v>
      </c>
      <c r="D80" s="49">
        <v>40547</v>
      </c>
      <c r="E80" s="50"/>
      <c r="F80" s="51" t="s">
        <v>13</v>
      </c>
      <c r="G80" s="52"/>
      <c r="H80" s="53" t="s">
        <v>27</v>
      </c>
      <c r="I80" s="51"/>
      <c r="J80" s="54"/>
    </row>
    <row r="81" ht="15.75" spans="1:10">
      <c r="A81" s="19">
        <v>2080</v>
      </c>
      <c r="B81" s="48" t="s">
        <v>232</v>
      </c>
      <c r="C81" s="55" t="s">
        <v>233</v>
      </c>
      <c r="D81" s="49">
        <v>40797</v>
      </c>
      <c r="E81" s="50"/>
      <c r="F81" s="51" t="s">
        <v>13</v>
      </c>
      <c r="G81" s="52"/>
      <c r="H81" s="53" t="s">
        <v>27</v>
      </c>
      <c r="I81" s="51"/>
      <c r="J81" s="54"/>
    </row>
    <row r="82" ht="15.75" spans="1:10">
      <c r="A82" s="19">
        <v>2081</v>
      </c>
      <c r="B82" s="48" t="s">
        <v>234</v>
      </c>
      <c r="C82" s="48"/>
      <c r="D82" s="49">
        <v>40639</v>
      </c>
      <c r="E82" s="50"/>
      <c r="F82" s="51" t="s">
        <v>13</v>
      </c>
      <c r="G82" s="52"/>
      <c r="H82" s="53" t="s">
        <v>235</v>
      </c>
      <c r="I82" s="51"/>
      <c r="J82" s="54"/>
    </row>
    <row r="83" ht="15.75" spans="1:10">
      <c r="A83" s="19">
        <v>2082</v>
      </c>
      <c r="B83" s="48" t="s">
        <v>236</v>
      </c>
      <c r="C83" s="48"/>
      <c r="D83" s="49"/>
      <c r="E83" s="50"/>
      <c r="F83" s="51" t="s">
        <v>13</v>
      </c>
      <c r="G83" s="52"/>
      <c r="H83" s="53"/>
      <c r="I83" s="51"/>
      <c r="J83" s="54"/>
    </row>
    <row r="84" ht="15.75" spans="1:10">
      <c r="A84" s="19">
        <v>2083</v>
      </c>
      <c r="B84" s="48" t="s">
        <v>237</v>
      </c>
      <c r="C84" s="48"/>
      <c r="D84" s="49"/>
      <c r="E84" s="50"/>
      <c r="F84" s="51" t="s">
        <v>13</v>
      </c>
      <c r="G84" s="52"/>
      <c r="H84" s="53"/>
      <c r="I84" s="51"/>
      <c r="J84" s="54"/>
    </row>
    <row r="85" ht="15.75" spans="1:10">
      <c r="A85" s="19">
        <v>2084</v>
      </c>
      <c r="B85" s="48" t="s">
        <v>238</v>
      </c>
      <c r="C85" s="48"/>
      <c r="D85" s="49"/>
      <c r="E85" s="50"/>
      <c r="F85" s="51" t="s">
        <v>13</v>
      </c>
      <c r="G85" s="52"/>
      <c r="H85" s="53"/>
      <c r="I85" s="51"/>
      <c r="J85" s="54"/>
    </row>
    <row r="86" ht="15.75" spans="1:10">
      <c r="A86" s="19">
        <v>2085</v>
      </c>
      <c r="B86" s="48" t="s">
        <v>239</v>
      </c>
      <c r="C86" s="48"/>
      <c r="D86" s="49"/>
      <c r="E86" s="50"/>
      <c r="F86" s="51" t="s">
        <v>13</v>
      </c>
      <c r="G86" s="52"/>
      <c r="H86" s="53"/>
      <c r="I86" s="51"/>
      <c r="J86" s="54"/>
    </row>
    <row r="87" ht="15.75" spans="1:10">
      <c r="A87" s="19">
        <v>2086</v>
      </c>
      <c r="B87" s="48" t="s">
        <v>240</v>
      </c>
      <c r="C87" s="48"/>
      <c r="D87" s="49"/>
      <c r="E87" s="50"/>
      <c r="F87" s="51" t="s">
        <v>13</v>
      </c>
      <c r="G87" s="52"/>
      <c r="H87" s="53"/>
      <c r="I87" s="51"/>
      <c r="J87" s="54"/>
    </row>
    <row r="88" ht="15.75" spans="1:10">
      <c r="A88" s="19">
        <v>2087</v>
      </c>
      <c r="B88" s="48"/>
      <c r="C88" s="48"/>
      <c r="D88" s="49"/>
      <c r="E88" s="50"/>
      <c r="F88" s="51" t="s">
        <v>13</v>
      </c>
      <c r="G88" s="52"/>
      <c r="H88" s="53"/>
      <c r="I88" s="51"/>
      <c r="J88" s="54"/>
    </row>
    <row r="89" ht="15.75" spans="1:10">
      <c r="A89" s="19">
        <v>2088</v>
      </c>
      <c r="B89" s="48"/>
      <c r="C89" s="51"/>
      <c r="D89" s="49"/>
      <c r="E89" s="51"/>
      <c r="F89" s="51" t="s">
        <v>13</v>
      </c>
      <c r="G89" s="52"/>
      <c r="H89" s="51"/>
      <c r="I89" s="51"/>
      <c r="J89" s="54"/>
    </row>
    <row r="90" ht="15.75" spans="1:10">
      <c r="A90" s="19">
        <v>2089</v>
      </c>
      <c r="B90" s="48"/>
      <c r="C90" s="51"/>
      <c r="D90" s="49"/>
      <c r="E90" s="51"/>
      <c r="F90" s="51" t="s">
        <v>13</v>
      </c>
      <c r="G90" s="52"/>
      <c r="H90" s="51"/>
      <c r="I90" s="51"/>
      <c r="J90" s="54"/>
    </row>
    <row r="91" ht="15.75" spans="1:10">
      <c r="A91" s="19">
        <v>2090</v>
      </c>
      <c r="B91" s="48"/>
      <c r="C91" s="51"/>
      <c r="D91" s="49"/>
      <c r="E91" s="51"/>
      <c r="F91" s="51" t="s">
        <v>13</v>
      </c>
      <c r="G91" s="52"/>
      <c r="H91" s="51"/>
      <c r="I91" s="51"/>
      <c r="J91" s="54"/>
    </row>
    <row r="92" ht="15.75" spans="1:10">
      <c r="A92" s="19">
        <v>2091</v>
      </c>
      <c r="B92" s="48"/>
      <c r="C92" s="51"/>
      <c r="D92" s="49"/>
      <c r="E92" s="51"/>
      <c r="F92" s="51" t="s">
        <v>13</v>
      </c>
      <c r="G92" s="52"/>
      <c r="H92" s="51"/>
      <c r="I92" s="51"/>
      <c r="J92" s="54"/>
    </row>
    <row r="93" ht="15.75" spans="1:10">
      <c r="A93" s="19">
        <v>2092</v>
      </c>
      <c r="B93" s="48"/>
      <c r="C93" s="51"/>
      <c r="D93" s="49"/>
      <c r="E93" s="51"/>
      <c r="F93" s="51" t="s">
        <v>13</v>
      </c>
      <c r="G93" s="52"/>
      <c r="H93" s="51"/>
      <c r="I93" s="51"/>
      <c r="J93" s="54"/>
    </row>
    <row r="94" ht="15.75" spans="1:10">
      <c r="A94" s="19">
        <v>2093</v>
      </c>
      <c r="B94" s="48"/>
      <c r="C94" s="51"/>
      <c r="D94" s="49"/>
      <c r="E94" s="51"/>
      <c r="F94" s="51" t="s">
        <v>13</v>
      </c>
      <c r="G94" s="52"/>
      <c r="H94" s="51"/>
      <c r="I94" s="51"/>
      <c r="J94" s="54"/>
    </row>
    <row r="95" ht="15.75" spans="1:10">
      <c r="A95" s="19">
        <v>2094</v>
      </c>
      <c r="B95" s="48"/>
      <c r="C95" s="51"/>
      <c r="D95" s="49"/>
      <c r="E95" s="51"/>
      <c r="F95" s="51" t="s">
        <v>13</v>
      </c>
      <c r="G95" s="52"/>
      <c r="H95" s="51"/>
      <c r="I95" s="51"/>
      <c r="J95" s="54"/>
    </row>
    <row r="96" ht="15.75" spans="1:10">
      <c r="A96" s="19">
        <v>2095</v>
      </c>
      <c r="B96" s="48"/>
      <c r="C96" s="51"/>
      <c r="D96" s="49"/>
      <c r="E96" s="51"/>
      <c r="F96" s="51" t="s">
        <v>13</v>
      </c>
      <c r="G96" s="52"/>
      <c r="H96" s="51"/>
      <c r="I96" s="51"/>
      <c r="J96" s="54"/>
    </row>
    <row r="97" ht="15.75" spans="1:10">
      <c r="A97" s="19">
        <v>2096</v>
      </c>
      <c r="B97" s="48"/>
      <c r="C97" s="51"/>
      <c r="D97" s="49"/>
      <c r="E97" s="51"/>
      <c r="F97" s="51" t="s">
        <v>13</v>
      </c>
      <c r="G97" s="52"/>
      <c r="H97" s="51"/>
      <c r="I97" s="51"/>
      <c r="J97" s="54"/>
    </row>
    <row r="98" ht="15.75" spans="1:10">
      <c r="A98" s="19">
        <v>2097</v>
      </c>
      <c r="B98" s="48"/>
      <c r="C98" s="51"/>
      <c r="D98" s="49"/>
      <c r="E98" s="51"/>
      <c r="F98" s="51" t="s">
        <v>13</v>
      </c>
      <c r="G98" s="52"/>
      <c r="H98" s="51"/>
      <c r="I98" s="51"/>
      <c r="J98" s="54"/>
    </row>
    <row r="99" ht="15.75" spans="1:10">
      <c r="A99" s="19">
        <v>2098</v>
      </c>
      <c r="B99" s="48"/>
      <c r="C99" s="51"/>
      <c r="D99" s="49"/>
      <c r="E99" s="51"/>
      <c r="F99" s="51" t="s">
        <v>13</v>
      </c>
      <c r="G99" s="52"/>
      <c r="H99" s="51"/>
      <c r="I99" s="51"/>
      <c r="J99" s="54"/>
    </row>
    <row r="100" ht="15.75" spans="1:10">
      <c r="A100" s="19">
        <v>2099</v>
      </c>
      <c r="B100" s="48"/>
      <c r="C100" s="51"/>
      <c r="D100" s="49"/>
      <c r="E100" s="51"/>
      <c r="F100" s="51" t="s">
        <v>13</v>
      </c>
      <c r="G100" s="52"/>
      <c r="H100" s="51"/>
      <c r="I100" s="51"/>
      <c r="J100" s="54"/>
    </row>
    <row r="101" ht="15.75" spans="1:10">
      <c r="A101" s="19">
        <v>2100</v>
      </c>
      <c r="B101" s="48"/>
      <c r="C101" s="51"/>
      <c r="D101" s="49"/>
      <c r="E101" s="51"/>
      <c r="F101" s="51" t="s">
        <v>13</v>
      </c>
      <c r="G101" s="52"/>
      <c r="H101" s="51"/>
      <c r="I101" s="51"/>
      <c r="J101" s="54"/>
    </row>
    <row r="102" ht="15.75" spans="1:10">
      <c r="A102" s="19">
        <v>2101</v>
      </c>
      <c r="B102" s="48"/>
      <c r="C102" s="51"/>
      <c r="D102" s="49"/>
      <c r="E102" s="51"/>
      <c r="F102" s="51" t="s">
        <v>13</v>
      </c>
      <c r="G102" s="52"/>
      <c r="H102" s="51"/>
      <c r="I102" s="51"/>
      <c r="J102" s="54"/>
    </row>
    <row r="103" ht="15.75" spans="1:10">
      <c r="A103" s="19">
        <v>2102</v>
      </c>
      <c r="B103" s="48"/>
      <c r="C103" s="51"/>
      <c r="D103" s="49"/>
      <c r="E103" s="51"/>
      <c r="F103" s="51" t="s">
        <v>13</v>
      </c>
      <c r="G103" s="52"/>
      <c r="H103" s="51"/>
      <c r="I103" s="51"/>
      <c r="J103" s="54"/>
    </row>
    <row r="104" ht="15.75" spans="1:10">
      <c r="A104" s="19">
        <v>2103</v>
      </c>
      <c r="B104" s="48"/>
      <c r="C104" s="51"/>
      <c r="D104" s="49"/>
      <c r="E104" s="51"/>
      <c r="F104" s="51" t="s">
        <v>13</v>
      </c>
      <c r="G104" s="52"/>
      <c r="H104" s="51"/>
      <c r="I104" s="51"/>
      <c r="J104" s="54"/>
    </row>
    <row r="105" ht="15.75" spans="1:10">
      <c r="A105" s="19">
        <v>2104</v>
      </c>
      <c r="B105" s="48"/>
      <c r="C105" s="51"/>
      <c r="D105" s="49"/>
      <c r="E105" s="51"/>
      <c r="F105" s="51" t="s">
        <v>13</v>
      </c>
      <c r="G105" s="52"/>
      <c r="H105" s="51"/>
      <c r="I105" s="51"/>
      <c r="J105" s="54"/>
    </row>
    <row r="106" ht="15.75" spans="1:10">
      <c r="A106" s="19">
        <v>2105</v>
      </c>
      <c r="B106" s="48"/>
      <c r="C106" s="51"/>
      <c r="D106" s="49"/>
      <c r="E106" s="51"/>
      <c r="F106" s="51" t="s">
        <v>13</v>
      </c>
      <c r="G106" s="52"/>
      <c r="H106" s="51"/>
      <c r="I106" s="51"/>
      <c r="J106" s="54"/>
    </row>
    <row r="107" ht="15.75" spans="1:10">
      <c r="A107" s="19">
        <v>2106</v>
      </c>
      <c r="B107" s="48"/>
      <c r="C107" s="51"/>
      <c r="D107" s="49"/>
      <c r="E107" s="51"/>
      <c r="F107" s="51" t="s">
        <v>13</v>
      </c>
      <c r="G107" s="52"/>
      <c r="H107" s="51"/>
      <c r="I107" s="51"/>
      <c r="J107" s="54"/>
    </row>
    <row r="108" ht="15.75" spans="1:10">
      <c r="A108" s="19">
        <v>2107</v>
      </c>
      <c r="B108" s="48"/>
      <c r="C108" s="51"/>
      <c r="D108" s="49"/>
      <c r="E108" s="51"/>
      <c r="F108" s="51" t="s">
        <v>13</v>
      </c>
      <c r="G108" s="52"/>
      <c r="H108" s="51"/>
      <c r="I108" s="51"/>
      <c r="J108" s="54"/>
    </row>
    <row r="109" ht="15.75" spans="1:10">
      <c r="A109" s="19">
        <v>2108</v>
      </c>
      <c r="B109" s="48"/>
      <c r="C109" s="51"/>
      <c r="D109" s="49"/>
      <c r="E109" s="51"/>
      <c r="F109" s="51" t="s">
        <v>13</v>
      </c>
      <c r="G109" s="52"/>
      <c r="H109" s="51"/>
      <c r="I109" s="51"/>
      <c r="J109" s="54"/>
    </row>
    <row r="110" ht="15.75" spans="1:10">
      <c r="A110" s="19">
        <v>2109</v>
      </c>
      <c r="B110" s="48"/>
      <c r="C110" s="51"/>
      <c r="D110" s="49"/>
      <c r="E110" s="51"/>
      <c r="F110" s="51" t="s">
        <v>13</v>
      </c>
      <c r="G110" s="52"/>
      <c r="H110" s="51"/>
      <c r="I110" s="51"/>
      <c r="J110" s="54"/>
    </row>
    <row r="111" ht="15.75" spans="1:10">
      <c r="A111" s="19">
        <v>2110</v>
      </c>
      <c r="B111" s="48"/>
      <c r="C111" s="51"/>
      <c r="D111" s="49"/>
      <c r="E111" s="51"/>
      <c r="F111" s="51" t="s">
        <v>13</v>
      </c>
      <c r="G111" s="52"/>
      <c r="H111" s="51"/>
      <c r="I111" s="51"/>
      <c r="J111" s="54"/>
    </row>
    <row r="112" ht="15.75" spans="1:10">
      <c r="A112" s="19">
        <v>2111</v>
      </c>
      <c r="B112" s="48"/>
      <c r="C112" s="51"/>
      <c r="D112" s="49"/>
      <c r="E112" s="51"/>
      <c r="F112" s="51" t="s">
        <v>13</v>
      </c>
      <c r="G112" s="52"/>
      <c r="H112" s="51"/>
      <c r="I112" s="51"/>
      <c r="J112" s="54"/>
    </row>
    <row r="113" ht="15.75" spans="1:10">
      <c r="A113" s="19">
        <v>2112</v>
      </c>
      <c r="B113" s="48"/>
      <c r="C113" s="51"/>
      <c r="D113" s="49"/>
      <c r="E113" s="51"/>
      <c r="F113" s="51" t="s">
        <v>13</v>
      </c>
      <c r="G113" s="52"/>
      <c r="H113" s="51"/>
      <c r="I113" s="51"/>
      <c r="J113" s="54"/>
    </row>
    <row r="114" ht="15.75" spans="1:10">
      <c r="A114" s="19">
        <v>2113</v>
      </c>
      <c r="B114" s="48"/>
      <c r="C114" s="51"/>
      <c r="D114" s="49"/>
      <c r="E114" s="51"/>
      <c r="F114" s="51" t="s">
        <v>13</v>
      </c>
      <c r="G114" s="52"/>
      <c r="H114" s="51"/>
      <c r="I114" s="51"/>
      <c r="J114" s="54"/>
    </row>
    <row r="115" ht="15.75" spans="1:10">
      <c r="A115" s="19">
        <v>2114</v>
      </c>
      <c r="B115" s="48"/>
      <c r="C115" s="51"/>
      <c r="D115" s="49"/>
      <c r="E115" s="51"/>
      <c r="F115" s="51" t="s">
        <v>13</v>
      </c>
      <c r="G115" s="52"/>
      <c r="H115" s="51"/>
      <c r="I115" s="51"/>
      <c r="J115" s="54"/>
    </row>
    <row r="116" ht="15.75" spans="1:10">
      <c r="A116" s="19">
        <v>2115</v>
      </c>
      <c r="B116" s="48"/>
      <c r="C116" s="51"/>
      <c r="D116" s="49"/>
      <c r="E116" s="51"/>
      <c r="F116" s="51" t="s">
        <v>13</v>
      </c>
      <c r="G116" s="52"/>
      <c r="H116" s="51"/>
      <c r="I116" s="51"/>
      <c r="J116" s="54"/>
    </row>
    <row r="117" ht="15.75" spans="1:10">
      <c r="A117" s="19">
        <v>2116</v>
      </c>
      <c r="B117" s="48"/>
      <c r="C117" s="51"/>
      <c r="D117" s="49"/>
      <c r="E117" s="51"/>
      <c r="F117" s="51" t="s">
        <v>13</v>
      </c>
      <c r="G117" s="52"/>
      <c r="H117" s="51"/>
      <c r="I117" s="51"/>
      <c r="J117" s="54"/>
    </row>
    <row r="118" ht="15.75" spans="1:10">
      <c r="A118" s="19">
        <v>2117</v>
      </c>
      <c r="B118" s="48"/>
      <c r="C118" s="51"/>
      <c r="D118" s="49"/>
      <c r="E118" s="51"/>
      <c r="F118" s="51" t="s">
        <v>13</v>
      </c>
      <c r="G118" s="52"/>
      <c r="H118" s="51"/>
      <c r="I118" s="51"/>
      <c r="J118" s="54"/>
    </row>
    <row r="119" ht="15.75" spans="1:10">
      <c r="A119" s="19">
        <v>2118</v>
      </c>
      <c r="B119" s="48"/>
      <c r="C119" s="51"/>
      <c r="D119" s="49"/>
      <c r="E119" s="51"/>
      <c r="F119" s="51" t="s">
        <v>13</v>
      </c>
      <c r="G119" s="52"/>
      <c r="H119" s="51"/>
      <c r="I119" s="51"/>
      <c r="J119" s="54"/>
    </row>
    <row r="120" ht="15.75" spans="1:10">
      <c r="A120" s="19">
        <v>2119</v>
      </c>
      <c r="B120" s="48"/>
      <c r="C120" s="51"/>
      <c r="D120" s="49"/>
      <c r="E120" s="51"/>
      <c r="F120" s="51" t="s">
        <v>13</v>
      </c>
      <c r="G120" s="52"/>
      <c r="H120" s="51"/>
      <c r="I120" s="51"/>
      <c r="J120" s="54"/>
    </row>
    <row r="121" ht="15.75" spans="1:10">
      <c r="A121" s="19">
        <v>2120</v>
      </c>
      <c r="B121" s="48"/>
      <c r="C121" s="51"/>
      <c r="D121" s="49"/>
      <c r="E121" s="51"/>
      <c r="F121" s="51" t="s">
        <v>13</v>
      </c>
      <c r="G121" s="52"/>
      <c r="H121" s="51"/>
      <c r="I121" s="51"/>
      <c r="J121" s="54"/>
    </row>
    <row r="122" ht="15.75" spans="1:10">
      <c r="A122" s="19">
        <v>2121</v>
      </c>
      <c r="B122" s="48"/>
      <c r="C122" s="51"/>
      <c r="D122" s="49"/>
      <c r="E122" s="51"/>
      <c r="F122" s="51" t="s">
        <v>13</v>
      </c>
      <c r="G122" s="52"/>
      <c r="H122" s="51"/>
      <c r="I122" s="51"/>
      <c r="J122" s="54"/>
    </row>
    <row r="123" ht="15.75" spans="1:10">
      <c r="A123" s="19">
        <v>2122</v>
      </c>
      <c r="B123" s="48"/>
      <c r="C123" s="51"/>
      <c r="D123" s="49"/>
      <c r="E123" s="51"/>
      <c r="F123" s="51" t="s">
        <v>13</v>
      </c>
      <c r="G123" s="52"/>
      <c r="H123" s="51"/>
      <c r="I123" s="51"/>
      <c r="J123" s="54"/>
    </row>
    <row r="124" ht="15.75" spans="1:10">
      <c r="A124" s="19">
        <v>2123</v>
      </c>
      <c r="B124" s="48"/>
      <c r="C124" s="51"/>
      <c r="D124" s="49"/>
      <c r="E124" s="51"/>
      <c r="F124" s="51" t="s">
        <v>13</v>
      </c>
      <c r="G124" s="52"/>
      <c r="H124" s="51"/>
      <c r="I124" s="51"/>
      <c r="J124" s="54"/>
    </row>
    <row r="125" ht="15.75" spans="1:10">
      <c r="A125" s="19">
        <v>2124</v>
      </c>
      <c r="B125" s="48"/>
      <c r="C125" s="51"/>
      <c r="D125" s="49"/>
      <c r="E125" s="51"/>
      <c r="F125" s="51" t="s">
        <v>13</v>
      </c>
      <c r="G125" s="52"/>
      <c r="H125" s="51"/>
      <c r="I125" s="51"/>
      <c r="J125" s="54"/>
    </row>
    <row r="126" ht="15.75" spans="1:10">
      <c r="A126" s="19">
        <v>2125</v>
      </c>
      <c r="B126" s="48"/>
      <c r="C126" s="51"/>
      <c r="D126" s="49"/>
      <c r="E126" s="51"/>
      <c r="F126" s="51" t="s">
        <v>13</v>
      </c>
      <c r="G126" s="52"/>
      <c r="H126" s="51"/>
      <c r="I126" s="51"/>
      <c r="J126" s="54"/>
    </row>
    <row r="127" ht="15.75" spans="1:10">
      <c r="A127" s="19">
        <v>2126</v>
      </c>
      <c r="B127" s="48"/>
      <c r="C127" s="51"/>
      <c r="D127" s="49"/>
      <c r="E127" s="51"/>
      <c r="F127" s="51" t="s">
        <v>13</v>
      </c>
      <c r="G127" s="52"/>
      <c r="H127" s="51"/>
      <c r="I127" s="51"/>
      <c r="J127" s="54"/>
    </row>
    <row r="128" ht="15.75" spans="1:10">
      <c r="A128" s="19">
        <v>2127</v>
      </c>
      <c r="B128" s="48"/>
      <c r="C128" s="51"/>
      <c r="D128" s="49"/>
      <c r="E128" s="51"/>
      <c r="F128" s="51" t="s">
        <v>13</v>
      </c>
      <c r="G128" s="52"/>
      <c r="H128" s="51"/>
      <c r="I128" s="51"/>
      <c r="J128" s="54"/>
    </row>
    <row r="129" ht="15.75" spans="1:10">
      <c r="A129" s="19">
        <v>2128</v>
      </c>
      <c r="B129" s="48"/>
      <c r="C129" s="51"/>
      <c r="D129" s="49"/>
      <c r="E129" s="51"/>
      <c r="F129" s="51" t="s">
        <v>13</v>
      </c>
      <c r="G129" s="52"/>
      <c r="H129" s="51"/>
      <c r="I129" s="51"/>
      <c r="J129" s="54"/>
    </row>
    <row r="130" ht="15.75" spans="1:10">
      <c r="A130" s="19">
        <v>2129</v>
      </c>
      <c r="B130" s="48"/>
      <c r="C130" s="51"/>
      <c r="D130" s="49"/>
      <c r="E130" s="51"/>
      <c r="F130" s="51" t="s">
        <v>13</v>
      </c>
      <c r="G130" s="52"/>
      <c r="H130" s="51"/>
      <c r="I130" s="51"/>
      <c r="J130" s="54"/>
    </row>
    <row r="131" ht="15.75" spans="1:10">
      <c r="A131" s="19">
        <v>2130</v>
      </c>
      <c r="B131" s="48"/>
      <c r="C131" s="51"/>
      <c r="D131" s="49"/>
      <c r="E131" s="51"/>
      <c r="F131" s="51" t="s">
        <v>13</v>
      </c>
      <c r="G131" s="52"/>
      <c r="H131" s="51"/>
      <c r="I131" s="51"/>
      <c r="J131" s="54"/>
    </row>
    <row r="132" ht="15.75" spans="1:10">
      <c r="A132" s="19">
        <v>2131</v>
      </c>
      <c r="B132" s="48"/>
      <c r="C132" s="51"/>
      <c r="D132" s="49"/>
      <c r="E132" s="51"/>
      <c r="F132" s="51" t="s">
        <v>13</v>
      </c>
      <c r="G132" s="52"/>
      <c r="H132" s="51"/>
      <c r="I132" s="51"/>
      <c r="J132" s="54"/>
    </row>
    <row r="133" ht="15.75" spans="1:10">
      <c r="A133" s="19">
        <v>2132</v>
      </c>
      <c r="B133" s="48"/>
      <c r="C133" s="51"/>
      <c r="D133" s="49"/>
      <c r="E133" s="51"/>
      <c r="F133" s="51" t="s">
        <v>13</v>
      </c>
      <c r="G133" s="52"/>
      <c r="H133" s="51"/>
      <c r="I133" s="51"/>
      <c r="J133" s="54"/>
    </row>
    <row r="134" ht="15.75" spans="1:10">
      <c r="A134" s="19">
        <v>2133</v>
      </c>
      <c r="B134" s="48"/>
      <c r="C134" s="51"/>
      <c r="D134" s="49"/>
      <c r="E134" s="51"/>
      <c r="F134" s="51" t="s">
        <v>13</v>
      </c>
      <c r="G134" s="52"/>
      <c r="H134" s="51"/>
      <c r="I134" s="51"/>
      <c r="J134" s="54"/>
    </row>
    <row r="135" ht="15.75" spans="1:10">
      <c r="A135" s="19">
        <v>2134</v>
      </c>
      <c r="B135" s="48"/>
      <c r="C135" s="51"/>
      <c r="D135" s="49"/>
      <c r="E135" s="51"/>
      <c r="F135" s="51" t="s">
        <v>13</v>
      </c>
      <c r="G135" s="52"/>
      <c r="H135" s="51"/>
      <c r="I135" s="51"/>
      <c r="J135" s="54"/>
    </row>
    <row r="136" ht="15.75" spans="1:10">
      <c r="A136" s="19">
        <v>2135</v>
      </c>
      <c r="B136" s="48"/>
      <c r="C136" s="51"/>
      <c r="D136" s="49"/>
      <c r="E136" s="51"/>
      <c r="F136" s="51" t="s">
        <v>13</v>
      </c>
      <c r="G136" s="52"/>
      <c r="H136" s="51"/>
      <c r="I136" s="51"/>
      <c r="J136" s="54"/>
    </row>
    <row r="137" ht="15.75" spans="1:10">
      <c r="A137" s="19">
        <v>2136</v>
      </c>
      <c r="B137" s="48"/>
      <c r="C137" s="51"/>
      <c r="D137" s="49"/>
      <c r="E137" s="51"/>
      <c r="F137" s="51" t="s">
        <v>13</v>
      </c>
      <c r="G137" s="52"/>
      <c r="H137" s="51"/>
      <c r="I137" s="51"/>
      <c r="J137" s="54"/>
    </row>
    <row r="138" ht="15.75" spans="1:10">
      <c r="A138" s="19">
        <v>2137</v>
      </c>
      <c r="B138" s="48"/>
      <c r="C138" s="51"/>
      <c r="D138" s="49"/>
      <c r="E138" s="51"/>
      <c r="F138" s="51" t="s">
        <v>13</v>
      </c>
      <c r="G138" s="52"/>
      <c r="H138" s="51"/>
      <c r="I138" s="51"/>
      <c r="J138" s="54"/>
    </row>
    <row r="139" ht="15.75" spans="1:10">
      <c r="A139" s="19">
        <v>2138</v>
      </c>
      <c r="B139" s="48"/>
      <c r="C139" s="51"/>
      <c r="D139" s="49"/>
      <c r="E139" s="51"/>
      <c r="F139" s="51" t="s">
        <v>13</v>
      </c>
      <c r="G139" s="52"/>
      <c r="H139" s="51"/>
      <c r="I139" s="51"/>
      <c r="J139" s="54"/>
    </row>
    <row r="140" ht="15.75" spans="1:10">
      <c r="A140" s="19">
        <v>2139</v>
      </c>
      <c r="B140" s="48"/>
      <c r="C140" s="51"/>
      <c r="D140" s="49"/>
      <c r="E140" s="51"/>
      <c r="F140" s="51" t="s">
        <v>13</v>
      </c>
      <c r="G140" s="52"/>
      <c r="H140" s="51"/>
      <c r="I140" s="51"/>
      <c r="J140" s="54"/>
    </row>
    <row r="141" ht="15.75" spans="1:10">
      <c r="A141" s="19">
        <v>2140</v>
      </c>
      <c r="B141" s="48"/>
      <c r="C141" s="51"/>
      <c r="D141" s="49"/>
      <c r="E141" s="51"/>
      <c r="F141" s="51" t="s">
        <v>13</v>
      </c>
      <c r="G141" s="52"/>
      <c r="H141" s="51"/>
      <c r="I141" s="51"/>
      <c r="J141" s="54"/>
    </row>
    <row r="142" ht="15.75" spans="1:10">
      <c r="A142" s="19">
        <v>2141</v>
      </c>
      <c r="B142" s="48"/>
      <c r="C142" s="51"/>
      <c r="D142" s="49"/>
      <c r="E142" s="51"/>
      <c r="F142" s="51" t="s">
        <v>13</v>
      </c>
      <c r="G142" s="52"/>
      <c r="H142" s="51"/>
      <c r="I142" s="51"/>
      <c r="J142" s="54"/>
    </row>
    <row r="143" ht="15.75" spans="1:10">
      <c r="A143" s="19">
        <v>2142</v>
      </c>
      <c r="B143" s="48"/>
      <c r="C143" s="51"/>
      <c r="D143" s="49"/>
      <c r="E143" s="51"/>
      <c r="F143" s="51" t="s">
        <v>13</v>
      </c>
      <c r="G143" s="52"/>
      <c r="H143" s="51"/>
      <c r="I143" s="51"/>
      <c r="J143" s="54"/>
    </row>
    <row r="144" ht="15.75" spans="1:10">
      <c r="A144" s="19">
        <v>2143</v>
      </c>
      <c r="B144" s="48"/>
      <c r="C144" s="51"/>
      <c r="D144" s="49"/>
      <c r="E144" s="51"/>
      <c r="F144" s="51" t="s">
        <v>13</v>
      </c>
      <c r="G144" s="52"/>
      <c r="H144" s="51"/>
      <c r="I144" s="51"/>
      <c r="J144" s="54"/>
    </row>
    <row r="145" ht="15.75" spans="1:10">
      <c r="A145" s="19">
        <v>2144</v>
      </c>
      <c r="B145" s="48"/>
      <c r="C145" s="51"/>
      <c r="D145" s="49"/>
      <c r="E145" s="51"/>
      <c r="F145" s="51" t="s">
        <v>13</v>
      </c>
      <c r="G145" s="52"/>
      <c r="H145" s="51"/>
      <c r="I145" s="51"/>
      <c r="J145" s="54"/>
    </row>
    <row r="146" ht="15.75" spans="1:10">
      <c r="A146" s="19">
        <v>2145</v>
      </c>
      <c r="B146" s="48"/>
      <c r="C146" s="51"/>
      <c r="D146" s="49"/>
      <c r="E146" s="51"/>
      <c r="F146" s="51" t="s">
        <v>13</v>
      </c>
      <c r="G146" s="52"/>
      <c r="H146" s="51"/>
      <c r="I146" s="51"/>
      <c r="J146" s="54"/>
    </row>
    <row r="147" ht="15.75" spans="1:10">
      <c r="A147" s="19">
        <v>2146</v>
      </c>
      <c r="B147" s="48"/>
      <c r="C147" s="51"/>
      <c r="D147" s="49"/>
      <c r="E147" s="51"/>
      <c r="F147" s="51" t="s">
        <v>13</v>
      </c>
      <c r="G147" s="52"/>
      <c r="H147" s="51"/>
      <c r="I147" s="51"/>
      <c r="J147" s="54"/>
    </row>
    <row r="148" ht="15.75" spans="1:10">
      <c r="A148" s="19">
        <v>2147</v>
      </c>
      <c r="B148" s="48"/>
      <c r="C148" s="51"/>
      <c r="D148" s="49"/>
      <c r="E148" s="51"/>
      <c r="F148" s="51" t="s">
        <v>13</v>
      </c>
      <c r="G148" s="52"/>
      <c r="H148" s="51"/>
      <c r="I148" s="51"/>
      <c r="J148" s="54"/>
    </row>
    <row r="149" ht="15.75" spans="1:10">
      <c r="A149" s="19">
        <v>2148</v>
      </c>
      <c r="B149" s="48"/>
      <c r="C149" s="51"/>
      <c r="D149" s="49"/>
      <c r="E149" s="51"/>
      <c r="F149" s="51" t="s">
        <v>13</v>
      </c>
      <c r="G149" s="52"/>
      <c r="H149" s="51"/>
      <c r="I149" s="51"/>
      <c r="J149" s="54"/>
    </row>
    <row r="150" ht="15.75" spans="1:10">
      <c r="A150" s="19">
        <v>2149</v>
      </c>
      <c r="B150" s="48"/>
      <c r="C150" s="51"/>
      <c r="D150" s="49"/>
      <c r="E150" s="51"/>
      <c r="F150" s="51" t="s">
        <v>13</v>
      </c>
      <c r="G150" s="52"/>
      <c r="H150" s="51"/>
      <c r="I150" s="51"/>
      <c r="J150" s="54"/>
    </row>
    <row r="151" ht="15.75" spans="1:10">
      <c r="A151" s="19">
        <v>2150</v>
      </c>
      <c r="B151" s="48"/>
      <c r="C151" s="51"/>
      <c r="D151" s="49"/>
      <c r="E151" s="51"/>
      <c r="F151" s="51" t="s">
        <v>13</v>
      </c>
      <c r="G151" s="52"/>
      <c r="H151" s="51"/>
      <c r="I151" s="51"/>
      <c r="J151" s="54"/>
    </row>
    <row r="152" ht="15.75" spans="1:10">
      <c r="A152" s="19">
        <v>2151</v>
      </c>
      <c r="B152" s="48"/>
      <c r="C152" s="51"/>
      <c r="D152" s="49"/>
      <c r="E152" s="51"/>
      <c r="F152" s="51" t="s">
        <v>13</v>
      </c>
      <c r="G152" s="52"/>
      <c r="H152" s="51"/>
      <c r="I152" s="51"/>
      <c r="J152" s="54"/>
    </row>
    <row r="153" ht="15.75" spans="1:10">
      <c r="A153" s="19">
        <v>2152</v>
      </c>
      <c r="B153" s="48"/>
      <c r="C153" s="51"/>
      <c r="D153" s="49"/>
      <c r="E153" s="51"/>
      <c r="F153" s="51" t="s">
        <v>13</v>
      </c>
      <c r="G153" s="52"/>
      <c r="H153" s="51"/>
      <c r="I153" s="51"/>
      <c r="J153" s="54"/>
    </row>
    <row r="154" ht="15.75" spans="1:10">
      <c r="A154" s="19">
        <v>2153</v>
      </c>
      <c r="B154" s="48"/>
      <c r="C154" s="51"/>
      <c r="D154" s="49"/>
      <c r="E154" s="51"/>
      <c r="F154" s="51" t="s">
        <v>13</v>
      </c>
      <c r="G154" s="52"/>
      <c r="H154" s="51"/>
      <c r="I154" s="51"/>
      <c r="J154" s="54"/>
    </row>
    <row r="155" ht="15.75" spans="1:10">
      <c r="A155" s="19">
        <v>2154</v>
      </c>
      <c r="B155" s="48"/>
      <c r="C155" s="51"/>
      <c r="D155" s="49"/>
      <c r="E155" s="51"/>
      <c r="F155" s="51" t="s">
        <v>13</v>
      </c>
      <c r="G155" s="52"/>
      <c r="H155" s="51"/>
      <c r="I155" s="51"/>
      <c r="J155" s="54"/>
    </row>
    <row r="156" ht="15.75" spans="1:10">
      <c r="A156" s="19">
        <v>2155</v>
      </c>
      <c r="B156" s="48"/>
      <c r="C156" s="51"/>
      <c r="D156" s="49"/>
      <c r="E156" s="51"/>
      <c r="F156" s="51" t="s">
        <v>13</v>
      </c>
      <c r="G156" s="52"/>
      <c r="H156" s="51"/>
      <c r="I156" s="51"/>
      <c r="J156" s="54"/>
    </row>
    <row r="157" ht="15.75" spans="1:10">
      <c r="A157" s="19">
        <v>2156</v>
      </c>
      <c r="B157" s="48"/>
      <c r="C157" s="51"/>
      <c r="D157" s="49"/>
      <c r="E157" s="51"/>
      <c r="F157" s="51" t="s">
        <v>13</v>
      </c>
      <c r="G157" s="52"/>
      <c r="H157" s="51"/>
      <c r="I157" s="51"/>
      <c r="J157" s="54"/>
    </row>
    <row r="158" ht="15.75" spans="1:10">
      <c r="A158" s="19">
        <v>2157</v>
      </c>
      <c r="B158" s="48"/>
      <c r="C158" s="51"/>
      <c r="D158" s="49"/>
      <c r="E158" s="51"/>
      <c r="F158" s="51" t="s">
        <v>13</v>
      </c>
      <c r="G158" s="52"/>
      <c r="H158" s="51"/>
      <c r="I158" s="51"/>
      <c r="J158" s="54"/>
    </row>
    <row r="159" ht="15.75" spans="1:10">
      <c r="A159" s="19">
        <v>2158</v>
      </c>
      <c r="B159" s="48"/>
      <c r="C159" s="51"/>
      <c r="D159" s="49"/>
      <c r="E159" s="51"/>
      <c r="F159" s="51" t="s">
        <v>13</v>
      </c>
      <c r="G159" s="52"/>
      <c r="H159" s="51"/>
      <c r="I159" s="51"/>
      <c r="J159" s="54"/>
    </row>
    <row r="160" ht="15.75" spans="1:10">
      <c r="A160" s="19">
        <v>2159</v>
      </c>
      <c r="B160" s="48"/>
      <c r="C160" s="51"/>
      <c r="D160" s="49"/>
      <c r="E160" s="51"/>
      <c r="F160" s="51" t="s">
        <v>13</v>
      </c>
      <c r="G160" s="52"/>
      <c r="H160" s="51"/>
      <c r="I160" s="51"/>
      <c r="J160" s="54"/>
    </row>
    <row r="161" ht="15.75" spans="1:10">
      <c r="A161" s="19">
        <v>2160</v>
      </c>
      <c r="B161" s="48"/>
      <c r="C161" s="51"/>
      <c r="D161" s="49"/>
      <c r="E161" s="51"/>
      <c r="F161" s="51" t="s">
        <v>13</v>
      </c>
      <c r="G161" s="52"/>
      <c r="H161" s="51"/>
      <c r="I161" s="51"/>
      <c r="J161" s="54"/>
    </row>
    <row r="162" ht="15.75" spans="1:10">
      <c r="A162" s="19">
        <v>2161</v>
      </c>
      <c r="B162" s="48"/>
      <c r="C162" s="51"/>
      <c r="D162" s="49"/>
      <c r="E162" s="51"/>
      <c r="F162" s="51" t="s">
        <v>13</v>
      </c>
      <c r="G162" s="52"/>
      <c r="H162" s="51"/>
      <c r="I162" s="51"/>
      <c r="J162" s="54"/>
    </row>
    <row r="163" ht="15.75" spans="1:10">
      <c r="A163" s="19">
        <v>2162</v>
      </c>
      <c r="B163" s="48"/>
      <c r="C163" s="51"/>
      <c r="D163" s="49"/>
      <c r="E163" s="51"/>
      <c r="F163" s="51" t="s">
        <v>13</v>
      </c>
      <c r="G163" s="52"/>
      <c r="H163" s="51"/>
      <c r="I163" s="51"/>
      <c r="J163" s="54"/>
    </row>
    <row r="164" ht="15.75" spans="1:10">
      <c r="A164" s="19">
        <v>2163</v>
      </c>
      <c r="B164" s="48"/>
      <c r="C164" s="51"/>
      <c r="D164" s="49"/>
      <c r="E164" s="51"/>
      <c r="F164" s="51" t="s">
        <v>13</v>
      </c>
      <c r="G164" s="52"/>
      <c r="H164" s="51"/>
      <c r="I164" s="51"/>
      <c r="J164" s="54"/>
    </row>
    <row r="165" ht="15.75" spans="1:10">
      <c r="A165" s="19">
        <v>2164</v>
      </c>
      <c r="B165" s="48"/>
      <c r="C165" s="51"/>
      <c r="D165" s="49"/>
      <c r="E165" s="51"/>
      <c r="F165" s="51" t="s">
        <v>13</v>
      </c>
      <c r="G165" s="52"/>
      <c r="H165" s="51"/>
      <c r="I165" s="51"/>
      <c r="J165" s="54"/>
    </row>
    <row r="166" ht="15.75" spans="1:10">
      <c r="A166" s="19">
        <v>2165</v>
      </c>
      <c r="B166" s="48"/>
      <c r="C166" s="51"/>
      <c r="D166" s="49"/>
      <c r="E166" s="51"/>
      <c r="F166" s="51" t="s">
        <v>13</v>
      </c>
      <c r="G166" s="52"/>
      <c r="H166" s="51"/>
      <c r="I166" s="51"/>
      <c r="J166" s="54"/>
    </row>
    <row r="167" ht="15.75" spans="1:10">
      <c r="A167" s="19">
        <v>2166</v>
      </c>
      <c r="B167" s="48"/>
      <c r="C167" s="51"/>
      <c r="D167" s="49"/>
      <c r="E167" s="51"/>
      <c r="F167" s="51" t="s">
        <v>13</v>
      </c>
      <c r="G167" s="52"/>
      <c r="H167" s="51"/>
      <c r="I167" s="51"/>
      <c r="J167" s="54"/>
    </row>
    <row r="168" ht="15.75" spans="1:10">
      <c r="A168" s="19">
        <v>2167</v>
      </c>
      <c r="B168" s="48"/>
      <c r="C168" s="51"/>
      <c r="D168" s="49"/>
      <c r="E168" s="51"/>
      <c r="F168" s="51" t="s">
        <v>13</v>
      </c>
      <c r="G168" s="52"/>
      <c r="H168" s="51"/>
      <c r="I168" s="51"/>
      <c r="J168" s="54"/>
    </row>
    <row r="169" ht="15.75" spans="1:10">
      <c r="A169" s="19">
        <v>2168</v>
      </c>
      <c r="B169" s="48"/>
      <c r="C169" s="51"/>
      <c r="D169" s="49"/>
      <c r="E169" s="51"/>
      <c r="F169" s="51" t="s">
        <v>13</v>
      </c>
      <c r="G169" s="52"/>
      <c r="H169" s="51"/>
      <c r="I169" s="51"/>
      <c r="J169" s="54"/>
    </row>
    <row r="170" ht="15.75" spans="1:10">
      <c r="A170" s="19">
        <v>2169</v>
      </c>
      <c r="B170" s="48"/>
      <c r="C170" s="51"/>
      <c r="D170" s="49"/>
      <c r="E170" s="51"/>
      <c r="F170" s="51" t="s">
        <v>13</v>
      </c>
      <c r="G170" s="52"/>
      <c r="H170" s="51"/>
      <c r="I170" s="51"/>
      <c r="J170" s="54"/>
    </row>
    <row r="171" ht="15.75" spans="1:10">
      <c r="A171" s="19">
        <v>2170</v>
      </c>
      <c r="B171" s="48"/>
      <c r="C171" s="51"/>
      <c r="D171" s="49"/>
      <c r="E171" s="51"/>
      <c r="F171" s="51" t="s">
        <v>13</v>
      </c>
      <c r="G171" s="52"/>
      <c r="H171" s="51"/>
      <c r="I171" s="51"/>
      <c r="J171" s="54"/>
    </row>
  </sheetData>
  <autoFilter xmlns:etc="http://www.wps.cn/officeDocument/2017/etCustomData" ref="A1:I171" etc:filterBottomFollowUsedRange="0">
    <extLst/>
  </autoFilter>
  <conditionalFormatting sqref="B1">
    <cfRule type="duplicateValues" dxfId="0" priority="697"/>
    <cfRule type="duplicateValues" dxfId="0" priority="698"/>
    <cfRule type="duplicateValues" dxfId="0" priority="707"/>
  </conditionalFormatting>
  <conditionalFormatting sqref="A13">
    <cfRule type="duplicateValues" dxfId="1" priority="185"/>
  </conditionalFormatting>
  <conditionalFormatting sqref="A77">
    <cfRule type="duplicateValues" dxfId="1" priority="48"/>
    <cfRule type="duplicateValues" dxfId="0" priority="36"/>
    <cfRule type="duplicateValues" dxfId="0" priority="24"/>
  </conditionalFormatting>
  <conditionalFormatting sqref="B77">
    <cfRule type="containsBlanks" dxfId="2" priority="72">
      <formula>LEN(TRIM(B77))=0</formula>
    </cfRule>
    <cfRule type="duplicateValues" dxfId="3" priority="60"/>
  </conditionalFormatting>
  <conditionalFormatting sqref="C77:J77">
    <cfRule type="containsBlanks" dxfId="2" priority="12">
      <formula>LEN(TRIM(C77))=0</formula>
    </cfRule>
  </conditionalFormatting>
  <conditionalFormatting sqref="A78">
    <cfRule type="duplicateValues" dxfId="1" priority="47"/>
    <cfRule type="duplicateValues" dxfId="0" priority="35"/>
    <cfRule type="duplicateValues" dxfId="0" priority="23"/>
  </conditionalFormatting>
  <conditionalFormatting sqref="B78">
    <cfRule type="containsBlanks" dxfId="2" priority="71">
      <formula>LEN(TRIM(B78))=0</formula>
    </cfRule>
    <cfRule type="duplicateValues" dxfId="3" priority="59"/>
  </conditionalFormatting>
  <conditionalFormatting sqref="C78:J78">
    <cfRule type="containsBlanks" dxfId="2" priority="11">
      <formula>LEN(TRIM(C78))=0</formula>
    </cfRule>
  </conditionalFormatting>
  <conditionalFormatting sqref="A79">
    <cfRule type="duplicateValues" dxfId="1" priority="46"/>
    <cfRule type="duplicateValues" dxfId="0" priority="34"/>
    <cfRule type="duplicateValues" dxfId="0" priority="22"/>
  </conditionalFormatting>
  <conditionalFormatting sqref="B79">
    <cfRule type="containsBlanks" dxfId="2" priority="70">
      <formula>LEN(TRIM(B79))=0</formula>
    </cfRule>
    <cfRule type="duplicateValues" dxfId="3" priority="58"/>
  </conditionalFormatting>
  <conditionalFormatting sqref="C79:J79">
    <cfRule type="containsBlanks" dxfId="2" priority="10">
      <formula>LEN(TRIM(C79))=0</formula>
    </cfRule>
  </conditionalFormatting>
  <conditionalFormatting sqref="A80">
    <cfRule type="duplicateValues" dxfId="1" priority="45"/>
    <cfRule type="duplicateValues" dxfId="0" priority="33"/>
    <cfRule type="duplicateValues" dxfId="0" priority="21"/>
  </conditionalFormatting>
  <conditionalFormatting sqref="B80">
    <cfRule type="containsBlanks" dxfId="2" priority="69">
      <formula>LEN(TRIM(B80))=0</formula>
    </cfRule>
    <cfRule type="duplicateValues" dxfId="3" priority="57"/>
  </conditionalFormatting>
  <conditionalFormatting sqref="C80:J80">
    <cfRule type="containsBlanks" dxfId="2" priority="9">
      <formula>LEN(TRIM(C80))=0</formula>
    </cfRule>
  </conditionalFormatting>
  <conditionalFormatting sqref="A81">
    <cfRule type="duplicateValues" dxfId="1" priority="44"/>
    <cfRule type="duplicateValues" dxfId="0" priority="32"/>
    <cfRule type="duplicateValues" dxfId="0" priority="20"/>
  </conditionalFormatting>
  <conditionalFormatting sqref="B81">
    <cfRule type="containsBlanks" dxfId="2" priority="68">
      <formula>LEN(TRIM(B81))=0</formula>
    </cfRule>
    <cfRule type="duplicateValues" dxfId="3" priority="56"/>
  </conditionalFormatting>
  <conditionalFormatting sqref="C81:J81">
    <cfRule type="containsBlanks" dxfId="2" priority="8">
      <formula>LEN(TRIM(C81))=0</formula>
    </cfRule>
  </conditionalFormatting>
  <conditionalFormatting sqref="A82">
    <cfRule type="duplicateValues" dxfId="1" priority="43"/>
    <cfRule type="duplicateValues" dxfId="0" priority="31"/>
    <cfRule type="duplicateValues" dxfId="0" priority="19"/>
  </conditionalFormatting>
  <conditionalFormatting sqref="B82">
    <cfRule type="containsBlanks" dxfId="2" priority="67">
      <formula>LEN(TRIM(B82))=0</formula>
    </cfRule>
    <cfRule type="duplicateValues" dxfId="3" priority="55"/>
  </conditionalFormatting>
  <conditionalFormatting sqref="C82:J82">
    <cfRule type="containsBlanks" dxfId="2" priority="7">
      <formula>LEN(TRIM(C82))=0</formula>
    </cfRule>
  </conditionalFormatting>
  <conditionalFormatting sqref="A83">
    <cfRule type="duplicateValues" dxfId="1" priority="42"/>
    <cfRule type="duplicateValues" dxfId="0" priority="30"/>
    <cfRule type="duplicateValues" dxfId="0" priority="18"/>
  </conditionalFormatting>
  <conditionalFormatting sqref="B83">
    <cfRule type="containsBlanks" dxfId="2" priority="66">
      <formula>LEN(TRIM(B83))=0</formula>
    </cfRule>
    <cfRule type="duplicateValues" dxfId="3" priority="54"/>
  </conditionalFormatting>
  <conditionalFormatting sqref="C83:J83">
    <cfRule type="containsBlanks" dxfId="2" priority="6">
      <formula>LEN(TRIM(C83))=0</formula>
    </cfRule>
  </conditionalFormatting>
  <conditionalFormatting sqref="A84">
    <cfRule type="duplicateValues" dxfId="1" priority="41"/>
    <cfRule type="duplicateValues" dxfId="0" priority="29"/>
    <cfRule type="duplicateValues" dxfId="0" priority="17"/>
  </conditionalFormatting>
  <conditionalFormatting sqref="B84">
    <cfRule type="containsBlanks" dxfId="2" priority="65">
      <formula>LEN(TRIM(B84))=0</formula>
    </cfRule>
    <cfRule type="duplicateValues" dxfId="3" priority="53"/>
  </conditionalFormatting>
  <conditionalFormatting sqref="C84:J84">
    <cfRule type="containsBlanks" dxfId="2" priority="5">
      <formula>LEN(TRIM(C84))=0</formula>
    </cfRule>
  </conditionalFormatting>
  <conditionalFormatting sqref="A85">
    <cfRule type="duplicateValues" dxfId="1" priority="40"/>
    <cfRule type="duplicateValues" dxfId="0" priority="28"/>
    <cfRule type="duplicateValues" dxfId="0" priority="16"/>
  </conditionalFormatting>
  <conditionalFormatting sqref="B85">
    <cfRule type="containsBlanks" dxfId="2" priority="64">
      <formula>LEN(TRIM(B85))=0</formula>
    </cfRule>
    <cfRule type="duplicateValues" dxfId="3" priority="52"/>
  </conditionalFormatting>
  <conditionalFormatting sqref="C85:J85">
    <cfRule type="containsBlanks" dxfId="2" priority="4">
      <formula>LEN(TRIM(C85))=0</formula>
    </cfRule>
  </conditionalFormatting>
  <conditionalFormatting sqref="A86">
    <cfRule type="duplicateValues" dxfId="1" priority="39"/>
    <cfRule type="duplicateValues" dxfId="0" priority="27"/>
    <cfRule type="duplicateValues" dxfId="0" priority="15"/>
  </conditionalFormatting>
  <conditionalFormatting sqref="B86">
    <cfRule type="containsBlanks" dxfId="2" priority="63">
      <formula>LEN(TRIM(B86))=0</formula>
    </cfRule>
    <cfRule type="duplicateValues" dxfId="3" priority="51"/>
  </conditionalFormatting>
  <conditionalFormatting sqref="C86:J86">
    <cfRule type="containsBlanks" dxfId="2" priority="3">
      <formula>LEN(TRIM(C86))=0</formula>
    </cfRule>
  </conditionalFormatting>
  <conditionalFormatting sqref="A87">
    <cfRule type="duplicateValues" dxfId="1" priority="38"/>
    <cfRule type="duplicateValues" dxfId="0" priority="26"/>
    <cfRule type="duplicateValues" dxfId="0" priority="14"/>
  </conditionalFormatting>
  <conditionalFormatting sqref="B87">
    <cfRule type="containsBlanks" dxfId="2" priority="62">
      <formula>LEN(TRIM(B87))=0</formula>
    </cfRule>
    <cfRule type="duplicateValues" dxfId="3" priority="50"/>
  </conditionalFormatting>
  <conditionalFormatting sqref="C87:J87">
    <cfRule type="containsBlanks" dxfId="2" priority="2">
      <formula>LEN(TRIM(C87))=0</formula>
    </cfRule>
  </conditionalFormatting>
  <conditionalFormatting sqref="A88">
    <cfRule type="duplicateValues" dxfId="1" priority="37"/>
    <cfRule type="duplicateValues" dxfId="0" priority="25"/>
    <cfRule type="duplicateValues" dxfId="0" priority="13"/>
  </conditionalFormatting>
  <conditionalFormatting sqref="B88">
    <cfRule type="containsBlanks" dxfId="2" priority="61">
      <formula>LEN(TRIM(B88))=0</formula>
    </cfRule>
    <cfRule type="duplicateValues" dxfId="3" priority="49"/>
  </conditionalFormatting>
  <conditionalFormatting sqref="C88:J88">
    <cfRule type="containsBlanks" dxfId="2" priority="1">
      <formula>LEN(TRIM(C88))=0</formula>
    </cfRule>
  </conditionalFormatting>
  <conditionalFormatting sqref="A89:A171">
    <cfRule type="duplicateValues" dxfId="0" priority="841"/>
    <cfRule type="duplicateValues" dxfId="1" priority="842"/>
  </conditionalFormatting>
  <conditionalFormatting sqref="A1:A76 A89:A1048576">
    <cfRule type="duplicateValues" dxfId="0" priority="125"/>
    <cfRule type="duplicateValues" dxfId="0" priority="165"/>
    <cfRule type="duplicateValues" dxfId="1" priority="333"/>
  </conditionalFormatting>
  <conditionalFormatting sqref="B2:B76 B89:B171">
    <cfRule type="duplicateValues" dxfId="3" priority="845"/>
    <cfRule type="containsBlanks" dxfId="2" priority="846">
      <formula>LEN(TRIM(B2))=0</formula>
    </cfRule>
  </conditionalFormatting>
  <conditionalFormatting sqref="C2:J76 C89:J171">
    <cfRule type="containsBlanks" dxfId="2" priority="74">
      <formula>LEN(TRIM(C2))=0</formula>
    </cfRule>
  </conditionalFormatting>
  <pageMargins left="0.177083333333333" right="0.135416666666667" top="0.177083333333333" bottom="0.75" header="0.3" footer="0.3"/>
  <pageSetup paperSize="1" orientation="landscape"/>
  <headerFooter/>
  <colBreaks count="1" manualBreakCount="1">
    <brk id="6" max="1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"/>
  <sheetViews>
    <sheetView workbookViewId="0">
      <selection activeCell="C12" sqref="C12"/>
    </sheetView>
  </sheetViews>
  <sheetFormatPr defaultColWidth="9" defaultRowHeight="15" outlineLevelCol="5"/>
  <cols>
    <col min="2" max="2" width="53.4285714285714" customWidth="1"/>
    <col min="3" max="3" width="29.4285714285714" customWidth="1"/>
    <col min="4" max="4" width="16" customWidth="1"/>
    <col min="5" max="5" width="13.7142857142857" customWidth="1"/>
    <col min="6" max="6" width="19.8571428571429" customWidth="1"/>
  </cols>
  <sheetData>
    <row r="1" ht="15.75" spans="1:6">
      <c r="A1" s="41" t="s">
        <v>0</v>
      </c>
      <c r="B1" s="41" t="s">
        <v>241</v>
      </c>
      <c r="C1" s="41" t="s">
        <v>242</v>
      </c>
      <c r="D1" s="41" t="s">
        <v>243</v>
      </c>
      <c r="E1" s="41" t="s">
        <v>244</v>
      </c>
      <c r="F1" s="41" t="s">
        <v>245</v>
      </c>
    </row>
    <row r="2" ht="15.75" spans="1:6">
      <c r="A2" s="42">
        <v>2001</v>
      </c>
      <c r="B2" s="43" t="str">
        <f>IFERROR(VLOOKUP(A2,'Main Data'!A:B,2,0),"")</f>
        <v>ابانوب حنا لطيف</v>
      </c>
      <c r="C2" s="56" t="str">
        <f>IFERROR(VLOOKUP(B2,'Main Data'!B:C,2,0),"")</f>
        <v>01553960435</v>
      </c>
      <c r="D2" s="43">
        <f ca="1">IFERROR(VLOOKUP(A2,الحضور!A:AZ,51,2),"")</f>
        <v>0</v>
      </c>
      <c r="E2" s="43">
        <f ca="1">IFERROR(VLOOKUP(A2,المسابقات!A:AZ,51,2),"")</f>
        <v>0</v>
      </c>
      <c r="F2" s="43">
        <f ca="1">IFERROR((D2+E2)*5,"")</f>
        <v>0</v>
      </c>
    </row>
    <row r="3" ht="15.75" spans="1:6">
      <c r="A3" s="42">
        <v>2002</v>
      </c>
      <c r="B3" s="43" t="str">
        <f>IFERROR(VLOOKUP(A3,'Main Data'!A:B,2,0),"")</f>
        <v>ابانوب طوني رزق</v>
      </c>
      <c r="C3" s="56" t="str">
        <f>IFERROR(VLOOKUP(B3,'Main Data'!B:C,2,0),"")</f>
        <v>01070159299</v>
      </c>
      <c r="D3" s="43">
        <f ca="1">IFERROR(VLOOKUP(A3,الحضور!A:AZ,51,2),"")</f>
        <v>0</v>
      </c>
      <c r="E3" s="43">
        <f ca="1">IFERROR(VLOOKUP(A3,المسابقات!A:AZ,51,2),"")</f>
        <v>0</v>
      </c>
      <c r="F3" s="43">
        <f ca="1" t="shared" ref="F3:F66" si="0">IFERROR((D3+E3)*5,"")</f>
        <v>0</v>
      </c>
    </row>
    <row r="4" ht="15.75" spans="1:6">
      <c r="A4" s="42">
        <v>2003</v>
      </c>
      <c r="B4" s="43" t="str">
        <f>IFERROR(VLOOKUP(A4,'Main Data'!A:B,2,0),"")</f>
        <v>ابانوب ماجد فايز</v>
      </c>
      <c r="C4" s="56" t="str">
        <f>IFERROR(VLOOKUP(B4,'Main Data'!B:C,2,0),"")</f>
        <v>01228899469</v>
      </c>
      <c r="D4" s="43">
        <f ca="1">IFERROR(VLOOKUP(A4,الحضور!A:AZ,51,2),"")</f>
        <v>0</v>
      </c>
      <c r="E4" s="43">
        <f ca="1">IFERROR(VLOOKUP(A4,المسابقات!A:AZ,51,2),"")</f>
        <v>0</v>
      </c>
      <c r="F4" s="43">
        <f ca="1" t="shared" si="0"/>
        <v>0</v>
      </c>
    </row>
    <row r="5" ht="15.75" spans="1:6">
      <c r="A5" s="42">
        <v>2004</v>
      </c>
      <c r="B5" s="43" t="str">
        <f>IFERROR(VLOOKUP(A5,'Main Data'!A:B,2,0),"")</f>
        <v>ابانوب مكرم رزق</v>
      </c>
      <c r="C5" s="56" t="str">
        <f>IFERROR(VLOOKUP(B5,'Main Data'!B:C,2,0),"")</f>
        <v>01278283917</v>
      </c>
      <c r="D5" s="43">
        <f ca="1">IFERROR(VLOOKUP(A5,الحضور!A:AZ,51,2),"")</f>
        <v>0</v>
      </c>
      <c r="E5" s="43">
        <f ca="1">IFERROR(VLOOKUP(A5,المسابقات!A:AZ,51,2),"")</f>
        <v>0</v>
      </c>
      <c r="F5" s="43">
        <f ca="1" t="shared" si="0"/>
        <v>0</v>
      </c>
    </row>
    <row r="6" ht="15.75" spans="1:6">
      <c r="A6" s="42">
        <v>2005</v>
      </c>
      <c r="B6" s="43" t="str">
        <f>IFERROR(VLOOKUP(A6,'Main Data'!A:B,2,0),"")</f>
        <v>ابرام اشرف اديب</v>
      </c>
      <c r="C6" s="56" t="str">
        <f>IFERROR(VLOOKUP(B6,'Main Data'!B:C,2,0),"")</f>
        <v>01270511064</v>
      </c>
      <c r="D6" s="43">
        <f ca="1">IFERROR(VLOOKUP(A6,الحضور!A:AZ,51,2),"")</f>
        <v>0</v>
      </c>
      <c r="E6" s="43">
        <f ca="1">IFERROR(VLOOKUP(A6,المسابقات!A:AZ,51,2),"")</f>
        <v>0</v>
      </c>
      <c r="F6" s="43">
        <f ca="1" t="shared" si="0"/>
        <v>0</v>
      </c>
    </row>
    <row r="7" ht="15.75" spans="1:6">
      <c r="A7" s="42">
        <v>2006</v>
      </c>
      <c r="B7" s="43" t="str">
        <f>IFERROR(VLOOKUP(A7,'Main Data'!A:B,2,0),"")</f>
        <v>ابرام صباح غالي</v>
      </c>
      <c r="C7" s="56" t="str">
        <f>IFERROR(VLOOKUP(B7,'Main Data'!B:C,2,0),"")</f>
        <v>01200405193</v>
      </c>
      <c r="D7" s="43">
        <f ca="1">IFERROR(VLOOKUP(A7,الحضور!A:AZ,51,2),"")</f>
        <v>0</v>
      </c>
      <c r="E7" s="43">
        <f ca="1">IFERROR(VLOOKUP(A7,المسابقات!A:AZ,51,2),"")</f>
        <v>0</v>
      </c>
      <c r="F7" s="43">
        <f ca="1" t="shared" si="0"/>
        <v>0</v>
      </c>
    </row>
    <row r="8" ht="15.75" spans="1:6">
      <c r="A8" s="42">
        <v>2007</v>
      </c>
      <c r="B8" s="43" t="str">
        <f>IFERROR(VLOOKUP(A8,'Main Data'!A:B,2,0),"")</f>
        <v>ارميا شنوده صفوت</v>
      </c>
      <c r="C8" s="56" t="str">
        <f>IFERROR(VLOOKUP(B8,'Main Data'!B:C,2,0),"")</f>
        <v>01210505225</v>
      </c>
      <c r="D8" s="43">
        <f ca="1">IFERROR(VLOOKUP(A8,الحضور!A:AZ,51,2),"")</f>
        <v>0</v>
      </c>
      <c r="E8" s="43">
        <f ca="1">IFERROR(VLOOKUP(A8,المسابقات!A:AZ,51,2),"")</f>
        <v>0</v>
      </c>
      <c r="F8" s="43">
        <f ca="1" t="shared" si="0"/>
        <v>0</v>
      </c>
    </row>
    <row r="9" ht="15.75" spans="1:6">
      <c r="A9" s="42">
        <v>2008</v>
      </c>
      <c r="B9" s="43" t="str">
        <f>IFERROR(VLOOKUP(A9,'Main Data'!A:B,2,0),"")</f>
        <v>استيفن سامح حليم</v>
      </c>
      <c r="C9" s="56" t="str">
        <f>IFERROR(VLOOKUP(B9,'Main Data'!B:C,2,0),"")</f>
        <v>01557726693</v>
      </c>
      <c r="D9" s="43">
        <f ca="1">IFERROR(VLOOKUP(A9,الحضور!A:AZ,51,2),"")</f>
        <v>0</v>
      </c>
      <c r="E9" s="43">
        <f ca="1">IFERROR(VLOOKUP(A9,المسابقات!A:AZ,51,2),"")</f>
        <v>0</v>
      </c>
      <c r="F9" s="43">
        <f ca="1" t="shared" si="0"/>
        <v>0</v>
      </c>
    </row>
    <row r="10" ht="15.75" spans="1:6">
      <c r="A10" s="42">
        <v>2009</v>
      </c>
      <c r="B10" s="43" t="str">
        <f>IFERROR(VLOOKUP(A10,'Main Data'!A:B,2,0),"")</f>
        <v>انطونيوس عاطف فؤاد</v>
      </c>
      <c r="C10" s="56" t="str">
        <f>IFERROR(VLOOKUP(B10,'Main Data'!B:C,2,0),"")</f>
        <v>01205398089</v>
      </c>
      <c r="D10" s="43">
        <f ca="1">IFERROR(VLOOKUP(A10,الحضور!A:AZ,51,2),"")</f>
        <v>0</v>
      </c>
      <c r="E10" s="43">
        <f ca="1">IFERROR(VLOOKUP(A10,المسابقات!A:AZ,51,2),"")</f>
        <v>0</v>
      </c>
      <c r="F10" s="43">
        <f ca="1" t="shared" si="0"/>
        <v>0</v>
      </c>
    </row>
    <row r="11" ht="15.75" spans="1:6">
      <c r="A11" s="42">
        <v>2010</v>
      </c>
      <c r="B11" s="43" t="str">
        <f>IFERROR(VLOOKUP(A11,'Main Data'!A:B,2,0),"")</f>
        <v>بافلي سامح ادوار</v>
      </c>
      <c r="C11" s="56" t="str">
        <f>IFERROR(VLOOKUP(B11,'Main Data'!B:C,2,0),"")</f>
        <v>01050835253</v>
      </c>
      <c r="D11" s="43">
        <f ca="1">IFERROR(VLOOKUP(A11,الحضور!A:AZ,51,2),"")</f>
        <v>0</v>
      </c>
      <c r="E11" s="43">
        <f ca="1">IFERROR(VLOOKUP(A11,المسابقات!A:AZ,51,2),"")</f>
        <v>0</v>
      </c>
      <c r="F11" s="43">
        <f ca="1" t="shared" si="0"/>
        <v>0</v>
      </c>
    </row>
    <row r="12" ht="15.75" spans="1:6">
      <c r="A12" s="42">
        <v>2011</v>
      </c>
      <c r="B12" s="43" t="str">
        <f>IFERROR(VLOOKUP(A12,'Main Data'!A:B,2,0),"")</f>
        <v>بافلي فريد جبرائيل </v>
      </c>
      <c r="C12" s="56" t="str">
        <f>IFERROR(VLOOKUP(B12,'Main Data'!B:C,2,0),"")</f>
        <v>01273292058</v>
      </c>
      <c r="D12" s="43">
        <f ca="1">IFERROR(VLOOKUP(A12,الحضور!A:AZ,51,2),"")</f>
        <v>0</v>
      </c>
      <c r="E12" s="43">
        <f ca="1">IFERROR(VLOOKUP(A12,المسابقات!A:AZ,51,2),"")</f>
        <v>0</v>
      </c>
      <c r="F12" s="43">
        <f ca="1" t="shared" si="0"/>
        <v>0</v>
      </c>
    </row>
    <row r="13" ht="15.75" spans="1:6">
      <c r="A13" s="42">
        <v>2012</v>
      </c>
      <c r="B13" s="43" t="str">
        <f>IFERROR(VLOOKUP(A13,'Main Data'!A:B,2,0),"")</f>
        <v>بسيط برسوم بشري</v>
      </c>
      <c r="C13" s="56" t="str">
        <f>IFERROR(VLOOKUP(B13,'Main Data'!B:C,2,0),"")</f>
        <v>01226654247</v>
      </c>
      <c r="D13" s="43">
        <f ca="1">IFERROR(VLOOKUP(A13,الحضور!A:AZ,51,2),"")</f>
        <v>0</v>
      </c>
      <c r="E13" s="43">
        <f ca="1">IFERROR(VLOOKUP(A13,المسابقات!A:AZ,51,2),"")</f>
        <v>0</v>
      </c>
      <c r="F13" s="43">
        <f ca="1" t="shared" si="0"/>
        <v>0</v>
      </c>
    </row>
    <row r="14" ht="15.75" spans="1:6">
      <c r="A14" s="42">
        <v>2013</v>
      </c>
      <c r="B14" s="43" t="str">
        <f>IFERROR(VLOOKUP(A14,'Main Data'!A:B,2,0),"")</f>
        <v>بولا جبرائيل لطيف</v>
      </c>
      <c r="C14" s="56" t="str">
        <f>IFERROR(VLOOKUP(B14,'Main Data'!B:C,2,0),"")</f>
        <v>01282777413</v>
      </c>
      <c r="D14" s="43">
        <f ca="1">IFERROR(VLOOKUP(A14,الحضور!A:AZ,51,2),"")</f>
        <v>0</v>
      </c>
      <c r="E14" s="43">
        <f ca="1">IFERROR(VLOOKUP(A14,المسابقات!A:AZ,51,2),"")</f>
        <v>0</v>
      </c>
      <c r="F14" s="43">
        <f ca="1" t="shared" si="0"/>
        <v>0</v>
      </c>
    </row>
    <row r="15" ht="15.75" spans="1:6">
      <c r="A15" s="42">
        <v>2014</v>
      </c>
      <c r="B15" s="43" t="str">
        <f>IFERROR(VLOOKUP(A15,'Main Data'!A:B,2,0),"")</f>
        <v>بولا نادر صليب</v>
      </c>
      <c r="C15" s="56" t="str">
        <f>IFERROR(VLOOKUP(B15,'Main Data'!B:C,2,0),"")</f>
        <v>01224963998</v>
      </c>
      <c r="D15" s="43">
        <f ca="1">IFERROR(VLOOKUP(A15,الحضور!A:AZ,51,2),"")</f>
        <v>0</v>
      </c>
      <c r="E15" s="43">
        <f ca="1">IFERROR(VLOOKUP(A15,المسابقات!A:AZ,51,2),"")</f>
        <v>0</v>
      </c>
      <c r="F15" s="43">
        <f ca="1" t="shared" si="0"/>
        <v>0</v>
      </c>
    </row>
    <row r="16" ht="15.75" spans="1:6">
      <c r="A16" s="42">
        <v>2015</v>
      </c>
      <c r="B16" s="43" t="str">
        <f>IFERROR(VLOOKUP(A16,'Main Data'!A:B,2,0),"")</f>
        <v>بولا نبيل انجيل</v>
      </c>
      <c r="C16" s="56" t="str">
        <f>IFERROR(VLOOKUP(B16,'Main Data'!B:C,2,0),"")</f>
        <v>01284928733</v>
      </c>
      <c r="D16" s="43">
        <f ca="1">IFERROR(VLOOKUP(A16,الحضور!A:AZ,51,2),"")</f>
        <v>0</v>
      </c>
      <c r="E16" s="43">
        <f ca="1">IFERROR(VLOOKUP(A16,المسابقات!A:AZ,51,2),"")</f>
        <v>0</v>
      </c>
      <c r="F16" s="43">
        <f ca="1" t="shared" si="0"/>
        <v>0</v>
      </c>
    </row>
    <row r="17" ht="15.75" spans="1:6">
      <c r="A17" s="42">
        <v>2016</v>
      </c>
      <c r="B17" s="43" t="str">
        <f>IFERROR(VLOOKUP(A17,'Main Data'!A:B,2,0),"")</f>
        <v>بيشوي عبدالفتاح جمدي </v>
      </c>
      <c r="C17" s="56" t="str">
        <f>IFERROR(VLOOKUP(B17,'Main Data'!B:C,2,0),"")</f>
        <v>01204376602</v>
      </c>
      <c r="D17" s="43">
        <f ca="1">IFERROR(VLOOKUP(A17,الحضور!A:AZ,51,2),"")</f>
        <v>0</v>
      </c>
      <c r="E17" s="43">
        <f ca="1">IFERROR(VLOOKUP(A17,المسابقات!A:AZ,51,2),"")</f>
        <v>0</v>
      </c>
      <c r="F17" s="43">
        <f ca="1" t="shared" si="0"/>
        <v>0</v>
      </c>
    </row>
    <row r="18" ht="15.75" spans="1:6">
      <c r="A18" s="42">
        <v>2017</v>
      </c>
      <c r="B18" s="43" t="str">
        <f>IFERROR(VLOOKUP(A18,'Main Data'!A:B,2,0),"")</f>
        <v>بيشوي مرقس حنا </v>
      </c>
      <c r="C18" s="56" t="str">
        <f>IFERROR(VLOOKUP(B18,'Main Data'!B:C,2,0),"")</f>
        <v>01229504377</v>
      </c>
      <c r="D18" s="43">
        <f ca="1">IFERROR(VLOOKUP(A18,الحضور!A:AZ,51,2),"")</f>
        <v>0</v>
      </c>
      <c r="E18" s="43">
        <f ca="1">IFERROR(VLOOKUP(A18,المسابقات!A:AZ,51,2),"")</f>
        <v>0</v>
      </c>
      <c r="F18" s="43">
        <f ca="1" t="shared" si="0"/>
        <v>0</v>
      </c>
    </row>
    <row r="19" ht="15.75" spans="1:6">
      <c r="A19" s="42">
        <v>2018</v>
      </c>
      <c r="B19" s="43" t="str">
        <f>IFERROR(VLOOKUP(A19,'Main Data'!A:B,2,0),"")</f>
        <v>بيشوي وائل نبيل</v>
      </c>
      <c r="C19" s="56" t="str">
        <f>IFERROR(VLOOKUP(B19,'Main Data'!B:C,2,0),"")</f>
        <v>01101342124</v>
      </c>
      <c r="D19" s="43">
        <f ca="1">IFERROR(VLOOKUP(A19,الحضور!A:AZ,51,2),"")</f>
        <v>0</v>
      </c>
      <c r="E19" s="43">
        <f ca="1">IFERROR(VLOOKUP(A19,المسابقات!A:AZ,51,2),"")</f>
        <v>0</v>
      </c>
      <c r="F19" s="43">
        <f ca="1" t="shared" si="0"/>
        <v>0</v>
      </c>
    </row>
    <row r="20" ht="15.75" spans="1:6">
      <c r="A20" s="42">
        <v>2019</v>
      </c>
      <c r="B20" s="43" t="str">
        <f>IFERROR(VLOOKUP(A20,'Main Data'!A:B,2,0),"")</f>
        <v>بيشوي وصفي لابان</v>
      </c>
      <c r="C20" s="56" t="str">
        <f>IFERROR(VLOOKUP(B20,'Main Data'!B:C,2,0),"")</f>
        <v>01284377690</v>
      </c>
      <c r="D20" s="43">
        <f ca="1">IFERROR(VLOOKUP(A20,الحضور!A:AZ,51,2),"")</f>
        <v>0</v>
      </c>
      <c r="E20" s="43">
        <f ca="1">IFERROR(VLOOKUP(A20,المسابقات!A:AZ,51,2),"")</f>
        <v>0</v>
      </c>
      <c r="F20" s="43">
        <f ca="1" t="shared" si="0"/>
        <v>0</v>
      </c>
    </row>
    <row r="21" ht="15.75" spans="1:6">
      <c r="A21" s="42">
        <v>2020</v>
      </c>
      <c r="B21" s="43" t="str">
        <f>IFERROR(VLOOKUP(A21,'Main Data'!A:B,2,0),"")</f>
        <v>توماس شنوده منسى</v>
      </c>
      <c r="C21" s="56" t="str">
        <f>IFERROR(VLOOKUP(B21,'Main Data'!B:C,2,0),"")</f>
        <v>01201840511</v>
      </c>
      <c r="D21" s="43">
        <f ca="1">IFERROR(VLOOKUP(A21,الحضور!A:AZ,51,2),"")</f>
        <v>0</v>
      </c>
      <c r="E21" s="43">
        <f ca="1">IFERROR(VLOOKUP(A21,المسابقات!A:AZ,51,2),"")</f>
        <v>0</v>
      </c>
      <c r="F21" s="43">
        <f ca="1" t="shared" si="0"/>
        <v>0</v>
      </c>
    </row>
    <row r="22" ht="15.75" spans="1:6">
      <c r="A22" s="42">
        <v>2021</v>
      </c>
      <c r="B22" s="43" t="str">
        <f>IFERROR(VLOOKUP(A22,'Main Data'!A:B,2,0),"")</f>
        <v>جرجس شنوده بخيت</v>
      </c>
      <c r="C22" s="56" t="str">
        <f>IFERROR(VLOOKUP(B22,'Main Data'!B:C,2,0),"")</f>
        <v>01210305513</v>
      </c>
      <c r="D22" s="43">
        <f ca="1">IFERROR(VLOOKUP(A22,الحضور!A:AZ,51,2),"")</f>
        <v>0</v>
      </c>
      <c r="E22" s="43">
        <f ca="1">IFERROR(VLOOKUP(A22,المسابقات!A:AZ,51,2),"")</f>
        <v>0</v>
      </c>
      <c r="F22" s="43">
        <f ca="1" t="shared" si="0"/>
        <v>0</v>
      </c>
    </row>
    <row r="23" ht="15.75" spans="1:6">
      <c r="A23" s="42">
        <v>2022</v>
      </c>
      <c r="B23" s="43" t="str">
        <f>IFERROR(VLOOKUP(A23,'Main Data'!A:B,2,0),"")</f>
        <v>جورج رضا شنودة</v>
      </c>
      <c r="C23" s="43">
        <f>IFERROR(VLOOKUP(B23,'Main Data'!B:C,2,0),"")</f>
        <v>0</v>
      </c>
      <c r="D23" s="43">
        <f ca="1">IFERROR(VLOOKUP(A23,الحضور!A:AZ,51,2),"")</f>
        <v>0</v>
      </c>
      <c r="E23" s="43">
        <f ca="1">IFERROR(VLOOKUP(A23,المسابقات!A:AZ,51,2),"")</f>
        <v>0</v>
      </c>
      <c r="F23" s="43">
        <f ca="1" t="shared" si="0"/>
        <v>0</v>
      </c>
    </row>
    <row r="24" ht="15.75" spans="1:6">
      <c r="A24" s="42">
        <v>2023</v>
      </c>
      <c r="B24" s="43" t="str">
        <f>IFERROR(VLOOKUP(A24,'Main Data'!A:B,2,0),"")</f>
        <v>جون منير عياد</v>
      </c>
      <c r="C24" s="56" t="str">
        <f>IFERROR(VLOOKUP(B24,'Main Data'!B:C,2,0),"")</f>
        <v>01558730503</v>
      </c>
      <c r="D24" s="43">
        <f ca="1">IFERROR(VLOOKUP(A24,الحضور!A:AZ,51,2),"")</f>
        <v>0</v>
      </c>
      <c r="E24" s="43">
        <f ca="1">IFERROR(VLOOKUP(A24,المسابقات!A:AZ,51,2),"")</f>
        <v>0</v>
      </c>
      <c r="F24" s="43">
        <f ca="1" t="shared" si="0"/>
        <v>0</v>
      </c>
    </row>
    <row r="25" ht="15.75" spans="1:6">
      <c r="A25" s="42">
        <v>2024</v>
      </c>
      <c r="B25" s="43" t="str">
        <f>IFERROR(VLOOKUP(A25,'Main Data'!A:B,2,0),"")</f>
        <v>ديفيد مينا مختار</v>
      </c>
      <c r="C25" s="56" t="str">
        <f>IFERROR(VLOOKUP(B25,'Main Data'!B:C,2,0),"")</f>
        <v>01228056228</v>
      </c>
      <c r="D25" s="43">
        <f ca="1">IFERROR(VLOOKUP(A25,الحضور!A:AZ,51,2),"")</f>
        <v>0</v>
      </c>
      <c r="E25" s="43">
        <f ca="1">IFERROR(VLOOKUP(A25,المسابقات!A:AZ,51,2),"")</f>
        <v>0</v>
      </c>
      <c r="F25" s="43">
        <f ca="1" t="shared" si="0"/>
        <v>0</v>
      </c>
    </row>
    <row r="26" ht="15.75" spans="1:6">
      <c r="A26" s="42">
        <v>2025</v>
      </c>
      <c r="B26" s="43" t="str">
        <f>IFERROR(VLOOKUP(A26,'Main Data'!A:B,2,0),"")</f>
        <v>روماريو رضا عطا</v>
      </c>
      <c r="C26" s="56" t="str">
        <f>IFERROR(VLOOKUP(B26,'Main Data'!B:C,2,0),"")</f>
        <v>01278513076</v>
      </c>
      <c r="D26" s="43">
        <f ca="1">IFERROR(VLOOKUP(A26,الحضور!A:AZ,51,2),"")</f>
        <v>0</v>
      </c>
      <c r="E26" s="43">
        <f ca="1">IFERROR(VLOOKUP(A26,المسابقات!A:AZ,51,2),"")</f>
        <v>0</v>
      </c>
      <c r="F26" s="43">
        <f ca="1" t="shared" si="0"/>
        <v>0</v>
      </c>
    </row>
    <row r="27" ht="15.75" spans="1:6">
      <c r="A27" s="42">
        <v>2026</v>
      </c>
      <c r="B27" s="43" t="str">
        <f>IFERROR(VLOOKUP(A27,'Main Data'!A:B,2,0),"")</f>
        <v>شنوده امير مجدي</v>
      </c>
      <c r="C27" s="56" t="str">
        <f>IFERROR(VLOOKUP(B27,'Main Data'!B:C,2,0),"")</f>
        <v>01282319932</v>
      </c>
      <c r="D27" s="43">
        <f ca="1">IFERROR(VLOOKUP(A27,الحضور!A:AZ,51,2),"")</f>
        <v>0</v>
      </c>
      <c r="E27" s="43">
        <f ca="1">IFERROR(VLOOKUP(A27,المسابقات!A:AZ,51,2),"")</f>
        <v>0</v>
      </c>
      <c r="F27" s="43">
        <f ca="1" t="shared" si="0"/>
        <v>0</v>
      </c>
    </row>
    <row r="28" ht="15.75" spans="1:6">
      <c r="A28" s="42">
        <v>2027</v>
      </c>
      <c r="B28" s="43" t="str">
        <f>IFERROR(VLOOKUP(A28,'Main Data'!A:B,2,0),"")</f>
        <v>صاربامون رفعت بشير</v>
      </c>
      <c r="C28" s="56" t="str">
        <f>IFERROR(VLOOKUP(B28,'Main Data'!B:C,2,0),"")</f>
        <v>01207152640</v>
      </c>
      <c r="D28" s="43">
        <f ca="1">IFERROR(VLOOKUP(A28,الحضور!A:AZ,51,2),"")</f>
        <v>0</v>
      </c>
      <c r="E28" s="43">
        <f ca="1">IFERROR(VLOOKUP(A28,المسابقات!A:AZ,51,2),"")</f>
        <v>0</v>
      </c>
      <c r="F28" s="43">
        <f ca="1" t="shared" si="0"/>
        <v>0</v>
      </c>
    </row>
    <row r="29" ht="15.75" spans="1:6">
      <c r="A29" s="42">
        <v>2028</v>
      </c>
      <c r="B29" s="43" t="str">
        <f>IFERROR(VLOOKUP(A29,'Main Data'!A:B,2,0),"")</f>
        <v>فادي رافت عبدالله </v>
      </c>
      <c r="C29" s="56" t="str">
        <f>IFERROR(VLOOKUP(B29,'Main Data'!B:C,2,0),"")</f>
        <v>01212736010</v>
      </c>
      <c r="D29" s="43">
        <f ca="1">IFERROR(VLOOKUP(A29,الحضور!A:AZ,51,2),"")</f>
        <v>0</v>
      </c>
      <c r="E29" s="43">
        <f ca="1">IFERROR(VLOOKUP(A29,المسابقات!A:AZ,51,2),"")</f>
        <v>0</v>
      </c>
      <c r="F29" s="43">
        <f ca="1" t="shared" si="0"/>
        <v>0</v>
      </c>
    </row>
    <row r="30" ht="15.75" spans="1:6">
      <c r="A30" s="42">
        <v>2029</v>
      </c>
      <c r="B30" s="43" t="str">
        <f>IFERROR(VLOOKUP(A30,'Main Data'!A:B,2,0),"")</f>
        <v>فادي كرم شحات</v>
      </c>
      <c r="C30" s="56" t="str">
        <f>IFERROR(VLOOKUP(B30,'Main Data'!B:C,2,0),"")</f>
        <v>01143310207</v>
      </c>
      <c r="D30" s="43">
        <f ca="1">IFERROR(VLOOKUP(A30,الحضور!A:AZ,51,2),"")</f>
        <v>0</v>
      </c>
      <c r="E30" s="43">
        <f ca="1">IFERROR(VLOOKUP(A30,المسابقات!A:AZ,51,2),"")</f>
        <v>0</v>
      </c>
      <c r="F30" s="43">
        <f ca="1" t="shared" si="0"/>
        <v>0</v>
      </c>
    </row>
    <row r="31" ht="15.75" spans="1:6">
      <c r="A31" s="42">
        <v>2030</v>
      </c>
      <c r="B31" s="43" t="str">
        <f>IFERROR(VLOOKUP(A31,'Main Data'!A:B,2,0),"")</f>
        <v>فام رفعت رزيقي</v>
      </c>
      <c r="C31" s="56" t="str">
        <f>IFERROR(VLOOKUP(B31,'Main Data'!B:C,2,0),"")</f>
        <v>01270405218</v>
      </c>
      <c r="D31" s="43">
        <f ca="1">IFERROR(VLOOKUP(A31,الحضور!A:AZ,51,2),"")</f>
        <v>0</v>
      </c>
      <c r="E31" s="43">
        <f ca="1">IFERROR(VLOOKUP(A31,المسابقات!A:AZ,51,2),"")</f>
        <v>0</v>
      </c>
      <c r="F31" s="43">
        <f ca="1" t="shared" si="0"/>
        <v>0</v>
      </c>
    </row>
    <row r="32" ht="15.75" spans="1:6">
      <c r="A32" s="42">
        <v>2031</v>
      </c>
      <c r="B32" s="43" t="str">
        <f>IFERROR(VLOOKUP(A32,'Main Data'!A:B,2,0),"")</f>
        <v>فلوباتير روماني فونس</v>
      </c>
      <c r="C32" s="56" t="str">
        <f>IFERROR(VLOOKUP(B32,'Main Data'!B:C,2,0),"")</f>
        <v>01223415889</v>
      </c>
      <c r="D32" s="43">
        <f ca="1">IFERROR(VLOOKUP(A32,الحضور!A:AZ,51,2),"")</f>
        <v>0</v>
      </c>
      <c r="E32" s="43">
        <f ca="1">IFERROR(VLOOKUP(A32,المسابقات!A:AZ,51,2),"")</f>
        <v>0</v>
      </c>
      <c r="F32" s="43">
        <f ca="1" t="shared" si="0"/>
        <v>0</v>
      </c>
    </row>
    <row r="33" ht="15.75" spans="1:6">
      <c r="A33" s="42">
        <v>2032</v>
      </c>
      <c r="B33" s="43" t="str">
        <f>IFERROR(VLOOKUP(A33,'Main Data'!A:B,2,0),"")</f>
        <v>فلوباتير عصام كمال</v>
      </c>
      <c r="C33" s="56" t="str">
        <f>IFERROR(VLOOKUP(B33,'Main Data'!B:C,2,0),"")</f>
        <v>01210656078</v>
      </c>
      <c r="D33" s="43">
        <f ca="1">IFERROR(VLOOKUP(A33,الحضور!A:AZ,51,2),"")</f>
        <v>0</v>
      </c>
      <c r="E33" s="43">
        <f ca="1">IFERROR(VLOOKUP(A33,المسابقات!A:AZ,51,2),"")</f>
        <v>0</v>
      </c>
      <c r="F33" s="43">
        <f ca="1" t="shared" si="0"/>
        <v>0</v>
      </c>
    </row>
    <row r="34" ht="15.75" spans="1:6">
      <c r="A34" s="42">
        <v>2033</v>
      </c>
      <c r="B34" s="43" t="str">
        <f>IFERROR(VLOOKUP(A34,'Main Data'!A:B,2,0),"")</f>
        <v>كاراس ادوار صدقي</v>
      </c>
      <c r="C34" s="56" t="str">
        <f>IFERROR(VLOOKUP(B34,'Main Data'!B:C,2,0),"")</f>
        <v>01212565912</v>
      </c>
      <c r="D34" s="43">
        <f ca="1">IFERROR(VLOOKUP(A34,الحضور!A:AZ,51,2),"")</f>
        <v>0</v>
      </c>
      <c r="E34" s="43">
        <f ca="1">IFERROR(VLOOKUP(A34,المسابقات!A:AZ,51,2),"")</f>
        <v>0</v>
      </c>
      <c r="F34" s="43">
        <f ca="1" t="shared" si="0"/>
        <v>0</v>
      </c>
    </row>
    <row r="35" ht="15.75" spans="1:6">
      <c r="A35" s="42">
        <v>2034</v>
      </c>
      <c r="B35" s="43" t="str">
        <f>IFERROR(VLOOKUP(A35,'Main Data'!A:B,2,0),"")</f>
        <v>كاراس جرجس فوزي</v>
      </c>
      <c r="C35" s="56" t="str">
        <f>IFERROR(VLOOKUP(B35,'Main Data'!B:C,2,0),"")</f>
        <v>01272070939</v>
      </c>
      <c r="D35" s="43">
        <f ca="1">IFERROR(VLOOKUP(A35,الحضور!A:AZ,51,2),"")</f>
        <v>0</v>
      </c>
      <c r="E35" s="43">
        <f ca="1">IFERROR(VLOOKUP(A35,المسابقات!A:AZ,51,2),"")</f>
        <v>0</v>
      </c>
      <c r="F35" s="43">
        <f ca="1" t="shared" si="0"/>
        <v>0</v>
      </c>
    </row>
    <row r="36" ht="15.75" spans="1:6">
      <c r="A36" s="42">
        <v>2035</v>
      </c>
      <c r="B36" s="43" t="str">
        <f>IFERROR(VLOOKUP(A36,'Main Data'!A:B,2,0),"")</f>
        <v>كاراس رزيقي جادالله</v>
      </c>
      <c r="C36" s="56" t="str">
        <f>IFERROR(VLOOKUP(B36,'Main Data'!B:C,2,0),"")</f>
        <v>01280806538</v>
      </c>
      <c r="D36" s="43">
        <f ca="1">IFERROR(VLOOKUP(A36,الحضور!A:AZ,51,2),"")</f>
        <v>0</v>
      </c>
      <c r="E36" s="43">
        <f ca="1">IFERROR(VLOOKUP(A36,المسابقات!A:AZ,51,2),"")</f>
        <v>0</v>
      </c>
      <c r="F36" s="43">
        <f ca="1" t="shared" si="0"/>
        <v>0</v>
      </c>
    </row>
    <row r="37" ht="15.75" spans="1:6">
      <c r="A37" s="42">
        <v>2036</v>
      </c>
      <c r="B37" s="43" t="str">
        <f>IFERROR(VLOOKUP(A37,'Main Data'!A:B,2,0),"")</f>
        <v>كاراس سامح اسعد</v>
      </c>
      <c r="C37" s="56" t="str">
        <f>IFERROR(VLOOKUP(B37,'Main Data'!B:C,2,0),"")</f>
        <v>01286996308</v>
      </c>
      <c r="D37" s="43">
        <f ca="1">IFERROR(VLOOKUP(A37,الحضور!A:AZ,51,2),"")</f>
        <v>0</v>
      </c>
      <c r="E37" s="43">
        <f ca="1">IFERROR(VLOOKUP(A37,المسابقات!A:AZ,51,2),"")</f>
        <v>0</v>
      </c>
      <c r="F37" s="43">
        <f ca="1" t="shared" si="0"/>
        <v>0</v>
      </c>
    </row>
    <row r="38" ht="15.75" spans="1:6">
      <c r="A38" s="42">
        <v>2037</v>
      </c>
      <c r="B38" s="43" t="str">
        <f>IFERROR(VLOOKUP(A38,'Main Data'!A:B,2,0),"")</f>
        <v>كاراس عبدالمسيح صبحي</v>
      </c>
      <c r="C38" s="56" t="str">
        <f>IFERROR(VLOOKUP(B38,'Main Data'!B:C,2,0),"")</f>
        <v>01282581528</v>
      </c>
      <c r="D38" s="43">
        <f ca="1">IFERROR(VLOOKUP(A38,الحضور!A:AZ,51,2),"")</f>
        <v>0</v>
      </c>
      <c r="E38" s="43">
        <f ca="1">IFERROR(VLOOKUP(A38,المسابقات!A:AZ,51,2),"")</f>
        <v>0</v>
      </c>
      <c r="F38" s="43">
        <f ca="1" t="shared" si="0"/>
        <v>0</v>
      </c>
    </row>
    <row r="39" ht="15.75" spans="1:6">
      <c r="A39" s="42">
        <v>2038</v>
      </c>
      <c r="B39" s="43" t="str">
        <f>IFERROR(VLOOKUP(A39,'Main Data'!A:B,2,0),"")</f>
        <v>كاراس مايكل ايليا</v>
      </c>
      <c r="C39" s="56" t="str">
        <f>IFERROR(VLOOKUP(B39,'Main Data'!B:C,2,0),"")</f>
        <v>01277850604</v>
      </c>
      <c r="D39" s="43">
        <f ca="1">IFERROR(VLOOKUP(A39,الحضور!A:AZ,51,2),"")</f>
        <v>0</v>
      </c>
      <c r="E39" s="43">
        <f ca="1">IFERROR(VLOOKUP(A39,المسابقات!A:AZ,51,2),"")</f>
        <v>0</v>
      </c>
      <c r="F39" s="43">
        <f ca="1" t="shared" si="0"/>
        <v>0</v>
      </c>
    </row>
    <row r="40" ht="15.75" spans="1:6">
      <c r="A40" s="42">
        <v>2039</v>
      </c>
      <c r="B40" s="43" t="str">
        <f>IFERROR(VLOOKUP(A40,'Main Data'!A:B,2,0),"")</f>
        <v>كاراس مرقس جرجس</v>
      </c>
      <c r="C40" s="56" t="str">
        <f>IFERROR(VLOOKUP(B40,'Main Data'!B:C,2,0),"")</f>
        <v>01207068809</v>
      </c>
      <c r="D40" s="43">
        <f ca="1">IFERROR(VLOOKUP(A40,الحضور!A:AZ,51,2),"")</f>
        <v>0</v>
      </c>
      <c r="E40" s="43">
        <f ca="1">IFERROR(VLOOKUP(A40,المسابقات!A:AZ,51,2),"")</f>
        <v>0</v>
      </c>
      <c r="F40" s="43">
        <f ca="1" t="shared" si="0"/>
        <v>0</v>
      </c>
    </row>
    <row r="41" ht="15.75" spans="1:6">
      <c r="A41" s="42">
        <v>2040</v>
      </c>
      <c r="B41" s="43" t="str">
        <f>IFERROR(VLOOKUP(A41,'Main Data'!A:B,2,0),"")</f>
        <v>كاراس مينا يوحنا</v>
      </c>
      <c r="C41" s="56" t="str">
        <f>IFERROR(VLOOKUP(B41,'Main Data'!B:C,2,0),"")</f>
        <v>01283854150</v>
      </c>
      <c r="D41" s="43">
        <f ca="1">IFERROR(VLOOKUP(A41,الحضور!A:AZ,51,2),"")</f>
        <v>0</v>
      </c>
      <c r="E41" s="43">
        <f ca="1">IFERROR(VLOOKUP(A41,المسابقات!A:AZ,51,2),"")</f>
        <v>0</v>
      </c>
      <c r="F41" s="43">
        <f ca="1" t="shared" si="0"/>
        <v>0</v>
      </c>
    </row>
    <row r="42" ht="15.75" spans="1:6">
      <c r="A42" s="42">
        <v>2041</v>
      </c>
      <c r="B42" s="43" t="str">
        <f>IFERROR(VLOOKUP(A42,'Main Data'!A:B,2,0),"")</f>
        <v>كيرلس اشرف اسحق</v>
      </c>
      <c r="C42" s="56" t="str">
        <f>IFERROR(VLOOKUP(B42,'Main Data'!B:C,2,0),"")</f>
        <v>01284468404</v>
      </c>
      <c r="D42" s="43">
        <f ca="1">IFERROR(VLOOKUP(A42,الحضور!A:AZ,51,2),"")</f>
        <v>0</v>
      </c>
      <c r="E42" s="43">
        <f ca="1">IFERROR(VLOOKUP(A42,المسابقات!A:AZ,51,2),"")</f>
        <v>0</v>
      </c>
      <c r="F42" s="43">
        <f ca="1" t="shared" si="0"/>
        <v>0</v>
      </c>
    </row>
    <row r="43" ht="15.75" spans="1:6">
      <c r="A43" s="42">
        <v>2042</v>
      </c>
      <c r="B43" s="43" t="str">
        <f>IFERROR(VLOOKUP(A43,'Main Data'!A:B,2,0),"")</f>
        <v>كيرلس باسم فوتوفار</v>
      </c>
      <c r="C43" s="56" t="str">
        <f>IFERROR(VLOOKUP(B43,'Main Data'!B:C,2,0),"")</f>
        <v>01207275136</v>
      </c>
      <c r="D43" s="43">
        <f ca="1">IFERROR(VLOOKUP(A43,الحضور!A:AZ,51,2),"")</f>
        <v>0</v>
      </c>
      <c r="E43" s="43">
        <f ca="1">IFERROR(VLOOKUP(A43,المسابقات!A:AZ,51,2),"")</f>
        <v>0</v>
      </c>
      <c r="F43" s="43">
        <f ca="1" t="shared" si="0"/>
        <v>0</v>
      </c>
    </row>
    <row r="44" ht="15.75" spans="1:6">
      <c r="A44" s="42">
        <v>2043</v>
      </c>
      <c r="B44" s="43" t="str">
        <f>IFERROR(VLOOKUP(A44,'Main Data'!A:B,2,0),"")</f>
        <v>كيرلس جرجس جمعه</v>
      </c>
      <c r="C44" s="56" t="str">
        <f>IFERROR(VLOOKUP(B44,'Main Data'!B:C,2,0),"")</f>
        <v>01220291132</v>
      </c>
      <c r="D44" s="43">
        <f ca="1">IFERROR(VLOOKUP(A44,الحضور!A:AZ,51,2),"")</f>
        <v>0</v>
      </c>
      <c r="E44" s="43">
        <f ca="1">IFERROR(VLOOKUP(A44,المسابقات!A:AZ,51,2),"")</f>
        <v>0</v>
      </c>
      <c r="F44" s="43">
        <f ca="1" t="shared" si="0"/>
        <v>0</v>
      </c>
    </row>
    <row r="45" ht="15.75" spans="1:6">
      <c r="A45" s="42">
        <v>2044</v>
      </c>
      <c r="B45" s="43" t="str">
        <f>IFERROR(VLOOKUP(A45,'Main Data'!A:B,2,0),"")</f>
        <v>كيرلس رزيقي انور</v>
      </c>
      <c r="C45" s="56" t="str">
        <f>IFERROR(VLOOKUP(B45,'Main Data'!B:C,2,0),"")</f>
        <v>01129394571</v>
      </c>
      <c r="D45" s="43">
        <f ca="1">IFERROR(VLOOKUP(A45,الحضور!A:AZ,51,2),"")</f>
        <v>0</v>
      </c>
      <c r="E45" s="43">
        <f ca="1">IFERROR(VLOOKUP(A45,المسابقات!A:AZ,51,2),"")</f>
        <v>0</v>
      </c>
      <c r="F45" s="43">
        <f ca="1" t="shared" si="0"/>
        <v>0</v>
      </c>
    </row>
    <row r="46" ht="15.75" spans="1:6">
      <c r="A46" s="42">
        <v>2045</v>
      </c>
      <c r="B46" s="43" t="str">
        <f>IFERROR(VLOOKUP(A46,'Main Data'!A:B,2,0),"")</f>
        <v>كيرلس ريمون حليم </v>
      </c>
      <c r="C46" s="56" t="str">
        <f>IFERROR(VLOOKUP(B46,'Main Data'!B:C,2,0),"")</f>
        <v>01212583980</v>
      </c>
      <c r="D46" s="43">
        <f ca="1">IFERROR(VLOOKUP(A46,الحضور!A:AZ,51,2),"")</f>
        <v>0</v>
      </c>
      <c r="E46" s="43">
        <f ca="1">IFERROR(VLOOKUP(A46,المسابقات!A:AZ,51,2),"")</f>
        <v>0</v>
      </c>
      <c r="F46" s="43">
        <f ca="1" t="shared" si="0"/>
        <v>0</v>
      </c>
    </row>
    <row r="47" ht="15.75" spans="1:6">
      <c r="A47" s="42">
        <v>2046</v>
      </c>
      <c r="B47" s="43" t="str">
        <f>IFERROR(VLOOKUP(A47,'Main Data'!A:B,2,0),"")</f>
        <v>كيرلس طانيوس جابر</v>
      </c>
      <c r="C47" s="56" t="str">
        <f>IFERROR(VLOOKUP(B47,'Main Data'!B:C,2,0),"")</f>
        <v>01002491070</v>
      </c>
      <c r="D47" s="43">
        <f ca="1">IFERROR(VLOOKUP(A47,الحضور!A:AZ,51,2),"")</f>
        <v>0</v>
      </c>
      <c r="E47" s="43">
        <f ca="1">IFERROR(VLOOKUP(A47,المسابقات!A:AZ,51,2),"")</f>
        <v>0</v>
      </c>
      <c r="F47" s="43">
        <f ca="1" t="shared" si="0"/>
        <v>0</v>
      </c>
    </row>
    <row r="48" ht="15.75" spans="1:6">
      <c r="A48" s="42">
        <v>2047</v>
      </c>
      <c r="B48" s="43" t="str">
        <f>IFERROR(VLOOKUP(A48,'Main Data'!A:B,2,0),"")</f>
        <v>كيرلس لطيف </v>
      </c>
      <c r="C48" s="43">
        <f>IFERROR(VLOOKUP(B48,'Main Data'!B:C,2,0),"")</f>
        <v>0</v>
      </c>
      <c r="D48" s="43">
        <f ca="1">IFERROR(VLOOKUP(A48,الحضور!A:AZ,51,2),"")</f>
        <v>0</v>
      </c>
      <c r="E48" s="43">
        <f ca="1">IFERROR(VLOOKUP(A48,المسابقات!A:AZ,51,2),"")</f>
        <v>0</v>
      </c>
      <c r="F48" s="43">
        <f ca="1" t="shared" si="0"/>
        <v>0</v>
      </c>
    </row>
    <row r="49" ht="15.75" spans="1:6">
      <c r="A49" s="42">
        <v>2048</v>
      </c>
      <c r="B49" s="43" t="str">
        <f>IFERROR(VLOOKUP(A49,'Main Data'!A:B,2,0),"")</f>
        <v>كيرلس مرقس لويز</v>
      </c>
      <c r="C49" s="56" t="str">
        <f>IFERROR(VLOOKUP(B49,'Main Data'!B:C,2,0),"")</f>
        <v>01281839431</v>
      </c>
      <c r="D49" s="43">
        <f ca="1">IFERROR(VLOOKUP(A49,الحضور!A:AZ,51,2),"")</f>
        <v>0</v>
      </c>
      <c r="E49" s="43">
        <f ca="1">IFERROR(VLOOKUP(A49,المسابقات!A:AZ,51,2),"")</f>
        <v>0</v>
      </c>
      <c r="F49" s="43">
        <f ca="1" t="shared" si="0"/>
        <v>0</v>
      </c>
    </row>
    <row r="50" ht="15.75" spans="1:6">
      <c r="A50" s="42">
        <v>2049</v>
      </c>
      <c r="B50" s="43" t="str">
        <f>IFERROR(VLOOKUP(A50,'Main Data'!A:B,2,0),"")</f>
        <v>كيرلس ممدوح فتحي</v>
      </c>
      <c r="C50" s="56" t="str">
        <f>IFERROR(VLOOKUP(B50,'Main Data'!B:C,2,0),"")</f>
        <v>01202083162</v>
      </c>
      <c r="D50" s="43">
        <f ca="1">IFERROR(VLOOKUP(A50,الحضور!A:AZ,51,2),"")</f>
        <v>0</v>
      </c>
      <c r="E50" s="43">
        <f ca="1">IFERROR(VLOOKUP(A50,المسابقات!A:AZ,51,2),"")</f>
        <v>0</v>
      </c>
      <c r="F50" s="43">
        <f ca="1" t="shared" si="0"/>
        <v>0</v>
      </c>
    </row>
    <row r="51" ht="15.75" spans="1:6">
      <c r="A51" s="42">
        <v>2050</v>
      </c>
      <c r="B51" s="43" t="str">
        <f>IFERROR(VLOOKUP(A51,'Main Data'!A:B,2,0),"")</f>
        <v>مارك ملاك فوزي</v>
      </c>
      <c r="C51" s="56" t="str">
        <f>IFERROR(VLOOKUP(B51,'Main Data'!B:C,2,0),"")</f>
        <v>01272335324</v>
      </c>
      <c r="D51" s="43">
        <f ca="1">IFERROR(VLOOKUP(A51,الحضور!A:AZ,51,2),"")</f>
        <v>0</v>
      </c>
      <c r="E51" s="43">
        <f ca="1">IFERROR(VLOOKUP(A51,المسابقات!A:AZ,51,2),"")</f>
        <v>0</v>
      </c>
      <c r="F51" s="43">
        <f ca="1" t="shared" si="0"/>
        <v>0</v>
      </c>
    </row>
    <row r="52" ht="15.75" spans="1:6">
      <c r="A52" s="42">
        <v>2051</v>
      </c>
      <c r="B52" s="43" t="str">
        <f>IFERROR(VLOOKUP(A52,'Main Data'!A:B,2,0),"")</f>
        <v>مكاريوس اسامه مجيد</v>
      </c>
      <c r="C52" s="56" t="str">
        <f>IFERROR(VLOOKUP(B52,'Main Data'!B:C,2,0),"")</f>
        <v>01287182565</v>
      </c>
      <c r="D52" s="43">
        <f ca="1">IFERROR(VLOOKUP(A52,الحضور!A:AZ,51,2),"")</f>
        <v>0</v>
      </c>
      <c r="E52" s="43">
        <f ca="1">IFERROR(VLOOKUP(A52,المسابقات!A:AZ,51,2),"")</f>
        <v>0</v>
      </c>
      <c r="F52" s="43">
        <f ca="1" t="shared" si="0"/>
        <v>0</v>
      </c>
    </row>
    <row r="53" ht="15.75" spans="1:6">
      <c r="A53" s="42">
        <v>2052</v>
      </c>
      <c r="B53" s="43" t="str">
        <f>IFERROR(VLOOKUP(A53,'Main Data'!A:B,2,0),"")</f>
        <v>مكاريوس عماد اشرف</v>
      </c>
      <c r="C53" s="56" t="str">
        <f>IFERROR(VLOOKUP(B53,'Main Data'!B:C,2,0),"")</f>
        <v>01224007328</v>
      </c>
      <c r="D53" s="43">
        <f ca="1">IFERROR(VLOOKUP(A53,الحضور!A:AZ,51,2),"")</f>
        <v>0</v>
      </c>
      <c r="E53" s="43">
        <f ca="1">IFERROR(VLOOKUP(A53,المسابقات!A:AZ,51,2),"")</f>
        <v>0</v>
      </c>
      <c r="F53" s="43">
        <f ca="1" t="shared" si="0"/>
        <v>0</v>
      </c>
    </row>
    <row r="54" ht="15.75" spans="1:6">
      <c r="A54" s="42">
        <v>2053</v>
      </c>
      <c r="B54" s="43" t="str">
        <f>IFERROR(VLOOKUP(A54,'Main Data'!A:B,2,0),"")</f>
        <v>مكاريوس محارب يوحنا </v>
      </c>
      <c r="C54" s="56" t="str">
        <f>IFERROR(VLOOKUP(B54,'Main Data'!B:C,2,0),"")</f>
        <v>01067525075</v>
      </c>
      <c r="D54" s="43">
        <f ca="1">IFERROR(VLOOKUP(A54,الحضور!A:AZ,51,2),"")</f>
        <v>0</v>
      </c>
      <c r="E54" s="43">
        <f ca="1">IFERROR(VLOOKUP(A54,المسابقات!A:AZ,51,2),"")</f>
        <v>0</v>
      </c>
      <c r="F54" s="43">
        <f ca="1" t="shared" si="0"/>
        <v>0</v>
      </c>
    </row>
    <row r="55" ht="15.75" spans="1:6">
      <c r="A55" s="42">
        <v>2054</v>
      </c>
      <c r="B55" s="43" t="str">
        <f>IFERROR(VLOOKUP(A55,'Main Data'!A:B,2,0),"")</f>
        <v>مكاريوس مرزيق جارجو</v>
      </c>
      <c r="C55" s="43">
        <f>IFERROR(VLOOKUP(B55,'Main Data'!B:C,2,0),"")</f>
        <v>0</v>
      </c>
      <c r="D55" s="43">
        <f ca="1">IFERROR(VLOOKUP(A55,الحضور!A:AZ,51,2),"")</f>
        <v>0</v>
      </c>
      <c r="E55" s="43">
        <f ca="1">IFERROR(VLOOKUP(A55,المسابقات!A:AZ,51,2),"")</f>
        <v>0</v>
      </c>
      <c r="F55" s="43">
        <f ca="1" t="shared" si="0"/>
        <v>0</v>
      </c>
    </row>
    <row r="56" ht="15.75" spans="1:6">
      <c r="A56" s="42">
        <v>2055</v>
      </c>
      <c r="B56" s="43" t="str">
        <f>IFERROR(VLOOKUP(A56,'Main Data'!A:B,2,0),"")</f>
        <v>مكاريوس نبيل برسوم</v>
      </c>
      <c r="C56" s="56" t="str">
        <f>IFERROR(VLOOKUP(B56,'Main Data'!B:C,2,0),"")</f>
        <v>01207552405</v>
      </c>
      <c r="D56" s="43">
        <f ca="1">IFERROR(VLOOKUP(A56,الحضور!A:AZ,51,2),"")</f>
        <v>0</v>
      </c>
      <c r="E56" s="43">
        <f ca="1">IFERROR(VLOOKUP(A56,المسابقات!A:AZ,51,2),"")</f>
        <v>0</v>
      </c>
      <c r="F56" s="43">
        <f ca="1" t="shared" si="0"/>
        <v>0</v>
      </c>
    </row>
    <row r="57" ht="15.75" spans="1:6">
      <c r="A57" s="42">
        <v>2056</v>
      </c>
      <c r="B57" s="43" t="str">
        <f>IFERROR(VLOOKUP(A57,'Main Data'!A:B,2,0),"")</f>
        <v>ملاك ايمن صلاح</v>
      </c>
      <c r="C57" s="56" t="str">
        <f>IFERROR(VLOOKUP(B57,'Main Data'!B:C,2,0),"")</f>
        <v>01024633389</v>
      </c>
      <c r="D57" s="43">
        <f ca="1">IFERROR(VLOOKUP(A57,الحضور!A:AZ,51,2),"")</f>
        <v>0</v>
      </c>
      <c r="E57" s="43">
        <f ca="1">IFERROR(VLOOKUP(A57,المسابقات!A:AZ,51,2),"")</f>
        <v>0</v>
      </c>
      <c r="F57" s="43">
        <f ca="1" t="shared" si="0"/>
        <v>0</v>
      </c>
    </row>
    <row r="58" ht="15.75" spans="1:6">
      <c r="A58" s="42">
        <v>2057</v>
      </c>
      <c r="B58" s="43" t="str">
        <f>IFERROR(VLOOKUP(A58,'Main Data'!A:B,2,0),"")</f>
        <v>مينا ايمن حافظ</v>
      </c>
      <c r="C58" s="56" t="str">
        <f>IFERROR(VLOOKUP(B58,'Main Data'!B:C,2,0),"")</f>
        <v>01227492179</v>
      </c>
      <c r="D58" s="43">
        <f ca="1">IFERROR(VLOOKUP(A58,الحضور!A:AZ,51,2),"")</f>
        <v>0</v>
      </c>
      <c r="E58" s="43">
        <f ca="1">IFERROR(VLOOKUP(A58,المسابقات!A:AZ,51,2),"")</f>
        <v>0</v>
      </c>
      <c r="F58" s="43">
        <f ca="1" t="shared" si="0"/>
        <v>0</v>
      </c>
    </row>
    <row r="59" ht="15.75" spans="1:6">
      <c r="A59" s="42">
        <v>2058</v>
      </c>
      <c r="B59" s="43" t="str">
        <f>IFERROR(VLOOKUP(A59,'Main Data'!A:B,2,0),"")</f>
        <v>مينا جودة عوض</v>
      </c>
      <c r="C59" s="56" t="str">
        <f>IFERROR(VLOOKUP(B59,'Main Data'!B:C,2,0),"")</f>
        <v>01557269737</v>
      </c>
      <c r="D59" s="43">
        <f ca="1">IFERROR(VLOOKUP(A59,الحضور!A:AZ,51,2),"")</f>
        <v>0</v>
      </c>
      <c r="E59" s="43">
        <f ca="1">IFERROR(VLOOKUP(A59,المسابقات!A:AZ,51,2),"")</f>
        <v>0</v>
      </c>
      <c r="F59" s="43">
        <f ca="1" t="shared" si="0"/>
        <v>0</v>
      </c>
    </row>
    <row r="60" ht="15.75" spans="1:6">
      <c r="A60" s="42">
        <v>2059</v>
      </c>
      <c r="B60" s="43" t="str">
        <f>IFERROR(VLOOKUP(A60,'Main Data'!A:B,2,0),"")</f>
        <v>مينا رزيقي فؤاد</v>
      </c>
      <c r="C60" s="56" t="str">
        <f>IFERROR(VLOOKUP(B60,'Main Data'!B:C,2,0),"")</f>
        <v>01271228712</v>
      </c>
      <c r="D60" s="43">
        <f ca="1">IFERROR(VLOOKUP(A60,الحضور!A:AZ,51,2),"")</f>
        <v>0</v>
      </c>
      <c r="E60" s="43">
        <f ca="1">IFERROR(VLOOKUP(A60,المسابقات!A:AZ,51,2),"")</f>
        <v>0</v>
      </c>
      <c r="F60" s="43">
        <f ca="1" t="shared" si="0"/>
        <v>0</v>
      </c>
    </row>
    <row r="61" ht="15.75" spans="1:6">
      <c r="A61" s="42">
        <v>2060</v>
      </c>
      <c r="B61" s="43" t="str">
        <f>IFERROR(VLOOKUP(A61,'Main Data'!A:B,2,0),"")</f>
        <v>مينا سمير روماني </v>
      </c>
      <c r="C61" s="56" t="str">
        <f>IFERROR(VLOOKUP(B61,'Main Data'!B:C,2,0),"")</f>
        <v>01289650507</v>
      </c>
      <c r="D61" s="43">
        <f ca="1">IFERROR(VLOOKUP(A61,الحضور!A:AZ,51,2),"")</f>
        <v>0</v>
      </c>
      <c r="E61" s="43">
        <f ca="1">IFERROR(VLOOKUP(A61,المسابقات!A:AZ,51,2),"")</f>
        <v>0</v>
      </c>
      <c r="F61" s="43">
        <f ca="1" t="shared" si="0"/>
        <v>0</v>
      </c>
    </row>
    <row r="62" ht="15.75" spans="1:6">
      <c r="A62" s="42">
        <v>2061</v>
      </c>
      <c r="B62" s="43" t="str">
        <f>IFERROR(VLOOKUP(A62,'Main Data'!A:B,2,0),"")</f>
        <v>مينا وجيه يوسف</v>
      </c>
      <c r="C62" s="56" t="str">
        <f>IFERROR(VLOOKUP(B62,'Main Data'!B:C,2,0),"")</f>
        <v>01271756880</v>
      </c>
      <c r="D62" s="43">
        <f ca="1">IFERROR(VLOOKUP(A62,الحضور!A:AZ,51,2),"")</f>
        <v>0</v>
      </c>
      <c r="E62" s="43">
        <f ca="1">IFERROR(VLOOKUP(A62,المسابقات!A:AZ,51,2),"")</f>
        <v>0</v>
      </c>
      <c r="F62" s="43">
        <f ca="1" t="shared" si="0"/>
        <v>0</v>
      </c>
    </row>
    <row r="63" ht="15.75" spans="1:6">
      <c r="A63" s="42">
        <v>2062</v>
      </c>
      <c r="B63" s="43" t="str">
        <f>IFERROR(VLOOKUP(A63,'Main Data'!A:B,2,0),"")</f>
        <v>نوفير امجد صفوت</v>
      </c>
      <c r="C63" s="56" t="str">
        <f>IFERROR(VLOOKUP(B63,'Main Data'!B:C,2,0),"")</f>
        <v>01287184551</v>
      </c>
      <c r="D63" s="43">
        <f ca="1">IFERROR(VLOOKUP(A63,الحضور!A:AZ,51,2),"")</f>
        <v>0</v>
      </c>
      <c r="E63" s="43">
        <f ca="1">IFERROR(VLOOKUP(A63,المسابقات!A:AZ,51,2),"")</f>
        <v>0</v>
      </c>
      <c r="F63" s="43">
        <f ca="1" t="shared" si="0"/>
        <v>0</v>
      </c>
    </row>
    <row r="64" ht="15.75" spans="1:6">
      <c r="A64" s="42">
        <v>2063</v>
      </c>
      <c r="B64" s="43" t="str">
        <f>IFERROR(VLOOKUP(A64,'Main Data'!A:B,2,0),"")</f>
        <v>هدرا فادي  فؤاد</v>
      </c>
      <c r="C64" s="56" t="str">
        <f>IFERROR(VLOOKUP(B64,'Main Data'!B:C,2,0),"")</f>
        <v>01275033839</v>
      </c>
      <c r="D64" s="43">
        <f ca="1">IFERROR(VLOOKUP(A64,الحضور!A:AZ,51,2),"")</f>
        <v>0</v>
      </c>
      <c r="E64" s="43">
        <f ca="1">IFERROR(VLOOKUP(A64,المسابقات!A:AZ,51,2),"")</f>
        <v>0</v>
      </c>
      <c r="F64" s="43">
        <f ca="1" t="shared" si="0"/>
        <v>0</v>
      </c>
    </row>
    <row r="65" ht="15.75" spans="1:6">
      <c r="A65" s="42">
        <v>2064</v>
      </c>
      <c r="B65" s="43" t="str">
        <f>IFERROR(VLOOKUP(A65,'Main Data'!A:B,2,0),"")</f>
        <v>يسطس باسم كرم</v>
      </c>
      <c r="C65" s="56" t="str">
        <f>IFERROR(VLOOKUP(B65,'Main Data'!B:C,2,0),"")</f>
        <v>01270375099</v>
      </c>
      <c r="D65" s="43">
        <f ca="1">IFERROR(VLOOKUP(A65,الحضور!A:AZ,51,2),"")</f>
        <v>0</v>
      </c>
      <c r="E65" s="43">
        <f ca="1">IFERROR(VLOOKUP(A65,المسابقات!A:AZ,51,2),"")</f>
        <v>0</v>
      </c>
      <c r="F65" s="43">
        <f ca="1" t="shared" si="0"/>
        <v>0</v>
      </c>
    </row>
    <row r="66" ht="15.75" spans="1:6">
      <c r="A66" s="42">
        <v>2065</v>
      </c>
      <c r="B66" s="43" t="str">
        <f>IFERROR(VLOOKUP(A66,'Main Data'!A:B,2,0),"")</f>
        <v>يسطس ريمون</v>
      </c>
      <c r="C66" s="56" t="str">
        <f>IFERROR(VLOOKUP(B66,'Main Data'!B:C,2,0),"")</f>
        <v>01288757686</v>
      </c>
      <c r="D66" s="43">
        <f ca="1">IFERROR(VLOOKUP(A66,الحضور!A:AZ,51,2),"")</f>
        <v>0</v>
      </c>
      <c r="E66" s="43">
        <f ca="1">IFERROR(VLOOKUP(A66,المسابقات!A:AZ,51,2),"")</f>
        <v>0</v>
      </c>
      <c r="F66" s="43">
        <f ca="1" t="shared" si="0"/>
        <v>0</v>
      </c>
    </row>
    <row r="67" ht="15.75" spans="1:6">
      <c r="A67" s="42">
        <v>2066</v>
      </c>
      <c r="B67" s="43" t="str">
        <f>IFERROR(VLOOKUP(A67,'Main Data'!A:B,2,0),"")</f>
        <v>يسطس فونس وجيه</v>
      </c>
      <c r="C67" s="56" t="str">
        <f>IFERROR(VLOOKUP(B67,'Main Data'!B:C,2,0),"")</f>
        <v>01205938345</v>
      </c>
      <c r="D67" s="43">
        <f ca="1">IFERROR(VLOOKUP(A67,الحضور!A:AZ,51,2),"")</f>
        <v>0</v>
      </c>
      <c r="E67" s="43">
        <f ca="1">IFERROR(VLOOKUP(A67,المسابقات!A:AZ,51,2),"")</f>
        <v>0</v>
      </c>
      <c r="F67" s="43">
        <f ca="1" t="shared" ref="F67:F87" si="1">IFERROR((D67+E67)*5,"")</f>
        <v>0</v>
      </c>
    </row>
    <row r="68" ht="15.75" spans="1:6">
      <c r="A68" s="42">
        <v>2067</v>
      </c>
      <c r="B68" s="43" t="str">
        <f>IFERROR(VLOOKUP(A68,'Main Data'!A:B,2,0),"")</f>
        <v>يوساب رائد اكسلانس</v>
      </c>
      <c r="C68" s="56" t="str">
        <f>IFERROR(VLOOKUP(B68,'Main Data'!B:C,2,0),"")</f>
        <v>01222960007</v>
      </c>
      <c r="D68" s="43">
        <f ca="1">IFERROR(VLOOKUP(A68,الحضور!A:AZ,51,2),"")</f>
        <v>0</v>
      </c>
      <c r="E68" s="43">
        <f ca="1">IFERROR(VLOOKUP(A68,المسابقات!A:AZ,51,2),"")</f>
        <v>0</v>
      </c>
      <c r="F68" s="43">
        <f ca="1" t="shared" si="1"/>
        <v>0</v>
      </c>
    </row>
    <row r="69" ht="15.75" spans="1:6">
      <c r="A69" s="42">
        <v>2068</v>
      </c>
      <c r="B69" s="43" t="str">
        <f>IFERROR(VLOOKUP(A69,'Main Data'!A:B,2,0),"")</f>
        <v>يوساب عاطف نعيم </v>
      </c>
      <c r="C69" s="56" t="str">
        <f>IFERROR(VLOOKUP(B69,'Main Data'!B:C,2,0),"")</f>
        <v>01014110280</v>
      </c>
      <c r="D69" s="43">
        <f ca="1">IFERROR(VLOOKUP(A69,الحضور!A:AZ,51,2),"")</f>
        <v>0</v>
      </c>
      <c r="E69" s="43">
        <f ca="1">IFERROR(VLOOKUP(A69,المسابقات!A:AZ,51,2),"")</f>
        <v>0</v>
      </c>
      <c r="F69" s="43">
        <f ca="1" t="shared" si="1"/>
        <v>0</v>
      </c>
    </row>
    <row r="70" ht="15.75" spans="1:6">
      <c r="A70" s="42">
        <v>2069</v>
      </c>
      <c r="B70" s="43" t="str">
        <f>IFERROR(VLOOKUP(A70,'Main Data'!A:B,2,0),"")</f>
        <v>يوسف باسم كارم</v>
      </c>
      <c r="C70" s="56" t="str">
        <f>IFERROR(VLOOKUP(B70,'Main Data'!B:C,2,0),"")</f>
        <v>01274555034</v>
      </c>
      <c r="D70" s="43">
        <f ca="1">IFERROR(VLOOKUP(A70,الحضور!A:AZ,51,2),"")</f>
        <v>0</v>
      </c>
      <c r="E70" s="43">
        <f ca="1">IFERROR(VLOOKUP(A70,المسابقات!A:AZ,51,2),"")</f>
        <v>0</v>
      </c>
      <c r="F70" s="43">
        <f ca="1" t="shared" si="1"/>
        <v>0</v>
      </c>
    </row>
    <row r="71" ht="15.75" spans="1:6">
      <c r="A71" s="42">
        <v>2070</v>
      </c>
      <c r="B71" s="43" t="str">
        <f>IFERROR(VLOOKUP(A71,'Main Data'!A:B,2,0),"")</f>
        <v>يوسف رائد اكسلانس</v>
      </c>
      <c r="C71" s="56" t="str">
        <f>IFERROR(VLOOKUP(B71,'Main Data'!B:C,2,0),"")</f>
        <v>01206803810</v>
      </c>
      <c r="D71" s="43">
        <f ca="1">IFERROR(VLOOKUP(A71,الحضور!A:AZ,51,2),"")</f>
        <v>0</v>
      </c>
      <c r="E71" s="43">
        <f ca="1">IFERROR(VLOOKUP(A71,المسابقات!A:AZ,51,2),"")</f>
        <v>0</v>
      </c>
      <c r="F71" s="43">
        <f ca="1" t="shared" si="1"/>
        <v>0</v>
      </c>
    </row>
    <row r="72" ht="15.75" spans="1:6">
      <c r="A72" s="42">
        <v>2071</v>
      </c>
      <c r="B72" s="43" t="str">
        <f>IFERROR(VLOOKUP(A72,'Main Data'!A:B,2,0),"")</f>
        <v>يوسف عزت امين</v>
      </c>
      <c r="C72" s="56" t="str">
        <f>IFERROR(VLOOKUP(B72,'Main Data'!B:C,2,0),"")</f>
        <v>01200410174</v>
      </c>
      <c r="D72" s="43">
        <f ca="1">IFERROR(VLOOKUP(A72,الحضور!A:AZ,51,2),"")</f>
        <v>0</v>
      </c>
      <c r="E72" s="43">
        <f ca="1">IFERROR(VLOOKUP(A72,المسابقات!A:AZ,51,2),"")</f>
        <v>0</v>
      </c>
      <c r="F72" s="43">
        <f ca="1" t="shared" si="1"/>
        <v>0</v>
      </c>
    </row>
    <row r="73" ht="15.75" spans="1:6">
      <c r="A73" s="42">
        <v>2072</v>
      </c>
      <c r="B73" s="43" t="str">
        <f>IFERROR(VLOOKUP(A73,'Main Data'!A:B,2,0),"")</f>
        <v>يوسف فونس وجيه</v>
      </c>
      <c r="C73" s="56" t="str">
        <f>IFERROR(VLOOKUP(B73,'Main Data'!B:C,2,0),"")</f>
        <v>01205937668</v>
      </c>
      <c r="D73" s="43">
        <f ca="1">IFERROR(VLOOKUP(A73,الحضور!A:AZ,51,2),"")</f>
        <v>0</v>
      </c>
      <c r="E73" s="43">
        <f ca="1">IFERROR(VLOOKUP(A73,المسابقات!A:AZ,51,2),"")</f>
        <v>0</v>
      </c>
      <c r="F73" s="43">
        <f ca="1" t="shared" si="1"/>
        <v>0</v>
      </c>
    </row>
    <row r="74" ht="15.75" spans="1:6">
      <c r="A74" s="42">
        <v>2073</v>
      </c>
      <c r="B74" s="43" t="str">
        <f>IFERROR(VLOOKUP(A74,'Main Data'!A:B,2,0),"")</f>
        <v>يوسف هاني ايليا</v>
      </c>
      <c r="C74" s="56" t="str">
        <f>IFERROR(VLOOKUP(B74,'Main Data'!B:C,2,0),"")</f>
        <v>01285599073</v>
      </c>
      <c r="D74" s="43">
        <f ca="1">IFERROR(VLOOKUP(A74,الحضور!A:AZ,51,2),"")</f>
        <v>0</v>
      </c>
      <c r="E74" s="43">
        <f ca="1">IFERROR(VLOOKUP(A74,المسابقات!A:AZ,51,2),"")</f>
        <v>0</v>
      </c>
      <c r="F74" s="43">
        <f ca="1" t="shared" si="1"/>
        <v>0</v>
      </c>
    </row>
    <row r="75" ht="15.75" spans="1:6">
      <c r="A75" s="42">
        <v>2074</v>
      </c>
      <c r="B75" s="43" t="str">
        <f>IFERROR(VLOOKUP(A75,'Main Data'!A:B,2,0),"")</f>
        <v>مكاريوس رضا عطا</v>
      </c>
      <c r="C75" s="56" t="str">
        <f>IFERROR(VLOOKUP(B75,'Main Data'!B:C,2,0),"")</f>
        <v>01212530604</v>
      </c>
      <c r="D75" s="43">
        <f ca="1">IFERROR(VLOOKUP(A75,الحضور!A:AZ,51,2),"")</f>
        <v>0</v>
      </c>
      <c r="E75" s="43">
        <f ca="1">IFERROR(VLOOKUP(A75,المسابقات!A:AZ,51,2),"")</f>
        <v>0</v>
      </c>
      <c r="F75" s="43">
        <f ca="1" t="shared" si="1"/>
        <v>0</v>
      </c>
    </row>
    <row r="76" ht="15.75" spans="1:6">
      <c r="A76" s="42">
        <v>2075</v>
      </c>
      <c r="B76" s="43" t="str">
        <f>IFERROR(VLOOKUP(A76,'Main Data'!A:B,2,0),"")</f>
        <v>كيرلس مخلص فتح الله</v>
      </c>
      <c r="C76" s="56" t="str">
        <f>IFERROR(VLOOKUP(B76,'Main Data'!B:C,2,0),"")</f>
        <v>01203807463</v>
      </c>
      <c r="D76" s="43">
        <f ca="1">IFERROR(VLOOKUP(A76,الحضور!A:AZ,51,2),"")</f>
        <v>0</v>
      </c>
      <c r="E76" s="43">
        <f ca="1">IFERROR(VLOOKUP(A76,المسابقات!A:AZ,51,2),"")</f>
        <v>0</v>
      </c>
      <c r="F76" s="43">
        <f ca="1" t="shared" si="1"/>
        <v>0</v>
      </c>
    </row>
    <row r="77" ht="15.75" spans="1:6">
      <c r="A77" s="42">
        <v>2076</v>
      </c>
      <c r="B77" s="43" t="str">
        <f>IFERROR(VLOOKUP(A77,'Main Data'!A:B,2,0),"")</f>
        <v>فيلوباتير ميلاد بشر</v>
      </c>
      <c r="C77" s="56" t="str">
        <f>IFERROR(VLOOKUP(B77,'Main Data'!B:C,2,0),"")</f>
        <v>01210388341</v>
      </c>
      <c r="D77" s="43">
        <f ca="1">IFERROR(VLOOKUP(A77,الحضور!A:AZ,51,2),"")</f>
        <v>0</v>
      </c>
      <c r="E77" s="43">
        <f ca="1">IFERROR(VLOOKUP(A77,المسابقات!A:AZ,51,2),"")</f>
        <v>0</v>
      </c>
      <c r="F77" s="43">
        <f ca="1" t="shared" si="1"/>
        <v>0</v>
      </c>
    </row>
    <row r="78" ht="15.75" spans="1:6">
      <c r="A78" s="42">
        <v>2077</v>
      </c>
      <c r="B78" s="43" t="str">
        <f>IFERROR(VLOOKUP(A78,'Main Data'!A:B,2,0),"")</f>
        <v>فارس مينا يونان</v>
      </c>
      <c r="C78" s="56" t="str">
        <f>IFERROR(VLOOKUP(B78,'Main Data'!B:C,2,0),"")</f>
        <v>01111957266</v>
      </c>
      <c r="D78" s="43">
        <f ca="1">IFERROR(VLOOKUP(A78,الحضور!A:AZ,51,2),"")</f>
        <v>0</v>
      </c>
      <c r="E78" s="43">
        <f ca="1">IFERROR(VLOOKUP(A78,المسابقات!A:AZ,51,2),"")</f>
        <v>0</v>
      </c>
      <c r="F78" s="43">
        <f ca="1" t="shared" si="1"/>
        <v>0</v>
      </c>
    </row>
    <row r="79" ht="15.75" spans="1:6">
      <c r="A79" s="42">
        <v>2078</v>
      </c>
      <c r="B79" s="43" t="str">
        <f>IFERROR(VLOOKUP(A79,'Main Data'!A:B,2,0),"")</f>
        <v>ميخائيل عبد الملاك</v>
      </c>
      <c r="C79" s="56" t="str">
        <f>IFERROR(VLOOKUP(B79,'Main Data'!B:C,2,0),"")</f>
        <v>01282580384</v>
      </c>
      <c r="D79" s="43">
        <f ca="1">IFERROR(VLOOKUP(A79,الحضور!A:AZ,51,2),"")</f>
        <v>0</v>
      </c>
      <c r="E79" s="43">
        <f ca="1">IFERROR(VLOOKUP(A79,المسابقات!A:AZ,51,2),"")</f>
        <v>0</v>
      </c>
      <c r="F79" s="43">
        <f ca="1" t="shared" si="1"/>
        <v>0</v>
      </c>
    </row>
    <row r="80" ht="15.75" spans="1:6">
      <c r="A80" s="42">
        <v>2079</v>
      </c>
      <c r="B80" s="43" t="str">
        <f>IFERROR(VLOOKUP(A80,'Main Data'!A:B,2,0),"")</f>
        <v>ابانوب انس عطية</v>
      </c>
      <c r="C80" s="56" t="str">
        <f>IFERROR(VLOOKUP(B80,'Main Data'!B:C,2,0),"")</f>
        <v>01273579004</v>
      </c>
      <c r="D80" s="43">
        <f ca="1">IFERROR(VLOOKUP(A80,الحضور!A:AZ,51,2),"")</f>
        <v>0</v>
      </c>
      <c r="E80" s="43">
        <f ca="1">IFERROR(VLOOKUP(A80,المسابقات!A:AZ,51,2),"")</f>
        <v>0</v>
      </c>
      <c r="F80" s="43">
        <f ca="1" t="shared" si="1"/>
        <v>0</v>
      </c>
    </row>
    <row r="81" ht="15.75" spans="1:6">
      <c r="A81" s="42">
        <v>2080</v>
      </c>
      <c r="B81" s="43" t="str">
        <f>IFERROR(VLOOKUP(A81,'Main Data'!A:B,2,0),"")</f>
        <v>بيتر اسحق عيد</v>
      </c>
      <c r="C81" s="56" t="str">
        <f>IFERROR(VLOOKUP(B81,'Main Data'!B:C,2,0),"")</f>
        <v>01282397324</v>
      </c>
      <c r="D81" s="43">
        <f ca="1">IFERROR(VLOOKUP(A81,الحضور!A:AZ,51,2),"")</f>
        <v>0</v>
      </c>
      <c r="E81" s="43">
        <f ca="1">IFERROR(VLOOKUP(A81,المسابقات!A:AZ,51,2),"")</f>
        <v>0</v>
      </c>
      <c r="F81" s="43">
        <f ca="1" t="shared" si="1"/>
        <v>0</v>
      </c>
    </row>
    <row r="82" ht="15.75" spans="1:6">
      <c r="A82" s="42">
        <v>2081</v>
      </c>
      <c r="B82" s="43" t="str">
        <f>IFERROR(VLOOKUP(A82,'Main Data'!A:B,2,0),"")</f>
        <v>بولا ايهاب مسعود</v>
      </c>
      <c r="C82" s="43">
        <f>IFERROR(VLOOKUP(B82,'Main Data'!B:C,2,0),"")</f>
        <v>0</v>
      </c>
      <c r="D82" s="43">
        <f ca="1">IFERROR(VLOOKUP(A82,الحضور!A:AZ,51,2),"")</f>
        <v>0</v>
      </c>
      <c r="E82" s="43">
        <f ca="1">IFERROR(VLOOKUP(A82,المسابقات!A:AZ,51,2),"")</f>
        <v>0</v>
      </c>
      <c r="F82" s="43">
        <f ca="1" t="shared" si="1"/>
        <v>0</v>
      </c>
    </row>
    <row r="83" ht="15.75" spans="1:6">
      <c r="A83" s="42">
        <v>2082</v>
      </c>
      <c r="B83" s="43" t="str">
        <f>IFERROR(VLOOKUP(A83,'Main Data'!A:B,2,0),"")</f>
        <v>فادي وليد</v>
      </c>
      <c r="C83" s="43">
        <f>IFERROR(VLOOKUP(B83,'Main Data'!B:C,2,0),"")</f>
        <v>0</v>
      </c>
      <c r="D83" s="43">
        <f ca="1">IFERROR(VLOOKUP(A83,الحضور!A:AZ,51,2),"")</f>
        <v>0</v>
      </c>
      <c r="E83" s="43">
        <f ca="1">IFERROR(VLOOKUP(A83,المسابقات!A:AZ,51,2),"")</f>
        <v>0</v>
      </c>
      <c r="F83" s="43">
        <f ca="1" t="shared" si="1"/>
        <v>0</v>
      </c>
    </row>
    <row r="84" ht="15.75" spans="1:6">
      <c r="A84" s="42">
        <v>2083</v>
      </c>
      <c r="B84" s="43" t="str">
        <f>IFERROR(VLOOKUP(A84,'Main Data'!A:B,2,0),"")</f>
        <v>كاراس وسام</v>
      </c>
      <c r="C84" s="43">
        <f>IFERROR(VLOOKUP(B84,'Main Data'!B:C,2,0),"")</f>
        <v>0</v>
      </c>
      <c r="D84" s="43">
        <f ca="1">IFERROR(VLOOKUP(A84,الحضور!A:AZ,51,2),"")</f>
        <v>0</v>
      </c>
      <c r="E84" s="43">
        <f ca="1">IFERROR(VLOOKUP(A84,المسابقات!A:AZ,51,2),"")</f>
        <v>0</v>
      </c>
      <c r="F84" s="43">
        <f ca="1" t="shared" si="1"/>
        <v>0</v>
      </c>
    </row>
    <row r="85" ht="15.75" spans="1:6">
      <c r="A85" s="42">
        <v>2084</v>
      </c>
      <c r="B85" s="43" t="str">
        <f>IFERROR(VLOOKUP(A85,'Main Data'!A:B,2,0),"")</f>
        <v>مارك مخلص</v>
      </c>
      <c r="C85" s="43">
        <f>IFERROR(VLOOKUP(B85,'Main Data'!B:C,2,0),"")</f>
        <v>0</v>
      </c>
      <c r="D85" s="43">
        <f ca="1">IFERROR(VLOOKUP(A85,الحضور!A:AZ,51,2),"")</f>
        <v>0</v>
      </c>
      <c r="E85" s="43">
        <f ca="1">IFERROR(VLOOKUP(A85,المسابقات!A:AZ,51,2),"")</f>
        <v>0</v>
      </c>
      <c r="F85" s="43">
        <f ca="1" t="shared" si="1"/>
        <v>0</v>
      </c>
    </row>
    <row r="86" ht="15.75" spans="1:6">
      <c r="A86" s="42">
        <v>2085</v>
      </c>
      <c r="B86" s="43" t="str">
        <f>IFERROR(VLOOKUP(A86,'Main Data'!A:B,2,0),"")</f>
        <v>بولا جابر</v>
      </c>
      <c r="C86" s="43">
        <f>IFERROR(VLOOKUP(B86,'Main Data'!B:C,2,0),"")</f>
        <v>0</v>
      </c>
      <c r="D86" s="43">
        <f ca="1">IFERROR(VLOOKUP(A86,الحضور!A:AZ,51,2),"")</f>
        <v>0</v>
      </c>
      <c r="E86" s="43">
        <f ca="1">IFERROR(VLOOKUP(A86,المسابقات!A:AZ,51,2),"")</f>
        <v>0</v>
      </c>
      <c r="F86" s="43">
        <f ca="1" t="shared" si="1"/>
        <v>0</v>
      </c>
    </row>
    <row r="87" ht="15.75" spans="1:6">
      <c r="A87" s="42">
        <v>2086</v>
      </c>
      <c r="B87" s="43" t="str">
        <f>IFERROR(VLOOKUP(A87,'Main Data'!A:B,2,0),"")</f>
        <v>جون جرجس</v>
      </c>
      <c r="C87" s="43">
        <f>IFERROR(VLOOKUP(B87,'Main Data'!B:C,2,0),"")</f>
        <v>0</v>
      </c>
      <c r="D87" s="43">
        <f ca="1">IFERROR(VLOOKUP(A87,الحضور!A:AZ,51,2),"")</f>
        <v>0</v>
      </c>
      <c r="E87" s="43">
        <f ca="1">IFERROR(VLOOKUP(A87,المسابقات!A:AZ,51,2),"")</f>
        <v>0</v>
      </c>
      <c r="F87" s="43">
        <f ca="1" t="shared" si="1"/>
        <v>0</v>
      </c>
    </row>
    <row r="88" ht="15.75" spans="1:6">
      <c r="A88" s="42">
        <v>2087</v>
      </c>
      <c r="B88" s="43">
        <f>IFERROR(VLOOKUP(A88,'Main Data'!A:B,2,0),"")</f>
        <v>0</v>
      </c>
      <c r="C88" s="43" t="str">
        <f>IFERROR(VLOOKUP(B88,'Main Data'!B:C,2,0),"")</f>
        <v/>
      </c>
      <c r="D88" s="43">
        <f ca="1">IFERROR(VLOOKUP(A88,الحضور!A:AZ,51,2),"")</f>
        <v>0</v>
      </c>
      <c r="E88" s="43">
        <f ca="1">IFERROR(VLOOKUP(A88,المسابقات!A:AZ,51,2),"")</f>
        <v>0</v>
      </c>
      <c r="F88" s="43">
        <f ca="1" t="shared" ref="F88:F151" si="2">IFERROR((D88+E88)*5,"")</f>
        <v>0</v>
      </c>
    </row>
    <row r="89" ht="15.75" spans="1:6">
      <c r="A89" s="42">
        <v>2088</v>
      </c>
      <c r="B89" s="43">
        <f>IFERROR(VLOOKUP(A89,'Main Data'!A:B,2,0),"")</f>
        <v>0</v>
      </c>
      <c r="C89" s="43" t="str">
        <f>IFERROR(VLOOKUP(B89,'Main Data'!B:C,2,0),"")</f>
        <v/>
      </c>
      <c r="D89" s="43">
        <f ca="1">IFERROR(VLOOKUP(A89,الحضور!A:AZ,51,2),"")</f>
        <v>0</v>
      </c>
      <c r="E89" s="43">
        <f ca="1">IFERROR(VLOOKUP(A89,المسابقات!A:AZ,51,2),"")</f>
        <v>0</v>
      </c>
      <c r="F89" s="43">
        <f ca="1" t="shared" si="2"/>
        <v>0</v>
      </c>
    </row>
    <row r="90" ht="15.75" spans="1:6">
      <c r="A90" s="42">
        <v>2089</v>
      </c>
      <c r="B90" s="43">
        <f>IFERROR(VLOOKUP(A90,'Main Data'!A:B,2,0),"")</f>
        <v>0</v>
      </c>
      <c r="C90" s="43" t="str">
        <f>IFERROR(VLOOKUP(B90,'Main Data'!B:C,2,0),"")</f>
        <v/>
      </c>
      <c r="D90" s="43">
        <f ca="1">IFERROR(VLOOKUP(A90,الحضور!A:AZ,51,2),"")</f>
        <v>0</v>
      </c>
      <c r="E90" s="43">
        <f ca="1">IFERROR(VLOOKUP(A90,المسابقات!A:AZ,51,2),"")</f>
        <v>0</v>
      </c>
      <c r="F90" s="43">
        <f ca="1" t="shared" si="2"/>
        <v>0</v>
      </c>
    </row>
    <row r="91" ht="15.75" spans="1:6">
      <c r="A91" s="42">
        <v>2090</v>
      </c>
      <c r="B91" s="43">
        <f>IFERROR(VLOOKUP(A91,'Main Data'!A:B,2,0),"")</f>
        <v>0</v>
      </c>
      <c r="C91" s="43" t="str">
        <f>IFERROR(VLOOKUP(B91,'Main Data'!B:C,2,0),"")</f>
        <v/>
      </c>
      <c r="D91" s="43">
        <f ca="1">IFERROR(VLOOKUP(A91,الحضور!A:AZ,51,2),"")</f>
        <v>0</v>
      </c>
      <c r="E91" s="43">
        <f ca="1">IFERROR(VLOOKUP(A91,المسابقات!A:AZ,51,2),"")</f>
        <v>0</v>
      </c>
      <c r="F91" s="43">
        <f ca="1" t="shared" si="2"/>
        <v>0</v>
      </c>
    </row>
    <row r="92" ht="15.75" spans="1:6">
      <c r="A92" s="42">
        <v>2091</v>
      </c>
      <c r="B92" s="43">
        <f>IFERROR(VLOOKUP(A92,'Main Data'!A:B,2,0),"")</f>
        <v>0</v>
      </c>
      <c r="C92" s="43" t="str">
        <f>IFERROR(VLOOKUP(B92,'Main Data'!B:C,2,0),"")</f>
        <v/>
      </c>
      <c r="D92" s="43">
        <f ca="1">IFERROR(VLOOKUP(A92,الحضور!A:AZ,51,2),"")</f>
        <v>0</v>
      </c>
      <c r="E92" s="43">
        <f ca="1">IFERROR(VLOOKUP(A92,المسابقات!A:AZ,51,2),"")</f>
        <v>0</v>
      </c>
      <c r="F92" s="43">
        <f ca="1" t="shared" si="2"/>
        <v>0</v>
      </c>
    </row>
    <row r="93" ht="15.75" spans="1:6">
      <c r="A93" s="42">
        <v>2092</v>
      </c>
      <c r="B93" s="43">
        <f>IFERROR(VLOOKUP(A93,'Main Data'!A:B,2,0),"")</f>
        <v>0</v>
      </c>
      <c r="C93" s="43" t="str">
        <f>IFERROR(VLOOKUP(B93,'Main Data'!B:C,2,0),"")</f>
        <v/>
      </c>
      <c r="D93" s="43">
        <f ca="1">IFERROR(VLOOKUP(A93,الحضور!A:AZ,51,2),"")</f>
        <v>0</v>
      </c>
      <c r="E93" s="43">
        <f ca="1">IFERROR(VLOOKUP(A93,المسابقات!A:AZ,51,2),"")</f>
        <v>0</v>
      </c>
      <c r="F93" s="43">
        <f ca="1" t="shared" si="2"/>
        <v>0</v>
      </c>
    </row>
    <row r="94" ht="15.75" spans="1:6">
      <c r="A94" s="42">
        <v>2093</v>
      </c>
      <c r="B94" s="43">
        <f>IFERROR(VLOOKUP(A94,'Main Data'!A:B,2,0),"")</f>
        <v>0</v>
      </c>
      <c r="C94" s="43" t="str">
        <f>IFERROR(VLOOKUP(B94,'Main Data'!B:C,2,0),"")</f>
        <v/>
      </c>
      <c r="D94" s="43">
        <f ca="1">IFERROR(VLOOKUP(A94,الحضور!A:AZ,51,2),"")</f>
        <v>0</v>
      </c>
      <c r="E94" s="43">
        <f ca="1">IFERROR(VLOOKUP(A94,المسابقات!A:AZ,51,2),"")</f>
        <v>0</v>
      </c>
      <c r="F94" s="43">
        <f ca="1" t="shared" si="2"/>
        <v>0</v>
      </c>
    </row>
    <row r="95" ht="15.75" spans="1:6">
      <c r="A95" s="42">
        <v>2094</v>
      </c>
      <c r="B95" s="43">
        <f>IFERROR(VLOOKUP(A95,'Main Data'!A:B,2,0),"")</f>
        <v>0</v>
      </c>
      <c r="C95" s="43" t="str">
        <f>IFERROR(VLOOKUP(B95,'Main Data'!B:C,2,0),"")</f>
        <v/>
      </c>
      <c r="D95" s="43">
        <f ca="1">IFERROR(VLOOKUP(A95,الحضور!A:AZ,51,2),"")</f>
        <v>0</v>
      </c>
      <c r="E95" s="43">
        <f ca="1">IFERROR(VLOOKUP(A95,المسابقات!A:AZ,51,2),"")</f>
        <v>0</v>
      </c>
      <c r="F95" s="43">
        <f ca="1" t="shared" si="2"/>
        <v>0</v>
      </c>
    </row>
    <row r="96" ht="15.75" spans="1:6">
      <c r="A96" s="42">
        <v>2095</v>
      </c>
      <c r="B96" s="43">
        <f>IFERROR(VLOOKUP(A96,'Main Data'!A:B,2,0),"")</f>
        <v>0</v>
      </c>
      <c r="C96" s="43" t="str">
        <f>IFERROR(VLOOKUP(B96,'Main Data'!B:C,2,0),"")</f>
        <v/>
      </c>
      <c r="D96" s="43">
        <f ca="1">IFERROR(VLOOKUP(A96,الحضور!A:AZ,51,2),"")</f>
        <v>0</v>
      </c>
      <c r="E96" s="43">
        <f ca="1">IFERROR(VLOOKUP(A96,المسابقات!A:AZ,51,2),"")</f>
        <v>0</v>
      </c>
      <c r="F96" s="43">
        <f ca="1" t="shared" si="2"/>
        <v>0</v>
      </c>
    </row>
    <row r="97" ht="15.75" spans="1:6">
      <c r="A97" s="42">
        <v>2096</v>
      </c>
      <c r="B97" s="43">
        <f>IFERROR(VLOOKUP(A97,'Main Data'!A:B,2,0),"")</f>
        <v>0</v>
      </c>
      <c r="C97" s="43" t="str">
        <f>IFERROR(VLOOKUP(B97,'Main Data'!B:C,2,0),"")</f>
        <v/>
      </c>
      <c r="D97" s="43">
        <f ca="1">IFERROR(VLOOKUP(A97,الحضور!A:AZ,51,2),"")</f>
        <v>0</v>
      </c>
      <c r="E97" s="43">
        <f ca="1">IFERROR(VLOOKUP(A97,المسابقات!A:AZ,51,2),"")</f>
        <v>0</v>
      </c>
      <c r="F97" s="43">
        <f ca="1" t="shared" si="2"/>
        <v>0</v>
      </c>
    </row>
    <row r="98" ht="15.75" spans="1:6">
      <c r="A98" s="42">
        <v>2097</v>
      </c>
      <c r="B98" s="43">
        <f>IFERROR(VLOOKUP(A98,'Main Data'!A:B,2,0),"")</f>
        <v>0</v>
      </c>
      <c r="C98" s="43" t="str">
        <f>IFERROR(VLOOKUP(B98,'Main Data'!B:C,2,0),"")</f>
        <v/>
      </c>
      <c r="D98" s="43">
        <f ca="1">IFERROR(VLOOKUP(A98,الحضور!A:AZ,51,2),"")</f>
        <v>0</v>
      </c>
      <c r="E98" s="43">
        <f ca="1">IFERROR(VLOOKUP(A98,المسابقات!A:AZ,51,2),"")</f>
        <v>0</v>
      </c>
      <c r="F98" s="43">
        <f ca="1" t="shared" si="2"/>
        <v>0</v>
      </c>
    </row>
    <row r="99" ht="15.75" spans="1:6">
      <c r="A99" s="42">
        <v>2098</v>
      </c>
      <c r="B99" s="43">
        <f>IFERROR(VLOOKUP(A99,'Main Data'!A:B,2,0),"")</f>
        <v>0</v>
      </c>
      <c r="C99" s="43" t="str">
        <f>IFERROR(VLOOKUP(B99,'Main Data'!B:C,2,0),"")</f>
        <v/>
      </c>
      <c r="D99" s="43">
        <f ca="1">IFERROR(VLOOKUP(A99,الحضور!A:AZ,51,2),"")</f>
        <v>0</v>
      </c>
      <c r="E99" s="43">
        <f ca="1">IFERROR(VLOOKUP(A99,المسابقات!A:AZ,51,2),"")</f>
        <v>0</v>
      </c>
      <c r="F99" s="43">
        <f ca="1" t="shared" si="2"/>
        <v>0</v>
      </c>
    </row>
    <row r="100" ht="15.75" spans="1:6">
      <c r="A100" s="42">
        <v>2099</v>
      </c>
      <c r="B100" s="43">
        <f>IFERROR(VLOOKUP(A100,'Main Data'!A:B,2,0),"")</f>
        <v>0</v>
      </c>
      <c r="C100" s="43" t="str">
        <f>IFERROR(VLOOKUP(B100,'Main Data'!B:C,2,0),"")</f>
        <v/>
      </c>
      <c r="D100" s="43">
        <f ca="1">IFERROR(VLOOKUP(A100,الحضور!A:AZ,51,2),"")</f>
        <v>0</v>
      </c>
      <c r="E100" s="43">
        <f ca="1">IFERROR(VLOOKUP(A100,المسابقات!A:AZ,51,2),"")</f>
        <v>0</v>
      </c>
      <c r="F100" s="43">
        <f ca="1" t="shared" si="2"/>
        <v>0</v>
      </c>
    </row>
    <row r="101" ht="15.75" spans="1:6">
      <c r="A101" s="42">
        <v>2100</v>
      </c>
      <c r="B101" s="43">
        <f>IFERROR(VLOOKUP(A101,'Main Data'!A:B,2,0),"")</f>
        <v>0</v>
      </c>
      <c r="C101" s="43" t="str">
        <f>IFERROR(VLOOKUP(B101,'Main Data'!B:C,2,0),"")</f>
        <v/>
      </c>
      <c r="D101" s="43">
        <f ca="1">IFERROR(VLOOKUP(A101,الحضور!A:AZ,51,2),"")</f>
        <v>0</v>
      </c>
      <c r="E101" s="43">
        <f ca="1">IFERROR(VLOOKUP(A101,المسابقات!A:AZ,51,2),"")</f>
        <v>0</v>
      </c>
      <c r="F101" s="43">
        <f ca="1" t="shared" si="2"/>
        <v>0</v>
      </c>
    </row>
    <row r="102" ht="15.75" spans="1:6">
      <c r="A102" s="42">
        <v>2101</v>
      </c>
      <c r="B102" s="43">
        <f>IFERROR(VLOOKUP(A102,'Main Data'!A:B,2,0),"")</f>
        <v>0</v>
      </c>
      <c r="C102" s="43" t="str">
        <f>IFERROR(VLOOKUP(B102,'Main Data'!B:C,2,0),"")</f>
        <v/>
      </c>
      <c r="D102" s="43">
        <f ca="1">IFERROR(VLOOKUP(A102,الحضور!A:AZ,51,2),"")</f>
        <v>0</v>
      </c>
      <c r="E102" s="43">
        <f ca="1">IFERROR(VLOOKUP(A102,المسابقات!A:AZ,51,2),"")</f>
        <v>0</v>
      </c>
      <c r="F102" s="43">
        <f ca="1" t="shared" si="2"/>
        <v>0</v>
      </c>
    </row>
    <row r="103" ht="15.75" spans="1:6">
      <c r="A103" s="42">
        <v>2102</v>
      </c>
      <c r="B103" s="43">
        <f>IFERROR(VLOOKUP(A103,'Main Data'!A:B,2,0),"")</f>
        <v>0</v>
      </c>
      <c r="C103" s="43" t="str">
        <f>IFERROR(VLOOKUP(B103,'Main Data'!B:C,2,0),"")</f>
        <v/>
      </c>
      <c r="D103" s="43">
        <f ca="1">IFERROR(VLOOKUP(A103,الحضور!A:AZ,51,2),"")</f>
        <v>0</v>
      </c>
      <c r="E103" s="43">
        <f ca="1">IFERROR(VLOOKUP(A103,المسابقات!A:AZ,51,2),"")</f>
        <v>0</v>
      </c>
      <c r="F103" s="43">
        <f ca="1" t="shared" si="2"/>
        <v>0</v>
      </c>
    </row>
    <row r="104" ht="15.75" spans="1:6">
      <c r="A104" s="42">
        <v>2103</v>
      </c>
      <c r="B104" s="43">
        <f>IFERROR(VLOOKUP(A104,'Main Data'!A:B,2,0),"")</f>
        <v>0</v>
      </c>
      <c r="C104" s="43" t="str">
        <f>IFERROR(VLOOKUP(B104,'Main Data'!B:C,2,0),"")</f>
        <v/>
      </c>
      <c r="D104" s="43">
        <f ca="1">IFERROR(VLOOKUP(A104,الحضور!A:AZ,51,2),"")</f>
        <v>0</v>
      </c>
      <c r="E104" s="43">
        <f ca="1">IFERROR(VLOOKUP(A104,المسابقات!A:AZ,51,2),"")</f>
        <v>0</v>
      </c>
      <c r="F104" s="43">
        <f ca="1" t="shared" si="2"/>
        <v>0</v>
      </c>
    </row>
    <row r="105" ht="15.75" spans="1:6">
      <c r="A105" s="42">
        <v>2104</v>
      </c>
      <c r="B105" s="43">
        <f>IFERROR(VLOOKUP(A105,'Main Data'!A:B,2,0),"")</f>
        <v>0</v>
      </c>
      <c r="C105" s="43" t="str">
        <f>IFERROR(VLOOKUP(B105,'Main Data'!B:C,2,0),"")</f>
        <v/>
      </c>
      <c r="D105" s="43">
        <f ca="1">IFERROR(VLOOKUP(A105,الحضور!A:AZ,51,2),"")</f>
        <v>0</v>
      </c>
      <c r="E105" s="43">
        <f ca="1">IFERROR(VLOOKUP(A105,المسابقات!A:AZ,51,2),"")</f>
        <v>0</v>
      </c>
      <c r="F105" s="43">
        <f ca="1" t="shared" si="2"/>
        <v>0</v>
      </c>
    </row>
    <row r="106" ht="15.75" spans="1:6">
      <c r="A106" s="42">
        <v>2105</v>
      </c>
      <c r="B106" s="43">
        <f>IFERROR(VLOOKUP(A106,'Main Data'!A:B,2,0),"")</f>
        <v>0</v>
      </c>
      <c r="C106" s="43" t="str">
        <f>IFERROR(VLOOKUP(B106,'Main Data'!B:C,2,0),"")</f>
        <v/>
      </c>
      <c r="D106" s="43">
        <f ca="1">IFERROR(VLOOKUP(A106,الحضور!A:AZ,51,2),"")</f>
        <v>0</v>
      </c>
      <c r="E106" s="43">
        <f ca="1">IFERROR(VLOOKUP(A106,المسابقات!A:AZ,51,2),"")</f>
        <v>0</v>
      </c>
      <c r="F106" s="43">
        <f ca="1" t="shared" si="2"/>
        <v>0</v>
      </c>
    </row>
    <row r="107" ht="15.75" spans="1:6">
      <c r="A107" s="42">
        <v>2106</v>
      </c>
      <c r="B107" s="43">
        <f>IFERROR(VLOOKUP(A107,'Main Data'!A:B,2,0),"")</f>
        <v>0</v>
      </c>
      <c r="C107" s="43" t="str">
        <f>IFERROR(VLOOKUP(B107,'Main Data'!B:C,2,0),"")</f>
        <v/>
      </c>
      <c r="D107" s="43">
        <f ca="1">IFERROR(VLOOKUP(A107,الحضور!A:AZ,51,2),"")</f>
        <v>0</v>
      </c>
      <c r="E107" s="43">
        <f ca="1">IFERROR(VLOOKUP(A107,المسابقات!A:AZ,51,2),"")</f>
        <v>0</v>
      </c>
      <c r="F107" s="43">
        <f ca="1" t="shared" si="2"/>
        <v>0</v>
      </c>
    </row>
    <row r="108" ht="15.75" spans="1:6">
      <c r="A108" s="42">
        <v>2107</v>
      </c>
      <c r="B108" s="43">
        <f>IFERROR(VLOOKUP(A108,'Main Data'!A:B,2,0),"")</f>
        <v>0</v>
      </c>
      <c r="C108" s="43" t="str">
        <f>IFERROR(VLOOKUP(B108,'Main Data'!B:C,2,0),"")</f>
        <v/>
      </c>
      <c r="D108" s="43">
        <f ca="1">IFERROR(VLOOKUP(A108,الحضور!A:AZ,51,2),"")</f>
        <v>0</v>
      </c>
      <c r="E108" s="43">
        <f ca="1">IFERROR(VLOOKUP(A108,المسابقات!A:AZ,51,2),"")</f>
        <v>0</v>
      </c>
      <c r="F108" s="43">
        <f ca="1" t="shared" si="2"/>
        <v>0</v>
      </c>
    </row>
    <row r="109" ht="15.75" spans="1:6">
      <c r="A109" s="42">
        <v>2108</v>
      </c>
      <c r="B109" s="43">
        <f>IFERROR(VLOOKUP(A109,'Main Data'!A:B,2,0),"")</f>
        <v>0</v>
      </c>
      <c r="C109" s="43" t="str">
        <f>IFERROR(VLOOKUP(B109,'Main Data'!B:C,2,0),"")</f>
        <v/>
      </c>
      <c r="D109" s="43">
        <f ca="1">IFERROR(VLOOKUP(A109,الحضور!A:AZ,51,2),"")</f>
        <v>0</v>
      </c>
      <c r="E109" s="43">
        <f ca="1">IFERROR(VLOOKUP(A109,المسابقات!A:AZ,51,2),"")</f>
        <v>0</v>
      </c>
      <c r="F109" s="43">
        <f ca="1" t="shared" si="2"/>
        <v>0</v>
      </c>
    </row>
    <row r="110" ht="15.75" spans="1:6">
      <c r="A110" s="42">
        <v>2109</v>
      </c>
      <c r="B110" s="43">
        <f>IFERROR(VLOOKUP(A110,'Main Data'!A:B,2,0),"")</f>
        <v>0</v>
      </c>
      <c r="C110" s="43" t="str">
        <f>IFERROR(VLOOKUP(B110,'Main Data'!B:C,2,0),"")</f>
        <v/>
      </c>
      <c r="D110" s="43">
        <f ca="1">IFERROR(VLOOKUP(A110,الحضور!A:AZ,51,2),"")</f>
        <v>0</v>
      </c>
      <c r="E110" s="43">
        <f ca="1">IFERROR(VLOOKUP(A110,المسابقات!A:AZ,51,2),"")</f>
        <v>0</v>
      </c>
      <c r="F110" s="43">
        <f ca="1" t="shared" si="2"/>
        <v>0</v>
      </c>
    </row>
    <row r="111" ht="15.75" spans="1:6">
      <c r="A111" s="42">
        <v>2110</v>
      </c>
      <c r="B111" s="43">
        <f>IFERROR(VLOOKUP(A111,'Main Data'!A:B,2,0),"")</f>
        <v>0</v>
      </c>
      <c r="C111" s="43" t="str">
        <f>IFERROR(VLOOKUP(B111,'Main Data'!B:C,2,0),"")</f>
        <v/>
      </c>
      <c r="D111" s="43">
        <f ca="1">IFERROR(VLOOKUP(A111,الحضور!A:AZ,51,2),"")</f>
        <v>0</v>
      </c>
      <c r="E111" s="43">
        <f ca="1">IFERROR(VLOOKUP(A111,المسابقات!A:AZ,51,2),"")</f>
        <v>0</v>
      </c>
      <c r="F111" s="43">
        <f ca="1" t="shared" si="2"/>
        <v>0</v>
      </c>
    </row>
    <row r="112" ht="15.75" spans="1:6">
      <c r="A112" s="42">
        <v>2111</v>
      </c>
      <c r="B112" s="43">
        <f>IFERROR(VLOOKUP(A112,'Main Data'!A:B,2,0),"")</f>
        <v>0</v>
      </c>
      <c r="C112" s="43" t="str">
        <f>IFERROR(VLOOKUP(B112,'Main Data'!B:C,2,0),"")</f>
        <v/>
      </c>
      <c r="D112" s="43">
        <f ca="1">IFERROR(VLOOKUP(A112,الحضور!A:AZ,51,2),"")</f>
        <v>0</v>
      </c>
      <c r="E112" s="43">
        <f ca="1">IFERROR(VLOOKUP(A112,المسابقات!A:AZ,51,2),"")</f>
        <v>0</v>
      </c>
      <c r="F112" s="43">
        <f ca="1" t="shared" si="2"/>
        <v>0</v>
      </c>
    </row>
    <row r="113" ht="15.75" spans="1:6">
      <c r="A113" s="42">
        <v>2112</v>
      </c>
      <c r="B113" s="43">
        <f>IFERROR(VLOOKUP(A113,'Main Data'!A:B,2,0),"")</f>
        <v>0</v>
      </c>
      <c r="C113" s="43" t="str">
        <f>IFERROR(VLOOKUP(B113,'Main Data'!B:C,2,0),"")</f>
        <v/>
      </c>
      <c r="D113" s="43">
        <f ca="1">IFERROR(VLOOKUP(A113,الحضور!A:AZ,51,2),"")</f>
        <v>0</v>
      </c>
      <c r="E113" s="43">
        <f ca="1">IFERROR(VLOOKUP(A113,المسابقات!A:AZ,51,2),"")</f>
        <v>0</v>
      </c>
      <c r="F113" s="43">
        <f ca="1" t="shared" si="2"/>
        <v>0</v>
      </c>
    </row>
    <row r="114" ht="15.75" spans="1:6">
      <c r="A114" s="42">
        <v>2113</v>
      </c>
      <c r="B114" s="43">
        <f>IFERROR(VLOOKUP(A114,'Main Data'!A:B,2,0),"")</f>
        <v>0</v>
      </c>
      <c r="C114" s="43" t="str">
        <f>IFERROR(VLOOKUP(B114,'Main Data'!B:C,2,0),"")</f>
        <v/>
      </c>
      <c r="D114" s="43">
        <f ca="1">IFERROR(VLOOKUP(A114,الحضور!A:AZ,51,2),"")</f>
        <v>0</v>
      </c>
      <c r="E114" s="43">
        <f ca="1">IFERROR(VLOOKUP(A114,المسابقات!A:AZ,51,2),"")</f>
        <v>0</v>
      </c>
      <c r="F114" s="43">
        <f ca="1" t="shared" si="2"/>
        <v>0</v>
      </c>
    </row>
    <row r="115" ht="15.75" spans="1:6">
      <c r="A115" s="42">
        <v>2114</v>
      </c>
      <c r="B115" s="43">
        <f>IFERROR(VLOOKUP(A115,'Main Data'!A:B,2,0),"")</f>
        <v>0</v>
      </c>
      <c r="C115" s="43" t="str">
        <f>IFERROR(VLOOKUP(B115,'Main Data'!B:C,2,0),"")</f>
        <v/>
      </c>
      <c r="D115" s="43">
        <f ca="1">IFERROR(VLOOKUP(A115,الحضور!A:AZ,51,2),"")</f>
        <v>0</v>
      </c>
      <c r="E115" s="43">
        <f ca="1">IFERROR(VLOOKUP(A115,المسابقات!A:AZ,51,2),"")</f>
        <v>0</v>
      </c>
      <c r="F115" s="43">
        <f ca="1" t="shared" si="2"/>
        <v>0</v>
      </c>
    </row>
    <row r="116" ht="15.75" spans="1:6">
      <c r="A116" s="42">
        <v>2115</v>
      </c>
      <c r="B116" s="43">
        <f>IFERROR(VLOOKUP(A116,'Main Data'!A:B,2,0),"")</f>
        <v>0</v>
      </c>
      <c r="C116" s="43" t="str">
        <f>IFERROR(VLOOKUP(B116,'Main Data'!B:C,2,0),"")</f>
        <v/>
      </c>
      <c r="D116" s="43">
        <f ca="1">IFERROR(VLOOKUP(A116,الحضور!A:AZ,51,2),"")</f>
        <v>0</v>
      </c>
      <c r="E116" s="43">
        <f ca="1">IFERROR(VLOOKUP(A116,المسابقات!A:AZ,51,2),"")</f>
        <v>0</v>
      </c>
      <c r="F116" s="43">
        <f ca="1" t="shared" si="2"/>
        <v>0</v>
      </c>
    </row>
    <row r="117" ht="15.75" spans="1:6">
      <c r="A117" s="42">
        <v>2116</v>
      </c>
      <c r="B117" s="43">
        <f>IFERROR(VLOOKUP(A117,'Main Data'!A:B,2,0),"")</f>
        <v>0</v>
      </c>
      <c r="C117" s="43" t="str">
        <f>IFERROR(VLOOKUP(B117,'Main Data'!B:C,2,0),"")</f>
        <v/>
      </c>
      <c r="D117" s="43">
        <f ca="1">IFERROR(VLOOKUP(A117,الحضور!A:AZ,51,2),"")</f>
        <v>0</v>
      </c>
      <c r="E117" s="43">
        <f ca="1">IFERROR(VLOOKUP(A117,المسابقات!A:AZ,51,2),"")</f>
        <v>0</v>
      </c>
      <c r="F117" s="43">
        <f ca="1" t="shared" si="2"/>
        <v>0</v>
      </c>
    </row>
    <row r="118" ht="15.75" spans="1:6">
      <c r="A118" s="42">
        <v>2117</v>
      </c>
      <c r="B118" s="43">
        <f>IFERROR(VLOOKUP(A118,'Main Data'!A:B,2,0),"")</f>
        <v>0</v>
      </c>
      <c r="C118" s="43" t="str">
        <f>IFERROR(VLOOKUP(B118,'Main Data'!B:C,2,0),"")</f>
        <v/>
      </c>
      <c r="D118" s="43">
        <f ca="1">IFERROR(VLOOKUP(A118,الحضور!A:AZ,51,2),"")</f>
        <v>0</v>
      </c>
      <c r="E118" s="43">
        <f ca="1">IFERROR(VLOOKUP(A118,المسابقات!A:AZ,51,2),"")</f>
        <v>0</v>
      </c>
      <c r="F118" s="43">
        <f ca="1" t="shared" si="2"/>
        <v>0</v>
      </c>
    </row>
    <row r="119" ht="15.75" spans="1:6">
      <c r="A119" s="42">
        <v>2118</v>
      </c>
      <c r="B119" s="43">
        <f>IFERROR(VLOOKUP(A119,'Main Data'!A:B,2,0),"")</f>
        <v>0</v>
      </c>
      <c r="C119" s="43" t="str">
        <f>IFERROR(VLOOKUP(B119,'Main Data'!B:C,2,0),"")</f>
        <v/>
      </c>
      <c r="D119" s="43">
        <f ca="1">IFERROR(VLOOKUP(A119,الحضور!A:AZ,51,2),"")</f>
        <v>0</v>
      </c>
      <c r="E119" s="43">
        <f ca="1">IFERROR(VLOOKUP(A119,المسابقات!A:AZ,51,2),"")</f>
        <v>0</v>
      </c>
      <c r="F119" s="43">
        <f ca="1" t="shared" si="2"/>
        <v>0</v>
      </c>
    </row>
    <row r="120" ht="15.75" spans="1:6">
      <c r="A120" s="42">
        <v>2119</v>
      </c>
      <c r="B120" s="43">
        <f>IFERROR(VLOOKUP(A120,'Main Data'!A:B,2,0),"")</f>
        <v>0</v>
      </c>
      <c r="C120" s="43" t="str">
        <f>IFERROR(VLOOKUP(B120,'Main Data'!B:C,2,0),"")</f>
        <v/>
      </c>
      <c r="D120" s="43">
        <f ca="1">IFERROR(VLOOKUP(A120,الحضور!A:AZ,51,2),"")</f>
        <v>0</v>
      </c>
      <c r="E120" s="43">
        <f ca="1">IFERROR(VLOOKUP(A120,المسابقات!A:AZ,51,2),"")</f>
        <v>0</v>
      </c>
      <c r="F120" s="43">
        <f ca="1" t="shared" si="2"/>
        <v>0</v>
      </c>
    </row>
    <row r="121" ht="15.75" spans="1:6">
      <c r="A121" s="42">
        <v>2120</v>
      </c>
      <c r="B121" s="43">
        <f>IFERROR(VLOOKUP(A121,'Main Data'!A:B,2,0),"")</f>
        <v>0</v>
      </c>
      <c r="C121" s="43" t="str">
        <f>IFERROR(VLOOKUP(B121,'Main Data'!B:C,2,0),"")</f>
        <v/>
      </c>
      <c r="D121" s="43">
        <f ca="1">IFERROR(VLOOKUP(A121,الحضور!A:AZ,51,2),"")</f>
        <v>0</v>
      </c>
      <c r="E121" s="43">
        <f ca="1">IFERROR(VLOOKUP(A121,المسابقات!A:AZ,51,2),"")</f>
        <v>0</v>
      </c>
      <c r="F121" s="43">
        <f ca="1" t="shared" si="2"/>
        <v>0</v>
      </c>
    </row>
    <row r="122" ht="15.75" spans="1:6">
      <c r="A122" s="42">
        <v>2121</v>
      </c>
      <c r="B122" s="43">
        <f>IFERROR(VLOOKUP(A122,'Main Data'!A:B,2,0),"")</f>
        <v>0</v>
      </c>
      <c r="C122" s="43" t="str">
        <f>IFERROR(VLOOKUP(B122,'Main Data'!B:C,2,0),"")</f>
        <v/>
      </c>
      <c r="D122" s="43">
        <f ca="1">IFERROR(VLOOKUP(A122,الحضور!A:AZ,51,2),"")</f>
        <v>0</v>
      </c>
      <c r="E122" s="43">
        <f ca="1">IFERROR(VLOOKUP(A122,المسابقات!A:AZ,51,2),"")</f>
        <v>0</v>
      </c>
      <c r="F122" s="43">
        <f ca="1" t="shared" si="2"/>
        <v>0</v>
      </c>
    </row>
    <row r="123" ht="15.75" spans="1:6">
      <c r="A123" s="42">
        <v>2122</v>
      </c>
      <c r="B123" s="43">
        <f>IFERROR(VLOOKUP(A123,'Main Data'!A:B,2,0),"")</f>
        <v>0</v>
      </c>
      <c r="C123" s="43" t="str">
        <f>IFERROR(VLOOKUP(B123,'Main Data'!B:C,2,0),"")</f>
        <v/>
      </c>
      <c r="D123" s="43">
        <f ca="1">IFERROR(VLOOKUP(A123,الحضور!A:AZ,51,2),"")</f>
        <v>0</v>
      </c>
      <c r="E123" s="43">
        <f ca="1">IFERROR(VLOOKUP(A123,المسابقات!A:AZ,51,2),"")</f>
        <v>0</v>
      </c>
      <c r="F123" s="43">
        <f ca="1" t="shared" si="2"/>
        <v>0</v>
      </c>
    </row>
    <row r="124" ht="15.75" spans="1:6">
      <c r="A124" s="42">
        <v>2123</v>
      </c>
      <c r="B124" s="43">
        <f>IFERROR(VLOOKUP(A124,'Main Data'!A:B,2,0),"")</f>
        <v>0</v>
      </c>
      <c r="C124" s="43" t="str">
        <f>IFERROR(VLOOKUP(B124,'Main Data'!B:C,2,0),"")</f>
        <v/>
      </c>
      <c r="D124" s="43">
        <f ca="1">IFERROR(VLOOKUP(A124,الحضور!A:AZ,51,2),"")</f>
        <v>0</v>
      </c>
      <c r="E124" s="43">
        <f ca="1">IFERROR(VLOOKUP(A124,المسابقات!A:AZ,51,2),"")</f>
        <v>0</v>
      </c>
      <c r="F124" s="43">
        <f ca="1" t="shared" si="2"/>
        <v>0</v>
      </c>
    </row>
    <row r="125" ht="15.75" spans="1:6">
      <c r="A125" s="42">
        <v>2124</v>
      </c>
      <c r="B125" s="43">
        <f>IFERROR(VLOOKUP(A125,'Main Data'!A:B,2,0),"")</f>
        <v>0</v>
      </c>
      <c r="C125" s="43" t="str">
        <f>IFERROR(VLOOKUP(B125,'Main Data'!B:C,2,0),"")</f>
        <v/>
      </c>
      <c r="D125" s="43">
        <f ca="1">IFERROR(VLOOKUP(A125,الحضور!A:AZ,51,2),"")</f>
        <v>0</v>
      </c>
      <c r="E125" s="43">
        <f ca="1">IFERROR(VLOOKUP(A125,المسابقات!A:AZ,51,2),"")</f>
        <v>0</v>
      </c>
      <c r="F125" s="43">
        <f ca="1" t="shared" si="2"/>
        <v>0</v>
      </c>
    </row>
    <row r="126" ht="15.75" spans="1:6">
      <c r="A126" s="42">
        <v>2125</v>
      </c>
      <c r="B126" s="43">
        <f>IFERROR(VLOOKUP(A126,'Main Data'!A:B,2,0),"")</f>
        <v>0</v>
      </c>
      <c r="C126" s="43" t="str">
        <f>IFERROR(VLOOKUP(B126,'Main Data'!B:C,2,0),"")</f>
        <v/>
      </c>
      <c r="D126" s="43">
        <f ca="1">IFERROR(VLOOKUP(A126,الحضور!A:AZ,51,2),"")</f>
        <v>0</v>
      </c>
      <c r="E126" s="43">
        <f ca="1">IFERROR(VLOOKUP(A126,المسابقات!A:AZ,51,2),"")</f>
        <v>0</v>
      </c>
      <c r="F126" s="43">
        <f ca="1" t="shared" si="2"/>
        <v>0</v>
      </c>
    </row>
    <row r="127" ht="15.75" spans="1:6">
      <c r="A127" s="42">
        <v>2126</v>
      </c>
      <c r="B127" s="43">
        <f>IFERROR(VLOOKUP(A127,'Main Data'!A:B,2,0),"")</f>
        <v>0</v>
      </c>
      <c r="C127" s="43" t="str">
        <f>IFERROR(VLOOKUP(B127,'Main Data'!B:C,2,0),"")</f>
        <v/>
      </c>
      <c r="D127" s="43">
        <f ca="1">IFERROR(VLOOKUP(A127,الحضور!A:AZ,51,2),"")</f>
        <v>0</v>
      </c>
      <c r="E127" s="43">
        <f ca="1">IFERROR(VLOOKUP(A127,المسابقات!A:AZ,51,2),"")</f>
        <v>0</v>
      </c>
      <c r="F127" s="43">
        <f ca="1" t="shared" si="2"/>
        <v>0</v>
      </c>
    </row>
    <row r="128" ht="15.75" spans="1:6">
      <c r="A128" s="42">
        <v>2127</v>
      </c>
      <c r="B128" s="43">
        <f>IFERROR(VLOOKUP(A128,'Main Data'!A:B,2,0),"")</f>
        <v>0</v>
      </c>
      <c r="C128" s="43" t="str">
        <f>IFERROR(VLOOKUP(B128,'Main Data'!B:C,2,0),"")</f>
        <v/>
      </c>
      <c r="D128" s="43">
        <f ca="1">IFERROR(VLOOKUP(A128,الحضور!A:AZ,51,2),"")</f>
        <v>0</v>
      </c>
      <c r="E128" s="43">
        <f ca="1">IFERROR(VLOOKUP(A128,المسابقات!A:AZ,51,2),"")</f>
        <v>0</v>
      </c>
      <c r="F128" s="43">
        <f ca="1" t="shared" si="2"/>
        <v>0</v>
      </c>
    </row>
    <row r="129" ht="15.75" spans="1:6">
      <c r="A129" s="42">
        <v>2128</v>
      </c>
      <c r="B129" s="43">
        <f>IFERROR(VLOOKUP(A129,'Main Data'!A:B,2,0),"")</f>
        <v>0</v>
      </c>
      <c r="C129" s="43" t="str">
        <f>IFERROR(VLOOKUP(B129,'Main Data'!B:C,2,0),"")</f>
        <v/>
      </c>
      <c r="D129" s="43">
        <f ca="1">IFERROR(VLOOKUP(A129,الحضور!A:AZ,51,2),"")</f>
        <v>0</v>
      </c>
      <c r="E129" s="43">
        <f ca="1">IFERROR(VLOOKUP(A129,المسابقات!A:AZ,51,2),"")</f>
        <v>0</v>
      </c>
      <c r="F129" s="43">
        <f ca="1" t="shared" si="2"/>
        <v>0</v>
      </c>
    </row>
    <row r="130" ht="15.75" spans="1:6">
      <c r="A130" s="42">
        <v>2129</v>
      </c>
      <c r="B130" s="43">
        <f>IFERROR(VLOOKUP(A130,'Main Data'!A:B,2,0),"")</f>
        <v>0</v>
      </c>
      <c r="C130" s="43" t="str">
        <f>IFERROR(VLOOKUP(B130,'Main Data'!B:C,2,0),"")</f>
        <v/>
      </c>
      <c r="D130" s="43">
        <f ca="1">IFERROR(VLOOKUP(A130,الحضور!A:AZ,51,2),"")</f>
        <v>0</v>
      </c>
      <c r="E130" s="43">
        <f ca="1">IFERROR(VLOOKUP(A130,المسابقات!A:AZ,51,2),"")</f>
        <v>0</v>
      </c>
      <c r="F130" s="43">
        <f ca="1" t="shared" si="2"/>
        <v>0</v>
      </c>
    </row>
    <row r="131" ht="15.75" spans="1:6">
      <c r="A131" s="42">
        <v>2130</v>
      </c>
      <c r="B131" s="43">
        <f>IFERROR(VLOOKUP(A131,'Main Data'!A:B,2,0),"")</f>
        <v>0</v>
      </c>
      <c r="C131" s="43" t="str">
        <f>IFERROR(VLOOKUP(B131,'Main Data'!B:C,2,0),"")</f>
        <v/>
      </c>
      <c r="D131" s="43">
        <f ca="1">IFERROR(VLOOKUP(A131,الحضور!A:AZ,51,2),"")</f>
        <v>0</v>
      </c>
      <c r="E131" s="43">
        <f ca="1">IFERROR(VLOOKUP(A131,المسابقات!A:AZ,51,2),"")</f>
        <v>0</v>
      </c>
      <c r="F131" s="43">
        <f ca="1" t="shared" si="2"/>
        <v>0</v>
      </c>
    </row>
    <row r="132" ht="15.75" spans="1:6">
      <c r="A132" s="42">
        <v>2131</v>
      </c>
      <c r="B132" s="43">
        <f>IFERROR(VLOOKUP(A132,'Main Data'!A:B,2,0),"")</f>
        <v>0</v>
      </c>
      <c r="C132" s="43" t="str">
        <f>IFERROR(VLOOKUP(B132,'Main Data'!B:C,2,0),"")</f>
        <v/>
      </c>
      <c r="D132" s="43">
        <f ca="1">IFERROR(VLOOKUP(A132,الحضور!A:AZ,51,2),"")</f>
        <v>0</v>
      </c>
      <c r="E132" s="43">
        <f ca="1">IFERROR(VLOOKUP(A132,المسابقات!A:AZ,51,2),"")</f>
        <v>0</v>
      </c>
      <c r="F132" s="43">
        <f ca="1" t="shared" si="2"/>
        <v>0</v>
      </c>
    </row>
    <row r="133" ht="15.75" spans="1:6">
      <c r="A133" s="42">
        <v>2132</v>
      </c>
      <c r="B133" s="43">
        <f>IFERROR(VLOOKUP(A133,'Main Data'!A:B,2,0),"")</f>
        <v>0</v>
      </c>
      <c r="C133" s="43" t="str">
        <f>IFERROR(VLOOKUP(B133,'Main Data'!B:C,2,0),"")</f>
        <v/>
      </c>
      <c r="D133" s="43">
        <f ca="1">IFERROR(VLOOKUP(A133,الحضور!A:AZ,51,2),"")</f>
        <v>0</v>
      </c>
      <c r="E133" s="43">
        <f ca="1">IFERROR(VLOOKUP(A133,المسابقات!A:AZ,51,2),"")</f>
        <v>0</v>
      </c>
      <c r="F133" s="43">
        <f ca="1" t="shared" si="2"/>
        <v>0</v>
      </c>
    </row>
    <row r="134" ht="15.75" spans="1:6">
      <c r="A134" s="42">
        <v>2133</v>
      </c>
      <c r="B134" s="43">
        <f>IFERROR(VLOOKUP(A134,'Main Data'!A:B,2,0),"")</f>
        <v>0</v>
      </c>
      <c r="C134" s="43" t="str">
        <f>IFERROR(VLOOKUP(B134,'Main Data'!B:C,2,0),"")</f>
        <v/>
      </c>
      <c r="D134" s="43">
        <f ca="1">IFERROR(VLOOKUP(A134,الحضور!A:AZ,51,2),"")</f>
        <v>0</v>
      </c>
      <c r="E134" s="43">
        <f ca="1">IFERROR(VLOOKUP(A134,المسابقات!A:AZ,51,2),"")</f>
        <v>0</v>
      </c>
      <c r="F134" s="43">
        <f ca="1" t="shared" si="2"/>
        <v>0</v>
      </c>
    </row>
    <row r="135" ht="15.75" spans="1:6">
      <c r="A135" s="42">
        <v>2134</v>
      </c>
      <c r="B135" s="43">
        <f>IFERROR(VLOOKUP(A135,'Main Data'!A:B,2,0),"")</f>
        <v>0</v>
      </c>
      <c r="C135" s="43" t="str">
        <f>IFERROR(VLOOKUP(B135,'Main Data'!B:C,2,0),"")</f>
        <v/>
      </c>
      <c r="D135" s="43">
        <f ca="1">IFERROR(VLOOKUP(A135,الحضور!A:AZ,51,2),"")</f>
        <v>0</v>
      </c>
      <c r="E135" s="43">
        <f ca="1">IFERROR(VLOOKUP(A135,المسابقات!A:AZ,51,2),"")</f>
        <v>0</v>
      </c>
      <c r="F135" s="43">
        <f ca="1" t="shared" si="2"/>
        <v>0</v>
      </c>
    </row>
    <row r="136" ht="15.75" spans="1:6">
      <c r="A136" s="42">
        <v>2135</v>
      </c>
      <c r="B136" s="43">
        <f>IFERROR(VLOOKUP(A136,'Main Data'!A:B,2,0),"")</f>
        <v>0</v>
      </c>
      <c r="C136" s="43" t="str">
        <f>IFERROR(VLOOKUP(B136,'Main Data'!B:C,2,0),"")</f>
        <v/>
      </c>
      <c r="D136" s="43">
        <f ca="1">IFERROR(VLOOKUP(A136,الحضور!A:AZ,51,2),"")</f>
        <v>0</v>
      </c>
      <c r="E136" s="43">
        <f ca="1">IFERROR(VLOOKUP(A136,المسابقات!A:AZ,51,2),"")</f>
        <v>0</v>
      </c>
      <c r="F136" s="43">
        <f ca="1" t="shared" si="2"/>
        <v>0</v>
      </c>
    </row>
    <row r="137" ht="15.75" spans="1:6">
      <c r="A137" s="42">
        <v>2136</v>
      </c>
      <c r="B137" s="43">
        <f>IFERROR(VLOOKUP(A137,'Main Data'!A:B,2,0),"")</f>
        <v>0</v>
      </c>
      <c r="C137" s="43" t="str">
        <f>IFERROR(VLOOKUP(B137,'Main Data'!B:C,2,0),"")</f>
        <v/>
      </c>
      <c r="D137" s="43">
        <f ca="1">IFERROR(VLOOKUP(A137,الحضور!A:AZ,51,2),"")</f>
        <v>0</v>
      </c>
      <c r="E137" s="43">
        <f ca="1">IFERROR(VLOOKUP(A137,المسابقات!A:AZ,51,2),"")</f>
        <v>0</v>
      </c>
      <c r="F137" s="43">
        <f ca="1" t="shared" si="2"/>
        <v>0</v>
      </c>
    </row>
    <row r="138" ht="15.75" spans="1:6">
      <c r="A138" s="42">
        <v>2137</v>
      </c>
      <c r="B138" s="43">
        <f>IFERROR(VLOOKUP(A138,'Main Data'!A:B,2,0),"")</f>
        <v>0</v>
      </c>
      <c r="C138" s="43" t="str">
        <f>IFERROR(VLOOKUP(B138,'Main Data'!B:C,2,0),"")</f>
        <v/>
      </c>
      <c r="D138" s="43">
        <f ca="1">IFERROR(VLOOKUP(A138,الحضور!A:AZ,51,2),"")</f>
        <v>0</v>
      </c>
      <c r="E138" s="43">
        <f ca="1">IFERROR(VLOOKUP(A138,المسابقات!A:AZ,51,2),"")</f>
        <v>0</v>
      </c>
      <c r="F138" s="43">
        <f ca="1" t="shared" si="2"/>
        <v>0</v>
      </c>
    </row>
    <row r="139" ht="15.75" spans="1:6">
      <c r="A139" s="42">
        <v>2138</v>
      </c>
      <c r="B139" s="43">
        <f>IFERROR(VLOOKUP(A139,'Main Data'!A:B,2,0),"")</f>
        <v>0</v>
      </c>
      <c r="C139" s="43" t="str">
        <f>IFERROR(VLOOKUP(B139,'Main Data'!B:C,2,0),"")</f>
        <v/>
      </c>
      <c r="D139" s="43">
        <f ca="1">IFERROR(VLOOKUP(A139,الحضور!A:AZ,51,2),"")</f>
        <v>0</v>
      </c>
      <c r="E139" s="43">
        <f ca="1">IFERROR(VLOOKUP(A139,المسابقات!A:AZ,51,2),"")</f>
        <v>0</v>
      </c>
      <c r="F139" s="43">
        <f ca="1" t="shared" si="2"/>
        <v>0</v>
      </c>
    </row>
    <row r="140" ht="15.75" spans="1:6">
      <c r="A140" s="42">
        <v>2139</v>
      </c>
      <c r="B140" s="43">
        <f>IFERROR(VLOOKUP(A140,'Main Data'!A:B,2,0),"")</f>
        <v>0</v>
      </c>
      <c r="C140" s="43" t="str">
        <f>IFERROR(VLOOKUP(B140,'Main Data'!B:C,2,0),"")</f>
        <v/>
      </c>
      <c r="D140" s="43">
        <f ca="1">IFERROR(VLOOKUP(A140,الحضور!A:AZ,51,2),"")</f>
        <v>0</v>
      </c>
      <c r="E140" s="43">
        <f ca="1">IFERROR(VLOOKUP(A140,المسابقات!A:AZ,51,2),"")</f>
        <v>0</v>
      </c>
      <c r="F140" s="43">
        <f ca="1" t="shared" si="2"/>
        <v>0</v>
      </c>
    </row>
    <row r="141" ht="15.75" spans="1:6">
      <c r="A141" s="42">
        <v>2140</v>
      </c>
      <c r="B141" s="43">
        <f>IFERROR(VLOOKUP(A141,'Main Data'!A:B,2,0),"")</f>
        <v>0</v>
      </c>
      <c r="C141" s="43" t="str">
        <f>IFERROR(VLOOKUP(B141,'Main Data'!B:C,2,0),"")</f>
        <v/>
      </c>
      <c r="D141" s="43">
        <f ca="1">IFERROR(VLOOKUP(A141,الحضور!A:AZ,51,2),"")</f>
        <v>0</v>
      </c>
      <c r="E141" s="43">
        <f ca="1">IFERROR(VLOOKUP(A141,المسابقات!A:AZ,51,2),"")</f>
        <v>0</v>
      </c>
      <c r="F141" s="43">
        <f ca="1" t="shared" si="2"/>
        <v>0</v>
      </c>
    </row>
    <row r="142" ht="15.75" spans="1:6">
      <c r="A142" s="42">
        <v>2141</v>
      </c>
      <c r="B142" s="43">
        <f>IFERROR(VLOOKUP(A142,'Main Data'!A:B,2,0),"")</f>
        <v>0</v>
      </c>
      <c r="C142" s="43" t="str">
        <f>IFERROR(VLOOKUP(B142,'Main Data'!B:C,2,0),"")</f>
        <v/>
      </c>
      <c r="D142" s="43">
        <f ca="1">IFERROR(VLOOKUP(A142,الحضور!A:AZ,51,2),"")</f>
        <v>0</v>
      </c>
      <c r="E142" s="43">
        <f ca="1">IFERROR(VLOOKUP(A142,المسابقات!A:AZ,51,2),"")</f>
        <v>0</v>
      </c>
      <c r="F142" s="43">
        <f ca="1" t="shared" si="2"/>
        <v>0</v>
      </c>
    </row>
    <row r="143" ht="15.75" spans="1:6">
      <c r="A143" s="42">
        <v>2142</v>
      </c>
      <c r="B143" s="43">
        <f>IFERROR(VLOOKUP(A143,'Main Data'!A:B,2,0),"")</f>
        <v>0</v>
      </c>
      <c r="C143" s="43" t="str">
        <f>IFERROR(VLOOKUP(B143,'Main Data'!B:C,2,0),"")</f>
        <v/>
      </c>
      <c r="D143" s="43">
        <f ca="1">IFERROR(VLOOKUP(A143,الحضور!A:AZ,51,2),"")</f>
        <v>0</v>
      </c>
      <c r="E143" s="43">
        <f ca="1">IFERROR(VLOOKUP(A143,المسابقات!A:AZ,51,2),"")</f>
        <v>0</v>
      </c>
      <c r="F143" s="43">
        <f ca="1" t="shared" si="2"/>
        <v>0</v>
      </c>
    </row>
    <row r="144" ht="15.75" spans="1:6">
      <c r="A144" s="42">
        <v>2143</v>
      </c>
      <c r="B144" s="43">
        <f>IFERROR(VLOOKUP(A144,'Main Data'!A:B,2,0),"")</f>
        <v>0</v>
      </c>
      <c r="C144" s="43" t="str">
        <f>IFERROR(VLOOKUP(B144,'Main Data'!B:C,2,0),"")</f>
        <v/>
      </c>
      <c r="D144" s="43">
        <f ca="1">IFERROR(VLOOKUP(A144,الحضور!A:AZ,51,2),"")</f>
        <v>0</v>
      </c>
      <c r="E144" s="43">
        <f ca="1">IFERROR(VLOOKUP(A144,المسابقات!A:AZ,51,2),"")</f>
        <v>0</v>
      </c>
      <c r="F144" s="43">
        <f ca="1" t="shared" si="2"/>
        <v>0</v>
      </c>
    </row>
    <row r="145" ht="15.75" spans="1:6">
      <c r="A145" s="42">
        <v>2144</v>
      </c>
      <c r="B145" s="43">
        <f>IFERROR(VLOOKUP(A145,'Main Data'!A:B,2,0),"")</f>
        <v>0</v>
      </c>
      <c r="C145" s="43" t="str">
        <f>IFERROR(VLOOKUP(B145,'Main Data'!B:C,2,0),"")</f>
        <v/>
      </c>
      <c r="D145" s="43">
        <f ca="1">IFERROR(VLOOKUP(A145,الحضور!A:AZ,51,2),"")</f>
        <v>0</v>
      </c>
      <c r="E145" s="43">
        <f ca="1">IFERROR(VLOOKUP(A145,المسابقات!A:AZ,51,2),"")</f>
        <v>0</v>
      </c>
      <c r="F145" s="43">
        <f ca="1" t="shared" si="2"/>
        <v>0</v>
      </c>
    </row>
    <row r="146" ht="15.75" spans="1:6">
      <c r="A146" s="42">
        <v>2145</v>
      </c>
      <c r="B146" s="43">
        <f>IFERROR(VLOOKUP(A146,'Main Data'!A:B,2,0),"")</f>
        <v>0</v>
      </c>
      <c r="C146" s="43" t="str">
        <f>IFERROR(VLOOKUP(B146,'Main Data'!B:C,2,0),"")</f>
        <v/>
      </c>
      <c r="D146" s="43">
        <f ca="1">IFERROR(VLOOKUP(A146,الحضور!A:AZ,51,2),"")</f>
        <v>0</v>
      </c>
      <c r="E146" s="43">
        <f ca="1">IFERROR(VLOOKUP(A146,المسابقات!A:AZ,51,2),"")</f>
        <v>0</v>
      </c>
      <c r="F146" s="43">
        <f ca="1" t="shared" si="2"/>
        <v>0</v>
      </c>
    </row>
    <row r="147" ht="15.75" spans="1:6">
      <c r="A147" s="42">
        <v>2146</v>
      </c>
      <c r="B147" s="43">
        <f>IFERROR(VLOOKUP(A147,'Main Data'!A:B,2,0),"")</f>
        <v>0</v>
      </c>
      <c r="C147" s="43" t="str">
        <f>IFERROR(VLOOKUP(B147,'Main Data'!B:C,2,0),"")</f>
        <v/>
      </c>
      <c r="D147" s="43">
        <f ca="1">IFERROR(VLOOKUP(A147,الحضور!A:AZ,51,2),"")</f>
        <v>0</v>
      </c>
      <c r="E147" s="43">
        <f ca="1">IFERROR(VLOOKUP(A147,المسابقات!A:AZ,51,2),"")</f>
        <v>0</v>
      </c>
      <c r="F147" s="43">
        <f ca="1" t="shared" si="2"/>
        <v>0</v>
      </c>
    </row>
    <row r="148" ht="15.75" spans="1:6">
      <c r="A148" s="42">
        <v>2147</v>
      </c>
      <c r="B148" s="43">
        <f>IFERROR(VLOOKUP(A148,'Main Data'!A:B,2,0),"")</f>
        <v>0</v>
      </c>
      <c r="C148" s="43" t="str">
        <f>IFERROR(VLOOKUP(B148,'Main Data'!B:C,2,0),"")</f>
        <v/>
      </c>
      <c r="D148" s="43">
        <f ca="1">IFERROR(VLOOKUP(A148,الحضور!A:AZ,51,2),"")</f>
        <v>0</v>
      </c>
      <c r="E148" s="43">
        <f ca="1">IFERROR(VLOOKUP(A148,المسابقات!A:AZ,51,2),"")</f>
        <v>0</v>
      </c>
      <c r="F148" s="43">
        <f ca="1" t="shared" si="2"/>
        <v>0</v>
      </c>
    </row>
    <row r="149" ht="15.75" spans="1:6">
      <c r="A149" s="42">
        <v>2148</v>
      </c>
      <c r="B149" s="43">
        <f>IFERROR(VLOOKUP(A149,'Main Data'!A:B,2,0),"")</f>
        <v>0</v>
      </c>
      <c r="C149" s="43" t="str">
        <f>IFERROR(VLOOKUP(B149,'Main Data'!B:C,2,0),"")</f>
        <v/>
      </c>
      <c r="D149" s="43">
        <f ca="1">IFERROR(VLOOKUP(A149,الحضور!A:AZ,51,2),"")</f>
        <v>0</v>
      </c>
      <c r="E149" s="43">
        <f ca="1">IFERROR(VLOOKUP(A149,المسابقات!A:AZ,51,2),"")</f>
        <v>0</v>
      </c>
      <c r="F149" s="43">
        <f ca="1" t="shared" si="2"/>
        <v>0</v>
      </c>
    </row>
    <row r="150" ht="15.75" spans="1:6">
      <c r="A150" s="42">
        <v>2149</v>
      </c>
      <c r="B150" s="43">
        <f>IFERROR(VLOOKUP(A150,'Main Data'!A:B,2,0),"")</f>
        <v>0</v>
      </c>
      <c r="C150" s="43" t="str">
        <f>IFERROR(VLOOKUP(B150,'Main Data'!B:C,2,0),"")</f>
        <v/>
      </c>
      <c r="D150" s="43">
        <f ca="1">IFERROR(VLOOKUP(A150,الحضور!A:AZ,51,2),"")</f>
        <v>0</v>
      </c>
      <c r="E150" s="43">
        <f ca="1">IFERROR(VLOOKUP(A150,المسابقات!A:AZ,51,2),"")</f>
        <v>0</v>
      </c>
      <c r="F150" s="43">
        <f ca="1" t="shared" si="2"/>
        <v>0</v>
      </c>
    </row>
    <row r="151" ht="15.75" spans="1:6">
      <c r="A151" s="42">
        <v>2150</v>
      </c>
      <c r="B151" s="43">
        <f>IFERROR(VLOOKUP(A151,'Main Data'!A:B,2,0),"")</f>
        <v>0</v>
      </c>
      <c r="C151" s="43" t="str">
        <f>IFERROR(VLOOKUP(B151,'Main Data'!B:C,2,0),"")</f>
        <v/>
      </c>
      <c r="D151" s="43">
        <f ca="1">IFERROR(VLOOKUP(A151,الحضور!A:AZ,51,2),"")</f>
        <v>0</v>
      </c>
      <c r="E151" s="43">
        <f ca="1">IFERROR(VLOOKUP(A151,المسابقات!A:AZ,51,2),"")</f>
        <v>0</v>
      </c>
      <c r="F151" s="43">
        <f ca="1" t="shared" si="2"/>
        <v>0</v>
      </c>
    </row>
    <row r="152" ht="15.75" spans="1:6">
      <c r="A152" s="42">
        <v>2151</v>
      </c>
      <c r="B152" s="43">
        <f>IFERROR(VLOOKUP(A152,'Main Data'!A:B,2,0),"")</f>
        <v>0</v>
      </c>
      <c r="C152" s="43" t="str">
        <f>IFERROR(VLOOKUP(B152,'Main Data'!B:C,2,0),"")</f>
        <v/>
      </c>
      <c r="D152" s="43">
        <f ca="1">IFERROR(VLOOKUP(A152,الحضور!A:AZ,51,2),"")</f>
        <v>0</v>
      </c>
      <c r="E152" s="43">
        <f ca="1">IFERROR(VLOOKUP(A152,المسابقات!A:AZ,51,2),"")</f>
        <v>0</v>
      </c>
      <c r="F152" s="43">
        <f ca="1" t="shared" ref="F152:F170" si="3">IFERROR((D152+E152)*5,"")</f>
        <v>0</v>
      </c>
    </row>
    <row r="153" ht="15.75" spans="1:6">
      <c r="A153" s="42">
        <v>2152</v>
      </c>
      <c r="B153" s="43">
        <f>IFERROR(VLOOKUP(A153,'Main Data'!A:B,2,0),"")</f>
        <v>0</v>
      </c>
      <c r="C153" s="43" t="str">
        <f>IFERROR(VLOOKUP(B153,'Main Data'!B:C,2,0),"")</f>
        <v/>
      </c>
      <c r="D153" s="43">
        <f ca="1">IFERROR(VLOOKUP(A153,الحضور!A:AZ,51,2),"")</f>
        <v>0</v>
      </c>
      <c r="E153" s="43">
        <f ca="1">IFERROR(VLOOKUP(A153,المسابقات!A:AZ,51,2),"")</f>
        <v>0</v>
      </c>
      <c r="F153" s="43">
        <f ca="1" t="shared" si="3"/>
        <v>0</v>
      </c>
    </row>
    <row r="154" ht="15.75" spans="1:6">
      <c r="A154" s="42">
        <v>2153</v>
      </c>
      <c r="B154" s="43">
        <f>IFERROR(VLOOKUP(A154,'Main Data'!A:B,2,0),"")</f>
        <v>0</v>
      </c>
      <c r="C154" s="43" t="str">
        <f>IFERROR(VLOOKUP(B154,'Main Data'!B:C,2,0),"")</f>
        <v/>
      </c>
      <c r="D154" s="43">
        <f ca="1">IFERROR(VLOOKUP(A154,الحضور!A:AZ,51,2),"")</f>
        <v>0</v>
      </c>
      <c r="E154" s="43">
        <f ca="1">IFERROR(VLOOKUP(A154,المسابقات!A:AZ,51,2),"")</f>
        <v>0</v>
      </c>
      <c r="F154" s="43">
        <f ca="1" t="shared" si="3"/>
        <v>0</v>
      </c>
    </row>
    <row r="155" ht="15.75" spans="1:6">
      <c r="A155" s="42">
        <v>2154</v>
      </c>
      <c r="B155" s="43">
        <f>IFERROR(VLOOKUP(A155,'Main Data'!A:B,2,0),"")</f>
        <v>0</v>
      </c>
      <c r="C155" s="43" t="str">
        <f>IFERROR(VLOOKUP(B155,'Main Data'!B:C,2,0),"")</f>
        <v/>
      </c>
      <c r="D155" s="43">
        <f ca="1">IFERROR(VLOOKUP(A155,الحضور!A:AZ,51,2),"")</f>
        <v>0</v>
      </c>
      <c r="E155" s="43">
        <f ca="1">IFERROR(VLOOKUP(A155,المسابقات!A:AZ,51,2),"")</f>
        <v>0</v>
      </c>
      <c r="F155" s="43">
        <f ca="1" t="shared" si="3"/>
        <v>0</v>
      </c>
    </row>
    <row r="156" ht="15.75" spans="1:6">
      <c r="A156" s="42">
        <v>2155</v>
      </c>
      <c r="B156" s="43">
        <f>IFERROR(VLOOKUP(A156,'Main Data'!A:B,2,0),"")</f>
        <v>0</v>
      </c>
      <c r="C156" s="43" t="str">
        <f>IFERROR(VLOOKUP(B156,'Main Data'!B:C,2,0),"")</f>
        <v/>
      </c>
      <c r="D156" s="43">
        <f ca="1">IFERROR(VLOOKUP(A156,الحضور!A:AZ,51,2),"")</f>
        <v>0</v>
      </c>
      <c r="E156" s="43">
        <f ca="1">IFERROR(VLOOKUP(A156,المسابقات!A:AZ,51,2),"")</f>
        <v>0</v>
      </c>
      <c r="F156" s="43">
        <f ca="1" t="shared" si="3"/>
        <v>0</v>
      </c>
    </row>
    <row r="157" ht="15.75" spans="1:6">
      <c r="A157" s="42">
        <v>2156</v>
      </c>
      <c r="B157" s="43">
        <f>IFERROR(VLOOKUP(A157,'Main Data'!A:B,2,0),"")</f>
        <v>0</v>
      </c>
      <c r="C157" s="43" t="str">
        <f>IFERROR(VLOOKUP(B157,'Main Data'!B:C,2,0),"")</f>
        <v/>
      </c>
      <c r="D157" s="43">
        <f ca="1">IFERROR(VLOOKUP(A157,الحضور!A:AZ,51,2),"")</f>
        <v>0</v>
      </c>
      <c r="E157" s="43">
        <f ca="1">IFERROR(VLOOKUP(A157,المسابقات!A:AZ,51,2),"")</f>
        <v>0</v>
      </c>
      <c r="F157" s="43">
        <f ca="1" t="shared" si="3"/>
        <v>0</v>
      </c>
    </row>
    <row r="158" ht="15.75" spans="1:6">
      <c r="A158" s="42">
        <v>2157</v>
      </c>
      <c r="B158" s="43">
        <f>IFERROR(VLOOKUP(A158,'Main Data'!A:B,2,0),"")</f>
        <v>0</v>
      </c>
      <c r="C158" s="43" t="str">
        <f>IFERROR(VLOOKUP(B158,'Main Data'!B:C,2,0),"")</f>
        <v/>
      </c>
      <c r="D158" s="43">
        <f ca="1">IFERROR(VLOOKUP(A158,الحضور!A:AZ,51,2),"")</f>
        <v>0</v>
      </c>
      <c r="E158" s="43">
        <f ca="1">IFERROR(VLOOKUP(A158,المسابقات!A:AZ,51,2),"")</f>
        <v>0</v>
      </c>
      <c r="F158" s="43">
        <f ca="1" t="shared" si="3"/>
        <v>0</v>
      </c>
    </row>
    <row r="159" ht="15.75" spans="1:6">
      <c r="A159" s="42">
        <v>2158</v>
      </c>
      <c r="B159" s="43">
        <f>IFERROR(VLOOKUP(A159,'Main Data'!A:B,2,0),"")</f>
        <v>0</v>
      </c>
      <c r="C159" s="43" t="str">
        <f>IFERROR(VLOOKUP(B159,'Main Data'!B:C,2,0),"")</f>
        <v/>
      </c>
      <c r="D159" s="43">
        <f ca="1">IFERROR(VLOOKUP(A159,الحضور!A:AZ,51,2),"")</f>
        <v>0</v>
      </c>
      <c r="E159" s="43">
        <f ca="1">IFERROR(VLOOKUP(A159,المسابقات!A:AZ,51,2),"")</f>
        <v>0</v>
      </c>
      <c r="F159" s="43">
        <f ca="1" t="shared" si="3"/>
        <v>0</v>
      </c>
    </row>
    <row r="160" ht="15.75" spans="1:6">
      <c r="A160" s="42">
        <v>2159</v>
      </c>
      <c r="B160" s="43">
        <f>IFERROR(VLOOKUP(A160,'Main Data'!A:B,2,0),"")</f>
        <v>0</v>
      </c>
      <c r="C160" s="43" t="str">
        <f>IFERROR(VLOOKUP(B160,'Main Data'!B:C,2,0),"")</f>
        <v/>
      </c>
      <c r="D160" s="43">
        <f ca="1">IFERROR(VLOOKUP(A160,الحضور!A:AZ,51,2),"")</f>
        <v>0</v>
      </c>
      <c r="E160" s="43">
        <f ca="1">IFERROR(VLOOKUP(A160,المسابقات!A:AZ,51,2),"")</f>
        <v>0</v>
      </c>
      <c r="F160" s="43">
        <f ca="1" t="shared" si="3"/>
        <v>0</v>
      </c>
    </row>
    <row r="161" ht="15.75" spans="1:6">
      <c r="A161" s="42">
        <v>2160</v>
      </c>
      <c r="B161" s="43">
        <f>IFERROR(VLOOKUP(A161,'Main Data'!A:B,2,0),"")</f>
        <v>0</v>
      </c>
      <c r="C161" s="43" t="str">
        <f>IFERROR(VLOOKUP(B161,'Main Data'!B:C,2,0),"")</f>
        <v/>
      </c>
      <c r="D161" s="43">
        <f ca="1">IFERROR(VLOOKUP(A161,الحضور!A:AZ,51,2),"")</f>
        <v>0</v>
      </c>
      <c r="E161" s="43">
        <f ca="1">IFERROR(VLOOKUP(A161,المسابقات!A:AZ,51,2),"")</f>
        <v>0</v>
      </c>
      <c r="F161" s="43">
        <f ca="1" t="shared" si="3"/>
        <v>0</v>
      </c>
    </row>
    <row r="162" ht="15.75" spans="1:6">
      <c r="A162" s="42">
        <v>2161</v>
      </c>
      <c r="B162" s="43">
        <f>IFERROR(VLOOKUP(A162,'Main Data'!A:B,2,0),"")</f>
        <v>0</v>
      </c>
      <c r="C162" s="43" t="str">
        <f>IFERROR(VLOOKUP(B162,'Main Data'!B:C,2,0),"")</f>
        <v/>
      </c>
      <c r="D162" s="43">
        <f ca="1">IFERROR(VLOOKUP(A162,الحضور!A:AZ,51,2),"")</f>
        <v>0</v>
      </c>
      <c r="E162" s="43">
        <f ca="1">IFERROR(VLOOKUP(A162,المسابقات!A:AZ,51,2),"")</f>
        <v>0</v>
      </c>
      <c r="F162" s="43">
        <f ca="1" t="shared" si="3"/>
        <v>0</v>
      </c>
    </row>
    <row r="163" ht="15.75" spans="1:6">
      <c r="A163" s="42">
        <v>2162</v>
      </c>
      <c r="B163" s="43">
        <f>IFERROR(VLOOKUP(A163,'Main Data'!A:B,2,0),"")</f>
        <v>0</v>
      </c>
      <c r="C163" s="43" t="str">
        <f>IFERROR(VLOOKUP(B163,'Main Data'!B:C,2,0),"")</f>
        <v/>
      </c>
      <c r="D163" s="43">
        <f ca="1">IFERROR(VLOOKUP(A163,الحضور!A:AZ,51,2),"")</f>
        <v>0</v>
      </c>
      <c r="E163" s="43">
        <f ca="1">IFERROR(VLOOKUP(A163,المسابقات!A:AZ,51,2),"")</f>
        <v>0</v>
      </c>
      <c r="F163" s="43">
        <f ca="1" t="shared" si="3"/>
        <v>0</v>
      </c>
    </row>
    <row r="164" ht="15.75" spans="1:6">
      <c r="A164" s="42">
        <v>2163</v>
      </c>
      <c r="B164" s="43">
        <f>IFERROR(VLOOKUP(A164,'Main Data'!A:B,2,0),"")</f>
        <v>0</v>
      </c>
      <c r="C164" s="43" t="str">
        <f>IFERROR(VLOOKUP(B164,'Main Data'!B:C,2,0),"")</f>
        <v/>
      </c>
      <c r="D164" s="43">
        <f ca="1">IFERROR(VLOOKUP(A164,الحضور!A:AZ,51,2),"")</f>
        <v>0</v>
      </c>
      <c r="E164" s="43">
        <f ca="1">IFERROR(VLOOKUP(A164,المسابقات!A:AZ,51,2),"")</f>
        <v>0</v>
      </c>
      <c r="F164" s="43">
        <f ca="1" t="shared" si="3"/>
        <v>0</v>
      </c>
    </row>
    <row r="165" ht="15.75" spans="1:6">
      <c r="A165" s="42">
        <v>2164</v>
      </c>
      <c r="B165" s="43">
        <f>IFERROR(VLOOKUP(A165,'Main Data'!A:B,2,0),"")</f>
        <v>0</v>
      </c>
      <c r="C165" s="43" t="str">
        <f>IFERROR(VLOOKUP(B165,'Main Data'!B:C,2,0),"")</f>
        <v/>
      </c>
      <c r="D165" s="43">
        <f ca="1">IFERROR(VLOOKUP(A165,الحضور!A:AZ,51,2),"")</f>
        <v>0</v>
      </c>
      <c r="E165" s="43">
        <f ca="1">IFERROR(VLOOKUP(A165,المسابقات!A:AZ,51,2),"")</f>
        <v>0</v>
      </c>
      <c r="F165" s="43">
        <f ca="1" t="shared" si="3"/>
        <v>0</v>
      </c>
    </row>
    <row r="166" ht="15.75" spans="1:6">
      <c r="A166" s="42">
        <v>2165</v>
      </c>
      <c r="B166" s="43">
        <f>IFERROR(VLOOKUP(A166,'Main Data'!A:B,2,0),"")</f>
        <v>0</v>
      </c>
      <c r="C166" s="43" t="str">
        <f>IFERROR(VLOOKUP(B166,'Main Data'!B:C,2,0),"")</f>
        <v/>
      </c>
      <c r="D166" s="43">
        <f ca="1">IFERROR(VLOOKUP(A166,الحضور!A:AZ,51,2),"")</f>
        <v>0</v>
      </c>
      <c r="E166" s="43">
        <f ca="1">IFERROR(VLOOKUP(A166,المسابقات!A:AZ,51,2),"")</f>
        <v>0</v>
      </c>
      <c r="F166" s="43">
        <f ca="1" t="shared" si="3"/>
        <v>0</v>
      </c>
    </row>
    <row r="167" ht="15.75" spans="1:6">
      <c r="A167" s="42">
        <v>2166</v>
      </c>
      <c r="B167" s="43">
        <f>IFERROR(VLOOKUP(A167,'Main Data'!A:B,2,0),"")</f>
        <v>0</v>
      </c>
      <c r="C167" s="43" t="str">
        <f>IFERROR(VLOOKUP(B167,'Main Data'!B:C,2,0),"")</f>
        <v/>
      </c>
      <c r="D167" s="43">
        <f ca="1">IFERROR(VLOOKUP(A167,الحضور!A:AZ,51,2),"")</f>
        <v>0</v>
      </c>
      <c r="E167" s="43">
        <f ca="1">IFERROR(VLOOKUP(A167,المسابقات!A:AZ,51,2),"")</f>
        <v>0</v>
      </c>
      <c r="F167" s="43">
        <f ca="1" t="shared" si="3"/>
        <v>0</v>
      </c>
    </row>
    <row r="168" ht="15.75" spans="1:6">
      <c r="A168" s="42">
        <v>2167</v>
      </c>
      <c r="B168" s="43">
        <f>IFERROR(VLOOKUP(A168,'Main Data'!A:B,2,0),"")</f>
        <v>0</v>
      </c>
      <c r="C168" s="43" t="str">
        <f>IFERROR(VLOOKUP(B168,'Main Data'!B:C,2,0),"")</f>
        <v/>
      </c>
      <c r="D168" s="43">
        <f ca="1">IFERROR(VLOOKUP(A168,الحضور!A:AZ,51,2),"")</f>
        <v>0</v>
      </c>
      <c r="E168" s="43">
        <f ca="1">IFERROR(VLOOKUP(A168,المسابقات!A:AZ,51,2),"")</f>
        <v>0</v>
      </c>
      <c r="F168" s="43">
        <f ca="1" t="shared" si="3"/>
        <v>0</v>
      </c>
    </row>
    <row r="169" ht="15.75" spans="1:6">
      <c r="A169" s="42">
        <v>2168</v>
      </c>
      <c r="B169" s="43">
        <f>IFERROR(VLOOKUP(A169,'Main Data'!A:B,2,0),"")</f>
        <v>0</v>
      </c>
      <c r="C169" s="43" t="str">
        <f>IFERROR(VLOOKUP(B169,'Main Data'!B:C,2,0),"")</f>
        <v/>
      </c>
      <c r="D169" s="43">
        <f ca="1">IFERROR(VLOOKUP(A169,الحضور!A:AZ,51,2),"")</f>
        <v>0</v>
      </c>
      <c r="E169" s="43">
        <f ca="1">IFERROR(VLOOKUP(A169,المسابقات!A:AZ,51,2),"")</f>
        <v>0</v>
      </c>
      <c r="F169" s="43">
        <f ca="1" t="shared" si="3"/>
        <v>0</v>
      </c>
    </row>
    <row r="170" ht="15.75" spans="1:6">
      <c r="A170" s="42">
        <v>2169</v>
      </c>
      <c r="B170" s="43">
        <f>IFERROR(VLOOKUP(A170,'Main Data'!A:B,2,0),"")</f>
        <v>0</v>
      </c>
      <c r="C170" s="43" t="str">
        <f>IFERROR(VLOOKUP(B170,'Main Data'!B:C,2,0),"")</f>
        <v/>
      </c>
      <c r="D170" s="43">
        <f ca="1">IFERROR(VLOOKUP(A170,الحضور!A:AZ,51,2),"")</f>
        <v>0</v>
      </c>
      <c r="E170" s="43">
        <f ca="1">IFERROR(VLOOKUP(A170,المسابقات!A:AZ,51,2),"")</f>
        <v>0</v>
      </c>
      <c r="F170" s="43">
        <f ca="1" t="shared" si="3"/>
        <v>0</v>
      </c>
    </row>
  </sheetData>
  <conditionalFormatting sqref="B1">
    <cfRule type="duplicateValues" dxfId="0" priority="13"/>
  </conditionalFormatting>
  <conditionalFormatting sqref="E1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{25c984ff-bda5-41bc-84ec-a10d5b8515cd}</x14:id>
        </ext>
      </extLst>
    </cfRule>
  </conditionalFormatting>
  <conditionalFormatting sqref="F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{21365529-2bee-4dee-838e-bed82e7b7c3a}</x14:id>
        </ext>
      </extLst>
    </cfRule>
  </conditionalFormatting>
  <conditionalFormatting sqref="A13">
    <cfRule type="duplicateValues" dxfId="1" priority="5"/>
  </conditionalFormatting>
  <conditionalFormatting sqref="A2:A170">
    <cfRule type="duplicateValues" dxfId="0" priority="837"/>
    <cfRule type="duplicateValues" dxfId="0" priority="838"/>
    <cfRule type="duplicateValues" dxfId="1" priority="839"/>
  </conditionalFormatting>
  <conditionalFormatting sqref="A85:A170">
    <cfRule type="duplicateValues" dxfId="0" priority="840"/>
    <cfRule type="duplicateValues" dxfId="1" priority="841"/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c984ff-bda5-41bc-84ec-a10d5b8515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21365529-2bee-4dee-838e-bed82e7b7c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72"/>
  <sheetViews>
    <sheetView zoomScale="85" zoomScaleNormal="85" showWhiteSpace="0" topLeftCell="AR1" workbookViewId="0">
      <selection activeCell="AR3" sqref="AR3"/>
    </sheetView>
  </sheetViews>
  <sheetFormatPr defaultColWidth="20.5714285714286" defaultRowHeight="15"/>
  <cols>
    <col min="1" max="1" width="10.5714285714286" style="21" customWidth="1"/>
    <col min="2" max="2" width="24.2857142857143" style="21" customWidth="1"/>
    <col min="3" max="3" width="20.2857142857143" style="21" customWidth="1"/>
    <col min="4" max="50" width="17.5714285714286" style="1" customWidth="1"/>
    <col min="51" max="51" width="11.2857142857143" style="1" customWidth="1"/>
    <col min="52" max="52" width="17.7142857142857" style="1" customWidth="1"/>
    <col min="53" max="16384" width="20.5714285714286" style="1"/>
  </cols>
  <sheetData>
    <row r="1" ht="18.75" customHeight="1" spans="1:52">
      <c r="A1" s="39" t="s">
        <v>246</v>
      </c>
      <c r="B1" s="40"/>
      <c r="C1" s="36"/>
      <c r="D1" s="22" t="s">
        <v>247</v>
      </c>
      <c r="E1" s="23"/>
      <c r="F1" s="23"/>
      <c r="G1" s="24"/>
      <c r="H1" s="22" t="s">
        <v>248</v>
      </c>
      <c r="I1" s="23"/>
      <c r="J1" s="23"/>
      <c r="K1" s="24"/>
      <c r="L1" s="22" t="s">
        <v>249</v>
      </c>
      <c r="M1" s="23"/>
      <c r="N1" s="23"/>
      <c r="O1" s="24"/>
      <c r="P1" s="22" t="s">
        <v>250</v>
      </c>
      <c r="Q1" s="23"/>
      <c r="R1" s="23"/>
      <c r="S1" s="23"/>
      <c r="T1" s="24"/>
      <c r="U1" s="22" t="s">
        <v>251</v>
      </c>
      <c r="V1" s="23"/>
      <c r="W1" s="23"/>
      <c r="X1" s="24"/>
      <c r="Y1" s="22" t="s">
        <v>252</v>
      </c>
      <c r="Z1" s="23"/>
      <c r="AA1" s="23"/>
      <c r="AB1" s="24"/>
      <c r="AC1" s="22" t="s">
        <v>253</v>
      </c>
      <c r="AD1" s="23"/>
      <c r="AE1" s="23"/>
      <c r="AF1" s="23"/>
      <c r="AG1" s="24"/>
      <c r="AH1" s="22" t="s">
        <v>254</v>
      </c>
      <c r="AI1" s="23"/>
      <c r="AJ1" s="23"/>
      <c r="AK1" s="24"/>
      <c r="AL1" s="22" t="s">
        <v>255</v>
      </c>
      <c r="AM1" s="23"/>
      <c r="AN1" s="23"/>
      <c r="AO1" s="23"/>
      <c r="AP1" s="24"/>
      <c r="AQ1" s="22" t="s">
        <v>256</v>
      </c>
      <c r="AR1" s="23"/>
      <c r="AS1" s="23"/>
      <c r="AT1" s="24"/>
      <c r="AU1" s="22" t="s">
        <v>257</v>
      </c>
      <c r="AV1" s="23"/>
      <c r="AW1" s="23"/>
      <c r="AX1" s="24"/>
      <c r="AY1" s="34" t="s">
        <v>258</v>
      </c>
      <c r="AZ1" s="35"/>
    </row>
    <row r="2" s="20" customFormat="1" ht="15.75" spans="1:52">
      <c r="A2" s="25" t="s">
        <v>0</v>
      </c>
      <c r="B2" s="25" t="s">
        <v>241</v>
      </c>
      <c r="C2" s="26" t="s">
        <v>242</v>
      </c>
      <c r="D2" s="27">
        <v>45695</v>
      </c>
      <c r="E2" s="28">
        <v>45702</v>
      </c>
      <c r="F2" s="28">
        <v>45709</v>
      </c>
      <c r="G2" s="29">
        <v>45716</v>
      </c>
      <c r="H2" s="30">
        <v>45723</v>
      </c>
      <c r="I2" s="32">
        <v>45730</v>
      </c>
      <c r="J2" s="32">
        <v>45737</v>
      </c>
      <c r="K2" s="33">
        <v>45744</v>
      </c>
      <c r="L2" s="28">
        <v>45751</v>
      </c>
      <c r="M2" s="28">
        <v>45758</v>
      </c>
      <c r="N2" s="28">
        <v>45765</v>
      </c>
      <c r="O2" s="28">
        <v>45772</v>
      </c>
      <c r="P2" s="33">
        <v>45779</v>
      </c>
      <c r="Q2" s="33">
        <v>45786</v>
      </c>
      <c r="R2" s="33">
        <v>45793</v>
      </c>
      <c r="S2" s="33">
        <v>45800</v>
      </c>
      <c r="T2" s="33">
        <v>45807</v>
      </c>
      <c r="U2" s="28">
        <v>45814</v>
      </c>
      <c r="V2" s="28">
        <v>45821</v>
      </c>
      <c r="W2" s="28">
        <v>45828</v>
      </c>
      <c r="X2" s="28">
        <v>45835</v>
      </c>
      <c r="Y2" s="33">
        <v>45842</v>
      </c>
      <c r="Z2" s="33">
        <v>45849</v>
      </c>
      <c r="AA2" s="33">
        <v>45856</v>
      </c>
      <c r="AB2" s="33">
        <v>45863</v>
      </c>
      <c r="AC2" s="28">
        <v>45870</v>
      </c>
      <c r="AD2" s="28">
        <v>45877</v>
      </c>
      <c r="AE2" s="28">
        <v>45884</v>
      </c>
      <c r="AF2" s="28">
        <v>45891</v>
      </c>
      <c r="AG2" s="28">
        <v>45898</v>
      </c>
      <c r="AH2" s="33">
        <v>45905</v>
      </c>
      <c r="AI2" s="33">
        <v>45912</v>
      </c>
      <c r="AJ2" s="33">
        <v>45919</v>
      </c>
      <c r="AK2" s="33">
        <v>45926</v>
      </c>
      <c r="AL2" s="28">
        <v>45933</v>
      </c>
      <c r="AM2" s="28">
        <v>45940</v>
      </c>
      <c r="AN2" s="28">
        <v>45947</v>
      </c>
      <c r="AO2" s="28">
        <v>45954</v>
      </c>
      <c r="AP2" s="28">
        <v>45961</v>
      </c>
      <c r="AQ2" s="33">
        <v>45968</v>
      </c>
      <c r="AR2" s="33">
        <v>45975</v>
      </c>
      <c r="AS2" s="33">
        <v>45982</v>
      </c>
      <c r="AT2" s="33">
        <v>45989</v>
      </c>
      <c r="AU2" s="28">
        <v>45996</v>
      </c>
      <c r="AV2" s="28">
        <v>46003</v>
      </c>
      <c r="AW2" s="28">
        <v>46010</v>
      </c>
      <c r="AX2" s="28">
        <v>46017</v>
      </c>
      <c r="AY2" s="36" t="s">
        <v>258</v>
      </c>
      <c r="AZ2" s="37" t="s">
        <v>259</v>
      </c>
    </row>
    <row r="3" ht="15.75" spans="1:52">
      <c r="A3" s="8">
        <v>2001</v>
      </c>
      <c r="B3" s="31" t="str">
        <f>IFERROR(VLOOKUP(A3,'Main Data'!A:C,2,0),"")</f>
        <v>ابانوب حنا لطيف</v>
      </c>
      <c r="C3" s="57" t="str">
        <f>IFERROR(VLOOKUP(B3,'Main Data'!B:D,2,0),"")</f>
        <v>01553960435</v>
      </c>
      <c r="D3" s="31" t="str">
        <f ca="1">IFERROR(VLOOKUP($A3,فبراير!A:E,5,0),"")</f>
        <v/>
      </c>
      <c r="E3" s="31" t="str">
        <f ca="1">IFERROR(VLOOKUP($A3,فبراير!M:Q,5,0),"")</f>
        <v/>
      </c>
      <c r="F3" s="31" t="str">
        <f ca="1">IFERROR(VLOOKUP($A3,فبراير!Y:AC,5,0),"")</f>
        <v/>
      </c>
      <c r="G3" s="31" t="str">
        <f ca="1">IFERROR(VLOOKUP($A3,فبراير!AK:AO,5,0),"")</f>
        <v/>
      </c>
      <c r="H3" s="31" t="str">
        <f ca="1">IFERROR(VLOOKUP($A3,مارس!A:E,5,0),"")</f>
        <v/>
      </c>
      <c r="I3" s="31" t="str">
        <f ca="1">IFERROR(VLOOKUP($A3,مارس!M:Q,5,0),"")</f>
        <v/>
      </c>
      <c r="J3" s="31" t="str">
        <f ca="1">IFERROR(VLOOKUP($A3,مارس!Y:AC,5,0),"")</f>
        <v/>
      </c>
      <c r="K3" s="31" t="str">
        <f ca="1">IFERROR(VLOOKUP($A3,مارس!AK:AO,5,0),"")</f>
        <v/>
      </c>
      <c r="L3" s="31" t="str">
        <f ca="1">IFERROR(VLOOKUP($A3,ابريل!A:E,5,0),"")</f>
        <v/>
      </c>
      <c r="M3" s="31" t="str">
        <f ca="1">IFERROR(VLOOKUP($A3,ابريل!M:Q,5,0),"")</f>
        <v/>
      </c>
      <c r="N3" s="31" t="str">
        <f ca="1">IFERROR(VLOOKUP($A3,ابريل!Y:AC,5,0),"")</f>
        <v/>
      </c>
      <c r="O3" s="31" t="str">
        <f ca="1">IFERROR(VLOOKUP($A3,ابريل!AK:AO,5,0),"")</f>
        <v/>
      </c>
      <c r="P3" s="31" t="str">
        <f ca="1">_xlfn.IFNA(VLOOKUP($A3,مايو!A:E,5,0),"")</f>
        <v/>
      </c>
      <c r="Q3" s="31" t="str">
        <f ca="1">_xlfn.IFNA(VLOOKUP($A3,مايو!M:Q,5,0),"")</f>
        <v/>
      </c>
      <c r="R3" s="31" t="str">
        <f ca="1">_xlfn.IFNA(VLOOKUP($A3,مايو!Y:AC,5,0),"")</f>
        <v/>
      </c>
      <c r="S3" s="31" t="str">
        <f ca="1">_xlfn.IFNA(VLOOKUP($A3,مايو!AK:AO,5,0),"")</f>
        <v/>
      </c>
      <c r="T3" s="31" t="str">
        <f ca="1">_xlfn.IFNA(VLOOKUP($A3,مايو!AW:BA,5,0),"")</f>
        <v/>
      </c>
      <c r="U3" s="31" t="str">
        <f ca="1">_xlfn.IFNA(VLOOKUP($A3,يونيو!A:E,5,0),"")</f>
        <v/>
      </c>
      <c r="V3" s="31" t="str">
        <f ca="1">_xlfn.IFNA(VLOOKUP($A3,يونيو!M:Q,5,0),"")</f>
        <v/>
      </c>
      <c r="W3" s="31" t="str">
        <f ca="1">_xlfn.IFNA(VLOOKUP($A3,يونيو!Y:AC,5,0),"")</f>
        <v/>
      </c>
      <c r="X3" s="31" t="str">
        <f ca="1">_xlfn.IFNA(VLOOKUP($A3,يونيو!AK:AO,5,0),"")</f>
        <v/>
      </c>
      <c r="Y3" s="31" t="str">
        <f ca="1">_xlfn.IFNA(VLOOKUP($A3,يوليو!A:E,5,0),"")</f>
        <v/>
      </c>
      <c r="Z3" s="31" t="str">
        <f ca="1">_xlfn.IFNA(VLOOKUP($A3,يوليو!M:Q,5,0),"")</f>
        <v/>
      </c>
      <c r="AA3" s="31" t="str">
        <f ca="1">_xlfn.IFNA(VLOOKUP($A3,يوليو!Y:AC,5,0),"")</f>
        <v/>
      </c>
      <c r="AB3" s="31" t="str">
        <f ca="1">_xlfn.IFNA(VLOOKUP($A3,يوليو!AK:AO,5,0),"")</f>
        <v/>
      </c>
      <c r="AC3" s="31" t="str">
        <f ca="1">_xlfn.IFNA(VLOOKUP($A3,اغسطس!A:E,5,0),"")</f>
        <v/>
      </c>
      <c r="AD3" s="31" t="str">
        <f ca="1">_xlfn.IFNA(VLOOKUP($A3,اغسطس!M:Q,5,0),"")</f>
        <v/>
      </c>
      <c r="AE3" s="31" t="str">
        <f ca="1">_xlfn.IFNA(VLOOKUP($A3,اغسطس!Y:AC,5,0),"")</f>
        <v/>
      </c>
      <c r="AF3" s="31" t="str">
        <f ca="1">_xlfn.IFNA(VLOOKUP($A3,اغسطس!AK:AO,5,0),"")</f>
        <v/>
      </c>
      <c r="AG3" s="31" t="str">
        <f ca="1">_xlfn.IFNA(VLOOKUP($A3,اغسطس!AW:BA,5,0),"")</f>
        <v/>
      </c>
      <c r="AH3" s="31" t="str">
        <f ca="1">_xlfn.IFNA(VLOOKUP($A3,سبتمبر!A:E,5,0),"")</f>
        <v/>
      </c>
      <c r="AI3" s="31" t="str">
        <f ca="1">_xlfn.IFNA(VLOOKUP($A3,سبتمبر!M:Q,5,0),"")</f>
        <v/>
      </c>
      <c r="AJ3" s="31" t="str">
        <f ca="1">_xlfn.IFNA(VLOOKUP($A3,سبتمبر!Y:AC,5,0),"")</f>
        <v/>
      </c>
      <c r="AK3" s="31" t="str">
        <f ca="1">_xlfn.IFNA(VLOOKUP($A3,سبتمبر!AK:AO,5,0),"")</f>
        <v/>
      </c>
      <c r="AL3" s="31" t="str">
        <f ca="1">_xlfn.IFNA(VLOOKUP($A3,اكتوبر!A:E,5,0),"")</f>
        <v/>
      </c>
      <c r="AM3" s="31" t="str">
        <f ca="1">_xlfn.IFNA(VLOOKUP($A3,اكتوبر!M:Q,5,0),"")</f>
        <v/>
      </c>
      <c r="AN3" s="31" t="str">
        <f ca="1">_xlfn.IFNA(VLOOKUP($A3,اكتوبر!Y:AC,5,0),"")</f>
        <v/>
      </c>
      <c r="AO3" s="31" t="str">
        <f ca="1">_xlfn.IFNA(VLOOKUP($A3,اكتوبر!AK:AO,5,0),"")</f>
        <v/>
      </c>
      <c r="AP3" s="31" t="str">
        <f ca="1">_xlfn.IFNA(VLOOKUP($A3,اكتوبر!AW:BA,5,0),"")</f>
        <v/>
      </c>
      <c r="AQ3" s="31" t="str">
        <f ca="1">_xlfn.IFNA(VLOOKUP($A3,نوفمبر!A:E,5,0),"")</f>
        <v/>
      </c>
      <c r="AR3" s="31" t="str">
        <f ca="1">_xlfn.IFNA(VLOOKUP($A3,نوفمبر!M:Q,5,0),"")</f>
        <v/>
      </c>
      <c r="AS3" s="31" t="str">
        <f ca="1">_xlfn.IFNA(VLOOKUP($A3,نوفمبر!Y:AC,5,0),"")</f>
        <v/>
      </c>
      <c r="AT3" s="31" t="str">
        <f ca="1">_xlfn.IFNA(VLOOKUP($A3,نوفمبر!AK:AO,5,0),"")</f>
        <v/>
      </c>
      <c r="AU3" s="31" t="str">
        <f ca="1">_xlfn.IFNA(VLOOKUP($A3,ديسمبر!A:E,5,0),"")</f>
        <v/>
      </c>
      <c r="AV3" s="31" t="str">
        <f ca="1">_xlfn.IFNA(VLOOKUP($A3,ديسمبر!M:Q,5,0),"")</f>
        <v/>
      </c>
      <c r="AW3" s="31" t="str">
        <f ca="1">_xlfn.IFNA(VLOOKUP($A3,ديسمبر!Y:AC,5,0),"")</f>
        <v/>
      </c>
      <c r="AX3" s="31" t="str">
        <f ca="1">_xlfn.IFNA(VLOOKUP($A3,ديسمبر!AK:AO,5,0),"")</f>
        <v/>
      </c>
      <c r="AY3" s="31">
        <f ca="1">COUNT(D3:AX3)</f>
        <v>0</v>
      </c>
      <c r="AZ3" s="31">
        <f ca="1">AY3*5</f>
        <v>0</v>
      </c>
    </row>
    <row r="4" ht="15.75" spans="1:52">
      <c r="A4" s="8">
        <v>2002</v>
      </c>
      <c r="B4" s="31" t="str">
        <f>IFERROR(VLOOKUP(A4,'Main Data'!A:C,2,0),"")</f>
        <v>ابانوب طوني رزق</v>
      </c>
      <c r="C4" s="57" t="str">
        <f>IFERROR(VLOOKUP(B4,'Main Data'!B:D,2,0),"")</f>
        <v>01070159299</v>
      </c>
      <c r="D4" s="31" t="str">
        <f ca="1">IFERROR(VLOOKUP($A4,فبراير!A:E,5,0),"")</f>
        <v/>
      </c>
      <c r="E4" s="31" t="str">
        <f ca="1">IFERROR(VLOOKUP($A4,فبراير!M:Q,5,0),"")</f>
        <v/>
      </c>
      <c r="F4" s="31" t="str">
        <f ca="1">IFERROR(VLOOKUP($A4,فبراير!Y:AC,5,0),"")</f>
        <v/>
      </c>
      <c r="G4" s="31" t="str">
        <f ca="1">IFERROR(VLOOKUP($A4,فبراير!AK:AO,5,0),"")</f>
        <v/>
      </c>
      <c r="H4" s="31" t="str">
        <f ca="1">IFERROR(VLOOKUP($A4,مارس!A:E,5,0),"")</f>
        <v/>
      </c>
      <c r="I4" s="31" t="str">
        <f ca="1">IFERROR(VLOOKUP($A4,مارس!M:Q,5,0),"")</f>
        <v/>
      </c>
      <c r="J4" s="31" t="str">
        <f ca="1">IFERROR(VLOOKUP($A4,مارس!Y:AC,5,0),"")</f>
        <v/>
      </c>
      <c r="K4" s="31" t="str">
        <f ca="1">IFERROR(VLOOKUP($A4,مارس!AK:AO,5,0),"")</f>
        <v/>
      </c>
      <c r="L4" s="31" t="str">
        <f ca="1">IFERROR(VLOOKUP($A4,ابريل!A:E,5,0),"")</f>
        <v/>
      </c>
      <c r="M4" s="31" t="str">
        <f ca="1">IFERROR(VLOOKUP($A4,ابريل!M:Q,5,0),"")</f>
        <v/>
      </c>
      <c r="N4" s="31" t="str">
        <f ca="1">IFERROR(VLOOKUP($A4,ابريل!Y:AC,5,0),"")</f>
        <v/>
      </c>
      <c r="O4" s="31" t="str">
        <f ca="1">IFERROR(VLOOKUP($A4,ابريل!AK:AO,5,0),"")</f>
        <v/>
      </c>
      <c r="P4" s="31" t="str">
        <f ca="1">_xlfn.IFNA(VLOOKUP($A4,مايو!A:E,5,0),"")</f>
        <v/>
      </c>
      <c r="Q4" s="31" t="str">
        <f ca="1">_xlfn.IFNA(VLOOKUP($A4,مايو!M:Q,5,0),"")</f>
        <v/>
      </c>
      <c r="R4" s="31" t="str">
        <f ca="1">_xlfn.IFNA(VLOOKUP($A4,مايو!Y:AC,5,0),"")</f>
        <v/>
      </c>
      <c r="S4" s="31" t="str">
        <f ca="1">_xlfn.IFNA(VLOOKUP($A4,مايو!AK:AO,5,0),"")</f>
        <v/>
      </c>
      <c r="T4" s="31" t="str">
        <f ca="1">_xlfn.IFNA(VLOOKUP($A4,مايو!AW:BA,5,0),"")</f>
        <v/>
      </c>
      <c r="U4" s="31" t="str">
        <f ca="1">_xlfn.IFNA(VLOOKUP($A4,يونيو!A:E,5,0),"")</f>
        <v/>
      </c>
      <c r="V4" s="31" t="str">
        <f ca="1">_xlfn.IFNA(VLOOKUP($A4,يونيو!M:Q,5,0),"")</f>
        <v/>
      </c>
      <c r="W4" s="31" t="str">
        <f ca="1">_xlfn.IFNA(VLOOKUP($A4,يونيو!Y:AC,5,0),"")</f>
        <v/>
      </c>
      <c r="X4" s="31" t="str">
        <f ca="1">_xlfn.IFNA(VLOOKUP($A4,يونيو!AK:AO,5,0),"")</f>
        <v/>
      </c>
      <c r="Y4" s="31" t="str">
        <f ca="1">_xlfn.IFNA(VLOOKUP($A4,يوليو!A:E,5,0),"")</f>
        <v/>
      </c>
      <c r="Z4" s="31" t="str">
        <f ca="1">_xlfn.IFNA(VLOOKUP($A4,يوليو!M:Q,5,0),"")</f>
        <v/>
      </c>
      <c r="AA4" s="31" t="str">
        <f ca="1">_xlfn.IFNA(VLOOKUP($A4,يوليو!Y:AC,5,0),"")</f>
        <v/>
      </c>
      <c r="AB4" s="31" t="str">
        <f ca="1">_xlfn.IFNA(VLOOKUP($A4,يوليو!AK:AO,5,0),"")</f>
        <v/>
      </c>
      <c r="AC4" s="31" t="str">
        <f ca="1">_xlfn.IFNA(VLOOKUP($A4,اغسطس!A:E,5,0),"")</f>
        <v/>
      </c>
      <c r="AD4" s="31" t="str">
        <f ca="1">_xlfn.IFNA(VLOOKUP($A4,اغسطس!M:Q,5,0),"")</f>
        <v/>
      </c>
      <c r="AE4" s="31" t="str">
        <f ca="1">_xlfn.IFNA(VLOOKUP($A4,اغسطس!Y:AC,5,0),"")</f>
        <v/>
      </c>
      <c r="AF4" s="31" t="str">
        <f ca="1">_xlfn.IFNA(VLOOKUP($A4,اغسطس!AK:AO,5,0),"")</f>
        <v/>
      </c>
      <c r="AG4" s="31" t="str">
        <f ca="1">_xlfn.IFNA(VLOOKUP($A4,اغسطس!AW:BA,5,0),"")</f>
        <v/>
      </c>
      <c r="AH4" s="31" t="str">
        <f ca="1">_xlfn.IFNA(VLOOKUP($A4,سبتمبر!A:E,5,0),"")</f>
        <v/>
      </c>
      <c r="AI4" s="31" t="str">
        <f ca="1">_xlfn.IFNA(VLOOKUP($A4,سبتمبر!M:Q,5,0),"")</f>
        <v/>
      </c>
      <c r="AJ4" s="31" t="str">
        <f ca="1">_xlfn.IFNA(VLOOKUP($A4,سبتمبر!Y:AC,5,0),"")</f>
        <v/>
      </c>
      <c r="AK4" s="31" t="str">
        <f ca="1">_xlfn.IFNA(VLOOKUP($A4,سبتمبر!AK:AO,5,0),"")</f>
        <v/>
      </c>
      <c r="AL4" s="31" t="str">
        <f ca="1">_xlfn.IFNA(VLOOKUP($A4,اكتوبر!A:E,5,0),"")</f>
        <v/>
      </c>
      <c r="AM4" s="31" t="str">
        <f ca="1">_xlfn.IFNA(VLOOKUP($A4,اكتوبر!M:Q,5,0),"")</f>
        <v/>
      </c>
      <c r="AN4" s="31" t="str">
        <f ca="1">_xlfn.IFNA(VLOOKUP($A4,اكتوبر!Y:AC,5,0),"")</f>
        <v/>
      </c>
      <c r="AO4" s="31" t="str">
        <f ca="1">_xlfn.IFNA(VLOOKUP($A4,اكتوبر!AK:AO,5,0),"")</f>
        <v/>
      </c>
      <c r="AP4" s="31" t="str">
        <f ca="1">_xlfn.IFNA(VLOOKUP($A4,اكتوبر!AW:BA,5,0),"")</f>
        <v/>
      </c>
      <c r="AQ4" s="31" t="str">
        <f ca="1">_xlfn.IFNA(VLOOKUP($A4,نوفمبر!A:E,5,0),"")</f>
        <v/>
      </c>
      <c r="AR4" s="31" t="str">
        <f ca="1">_xlfn.IFNA(VLOOKUP($A4,نوفمبر!M:Q,5,0),"")</f>
        <v/>
      </c>
      <c r="AS4" s="31" t="str">
        <f ca="1">_xlfn.IFNA(VLOOKUP($A4,نوفمبر!Y:AC,5,0),"")</f>
        <v/>
      </c>
      <c r="AT4" s="31" t="str">
        <f ca="1">_xlfn.IFNA(VLOOKUP($A4,نوفمبر!AK:AO,5,0),"")</f>
        <v/>
      </c>
      <c r="AU4" s="31" t="str">
        <f ca="1">_xlfn.IFNA(VLOOKUP($A4,ديسمبر!A:E,5,0),"")</f>
        <v/>
      </c>
      <c r="AV4" s="31" t="str">
        <f ca="1">_xlfn.IFNA(VLOOKUP($A4,ديسمبر!M:Q,5,0),"")</f>
        <v/>
      </c>
      <c r="AW4" s="31" t="str">
        <f ca="1">_xlfn.IFNA(VLOOKUP($A4,ديسمبر!Y:AC,5,0),"")</f>
        <v/>
      </c>
      <c r="AX4" s="31" t="str">
        <f ca="1">_xlfn.IFNA(VLOOKUP($A4,ديسمبر!AK:AO,5,0),"")</f>
        <v/>
      </c>
      <c r="AY4" s="31">
        <f ca="1" t="shared" ref="AY4:AY67" si="0">COUNT(D4:AX4)</f>
        <v>0</v>
      </c>
      <c r="AZ4" s="31">
        <f ca="1" t="shared" ref="AZ4:AZ67" si="1">AY4*5</f>
        <v>0</v>
      </c>
    </row>
    <row r="5" ht="15.75" spans="1:52">
      <c r="A5" s="8">
        <v>2003</v>
      </c>
      <c r="B5" s="31" t="str">
        <f>IFERROR(VLOOKUP(A5,'Main Data'!A:C,2,0),"")</f>
        <v>ابانوب ماجد فايز</v>
      </c>
      <c r="C5" s="57" t="str">
        <f>IFERROR(VLOOKUP(B5,'Main Data'!B:D,2,0),"")</f>
        <v>01228899469</v>
      </c>
      <c r="D5" s="31" t="str">
        <f ca="1">IFERROR(VLOOKUP($A5,فبراير!A:E,5,0),"")</f>
        <v/>
      </c>
      <c r="E5" s="31" t="str">
        <f ca="1">IFERROR(VLOOKUP($A5,فبراير!M:Q,5,0),"")</f>
        <v/>
      </c>
      <c r="F5" s="31" t="str">
        <f ca="1">IFERROR(VLOOKUP($A5,فبراير!Y:AC,5,0),"")</f>
        <v/>
      </c>
      <c r="G5" s="31" t="str">
        <f ca="1">IFERROR(VLOOKUP($A5,فبراير!AK:AO,5,0),"")</f>
        <v/>
      </c>
      <c r="H5" s="31" t="str">
        <f ca="1">IFERROR(VLOOKUP($A5,مارس!A:E,5,0),"")</f>
        <v/>
      </c>
      <c r="I5" s="31" t="str">
        <f ca="1">IFERROR(VLOOKUP($A5,مارس!M:Q,5,0),"")</f>
        <v/>
      </c>
      <c r="J5" s="31" t="str">
        <f ca="1">IFERROR(VLOOKUP($A5,مارس!Y:AC,5,0),"")</f>
        <v/>
      </c>
      <c r="K5" s="31" t="str">
        <f ca="1">IFERROR(VLOOKUP($A5,مارس!AK:AO,5,0),"")</f>
        <v/>
      </c>
      <c r="L5" s="31" t="str">
        <f ca="1">IFERROR(VLOOKUP($A5,ابريل!A:E,5,0),"")</f>
        <v/>
      </c>
      <c r="M5" s="31" t="str">
        <f ca="1">IFERROR(VLOOKUP($A5,ابريل!M:Q,5,0),"")</f>
        <v/>
      </c>
      <c r="N5" s="31" t="str">
        <f ca="1">IFERROR(VLOOKUP($A5,ابريل!Y:AC,5,0),"")</f>
        <v/>
      </c>
      <c r="O5" s="31" t="str">
        <f ca="1">IFERROR(VLOOKUP($A5,ابريل!AK:AO,5,0),"")</f>
        <v/>
      </c>
      <c r="P5" s="31" t="str">
        <f ca="1">_xlfn.IFNA(VLOOKUP($A5,مايو!A:E,5,0),"")</f>
        <v/>
      </c>
      <c r="Q5" s="31" t="str">
        <f ca="1">_xlfn.IFNA(VLOOKUP($A5,مايو!M:Q,5,0),"")</f>
        <v/>
      </c>
      <c r="R5" s="31" t="str">
        <f ca="1">_xlfn.IFNA(VLOOKUP($A5,مايو!Y:AC,5,0),"")</f>
        <v/>
      </c>
      <c r="S5" s="31" t="str">
        <f ca="1">_xlfn.IFNA(VLOOKUP($A5,مايو!AK:AO,5,0),"")</f>
        <v/>
      </c>
      <c r="T5" s="31" t="str">
        <f ca="1">_xlfn.IFNA(VLOOKUP($A5,مايو!AW:BA,5,0),"")</f>
        <v/>
      </c>
      <c r="U5" s="31" t="str">
        <f ca="1">_xlfn.IFNA(VLOOKUP($A5,يونيو!A:E,5,0),"")</f>
        <v/>
      </c>
      <c r="V5" s="31" t="str">
        <f ca="1">_xlfn.IFNA(VLOOKUP($A5,يونيو!M:Q,5,0),"")</f>
        <v/>
      </c>
      <c r="W5" s="31" t="str">
        <f ca="1">_xlfn.IFNA(VLOOKUP($A5,يونيو!Y:AC,5,0),"")</f>
        <v/>
      </c>
      <c r="X5" s="31" t="str">
        <f ca="1">_xlfn.IFNA(VLOOKUP($A5,يونيو!AK:AO,5,0),"")</f>
        <v/>
      </c>
      <c r="Y5" s="31" t="str">
        <f ca="1">_xlfn.IFNA(VLOOKUP($A5,يوليو!A:E,5,0),"")</f>
        <v/>
      </c>
      <c r="Z5" s="31" t="str">
        <f ca="1">_xlfn.IFNA(VLOOKUP($A5,يوليو!M:Q,5,0),"")</f>
        <v/>
      </c>
      <c r="AA5" s="31" t="str">
        <f ca="1">_xlfn.IFNA(VLOOKUP($A5,يوليو!Y:AC,5,0),"")</f>
        <v/>
      </c>
      <c r="AB5" s="31" t="str">
        <f ca="1">_xlfn.IFNA(VLOOKUP($A5,يوليو!AK:AO,5,0),"")</f>
        <v/>
      </c>
      <c r="AC5" s="31" t="str">
        <f ca="1">_xlfn.IFNA(VLOOKUP($A5,اغسطس!A:E,5,0),"")</f>
        <v/>
      </c>
      <c r="AD5" s="31" t="str">
        <f ca="1">_xlfn.IFNA(VLOOKUP($A5,اغسطس!M:Q,5,0),"")</f>
        <v/>
      </c>
      <c r="AE5" s="31" t="str">
        <f ca="1">_xlfn.IFNA(VLOOKUP($A5,اغسطس!Y:AC,5,0),"")</f>
        <v/>
      </c>
      <c r="AF5" s="31" t="str">
        <f ca="1">_xlfn.IFNA(VLOOKUP($A5,اغسطس!AK:AO,5,0),"")</f>
        <v/>
      </c>
      <c r="AG5" s="31" t="str">
        <f ca="1">_xlfn.IFNA(VLOOKUP($A5,اغسطس!AW:BA,5,0),"")</f>
        <v/>
      </c>
      <c r="AH5" s="31" t="str">
        <f ca="1">_xlfn.IFNA(VLOOKUP($A5,سبتمبر!A:E,5,0),"")</f>
        <v/>
      </c>
      <c r="AI5" s="31" t="str">
        <f ca="1">_xlfn.IFNA(VLOOKUP($A5,سبتمبر!M:Q,5,0),"")</f>
        <v/>
      </c>
      <c r="AJ5" s="31" t="str">
        <f ca="1">_xlfn.IFNA(VLOOKUP($A5,سبتمبر!Y:AC,5,0),"")</f>
        <v/>
      </c>
      <c r="AK5" s="31" t="str">
        <f ca="1">_xlfn.IFNA(VLOOKUP($A5,سبتمبر!AK:AO,5,0),"")</f>
        <v/>
      </c>
      <c r="AL5" s="31" t="str">
        <f ca="1">_xlfn.IFNA(VLOOKUP($A5,اكتوبر!A:E,5,0),"")</f>
        <v/>
      </c>
      <c r="AM5" s="31" t="str">
        <f ca="1">_xlfn.IFNA(VLOOKUP($A5,اكتوبر!M:Q,5,0),"")</f>
        <v/>
      </c>
      <c r="AN5" s="31" t="str">
        <f ca="1">_xlfn.IFNA(VLOOKUP($A5,اكتوبر!Y:AC,5,0),"")</f>
        <v/>
      </c>
      <c r="AO5" s="31" t="str">
        <f ca="1">_xlfn.IFNA(VLOOKUP($A5,اكتوبر!AK:AO,5,0),"")</f>
        <v/>
      </c>
      <c r="AP5" s="31" t="str">
        <f ca="1">_xlfn.IFNA(VLOOKUP($A5,اكتوبر!AW:BA,5,0),"")</f>
        <v/>
      </c>
      <c r="AQ5" s="31" t="str">
        <f ca="1">_xlfn.IFNA(VLOOKUP($A5,نوفمبر!A:E,5,0),"")</f>
        <v/>
      </c>
      <c r="AR5" s="31" t="str">
        <f ca="1">_xlfn.IFNA(VLOOKUP($A5,نوفمبر!M:Q,5,0),"")</f>
        <v/>
      </c>
      <c r="AS5" s="31" t="str">
        <f ca="1">_xlfn.IFNA(VLOOKUP($A5,نوفمبر!Y:AC,5,0),"")</f>
        <v/>
      </c>
      <c r="AT5" s="31" t="str">
        <f ca="1">_xlfn.IFNA(VLOOKUP($A5,نوفمبر!AK:AO,5,0),"")</f>
        <v/>
      </c>
      <c r="AU5" s="31" t="str">
        <f ca="1">_xlfn.IFNA(VLOOKUP($A5,ديسمبر!A:E,5,0),"")</f>
        <v/>
      </c>
      <c r="AV5" s="31" t="str">
        <f ca="1">_xlfn.IFNA(VLOOKUP($A5,ديسمبر!M:Q,5,0),"")</f>
        <v/>
      </c>
      <c r="AW5" s="31" t="str">
        <f ca="1">_xlfn.IFNA(VLOOKUP($A5,ديسمبر!Y:AC,5,0),"")</f>
        <v/>
      </c>
      <c r="AX5" s="31" t="str">
        <f ca="1">_xlfn.IFNA(VLOOKUP($A5,ديسمبر!AK:AO,5,0),"")</f>
        <v/>
      </c>
      <c r="AY5" s="31">
        <f ca="1" t="shared" si="0"/>
        <v>0</v>
      </c>
      <c r="AZ5" s="31">
        <f ca="1" t="shared" si="1"/>
        <v>0</v>
      </c>
    </row>
    <row r="6" ht="15.75" spans="1:52">
      <c r="A6" s="8">
        <v>2004</v>
      </c>
      <c r="B6" s="31" t="str">
        <f>IFERROR(VLOOKUP(A6,'Main Data'!A:C,2,0),"")</f>
        <v>ابانوب مكرم رزق</v>
      </c>
      <c r="C6" s="57" t="str">
        <f>IFERROR(VLOOKUP(B6,'Main Data'!B:D,2,0),"")</f>
        <v>01278283917</v>
      </c>
      <c r="D6" s="31" t="str">
        <f ca="1">IFERROR(VLOOKUP($A6,فبراير!A:E,5,0),"")</f>
        <v/>
      </c>
      <c r="E6" s="31" t="str">
        <f ca="1">IFERROR(VLOOKUP($A6,فبراير!M:Q,5,0),"")</f>
        <v/>
      </c>
      <c r="F6" s="31" t="str">
        <f ca="1">IFERROR(VLOOKUP($A6,فبراير!Y:AC,5,0),"")</f>
        <v/>
      </c>
      <c r="G6" s="31" t="str">
        <f ca="1">IFERROR(VLOOKUP($A6,فبراير!AK:AO,5,0),"")</f>
        <v/>
      </c>
      <c r="H6" s="31" t="str">
        <f ca="1">IFERROR(VLOOKUP($A6,مارس!A:E,5,0),"")</f>
        <v/>
      </c>
      <c r="I6" s="31" t="str">
        <f ca="1">IFERROR(VLOOKUP($A6,مارس!M:Q,5,0),"")</f>
        <v/>
      </c>
      <c r="J6" s="31" t="str">
        <f ca="1">IFERROR(VLOOKUP($A6,مارس!Y:AC,5,0),"")</f>
        <v/>
      </c>
      <c r="K6" s="31" t="str">
        <f ca="1">IFERROR(VLOOKUP($A6,مارس!AK:AO,5,0),"")</f>
        <v/>
      </c>
      <c r="L6" s="31" t="str">
        <f ca="1">IFERROR(VLOOKUP($A6,ابريل!A:E,5,0),"")</f>
        <v/>
      </c>
      <c r="M6" s="31" t="str">
        <f ca="1">IFERROR(VLOOKUP($A6,ابريل!M:Q,5,0),"")</f>
        <v/>
      </c>
      <c r="N6" s="31" t="str">
        <f ca="1">IFERROR(VLOOKUP($A6,ابريل!Y:AC,5,0),"")</f>
        <v/>
      </c>
      <c r="O6" s="31" t="str">
        <f ca="1">IFERROR(VLOOKUP($A6,ابريل!AK:AO,5,0),"")</f>
        <v/>
      </c>
      <c r="P6" s="31" t="str">
        <f ca="1">_xlfn.IFNA(VLOOKUP($A6,مايو!A:E,5,0),"")</f>
        <v/>
      </c>
      <c r="Q6" s="31" t="str">
        <f ca="1">_xlfn.IFNA(VLOOKUP($A6,مايو!M:Q,5,0),"")</f>
        <v/>
      </c>
      <c r="R6" s="31" t="str">
        <f ca="1">_xlfn.IFNA(VLOOKUP($A6,مايو!Y:AC,5,0),"")</f>
        <v/>
      </c>
      <c r="S6" s="31" t="str">
        <f ca="1">_xlfn.IFNA(VLOOKUP($A6,مايو!AK:AO,5,0),"")</f>
        <v/>
      </c>
      <c r="T6" s="31" t="str">
        <f ca="1">_xlfn.IFNA(VLOOKUP($A6,مايو!AW:BA,5,0),"")</f>
        <v/>
      </c>
      <c r="U6" s="31" t="str">
        <f ca="1">_xlfn.IFNA(VLOOKUP($A6,يونيو!A:E,5,0),"")</f>
        <v/>
      </c>
      <c r="V6" s="31" t="str">
        <f ca="1">_xlfn.IFNA(VLOOKUP($A6,يونيو!M:Q,5,0),"")</f>
        <v/>
      </c>
      <c r="W6" s="31" t="str">
        <f ca="1">_xlfn.IFNA(VLOOKUP($A6,يونيو!Y:AC,5,0),"")</f>
        <v/>
      </c>
      <c r="X6" s="31" t="str">
        <f ca="1">_xlfn.IFNA(VLOOKUP($A6,يونيو!AK:AO,5,0),"")</f>
        <v/>
      </c>
      <c r="Y6" s="31" t="str">
        <f ca="1">_xlfn.IFNA(VLOOKUP($A6,يوليو!A:E,5,0),"")</f>
        <v/>
      </c>
      <c r="Z6" s="31" t="str">
        <f ca="1">_xlfn.IFNA(VLOOKUP($A6,يوليو!M:Q,5,0),"")</f>
        <v/>
      </c>
      <c r="AA6" s="31" t="str">
        <f ca="1">_xlfn.IFNA(VLOOKUP($A6,يوليو!Y:AC,5,0),"")</f>
        <v/>
      </c>
      <c r="AB6" s="31" t="str">
        <f ca="1">_xlfn.IFNA(VLOOKUP($A6,يوليو!AK:AO,5,0),"")</f>
        <v/>
      </c>
      <c r="AC6" s="31" t="str">
        <f ca="1">_xlfn.IFNA(VLOOKUP($A6,اغسطس!A:E,5,0),"")</f>
        <v/>
      </c>
      <c r="AD6" s="31" t="str">
        <f ca="1">_xlfn.IFNA(VLOOKUP($A6,اغسطس!M:Q,5,0),"")</f>
        <v/>
      </c>
      <c r="AE6" s="31" t="str">
        <f ca="1">_xlfn.IFNA(VLOOKUP($A6,اغسطس!Y:AC,5,0),"")</f>
        <v/>
      </c>
      <c r="AF6" s="31" t="str">
        <f ca="1">_xlfn.IFNA(VLOOKUP($A6,اغسطس!AK:AO,5,0),"")</f>
        <v/>
      </c>
      <c r="AG6" s="31" t="str">
        <f ca="1">_xlfn.IFNA(VLOOKUP($A6,اغسطس!AW:BA,5,0),"")</f>
        <v/>
      </c>
      <c r="AH6" s="31" t="str">
        <f ca="1">_xlfn.IFNA(VLOOKUP($A6,سبتمبر!A:E,5,0),"")</f>
        <v/>
      </c>
      <c r="AI6" s="31" t="str">
        <f ca="1">_xlfn.IFNA(VLOOKUP($A6,سبتمبر!M:Q,5,0),"")</f>
        <v/>
      </c>
      <c r="AJ6" s="31" t="str">
        <f ca="1">_xlfn.IFNA(VLOOKUP($A6,سبتمبر!Y:AC,5,0),"")</f>
        <v/>
      </c>
      <c r="AK6" s="31" t="str">
        <f ca="1">_xlfn.IFNA(VLOOKUP($A6,سبتمبر!AK:AO,5,0),"")</f>
        <v/>
      </c>
      <c r="AL6" s="31" t="str">
        <f ca="1">_xlfn.IFNA(VLOOKUP($A6,اكتوبر!A:E,5,0),"")</f>
        <v/>
      </c>
      <c r="AM6" s="31" t="str">
        <f ca="1">_xlfn.IFNA(VLOOKUP($A6,اكتوبر!M:Q,5,0),"")</f>
        <v/>
      </c>
      <c r="AN6" s="31" t="str">
        <f ca="1">_xlfn.IFNA(VLOOKUP($A6,اكتوبر!Y:AC,5,0),"")</f>
        <v/>
      </c>
      <c r="AO6" s="31" t="str">
        <f ca="1">_xlfn.IFNA(VLOOKUP($A6,اكتوبر!AK:AO,5,0),"")</f>
        <v/>
      </c>
      <c r="AP6" s="31" t="str">
        <f ca="1">_xlfn.IFNA(VLOOKUP($A6,اكتوبر!AW:BA,5,0),"")</f>
        <v/>
      </c>
      <c r="AQ6" s="31" t="str">
        <f ca="1">_xlfn.IFNA(VLOOKUP($A6,نوفمبر!A:E,5,0),"")</f>
        <v/>
      </c>
      <c r="AR6" s="31" t="str">
        <f ca="1">_xlfn.IFNA(VLOOKUP($A6,نوفمبر!M:Q,5,0),"")</f>
        <v/>
      </c>
      <c r="AS6" s="31" t="str">
        <f ca="1">_xlfn.IFNA(VLOOKUP($A6,نوفمبر!Y:AC,5,0),"")</f>
        <v/>
      </c>
      <c r="AT6" s="31" t="str">
        <f ca="1">_xlfn.IFNA(VLOOKUP($A6,نوفمبر!AK:AO,5,0),"")</f>
        <v/>
      </c>
      <c r="AU6" s="31" t="str">
        <f ca="1">_xlfn.IFNA(VLOOKUP($A6,ديسمبر!A:E,5,0),"")</f>
        <v/>
      </c>
      <c r="AV6" s="31" t="str">
        <f ca="1">_xlfn.IFNA(VLOOKUP($A6,ديسمبر!M:Q,5,0),"")</f>
        <v/>
      </c>
      <c r="AW6" s="31" t="str">
        <f ca="1">_xlfn.IFNA(VLOOKUP($A6,ديسمبر!Y:AC,5,0),"")</f>
        <v/>
      </c>
      <c r="AX6" s="31" t="str">
        <f ca="1">_xlfn.IFNA(VLOOKUP($A6,ديسمبر!AK:AO,5,0),"")</f>
        <v/>
      </c>
      <c r="AY6" s="31">
        <f ca="1" t="shared" si="0"/>
        <v>0</v>
      </c>
      <c r="AZ6" s="31">
        <f ca="1" t="shared" si="1"/>
        <v>0</v>
      </c>
    </row>
    <row r="7" ht="15.75" spans="1:52">
      <c r="A7" s="8">
        <v>2005</v>
      </c>
      <c r="B7" s="31" t="str">
        <f>IFERROR(VLOOKUP(A7,'Main Data'!A:C,2,0),"")</f>
        <v>ابرام اشرف اديب</v>
      </c>
      <c r="C7" s="57" t="str">
        <f>IFERROR(VLOOKUP(B7,'Main Data'!B:D,2,0),"")</f>
        <v>01270511064</v>
      </c>
      <c r="D7" s="31" t="str">
        <f ca="1">IFERROR(VLOOKUP($A7,فبراير!A:E,5,0),"")</f>
        <v/>
      </c>
      <c r="E7" s="31" t="str">
        <f ca="1">IFERROR(VLOOKUP($A7,فبراير!M:Q,5,0),"")</f>
        <v/>
      </c>
      <c r="F7" s="31" t="str">
        <f ca="1">IFERROR(VLOOKUP($A7,فبراير!Y:AC,5,0),"")</f>
        <v/>
      </c>
      <c r="G7" s="31" t="str">
        <f ca="1">IFERROR(VLOOKUP($A7,فبراير!AK:AO,5,0),"")</f>
        <v/>
      </c>
      <c r="H7" s="31" t="str">
        <f ca="1">IFERROR(VLOOKUP($A7,مارس!A:E,5,0),"")</f>
        <v/>
      </c>
      <c r="I7" s="31" t="str">
        <f ca="1">IFERROR(VLOOKUP($A7,مارس!M:Q,5,0),"")</f>
        <v/>
      </c>
      <c r="J7" s="31" t="str">
        <f ca="1">IFERROR(VLOOKUP($A7,مارس!Y:AC,5,0),"")</f>
        <v/>
      </c>
      <c r="K7" s="31" t="str">
        <f ca="1">IFERROR(VLOOKUP($A7,مارس!AK:AO,5,0),"")</f>
        <v/>
      </c>
      <c r="L7" s="31" t="str">
        <f ca="1">IFERROR(VLOOKUP($A7,ابريل!A:E,5,0),"")</f>
        <v/>
      </c>
      <c r="M7" s="31" t="str">
        <f ca="1">IFERROR(VLOOKUP($A7,ابريل!M:Q,5,0),"")</f>
        <v/>
      </c>
      <c r="N7" s="31" t="str">
        <f ca="1">IFERROR(VLOOKUP($A7,ابريل!Y:AC,5,0),"")</f>
        <v/>
      </c>
      <c r="O7" s="31" t="str">
        <f ca="1">IFERROR(VLOOKUP($A7,ابريل!AK:AO,5,0),"")</f>
        <v/>
      </c>
      <c r="P7" s="31" t="str">
        <f ca="1">_xlfn.IFNA(VLOOKUP($A7,مايو!A:E,5,0),"")</f>
        <v/>
      </c>
      <c r="Q7" s="31" t="str">
        <f ca="1">_xlfn.IFNA(VLOOKUP($A7,مايو!M:Q,5,0),"")</f>
        <v/>
      </c>
      <c r="R7" s="31" t="str">
        <f ca="1">_xlfn.IFNA(VLOOKUP($A7,مايو!Y:AC,5,0),"")</f>
        <v/>
      </c>
      <c r="S7" s="31" t="str">
        <f ca="1">_xlfn.IFNA(VLOOKUP($A7,مايو!AK:AO,5,0),"")</f>
        <v/>
      </c>
      <c r="T7" s="31" t="str">
        <f ca="1">_xlfn.IFNA(VLOOKUP($A7,مايو!AW:BA,5,0),"")</f>
        <v/>
      </c>
      <c r="U7" s="31" t="str">
        <f ca="1">_xlfn.IFNA(VLOOKUP($A7,يونيو!A:E,5,0),"")</f>
        <v/>
      </c>
      <c r="V7" s="31" t="str">
        <f ca="1">_xlfn.IFNA(VLOOKUP($A7,يونيو!M:Q,5,0),"")</f>
        <v/>
      </c>
      <c r="W7" s="31" t="str">
        <f ca="1">_xlfn.IFNA(VLOOKUP($A7,يونيو!Y:AC,5,0),"")</f>
        <v/>
      </c>
      <c r="X7" s="31" t="str">
        <f ca="1">_xlfn.IFNA(VLOOKUP($A7,يونيو!AK:AO,5,0),"")</f>
        <v/>
      </c>
      <c r="Y7" s="31" t="str">
        <f ca="1">_xlfn.IFNA(VLOOKUP($A7,يوليو!A:E,5,0),"")</f>
        <v/>
      </c>
      <c r="Z7" s="31" t="str">
        <f ca="1">_xlfn.IFNA(VLOOKUP($A7,يوليو!M:Q,5,0),"")</f>
        <v/>
      </c>
      <c r="AA7" s="31" t="str">
        <f ca="1">_xlfn.IFNA(VLOOKUP($A7,يوليو!Y:AC,5,0),"")</f>
        <v/>
      </c>
      <c r="AB7" s="31" t="str">
        <f ca="1">_xlfn.IFNA(VLOOKUP($A7,يوليو!AK:AO,5,0),"")</f>
        <v/>
      </c>
      <c r="AC7" s="31" t="str">
        <f ca="1">_xlfn.IFNA(VLOOKUP($A7,اغسطس!A:E,5,0),"")</f>
        <v/>
      </c>
      <c r="AD7" s="31" t="str">
        <f ca="1">_xlfn.IFNA(VLOOKUP($A7,اغسطس!M:Q,5,0),"")</f>
        <v/>
      </c>
      <c r="AE7" s="31" t="str">
        <f ca="1">_xlfn.IFNA(VLOOKUP($A7,اغسطس!Y:AC,5,0),"")</f>
        <v/>
      </c>
      <c r="AF7" s="31" t="str">
        <f ca="1">_xlfn.IFNA(VLOOKUP($A7,اغسطس!AK:AO,5,0),"")</f>
        <v/>
      </c>
      <c r="AG7" s="31" t="str">
        <f ca="1">_xlfn.IFNA(VLOOKUP($A7,اغسطس!AW:BA,5,0),"")</f>
        <v/>
      </c>
      <c r="AH7" s="31" t="str">
        <f ca="1">_xlfn.IFNA(VLOOKUP($A7,سبتمبر!A:E,5,0),"")</f>
        <v/>
      </c>
      <c r="AI7" s="31" t="str">
        <f ca="1">_xlfn.IFNA(VLOOKUP($A7,سبتمبر!M:Q,5,0),"")</f>
        <v/>
      </c>
      <c r="AJ7" s="31" t="str">
        <f ca="1">_xlfn.IFNA(VLOOKUP($A7,سبتمبر!Y:AC,5,0),"")</f>
        <v/>
      </c>
      <c r="AK7" s="31" t="str">
        <f ca="1">_xlfn.IFNA(VLOOKUP($A7,سبتمبر!AK:AO,5,0),"")</f>
        <v/>
      </c>
      <c r="AL7" s="31" t="str">
        <f ca="1">_xlfn.IFNA(VLOOKUP($A7,اكتوبر!A:E,5,0),"")</f>
        <v/>
      </c>
      <c r="AM7" s="31" t="str">
        <f ca="1">_xlfn.IFNA(VLOOKUP($A7,اكتوبر!M:Q,5,0),"")</f>
        <v/>
      </c>
      <c r="AN7" s="31" t="str">
        <f ca="1">_xlfn.IFNA(VLOOKUP($A7,اكتوبر!Y:AC,5,0),"")</f>
        <v/>
      </c>
      <c r="AO7" s="31" t="str">
        <f ca="1">_xlfn.IFNA(VLOOKUP($A7,اكتوبر!AK:AO,5,0),"")</f>
        <v/>
      </c>
      <c r="AP7" s="31" t="str">
        <f ca="1">_xlfn.IFNA(VLOOKUP($A7,اكتوبر!AW:BA,5,0),"")</f>
        <v/>
      </c>
      <c r="AQ7" s="31" t="str">
        <f ca="1">_xlfn.IFNA(VLOOKUP($A7,نوفمبر!A:E,5,0),"")</f>
        <v/>
      </c>
      <c r="AR7" s="31" t="str">
        <f ca="1">_xlfn.IFNA(VLOOKUP($A7,نوفمبر!M:Q,5,0),"")</f>
        <v/>
      </c>
      <c r="AS7" s="31" t="str">
        <f ca="1">_xlfn.IFNA(VLOOKUP($A7,نوفمبر!Y:AC,5,0),"")</f>
        <v/>
      </c>
      <c r="AT7" s="31" t="str">
        <f ca="1">_xlfn.IFNA(VLOOKUP($A7,نوفمبر!AK:AO,5,0),"")</f>
        <v/>
      </c>
      <c r="AU7" s="31" t="str">
        <f ca="1">_xlfn.IFNA(VLOOKUP($A7,ديسمبر!A:E,5,0),"")</f>
        <v/>
      </c>
      <c r="AV7" s="31" t="str">
        <f ca="1">_xlfn.IFNA(VLOOKUP($A7,ديسمبر!M:Q,5,0),"")</f>
        <v/>
      </c>
      <c r="AW7" s="31" t="str">
        <f ca="1">_xlfn.IFNA(VLOOKUP($A7,ديسمبر!Y:AC,5,0),"")</f>
        <v/>
      </c>
      <c r="AX7" s="31" t="str">
        <f ca="1">_xlfn.IFNA(VLOOKUP($A7,ديسمبر!AK:AO,5,0),"")</f>
        <v/>
      </c>
      <c r="AY7" s="31">
        <f ca="1" t="shared" si="0"/>
        <v>0</v>
      </c>
      <c r="AZ7" s="31">
        <f ca="1" t="shared" si="1"/>
        <v>0</v>
      </c>
    </row>
    <row r="8" ht="15.75" spans="1:52">
      <c r="A8" s="8">
        <v>2006</v>
      </c>
      <c r="B8" s="31" t="str">
        <f>IFERROR(VLOOKUP(A8,'Main Data'!A:C,2,0),"")</f>
        <v>ابرام صباح غالي</v>
      </c>
      <c r="C8" s="57" t="str">
        <f>IFERROR(VLOOKUP(B8,'Main Data'!B:D,2,0),"")</f>
        <v>01200405193</v>
      </c>
      <c r="D8" s="31" t="str">
        <f ca="1">IFERROR(VLOOKUP($A8,فبراير!A:E,5,0),"")</f>
        <v/>
      </c>
      <c r="E8" s="31" t="str">
        <f ca="1">IFERROR(VLOOKUP($A8,فبراير!M:Q,5,0),"")</f>
        <v/>
      </c>
      <c r="F8" s="31" t="str">
        <f ca="1">IFERROR(VLOOKUP($A8,فبراير!Y:AC,5,0),"")</f>
        <v/>
      </c>
      <c r="G8" s="31" t="str">
        <f ca="1">IFERROR(VLOOKUP($A8,فبراير!AK:AO,5,0),"")</f>
        <v/>
      </c>
      <c r="H8" s="31" t="str">
        <f ca="1">IFERROR(VLOOKUP($A8,مارس!A:E,5,0),"")</f>
        <v/>
      </c>
      <c r="I8" s="31" t="str">
        <f ca="1">IFERROR(VLOOKUP($A8,مارس!M:Q,5,0),"")</f>
        <v/>
      </c>
      <c r="J8" s="31" t="str">
        <f ca="1">IFERROR(VLOOKUP($A8,مارس!Y:AC,5,0),"")</f>
        <v/>
      </c>
      <c r="K8" s="31" t="str">
        <f ca="1">IFERROR(VLOOKUP($A8,مارس!AK:AO,5,0),"")</f>
        <v/>
      </c>
      <c r="L8" s="31" t="str">
        <f ca="1">IFERROR(VLOOKUP($A8,ابريل!A:E,5,0),"")</f>
        <v/>
      </c>
      <c r="M8" s="31" t="str">
        <f ca="1">IFERROR(VLOOKUP($A8,ابريل!M:Q,5,0),"")</f>
        <v/>
      </c>
      <c r="N8" s="31" t="str">
        <f ca="1">IFERROR(VLOOKUP($A8,ابريل!Y:AC,5,0),"")</f>
        <v/>
      </c>
      <c r="O8" s="31" t="str">
        <f ca="1">IFERROR(VLOOKUP($A8,ابريل!AK:AO,5,0),"")</f>
        <v/>
      </c>
      <c r="P8" s="31" t="str">
        <f ca="1">_xlfn.IFNA(VLOOKUP($A8,مايو!A:E,5,0),"")</f>
        <v/>
      </c>
      <c r="Q8" s="31" t="str">
        <f ca="1">_xlfn.IFNA(VLOOKUP($A8,مايو!M:Q,5,0),"")</f>
        <v/>
      </c>
      <c r="R8" s="31" t="str">
        <f ca="1">_xlfn.IFNA(VLOOKUP($A8,مايو!Y:AC,5,0),"")</f>
        <v/>
      </c>
      <c r="S8" s="31" t="str">
        <f ca="1">_xlfn.IFNA(VLOOKUP($A8,مايو!AK:AO,5,0),"")</f>
        <v/>
      </c>
      <c r="T8" s="31" t="str">
        <f ca="1">_xlfn.IFNA(VLOOKUP($A8,مايو!AW:BA,5,0),"")</f>
        <v/>
      </c>
      <c r="U8" s="31" t="str">
        <f ca="1">_xlfn.IFNA(VLOOKUP($A8,يونيو!A:E,5,0),"")</f>
        <v/>
      </c>
      <c r="V8" s="31" t="str">
        <f ca="1">_xlfn.IFNA(VLOOKUP($A8,يونيو!M:Q,5,0),"")</f>
        <v/>
      </c>
      <c r="W8" s="31" t="str">
        <f ca="1">_xlfn.IFNA(VLOOKUP($A8,يونيو!Y:AC,5,0),"")</f>
        <v/>
      </c>
      <c r="X8" s="31" t="str">
        <f ca="1">_xlfn.IFNA(VLOOKUP($A8,يونيو!AK:AO,5,0),"")</f>
        <v/>
      </c>
      <c r="Y8" s="31" t="str">
        <f ca="1">_xlfn.IFNA(VLOOKUP($A8,يوليو!A:E,5,0),"")</f>
        <v/>
      </c>
      <c r="Z8" s="31" t="str">
        <f ca="1">_xlfn.IFNA(VLOOKUP($A8,يوليو!M:Q,5,0),"")</f>
        <v/>
      </c>
      <c r="AA8" s="31" t="str">
        <f ca="1">_xlfn.IFNA(VLOOKUP($A8,يوليو!Y:AC,5,0),"")</f>
        <v/>
      </c>
      <c r="AB8" s="31" t="str">
        <f ca="1">_xlfn.IFNA(VLOOKUP($A8,يوليو!AK:AO,5,0),"")</f>
        <v/>
      </c>
      <c r="AC8" s="31" t="str">
        <f ca="1">_xlfn.IFNA(VLOOKUP($A8,اغسطس!A:E,5,0),"")</f>
        <v/>
      </c>
      <c r="AD8" s="31" t="str">
        <f ca="1">_xlfn.IFNA(VLOOKUP($A8,اغسطس!M:Q,5,0),"")</f>
        <v/>
      </c>
      <c r="AE8" s="31" t="str">
        <f ca="1">_xlfn.IFNA(VLOOKUP($A8,اغسطس!Y:AC,5,0),"")</f>
        <v/>
      </c>
      <c r="AF8" s="31" t="str">
        <f ca="1">_xlfn.IFNA(VLOOKUP($A8,اغسطس!AK:AO,5,0),"")</f>
        <v/>
      </c>
      <c r="AG8" s="31" t="str">
        <f ca="1">_xlfn.IFNA(VLOOKUP($A8,اغسطس!AW:BA,5,0),"")</f>
        <v/>
      </c>
      <c r="AH8" s="31" t="str">
        <f ca="1">_xlfn.IFNA(VLOOKUP($A8,سبتمبر!A:E,5,0),"")</f>
        <v/>
      </c>
      <c r="AI8" s="31" t="str">
        <f ca="1">_xlfn.IFNA(VLOOKUP($A8,سبتمبر!M:Q,5,0),"")</f>
        <v/>
      </c>
      <c r="AJ8" s="31" t="str">
        <f ca="1">_xlfn.IFNA(VLOOKUP($A8,سبتمبر!Y:AC,5,0),"")</f>
        <v/>
      </c>
      <c r="AK8" s="31" t="str">
        <f ca="1">_xlfn.IFNA(VLOOKUP($A8,سبتمبر!AK:AO,5,0),"")</f>
        <v/>
      </c>
      <c r="AL8" s="31" t="str">
        <f ca="1">_xlfn.IFNA(VLOOKUP($A8,اكتوبر!A:E,5,0),"")</f>
        <v/>
      </c>
      <c r="AM8" s="31" t="str">
        <f ca="1">_xlfn.IFNA(VLOOKUP($A8,اكتوبر!M:Q,5,0),"")</f>
        <v/>
      </c>
      <c r="AN8" s="31" t="str">
        <f ca="1">_xlfn.IFNA(VLOOKUP($A8,اكتوبر!Y:AC,5,0),"")</f>
        <v/>
      </c>
      <c r="AO8" s="31" t="str">
        <f ca="1">_xlfn.IFNA(VLOOKUP($A8,اكتوبر!AK:AO,5,0),"")</f>
        <v/>
      </c>
      <c r="AP8" s="31" t="str">
        <f ca="1">_xlfn.IFNA(VLOOKUP($A8,اكتوبر!AW:BA,5,0),"")</f>
        <v/>
      </c>
      <c r="AQ8" s="31" t="str">
        <f ca="1">_xlfn.IFNA(VLOOKUP($A8,نوفمبر!A:E,5,0),"")</f>
        <v/>
      </c>
      <c r="AR8" s="31" t="str">
        <f ca="1">_xlfn.IFNA(VLOOKUP($A8,نوفمبر!M:Q,5,0),"")</f>
        <v/>
      </c>
      <c r="AS8" s="31" t="str">
        <f ca="1">_xlfn.IFNA(VLOOKUP($A8,نوفمبر!Y:AC,5,0),"")</f>
        <v/>
      </c>
      <c r="AT8" s="31" t="str">
        <f ca="1">_xlfn.IFNA(VLOOKUP($A8,نوفمبر!AK:AO,5,0),"")</f>
        <v/>
      </c>
      <c r="AU8" s="31" t="str">
        <f ca="1">_xlfn.IFNA(VLOOKUP($A8,ديسمبر!A:E,5,0),"")</f>
        <v/>
      </c>
      <c r="AV8" s="31" t="str">
        <f ca="1">_xlfn.IFNA(VLOOKUP($A8,ديسمبر!M:Q,5,0),"")</f>
        <v/>
      </c>
      <c r="AW8" s="31" t="str">
        <f ca="1">_xlfn.IFNA(VLOOKUP($A8,ديسمبر!Y:AC,5,0),"")</f>
        <v/>
      </c>
      <c r="AX8" s="31" t="str">
        <f ca="1">_xlfn.IFNA(VLOOKUP($A8,ديسمبر!AK:AO,5,0),"")</f>
        <v/>
      </c>
      <c r="AY8" s="31">
        <f ca="1" t="shared" si="0"/>
        <v>0</v>
      </c>
      <c r="AZ8" s="31">
        <f ca="1" t="shared" si="1"/>
        <v>0</v>
      </c>
    </row>
    <row r="9" ht="15.75" spans="1:52">
      <c r="A9" s="8">
        <v>2007</v>
      </c>
      <c r="B9" s="31" t="str">
        <f>IFERROR(VLOOKUP(A9,'Main Data'!A:C,2,0),"")</f>
        <v>ارميا شنوده صفوت</v>
      </c>
      <c r="C9" s="57" t="str">
        <f>IFERROR(VLOOKUP(B9,'Main Data'!B:D,2,0),"")</f>
        <v>01210505225</v>
      </c>
      <c r="D9" s="31" t="str">
        <f ca="1">IFERROR(VLOOKUP($A9,فبراير!A:E,5,0),"")</f>
        <v/>
      </c>
      <c r="E9" s="31" t="str">
        <f ca="1">IFERROR(VLOOKUP($A9,فبراير!M:Q,5,0),"")</f>
        <v/>
      </c>
      <c r="F9" s="31" t="str">
        <f ca="1">IFERROR(VLOOKUP($A9,فبراير!Y:AC,5,0),"")</f>
        <v/>
      </c>
      <c r="G9" s="31" t="str">
        <f ca="1">IFERROR(VLOOKUP($A9,فبراير!AK:AO,5,0),"")</f>
        <v/>
      </c>
      <c r="H9" s="31" t="str">
        <f ca="1">IFERROR(VLOOKUP($A9,مارس!A:E,5,0),"")</f>
        <v/>
      </c>
      <c r="I9" s="31" t="str">
        <f ca="1">IFERROR(VLOOKUP($A9,مارس!M:Q,5,0),"")</f>
        <v/>
      </c>
      <c r="J9" s="31" t="str">
        <f ca="1">IFERROR(VLOOKUP($A9,مارس!Y:AC,5,0),"")</f>
        <v/>
      </c>
      <c r="K9" s="31" t="str">
        <f ca="1">IFERROR(VLOOKUP($A9,مارس!AK:AO,5,0),"")</f>
        <v/>
      </c>
      <c r="L9" s="31" t="str">
        <f ca="1">IFERROR(VLOOKUP($A9,ابريل!A:E,5,0),"")</f>
        <v/>
      </c>
      <c r="M9" s="31" t="str">
        <f ca="1">IFERROR(VLOOKUP($A9,ابريل!M:Q,5,0),"")</f>
        <v/>
      </c>
      <c r="N9" s="31" t="str">
        <f ca="1">IFERROR(VLOOKUP($A9,ابريل!Y:AC,5,0),"")</f>
        <v/>
      </c>
      <c r="O9" s="31" t="str">
        <f ca="1">IFERROR(VLOOKUP($A9,ابريل!AK:AO,5,0),"")</f>
        <v/>
      </c>
      <c r="P9" s="31" t="str">
        <f ca="1">_xlfn.IFNA(VLOOKUP($A9,مايو!A:E,5,0),"")</f>
        <v/>
      </c>
      <c r="Q9" s="31" t="str">
        <f ca="1">_xlfn.IFNA(VLOOKUP($A9,مايو!M:Q,5,0),"")</f>
        <v/>
      </c>
      <c r="R9" s="31" t="str">
        <f ca="1">_xlfn.IFNA(VLOOKUP($A9,مايو!Y:AC,5,0),"")</f>
        <v/>
      </c>
      <c r="S9" s="31" t="str">
        <f ca="1">_xlfn.IFNA(VLOOKUP($A9,مايو!AK:AO,5,0),"")</f>
        <v/>
      </c>
      <c r="T9" s="31" t="str">
        <f ca="1">_xlfn.IFNA(VLOOKUP($A9,مايو!AW:BA,5,0),"")</f>
        <v/>
      </c>
      <c r="U9" s="31" t="str">
        <f ca="1">_xlfn.IFNA(VLOOKUP($A9,يونيو!A:E,5,0),"")</f>
        <v/>
      </c>
      <c r="V9" s="31" t="str">
        <f ca="1">_xlfn.IFNA(VLOOKUP($A9,يونيو!M:Q,5,0),"")</f>
        <v/>
      </c>
      <c r="W9" s="31" t="str">
        <f ca="1">_xlfn.IFNA(VLOOKUP($A9,يونيو!Y:AC,5,0),"")</f>
        <v/>
      </c>
      <c r="X9" s="31" t="str">
        <f ca="1">_xlfn.IFNA(VLOOKUP($A9,يونيو!AK:AO,5,0),"")</f>
        <v/>
      </c>
      <c r="Y9" s="31" t="str">
        <f ca="1">_xlfn.IFNA(VLOOKUP($A9,يوليو!A:E,5,0),"")</f>
        <v/>
      </c>
      <c r="Z9" s="31" t="str">
        <f ca="1">_xlfn.IFNA(VLOOKUP($A9,يوليو!M:Q,5,0),"")</f>
        <v/>
      </c>
      <c r="AA9" s="31" t="str">
        <f ca="1">_xlfn.IFNA(VLOOKUP($A9,يوليو!Y:AC,5,0),"")</f>
        <v/>
      </c>
      <c r="AB9" s="31" t="str">
        <f ca="1">_xlfn.IFNA(VLOOKUP($A9,يوليو!AK:AO,5,0),"")</f>
        <v/>
      </c>
      <c r="AC9" s="31" t="str">
        <f ca="1">_xlfn.IFNA(VLOOKUP($A9,اغسطس!A:E,5,0),"")</f>
        <v/>
      </c>
      <c r="AD9" s="31" t="str">
        <f ca="1">_xlfn.IFNA(VLOOKUP($A9,اغسطس!M:Q,5,0),"")</f>
        <v/>
      </c>
      <c r="AE9" s="31" t="str">
        <f ca="1">_xlfn.IFNA(VLOOKUP($A9,اغسطس!Y:AC,5,0),"")</f>
        <v/>
      </c>
      <c r="AF9" s="31" t="str">
        <f ca="1">_xlfn.IFNA(VLOOKUP($A9,اغسطس!AK:AO,5,0),"")</f>
        <v/>
      </c>
      <c r="AG9" s="31" t="str">
        <f ca="1">_xlfn.IFNA(VLOOKUP($A9,اغسطس!AW:BA,5,0),"")</f>
        <v/>
      </c>
      <c r="AH9" s="31" t="str">
        <f ca="1">_xlfn.IFNA(VLOOKUP($A9,سبتمبر!A:E,5,0),"")</f>
        <v/>
      </c>
      <c r="AI9" s="31" t="str">
        <f ca="1">_xlfn.IFNA(VLOOKUP($A9,سبتمبر!M:Q,5,0),"")</f>
        <v/>
      </c>
      <c r="AJ9" s="31" t="str">
        <f ca="1">_xlfn.IFNA(VLOOKUP($A9,سبتمبر!Y:AC,5,0),"")</f>
        <v/>
      </c>
      <c r="AK9" s="31" t="str">
        <f ca="1">_xlfn.IFNA(VLOOKUP($A9,سبتمبر!AK:AO,5,0),"")</f>
        <v/>
      </c>
      <c r="AL9" s="31" t="str">
        <f ca="1">_xlfn.IFNA(VLOOKUP($A9,اكتوبر!A:E,5,0),"")</f>
        <v/>
      </c>
      <c r="AM9" s="31" t="str">
        <f ca="1">_xlfn.IFNA(VLOOKUP($A9,اكتوبر!M:Q,5,0),"")</f>
        <v/>
      </c>
      <c r="AN9" s="31" t="str">
        <f ca="1">_xlfn.IFNA(VLOOKUP($A9,اكتوبر!Y:AC,5,0),"")</f>
        <v/>
      </c>
      <c r="AO9" s="31" t="str">
        <f ca="1">_xlfn.IFNA(VLOOKUP($A9,اكتوبر!AK:AO,5,0),"")</f>
        <v/>
      </c>
      <c r="AP9" s="31" t="str">
        <f ca="1">_xlfn.IFNA(VLOOKUP($A9,اكتوبر!AW:BA,5,0),"")</f>
        <v/>
      </c>
      <c r="AQ9" s="31" t="str">
        <f ca="1">_xlfn.IFNA(VLOOKUP($A9,نوفمبر!A:E,5,0),"")</f>
        <v/>
      </c>
      <c r="AR9" s="31" t="str">
        <f ca="1">_xlfn.IFNA(VLOOKUP($A9,نوفمبر!M:Q,5,0),"")</f>
        <v/>
      </c>
      <c r="AS9" s="31" t="str">
        <f ca="1">_xlfn.IFNA(VLOOKUP($A9,نوفمبر!Y:AC,5,0),"")</f>
        <v/>
      </c>
      <c r="AT9" s="31" t="str">
        <f ca="1">_xlfn.IFNA(VLOOKUP($A9,نوفمبر!AK:AO,5,0),"")</f>
        <v/>
      </c>
      <c r="AU9" s="31" t="str">
        <f ca="1">_xlfn.IFNA(VLOOKUP($A9,ديسمبر!A:E,5,0),"")</f>
        <v/>
      </c>
      <c r="AV9" s="31" t="str">
        <f ca="1">_xlfn.IFNA(VLOOKUP($A9,ديسمبر!M:Q,5,0),"")</f>
        <v/>
      </c>
      <c r="AW9" s="31" t="str">
        <f ca="1">_xlfn.IFNA(VLOOKUP($A9,ديسمبر!Y:AC,5,0),"")</f>
        <v/>
      </c>
      <c r="AX9" s="31" t="str">
        <f ca="1">_xlfn.IFNA(VLOOKUP($A9,ديسمبر!AK:AO,5,0),"")</f>
        <v/>
      </c>
      <c r="AY9" s="31">
        <f ca="1" t="shared" si="0"/>
        <v>0</v>
      </c>
      <c r="AZ9" s="31">
        <f ca="1" t="shared" si="1"/>
        <v>0</v>
      </c>
    </row>
    <row r="10" ht="15.75" spans="1:52">
      <c r="A10" s="8">
        <v>2008</v>
      </c>
      <c r="B10" s="31" t="str">
        <f>IFERROR(VLOOKUP(A10,'Main Data'!A:C,2,0),"")</f>
        <v>استيفن سامح حليم</v>
      </c>
      <c r="C10" s="57" t="str">
        <f>IFERROR(VLOOKUP(B10,'Main Data'!B:D,2,0),"")</f>
        <v>01557726693</v>
      </c>
      <c r="D10" s="31" t="str">
        <f ca="1">IFERROR(VLOOKUP($A10,فبراير!A:E,5,0),"")</f>
        <v/>
      </c>
      <c r="E10" s="31" t="str">
        <f ca="1">IFERROR(VLOOKUP($A10,فبراير!M:Q,5,0),"")</f>
        <v/>
      </c>
      <c r="F10" s="31" t="str">
        <f ca="1">IFERROR(VLOOKUP($A10,فبراير!Y:AC,5,0),"")</f>
        <v/>
      </c>
      <c r="G10" s="31" t="str">
        <f ca="1">IFERROR(VLOOKUP($A10,فبراير!AK:AO,5,0),"")</f>
        <v/>
      </c>
      <c r="H10" s="31" t="str">
        <f ca="1">IFERROR(VLOOKUP($A10,مارس!A:E,5,0),"")</f>
        <v/>
      </c>
      <c r="I10" s="31" t="str">
        <f ca="1">IFERROR(VLOOKUP($A10,مارس!M:Q,5,0),"")</f>
        <v/>
      </c>
      <c r="J10" s="31" t="str">
        <f ca="1">IFERROR(VLOOKUP($A10,مارس!Y:AC,5,0),"")</f>
        <v/>
      </c>
      <c r="K10" s="31" t="str">
        <f ca="1">IFERROR(VLOOKUP($A10,مارس!AK:AO,5,0),"")</f>
        <v/>
      </c>
      <c r="L10" s="31" t="str">
        <f ca="1">IFERROR(VLOOKUP($A10,ابريل!A:E,5,0),"")</f>
        <v/>
      </c>
      <c r="M10" s="31" t="str">
        <f ca="1">IFERROR(VLOOKUP($A10,ابريل!M:Q,5,0),"")</f>
        <v/>
      </c>
      <c r="N10" s="31" t="str">
        <f ca="1">IFERROR(VLOOKUP($A10,ابريل!Y:AC,5,0),"")</f>
        <v/>
      </c>
      <c r="O10" s="31" t="str">
        <f ca="1">IFERROR(VLOOKUP($A10,ابريل!AK:AO,5,0),"")</f>
        <v/>
      </c>
      <c r="P10" s="31" t="str">
        <f ca="1">_xlfn.IFNA(VLOOKUP($A10,مايو!A:E,5,0),"")</f>
        <v/>
      </c>
      <c r="Q10" s="31" t="str">
        <f ca="1">_xlfn.IFNA(VLOOKUP($A10,مايو!M:Q,5,0),"")</f>
        <v/>
      </c>
      <c r="R10" s="31" t="str">
        <f ca="1">_xlfn.IFNA(VLOOKUP($A10,مايو!Y:AC,5,0),"")</f>
        <v/>
      </c>
      <c r="S10" s="31" t="str">
        <f ca="1">_xlfn.IFNA(VLOOKUP($A10,مايو!AK:AO,5,0),"")</f>
        <v/>
      </c>
      <c r="T10" s="31" t="str">
        <f ca="1">_xlfn.IFNA(VLOOKUP($A10,مايو!AW:BA,5,0),"")</f>
        <v/>
      </c>
      <c r="U10" s="31" t="str">
        <f ca="1">_xlfn.IFNA(VLOOKUP($A10,يونيو!A:E,5,0),"")</f>
        <v/>
      </c>
      <c r="V10" s="31" t="str">
        <f ca="1">_xlfn.IFNA(VLOOKUP($A10,يونيو!M:Q,5,0),"")</f>
        <v/>
      </c>
      <c r="W10" s="31" t="str">
        <f ca="1">_xlfn.IFNA(VLOOKUP($A10,يونيو!Y:AC,5,0),"")</f>
        <v/>
      </c>
      <c r="X10" s="31" t="str">
        <f ca="1">_xlfn.IFNA(VLOOKUP($A10,يونيو!AK:AO,5,0),"")</f>
        <v/>
      </c>
      <c r="Y10" s="31" t="str">
        <f ca="1">_xlfn.IFNA(VLOOKUP($A10,يوليو!A:E,5,0),"")</f>
        <v/>
      </c>
      <c r="Z10" s="31" t="str">
        <f ca="1">_xlfn.IFNA(VLOOKUP($A10,يوليو!M:Q,5,0),"")</f>
        <v/>
      </c>
      <c r="AA10" s="31" t="str">
        <f ca="1">_xlfn.IFNA(VLOOKUP($A10,يوليو!Y:AC,5,0),"")</f>
        <v/>
      </c>
      <c r="AB10" s="31" t="str">
        <f ca="1">_xlfn.IFNA(VLOOKUP($A10,يوليو!AK:AO,5,0),"")</f>
        <v/>
      </c>
      <c r="AC10" s="31" t="str">
        <f ca="1">_xlfn.IFNA(VLOOKUP($A10,اغسطس!A:E,5,0),"")</f>
        <v/>
      </c>
      <c r="AD10" s="31" t="str">
        <f ca="1">_xlfn.IFNA(VLOOKUP($A10,اغسطس!M:Q,5,0),"")</f>
        <v/>
      </c>
      <c r="AE10" s="31" t="str">
        <f ca="1">_xlfn.IFNA(VLOOKUP($A10,اغسطس!Y:AC,5,0),"")</f>
        <v/>
      </c>
      <c r="AF10" s="31" t="str">
        <f ca="1">_xlfn.IFNA(VLOOKUP($A10,اغسطس!AK:AO,5,0),"")</f>
        <v/>
      </c>
      <c r="AG10" s="31" t="str">
        <f ca="1">_xlfn.IFNA(VLOOKUP($A10,اغسطس!AW:BA,5,0),"")</f>
        <v/>
      </c>
      <c r="AH10" s="31" t="str">
        <f ca="1">_xlfn.IFNA(VLOOKUP($A10,سبتمبر!A:E,5,0),"")</f>
        <v/>
      </c>
      <c r="AI10" s="31" t="str">
        <f ca="1">_xlfn.IFNA(VLOOKUP($A10,سبتمبر!M:Q,5,0),"")</f>
        <v/>
      </c>
      <c r="AJ10" s="31" t="str">
        <f ca="1">_xlfn.IFNA(VLOOKUP($A10,سبتمبر!Y:AC,5,0),"")</f>
        <v/>
      </c>
      <c r="AK10" s="31" t="str">
        <f ca="1">_xlfn.IFNA(VLOOKUP($A10,سبتمبر!AK:AO,5,0),"")</f>
        <v/>
      </c>
      <c r="AL10" s="31" t="str">
        <f ca="1">_xlfn.IFNA(VLOOKUP($A10,اكتوبر!A:E,5,0),"")</f>
        <v/>
      </c>
      <c r="AM10" s="31" t="str">
        <f ca="1">_xlfn.IFNA(VLOOKUP($A10,اكتوبر!M:Q,5,0),"")</f>
        <v/>
      </c>
      <c r="AN10" s="31" t="str">
        <f ca="1">_xlfn.IFNA(VLOOKUP($A10,اكتوبر!Y:AC,5,0),"")</f>
        <v/>
      </c>
      <c r="AO10" s="31" t="str">
        <f ca="1">_xlfn.IFNA(VLOOKUP($A10,اكتوبر!AK:AO,5,0),"")</f>
        <v/>
      </c>
      <c r="AP10" s="31" t="str">
        <f ca="1">_xlfn.IFNA(VLOOKUP($A10,اكتوبر!AW:BA,5,0),"")</f>
        <v/>
      </c>
      <c r="AQ10" s="31" t="str">
        <f ca="1">_xlfn.IFNA(VLOOKUP($A10,نوفمبر!A:E,5,0),"")</f>
        <v/>
      </c>
      <c r="AR10" s="31" t="str">
        <f ca="1">_xlfn.IFNA(VLOOKUP($A10,نوفمبر!M:Q,5,0),"")</f>
        <v/>
      </c>
      <c r="AS10" s="31" t="str">
        <f ca="1">_xlfn.IFNA(VLOOKUP($A10,نوفمبر!Y:AC,5,0),"")</f>
        <v/>
      </c>
      <c r="AT10" s="31" t="str">
        <f ca="1">_xlfn.IFNA(VLOOKUP($A10,نوفمبر!AK:AO,5,0),"")</f>
        <v/>
      </c>
      <c r="AU10" s="31" t="str">
        <f ca="1">_xlfn.IFNA(VLOOKUP($A10,ديسمبر!A:E,5,0),"")</f>
        <v/>
      </c>
      <c r="AV10" s="31" t="str">
        <f ca="1">_xlfn.IFNA(VLOOKUP($A10,ديسمبر!M:Q,5,0),"")</f>
        <v/>
      </c>
      <c r="AW10" s="31" t="str">
        <f ca="1">_xlfn.IFNA(VLOOKUP($A10,ديسمبر!Y:AC,5,0),"")</f>
        <v/>
      </c>
      <c r="AX10" s="31" t="str">
        <f ca="1">_xlfn.IFNA(VLOOKUP($A10,ديسمبر!AK:AO,5,0),"")</f>
        <v/>
      </c>
      <c r="AY10" s="31">
        <f ca="1" t="shared" si="0"/>
        <v>0</v>
      </c>
      <c r="AZ10" s="31">
        <f ca="1" t="shared" si="1"/>
        <v>0</v>
      </c>
    </row>
    <row r="11" ht="15.75" spans="1:52">
      <c r="A11" s="8">
        <v>2009</v>
      </c>
      <c r="B11" s="31" t="str">
        <f>IFERROR(VLOOKUP(A11,'Main Data'!A:C,2,0),"")</f>
        <v>انطونيوس عاطف فؤاد</v>
      </c>
      <c r="C11" s="57" t="str">
        <f>IFERROR(VLOOKUP(B11,'Main Data'!B:D,2,0),"")</f>
        <v>01205398089</v>
      </c>
      <c r="D11" s="31" t="str">
        <f ca="1">IFERROR(VLOOKUP($A11,فبراير!A:E,5,0),"")</f>
        <v/>
      </c>
      <c r="E11" s="31" t="str">
        <f ca="1">IFERROR(VLOOKUP($A11,فبراير!M:Q,5,0),"")</f>
        <v/>
      </c>
      <c r="F11" s="31" t="str">
        <f ca="1">IFERROR(VLOOKUP($A11,فبراير!Y:AC,5,0),"")</f>
        <v/>
      </c>
      <c r="G11" s="31" t="str">
        <f ca="1">IFERROR(VLOOKUP($A11,فبراير!AK:AO,5,0),"")</f>
        <v/>
      </c>
      <c r="H11" s="31" t="str">
        <f ca="1">IFERROR(VLOOKUP($A11,مارس!A:E,5,0),"")</f>
        <v/>
      </c>
      <c r="I11" s="31" t="str">
        <f ca="1">IFERROR(VLOOKUP($A11,مارس!M:Q,5,0),"")</f>
        <v/>
      </c>
      <c r="J11" s="31" t="str">
        <f ca="1">IFERROR(VLOOKUP($A11,مارس!Y:AC,5,0),"")</f>
        <v/>
      </c>
      <c r="K11" s="31" t="str">
        <f ca="1">IFERROR(VLOOKUP($A11,مارس!AK:AO,5,0),"")</f>
        <v/>
      </c>
      <c r="L11" s="31" t="str">
        <f ca="1">IFERROR(VLOOKUP($A11,ابريل!A:E,5,0),"")</f>
        <v/>
      </c>
      <c r="M11" s="31" t="str">
        <f ca="1">IFERROR(VLOOKUP($A11,ابريل!M:Q,5,0),"")</f>
        <v/>
      </c>
      <c r="N11" s="31" t="str">
        <f ca="1">IFERROR(VLOOKUP($A11,ابريل!Y:AC,5,0),"")</f>
        <v/>
      </c>
      <c r="O11" s="31" t="str">
        <f ca="1">IFERROR(VLOOKUP($A11,ابريل!AK:AO,5,0),"")</f>
        <v/>
      </c>
      <c r="P11" s="31" t="str">
        <f ca="1">_xlfn.IFNA(VLOOKUP($A11,مايو!A:E,5,0),"")</f>
        <v/>
      </c>
      <c r="Q11" s="31" t="str">
        <f ca="1">_xlfn.IFNA(VLOOKUP($A11,مايو!M:Q,5,0),"")</f>
        <v/>
      </c>
      <c r="R11" s="31" t="str">
        <f ca="1">_xlfn.IFNA(VLOOKUP($A11,مايو!Y:AC,5,0),"")</f>
        <v/>
      </c>
      <c r="S11" s="31" t="str">
        <f ca="1">_xlfn.IFNA(VLOOKUP($A11,مايو!AK:AO,5,0),"")</f>
        <v/>
      </c>
      <c r="T11" s="31" t="str">
        <f ca="1">_xlfn.IFNA(VLOOKUP($A11,مايو!AW:BA,5,0),"")</f>
        <v/>
      </c>
      <c r="U11" s="31" t="str">
        <f ca="1">_xlfn.IFNA(VLOOKUP($A11,يونيو!A:E,5,0),"")</f>
        <v/>
      </c>
      <c r="V11" s="31" t="str">
        <f ca="1">_xlfn.IFNA(VLOOKUP($A11,يونيو!M:Q,5,0),"")</f>
        <v/>
      </c>
      <c r="W11" s="31" t="str">
        <f ca="1">_xlfn.IFNA(VLOOKUP($A11,يونيو!Y:AC,5,0),"")</f>
        <v/>
      </c>
      <c r="X11" s="31" t="str">
        <f ca="1">_xlfn.IFNA(VLOOKUP($A11,يونيو!AK:AO,5,0),"")</f>
        <v/>
      </c>
      <c r="Y11" s="31" t="str">
        <f ca="1">_xlfn.IFNA(VLOOKUP($A11,يوليو!A:E,5,0),"")</f>
        <v/>
      </c>
      <c r="Z11" s="31" t="str">
        <f ca="1">_xlfn.IFNA(VLOOKUP($A11,يوليو!M:Q,5,0),"")</f>
        <v/>
      </c>
      <c r="AA11" s="31" t="str">
        <f ca="1">_xlfn.IFNA(VLOOKUP($A11,يوليو!Y:AC,5,0),"")</f>
        <v/>
      </c>
      <c r="AB11" s="31" t="str">
        <f ca="1">_xlfn.IFNA(VLOOKUP($A11,يوليو!AK:AO,5,0),"")</f>
        <v/>
      </c>
      <c r="AC11" s="31" t="str">
        <f ca="1">_xlfn.IFNA(VLOOKUP($A11,اغسطس!A:E,5,0),"")</f>
        <v/>
      </c>
      <c r="AD11" s="31" t="str">
        <f ca="1">_xlfn.IFNA(VLOOKUP($A11,اغسطس!M:Q,5,0),"")</f>
        <v/>
      </c>
      <c r="AE11" s="31" t="str">
        <f ca="1">_xlfn.IFNA(VLOOKUP($A11,اغسطس!Y:AC,5,0),"")</f>
        <v/>
      </c>
      <c r="AF11" s="31" t="str">
        <f ca="1">_xlfn.IFNA(VLOOKUP($A11,اغسطس!AK:AO,5,0),"")</f>
        <v/>
      </c>
      <c r="AG11" s="31" t="str">
        <f ca="1">_xlfn.IFNA(VLOOKUP($A11,اغسطس!AW:BA,5,0),"")</f>
        <v/>
      </c>
      <c r="AH11" s="31" t="str">
        <f ca="1">_xlfn.IFNA(VLOOKUP($A11,سبتمبر!A:E,5,0),"")</f>
        <v/>
      </c>
      <c r="AI11" s="31" t="str">
        <f ca="1">_xlfn.IFNA(VLOOKUP($A11,سبتمبر!M:Q,5,0),"")</f>
        <v/>
      </c>
      <c r="AJ11" s="31" t="str">
        <f ca="1">_xlfn.IFNA(VLOOKUP($A11,سبتمبر!Y:AC,5,0),"")</f>
        <v/>
      </c>
      <c r="AK11" s="31" t="str">
        <f ca="1">_xlfn.IFNA(VLOOKUP($A11,سبتمبر!AK:AO,5,0),"")</f>
        <v/>
      </c>
      <c r="AL11" s="31" t="str">
        <f ca="1">_xlfn.IFNA(VLOOKUP($A11,اكتوبر!A:E,5,0),"")</f>
        <v/>
      </c>
      <c r="AM11" s="31" t="str">
        <f ca="1">_xlfn.IFNA(VLOOKUP($A11,اكتوبر!M:Q,5,0),"")</f>
        <v/>
      </c>
      <c r="AN11" s="31" t="str">
        <f ca="1">_xlfn.IFNA(VLOOKUP($A11,اكتوبر!Y:AC,5,0),"")</f>
        <v/>
      </c>
      <c r="AO11" s="31" t="str">
        <f ca="1">_xlfn.IFNA(VLOOKUP($A11,اكتوبر!AK:AO,5,0),"")</f>
        <v/>
      </c>
      <c r="AP11" s="31" t="str">
        <f ca="1">_xlfn.IFNA(VLOOKUP($A11,اكتوبر!AW:BA,5,0),"")</f>
        <v/>
      </c>
      <c r="AQ11" s="31" t="str">
        <f ca="1">_xlfn.IFNA(VLOOKUP($A11,نوفمبر!A:E,5,0),"")</f>
        <v/>
      </c>
      <c r="AR11" s="31" t="str">
        <f ca="1">_xlfn.IFNA(VLOOKUP($A11,نوفمبر!M:Q,5,0),"")</f>
        <v/>
      </c>
      <c r="AS11" s="31" t="str">
        <f ca="1">_xlfn.IFNA(VLOOKUP($A11,نوفمبر!Y:AC,5,0),"")</f>
        <v/>
      </c>
      <c r="AT11" s="31" t="str">
        <f ca="1">_xlfn.IFNA(VLOOKUP($A11,نوفمبر!AK:AO,5,0),"")</f>
        <v/>
      </c>
      <c r="AU11" s="31" t="str">
        <f ca="1">_xlfn.IFNA(VLOOKUP($A11,ديسمبر!A:E,5,0),"")</f>
        <v/>
      </c>
      <c r="AV11" s="31" t="str">
        <f ca="1">_xlfn.IFNA(VLOOKUP($A11,ديسمبر!M:Q,5,0),"")</f>
        <v/>
      </c>
      <c r="AW11" s="31" t="str">
        <f ca="1">_xlfn.IFNA(VLOOKUP($A11,ديسمبر!Y:AC,5,0),"")</f>
        <v/>
      </c>
      <c r="AX11" s="31" t="str">
        <f ca="1">_xlfn.IFNA(VLOOKUP($A11,ديسمبر!AK:AO,5,0),"")</f>
        <v/>
      </c>
      <c r="AY11" s="31">
        <f ca="1" t="shared" si="0"/>
        <v>0</v>
      </c>
      <c r="AZ11" s="31">
        <f ca="1" t="shared" si="1"/>
        <v>0</v>
      </c>
    </row>
    <row r="12" ht="15.75" spans="1:52">
      <c r="A12" s="8">
        <v>2010</v>
      </c>
      <c r="B12" s="31" t="str">
        <f>IFERROR(VLOOKUP(A12,'Main Data'!A:C,2,0),"")</f>
        <v>بافلي سامح ادوار</v>
      </c>
      <c r="C12" s="57" t="str">
        <f>IFERROR(VLOOKUP(B12,'Main Data'!B:D,2,0),"")</f>
        <v>01050835253</v>
      </c>
      <c r="D12" s="31" t="str">
        <f ca="1">IFERROR(VLOOKUP($A12,فبراير!A:E,5,0),"")</f>
        <v/>
      </c>
      <c r="E12" s="31" t="str">
        <f ca="1">IFERROR(VLOOKUP($A12,فبراير!M:Q,5,0),"")</f>
        <v/>
      </c>
      <c r="F12" s="31" t="str">
        <f ca="1">IFERROR(VLOOKUP($A12,فبراير!Y:AC,5,0),"")</f>
        <v/>
      </c>
      <c r="G12" s="31" t="str">
        <f ca="1">IFERROR(VLOOKUP($A12,فبراير!AK:AO,5,0),"")</f>
        <v/>
      </c>
      <c r="H12" s="31" t="str">
        <f ca="1">IFERROR(VLOOKUP($A12,مارس!A:E,5,0),"")</f>
        <v/>
      </c>
      <c r="I12" s="31" t="str">
        <f ca="1">IFERROR(VLOOKUP($A12,مارس!M:Q,5,0),"")</f>
        <v/>
      </c>
      <c r="J12" s="31" t="str">
        <f ca="1">IFERROR(VLOOKUP($A12,مارس!Y:AC,5,0),"")</f>
        <v/>
      </c>
      <c r="K12" s="31" t="str">
        <f ca="1">IFERROR(VLOOKUP($A12,مارس!AK:AO,5,0),"")</f>
        <v/>
      </c>
      <c r="L12" s="31" t="str">
        <f ca="1">IFERROR(VLOOKUP($A12,ابريل!A:E,5,0),"")</f>
        <v/>
      </c>
      <c r="M12" s="31" t="str">
        <f ca="1">IFERROR(VLOOKUP($A12,ابريل!M:Q,5,0),"")</f>
        <v/>
      </c>
      <c r="N12" s="31" t="str">
        <f ca="1">IFERROR(VLOOKUP($A12,ابريل!Y:AC,5,0),"")</f>
        <v/>
      </c>
      <c r="O12" s="31" t="str">
        <f ca="1">IFERROR(VLOOKUP($A12,ابريل!AK:AO,5,0),"")</f>
        <v/>
      </c>
      <c r="P12" s="31" t="str">
        <f ca="1">_xlfn.IFNA(VLOOKUP($A12,مايو!A:E,5,0),"")</f>
        <v/>
      </c>
      <c r="Q12" s="31" t="str">
        <f ca="1">_xlfn.IFNA(VLOOKUP($A12,مايو!M:Q,5,0),"")</f>
        <v/>
      </c>
      <c r="R12" s="31" t="str">
        <f ca="1">_xlfn.IFNA(VLOOKUP($A12,مايو!Y:AC,5,0),"")</f>
        <v/>
      </c>
      <c r="S12" s="31" t="str">
        <f ca="1">_xlfn.IFNA(VLOOKUP($A12,مايو!AK:AO,5,0),"")</f>
        <v/>
      </c>
      <c r="T12" s="31" t="str">
        <f ca="1">_xlfn.IFNA(VLOOKUP($A12,مايو!AW:BA,5,0),"")</f>
        <v/>
      </c>
      <c r="U12" s="31" t="str">
        <f ca="1">_xlfn.IFNA(VLOOKUP($A12,يونيو!A:E,5,0),"")</f>
        <v/>
      </c>
      <c r="V12" s="31" t="str">
        <f ca="1">_xlfn.IFNA(VLOOKUP($A12,يونيو!M:Q,5,0),"")</f>
        <v/>
      </c>
      <c r="W12" s="31" t="str">
        <f ca="1">_xlfn.IFNA(VLOOKUP($A12,يونيو!Y:AC,5,0),"")</f>
        <v/>
      </c>
      <c r="X12" s="31" t="str">
        <f ca="1">_xlfn.IFNA(VLOOKUP($A12,يونيو!AK:AO,5,0),"")</f>
        <v/>
      </c>
      <c r="Y12" s="31" t="str">
        <f ca="1">_xlfn.IFNA(VLOOKUP($A12,يوليو!A:E,5,0),"")</f>
        <v/>
      </c>
      <c r="Z12" s="31" t="str">
        <f ca="1">_xlfn.IFNA(VLOOKUP($A12,يوليو!M:Q,5,0),"")</f>
        <v/>
      </c>
      <c r="AA12" s="31" t="str">
        <f ca="1">_xlfn.IFNA(VLOOKUP($A12,يوليو!Y:AC,5,0),"")</f>
        <v/>
      </c>
      <c r="AB12" s="31" t="str">
        <f ca="1">_xlfn.IFNA(VLOOKUP($A12,يوليو!AK:AO,5,0),"")</f>
        <v/>
      </c>
      <c r="AC12" s="31" t="str">
        <f ca="1">_xlfn.IFNA(VLOOKUP($A12,اغسطس!A:E,5,0),"")</f>
        <v/>
      </c>
      <c r="AD12" s="31" t="str">
        <f ca="1">_xlfn.IFNA(VLOOKUP($A12,اغسطس!M:Q,5,0),"")</f>
        <v/>
      </c>
      <c r="AE12" s="31" t="str">
        <f ca="1">_xlfn.IFNA(VLOOKUP($A12,اغسطس!Y:AC,5,0),"")</f>
        <v/>
      </c>
      <c r="AF12" s="31" t="str">
        <f ca="1">_xlfn.IFNA(VLOOKUP($A12,اغسطس!AK:AO,5,0),"")</f>
        <v/>
      </c>
      <c r="AG12" s="31" t="str">
        <f ca="1">_xlfn.IFNA(VLOOKUP($A12,اغسطس!AW:BA,5,0),"")</f>
        <v/>
      </c>
      <c r="AH12" s="31" t="str">
        <f ca="1">_xlfn.IFNA(VLOOKUP($A12,سبتمبر!A:E,5,0),"")</f>
        <v/>
      </c>
      <c r="AI12" s="31" t="str">
        <f ca="1">_xlfn.IFNA(VLOOKUP($A12,سبتمبر!M:Q,5,0),"")</f>
        <v/>
      </c>
      <c r="AJ12" s="31" t="str">
        <f ca="1">_xlfn.IFNA(VLOOKUP($A12,سبتمبر!Y:AC,5,0),"")</f>
        <v/>
      </c>
      <c r="AK12" s="31" t="str">
        <f ca="1">_xlfn.IFNA(VLOOKUP($A12,سبتمبر!AK:AO,5,0),"")</f>
        <v/>
      </c>
      <c r="AL12" s="31" t="str">
        <f ca="1">_xlfn.IFNA(VLOOKUP($A12,اكتوبر!A:E,5,0),"")</f>
        <v/>
      </c>
      <c r="AM12" s="31" t="str">
        <f ca="1">_xlfn.IFNA(VLOOKUP($A12,اكتوبر!M:Q,5,0),"")</f>
        <v/>
      </c>
      <c r="AN12" s="31" t="str">
        <f ca="1">_xlfn.IFNA(VLOOKUP($A12,اكتوبر!Y:AC,5,0),"")</f>
        <v/>
      </c>
      <c r="AO12" s="31" t="str">
        <f ca="1">_xlfn.IFNA(VLOOKUP($A12,اكتوبر!AK:AO,5,0),"")</f>
        <v/>
      </c>
      <c r="AP12" s="31" t="str">
        <f ca="1">_xlfn.IFNA(VLOOKUP($A12,اكتوبر!AW:BA,5,0),"")</f>
        <v/>
      </c>
      <c r="AQ12" s="31" t="str">
        <f ca="1">_xlfn.IFNA(VLOOKUP($A12,نوفمبر!A:E,5,0),"")</f>
        <v/>
      </c>
      <c r="AR12" s="31" t="str">
        <f ca="1">_xlfn.IFNA(VLOOKUP($A12,نوفمبر!M:Q,5,0),"")</f>
        <v/>
      </c>
      <c r="AS12" s="31" t="str">
        <f ca="1">_xlfn.IFNA(VLOOKUP($A12,نوفمبر!Y:AC,5,0),"")</f>
        <v/>
      </c>
      <c r="AT12" s="31" t="str">
        <f ca="1">_xlfn.IFNA(VLOOKUP($A12,نوفمبر!AK:AO,5,0),"")</f>
        <v/>
      </c>
      <c r="AU12" s="31" t="str">
        <f ca="1">_xlfn.IFNA(VLOOKUP($A12,ديسمبر!A:E,5,0),"")</f>
        <v/>
      </c>
      <c r="AV12" s="31" t="str">
        <f ca="1">_xlfn.IFNA(VLOOKUP($A12,ديسمبر!M:Q,5,0),"")</f>
        <v/>
      </c>
      <c r="AW12" s="31" t="str">
        <f ca="1">_xlfn.IFNA(VLOOKUP($A12,ديسمبر!Y:AC,5,0),"")</f>
        <v/>
      </c>
      <c r="AX12" s="31" t="str">
        <f ca="1">_xlfn.IFNA(VLOOKUP($A12,ديسمبر!AK:AO,5,0),"")</f>
        <v/>
      </c>
      <c r="AY12" s="31">
        <f ca="1" t="shared" si="0"/>
        <v>0</v>
      </c>
      <c r="AZ12" s="31">
        <f ca="1" t="shared" si="1"/>
        <v>0</v>
      </c>
    </row>
    <row r="13" ht="15.75" spans="1:52">
      <c r="A13" s="8">
        <v>2011</v>
      </c>
      <c r="B13" s="31" t="str">
        <f>IFERROR(VLOOKUP(A13,'Main Data'!A:C,2,0),"")</f>
        <v>بافلي فريد جبرائيل </v>
      </c>
      <c r="C13" s="57" t="str">
        <f>IFERROR(VLOOKUP(B13,'Main Data'!B:D,2,0),"")</f>
        <v>01273292058</v>
      </c>
      <c r="D13" s="31" t="str">
        <f ca="1">IFERROR(VLOOKUP($A13,فبراير!A:E,5,0),"")</f>
        <v/>
      </c>
      <c r="E13" s="31" t="str">
        <f ca="1">IFERROR(VLOOKUP($A13,فبراير!M:Q,5,0),"")</f>
        <v/>
      </c>
      <c r="F13" s="31" t="str">
        <f ca="1">IFERROR(VLOOKUP($A13,فبراير!Y:AC,5,0),"")</f>
        <v/>
      </c>
      <c r="G13" s="31" t="str">
        <f ca="1">IFERROR(VLOOKUP($A13,فبراير!AK:AO,5,0),"")</f>
        <v/>
      </c>
      <c r="H13" s="31" t="str">
        <f ca="1">IFERROR(VLOOKUP($A13,مارس!A:E,5,0),"")</f>
        <v/>
      </c>
      <c r="I13" s="31" t="str">
        <f ca="1">IFERROR(VLOOKUP($A13,مارس!M:Q,5,0),"")</f>
        <v/>
      </c>
      <c r="J13" s="31" t="str">
        <f ca="1">IFERROR(VLOOKUP($A13,مارس!Y:AC,5,0),"")</f>
        <v/>
      </c>
      <c r="K13" s="31" t="str">
        <f ca="1">IFERROR(VLOOKUP($A13,مارس!AK:AO,5,0),"")</f>
        <v/>
      </c>
      <c r="L13" s="31" t="str">
        <f ca="1">IFERROR(VLOOKUP($A13,ابريل!A:E,5,0),"")</f>
        <v/>
      </c>
      <c r="M13" s="31" t="str">
        <f ca="1">IFERROR(VLOOKUP($A13,ابريل!M:Q,5,0),"")</f>
        <v/>
      </c>
      <c r="N13" s="31" t="str">
        <f ca="1">IFERROR(VLOOKUP($A13,ابريل!Y:AC,5,0),"")</f>
        <v/>
      </c>
      <c r="O13" s="31" t="str">
        <f ca="1">IFERROR(VLOOKUP($A13,ابريل!AK:AO,5,0),"")</f>
        <v/>
      </c>
      <c r="P13" s="31" t="str">
        <f ca="1">_xlfn.IFNA(VLOOKUP($A13,مايو!A:E,5,0),"")</f>
        <v/>
      </c>
      <c r="Q13" s="31" t="str">
        <f ca="1">_xlfn.IFNA(VLOOKUP($A13,مايو!M:Q,5,0),"")</f>
        <v/>
      </c>
      <c r="R13" s="31" t="str">
        <f ca="1">_xlfn.IFNA(VLOOKUP($A13,مايو!Y:AC,5,0),"")</f>
        <v/>
      </c>
      <c r="S13" s="31" t="str">
        <f ca="1">_xlfn.IFNA(VLOOKUP($A13,مايو!AK:AO,5,0),"")</f>
        <v/>
      </c>
      <c r="T13" s="31" t="str">
        <f ca="1">_xlfn.IFNA(VLOOKUP($A13,مايو!AW:BA,5,0),"")</f>
        <v/>
      </c>
      <c r="U13" s="31" t="str">
        <f ca="1">_xlfn.IFNA(VLOOKUP($A13,يونيو!A:E,5,0),"")</f>
        <v/>
      </c>
      <c r="V13" s="31" t="str">
        <f ca="1">_xlfn.IFNA(VLOOKUP($A13,يونيو!M:Q,5,0),"")</f>
        <v/>
      </c>
      <c r="W13" s="31" t="str">
        <f ca="1">_xlfn.IFNA(VLOOKUP($A13,يونيو!Y:AC,5,0),"")</f>
        <v/>
      </c>
      <c r="X13" s="31" t="str">
        <f ca="1">_xlfn.IFNA(VLOOKUP($A13,يونيو!AK:AO,5,0),"")</f>
        <v/>
      </c>
      <c r="Y13" s="31" t="str">
        <f ca="1">_xlfn.IFNA(VLOOKUP($A13,يوليو!A:E,5,0),"")</f>
        <v/>
      </c>
      <c r="Z13" s="31" t="str">
        <f ca="1">_xlfn.IFNA(VLOOKUP($A13,يوليو!M:Q,5,0),"")</f>
        <v/>
      </c>
      <c r="AA13" s="31" t="str">
        <f ca="1">_xlfn.IFNA(VLOOKUP($A13,يوليو!Y:AC,5,0),"")</f>
        <v/>
      </c>
      <c r="AB13" s="31" t="str">
        <f ca="1">_xlfn.IFNA(VLOOKUP($A13,يوليو!AK:AO,5,0),"")</f>
        <v/>
      </c>
      <c r="AC13" s="31" t="str">
        <f ca="1">_xlfn.IFNA(VLOOKUP($A13,اغسطس!A:E,5,0),"")</f>
        <v/>
      </c>
      <c r="AD13" s="31" t="str">
        <f ca="1">_xlfn.IFNA(VLOOKUP($A13,اغسطس!M:Q,5,0),"")</f>
        <v/>
      </c>
      <c r="AE13" s="31" t="str">
        <f ca="1">_xlfn.IFNA(VLOOKUP($A13,اغسطس!Y:AC,5,0),"")</f>
        <v/>
      </c>
      <c r="AF13" s="31" t="str">
        <f ca="1">_xlfn.IFNA(VLOOKUP($A13,اغسطس!AK:AO,5,0),"")</f>
        <v/>
      </c>
      <c r="AG13" s="31" t="str">
        <f ca="1">_xlfn.IFNA(VLOOKUP($A13,اغسطس!AW:BA,5,0),"")</f>
        <v/>
      </c>
      <c r="AH13" s="31" t="str">
        <f ca="1">_xlfn.IFNA(VLOOKUP($A13,سبتمبر!A:E,5,0),"")</f>
        <v/>
      </c>
      <c r="AI13" s="31" t="str">
        <f ca="1">_xlfn.IFNA(VLOOKUP($A13,سبتمبر!M:Q,5,0),"")</f>
        <v/>
      </c>
      <c r="AJ13" s="31" t="str">
        <f ca="1">_xlfn.IFNA(VLOOKUP($A13,سبتمبر!Y:AC,5,0),"")</f>
        <v/>
      </c>
      <c r="AK13" s="31" t="str">
        <f ca="1">_xlfn.IFNA(VLOOKUP($A13,سبتمبر!AK:AO,5,0),"")</f>
        <v/>
      </c>
      <c r="AL13" s="31" t="str">
        <f ca="1">_xlfn.IFNA(VLOOKUP($A13,اكتوبر!A:E,5,0),"")</f>
        <v/>
      </c>
      <c r="AM13" s="31" t="str">
        <f ca="1">_xlfn.IFNA(VLOOKUP($A13,اكتوبر!M:Q,5,0),"")</f>
        <v/>
      </c>
      <c r="AN13" s="31" t="str">
        <f ca="1">_xlfn.IFNA(VLOOKUP($A13,اكتوبر!Y:AC,5,0),"")</f>
        <v/>
      </c>
      <c r="AO13" s="31" t="str">
        <f ca="1">_xlfn.IFNA(VLOOKUP($A13,اكتوبر!AK:AO,5,0),"")</f>
        <v/>
      </c>
      <c r="AP13" s="31" t="str">
        <f ca="1">_xlfn.IFNA(VLOOKUP($A13,اكتوبر!AW:BA,5,0),"")</f>
        <v/>
      </c>
      <c r="AQ13" s="31" t="str">
        <f ca="1">_xlfn.IFNA(VLOOKUP($A13,نوفمبر!A:E,5,0),"")</f>
        <v/>
      </c>
      <c r="AR13" s="31" t="str">
        <f ca="1">_xlfn.IFNA(VLOOKUP($A13,نوفمبر!M:Q,5,0),"")</f>
        <v/>
      </c>
      <c r="AS13" s="31" t="str">
        <f ca="1">_xlfn.IFNA(VLOOKUP($A13,نوفمبر!Y:AC,5,0),"")</f>
        <v/>
      </c>
      <c r="AT13" s="31" t="str">
        <f ca="1">_xlfn.IFNA(VLOOKUP($A13,نوفمبر!AK:AO,5,0),"")</f>
        <v/>
      </c>
      <c r="AU13" s="31" t="str">
        <f ca="1">_xlfn.IFNA(VLOOKUP($A13,ديسمبر!A:E,5,0),"")</f>
        <v/>
      </c>
      <c r="AV13" s="31" t="str">
        <f ca="1">_xlfn.IFNA(VLOOKUP($A13,ديسمبر!M:Q,5,0),"")</f>
        <v/>
      </c>
      <c r="AW13" s="31" t="str">
        <f ca="1">_xlfn.IFNA(VLOOKUP($A13,ديسمبر!Y:AC,5,0),"")</f>
        <v/>
      </c>
      <c r="AX13" s="31" t="str">
        <f ca="1">_xlfn.IFNA(VLOOKUP($A13,ديسمبر!AK:AO,5,0),"")</f>
        <v/>
      </c>
      <c r="AY13" s="31">
        <f ca="1" t="shared" si="0"/>
        <v>0</v>
      </c>
      <c r="AZ13" s="31">
        <f ca="1" t="shared" si="1"/>
        <v>0</v>
      </c>
    </row>
    <row r="14" ht="15.75" spans="1:52">
      <c r="A14" s="8">
        <v>2012</v>
      </c>
      <c r="B14" s="31" t="str">
        <f>IFERROR(VLOOKUP(A14,'Main Data'!A:C,2,0),"")</f>
        <v>بسيط برسوم بشري</v>
      </c>
      <c r="C14" s="57" t="str">
        <f>IFERROR(VLOOKUP(B14,'Main Data'!B:D,2,0),"")</f>
        <v>01226654247</v>
      </c>
      <c r="D14" s="31" t="str">
        <f ca="1">IFERROR(VLOOKUP($A14,فبراير!A:E,5,0),"")</f>
        <v/>
      </c>
      <c r="E14" s="31" t="str">
        <f ca="1">IFERROR(VLOOKUP($A14,فبراير!M:Q,5,0),"")</f>
        <v/>
      </c>
      <c r="F14" s="31" t="str">
        <f ca="1">IFERROR(VLOOKUP($A14,فبراير!Y:AC,5,0),"")</f>
        <v/>
      </c>
      <c r="G14" s="31" t="str">
        <f ca="1">IFERROR(VLOOKUP($A14,فبراير!AK:AO,5,0),"")</f>
        <v/>
      </c>
      <c r="H14" s="31" t="str">
        <f ca="1">IFERROR(VLOOKUP($A14,مارس!A:E,5,0),"")</f>
        <v/>
      </c>
      <c r="I14" s="31" t="str">
        <f ca="1">IFERROR(VLOOKUP($A14,مارس!M:Q,5,0),"")</f>
        <v/>
      </c>
      <c r="J14" s="31" t="str">
        <f ca="1">IFERROR(VLOOKUP($A14,مارس!Y:AC,5,0),"")</f>
        <v/>
      </c>
      <c r="K14" s="31" t="str">
        <f ca="1">IFERROR(VLOOKUP($A14,مارس!AK:AO,5,0),"")</f>
        <v/>
      </c>
      <c r="L14" s="31" t="str">
        <f ca="1">IFERROR(VLOOKUP($A14,ابريل!A:E,5,0),"")</f>
        <v/>
      </c>
      <c r="M14" s="31" t="str">
        <f ca="1">IFERROR(VLOOKUP($A14,ابريل!M:Q,5,0),"")</f>
        <v/>
      </c>
      <c r="N14" s="31" t="str">
        <f ca="1">IFERROR(VLOOKUP($A14,ابريل!Y:AC,5,0),"")</f>
        <v/>
      </c>
      <c r="O14" s="31" t="str">
        <f ca="1">IFERROR(VLOOKUP($A14,ابريل!AK:AO,5,0),"")</f>
        <v/>
      </c>
      <c r="P14" s="31" t="str">
        <f ca="1">_xlfn.IFNA(VLOOKUP($A14,مايو!A:E,5,0),"")</f>
        <v/>
      </c>
      <c r="Q14" s="31" t="str">
        <f ca="1">_xlfn.IFNA(VLOOKUP($A14,مايو!M:Q,5,0),"")</f>
        <v/>
      </c>
      <c r="R14" s="31" t="str">
        <f ca="1">_xlfn.IFNA(VLOOKUP($A14,مايو!Y:AC,5,0),"")</f>
        <v/>
      </c>
      <c r="S14" s="31" t="str">
        <f ca="1">_xlfn.IFNA(VLOOKUP($A14,مايو!AK:AO,5,0),"")</f>
        <v/>
      </c>
      <c r="T14" s="31" t="str">
        <f ca="1">_xlfn.IFNA(VLOOKUP($A14,مايو!AW:BA,5,0),"")</f>
        <v/>
      </c>
      <c r="U14" s="31" t="str">
        <f ca="1">_xlfn.IFNA(VLOOKUP($A14,يونيو!A:E,5,0),"")</f>
        <v/>
      </c>
      <c r="V14" s="31" t="str">
        <f ca="1">_xlfn.IFNA(VLOOKUP($A14,يونيو!M:Q,5,0),"")</f>
        <v/>
      </c>
      <c r="W14" s="31" t="str">
        <f ca="1">_xlfn.IFNA(VLOOKUP($A14,يونيو!Y:AC,5,0),"")</f>
        <v/>
      </c>
      <c r="X14" s="31" t="str">
        <f ca="1">_xlfn.IFNA(VLOOKUP($A14,يونيو!AK:AO,5,0),"")</f>
        <v/>
      </c>
      <c r="Y14" s="31" t="str">
        <f ca="1">_xlfn.IFNA(VLOOKUP($A14,يوليو!A:E,5,0),"")</f>
        <v/>
      </c>
      <c r="Z14" s="31" t="str">
        <f ca="1">_xlfn.IFNA(VLOOKUP($A14,يوليو!M:Q,5,0),"")</f>
        <v/>
      </c>
      <c r="AA14" s="31" t="str">
        <f ca="1">_xlfn.IFNA(VLOOKUP($A14,يوليو!Y:AC,5,0),"")</f>
        <v/>
      </c>
      <c r="AB14" s="31" t="str">
        <f ca="1">_xlfn.IFNA(VLOOKUP($A14,يوليو!AK:AO,5,0),"")</f>
        <v/>
      </c>
      <c r="AC14" s="31" t="str">
        <f ca="1">_xlfn.IFNA(VLOOKUP($A14,اغسطس!A:E,5,0),"")</f>
        <v/>
      </c>
      <c r="AD14" s="31" t="str">
        <f ca="1">_xlfn.IFNA(VLOOKUP($A14,اغسطس!M:Q,5,0),"")</f>
        <v/>
      </c>
      <c r="AE14" s="31" t="str">
        <f ca="1">_xlfn.IFNA(VLOOKUP($A14,اغسطس!Y:AC,5,0),"")</f>
        <v/>
      </c>
      <c r="AF14" s="31" t="str">
        <f ca="1">_xlfn.IFNA(VLOOKUP($A14,اغسطس!AK:AO,5,0),"")</f>
        <v/>
      </c>
      <c r="AG14" s="31" t="str">
        <f ca="1">_xlfn.IFNA(VLOOKUP($A14,اغسطس!AW:BA,5,0),"")</f>
        <v/>
      </c>
      <c r="AH14" s="31" t="str">
        <f ca="1">_xlfn.IFNA(VLOOKUP($A14,سبتمبر!A:E,5,0),"")</f>
        <v/>
      </c>
      <c r="AI14" s="31" t="str">
        <f ca="1">_xlfn.IFNA(VLOOKUP($A14,سبتمبر!M:Q,5,0),"")</f>
        <v/>
      </c>
      <c r="AJ14" s="31" t="str">
        <f ca="1">_xlfn.IFNA(VLOOKUP($A14,سبتمبر!Y:AC,5,0),"")</f>
        <v/>
      </c>
      <c r="AK14" s="31" t="str">
        <f ca="1">_xlfn.IFNA(VLOOKUP($A14,سبتمبر!AK:AO,5,0),"")</f>
        <v/>
      </c>
      <c r="AL14" s="31" t="str">
        <f ca="1">_xlfn.IFNA(VLOOKUP($A14,اكتوبر!A:E,5,0),"")</f>
        <v/>
      </c>
      <c r="AM14" s="31" t="str">
        <f ca="1">_xlfn.IFNA(VLOOKUP($A14,اكتوبر!M:Q,5,0),"")</f>
        <v/>
      </c>
      <c r="AN14" s="31" t="str">
        <f ca="1">_xlfn.IFNA(VLOOKUP($A14,اكتوبر!Y:AC,5,0),"")</f>
        <v/>
      </c>
      <c r="AO14" s="31" t="str">
        <f ca="1">_xlfn.IFNA(VLOOKUP($A14,اكتوبر!AK:AO,5,0),"")</f>
        <v/>
      </c>
      <c r="AP14" s="31" t="str">
        <f ca="1">_xlfn.IFNA(VLOOKUP($A14,اكتوبر!AW:BA,5,0),"")</f>
        <v/>
      </c>
      <c r="AQ14" s="31" t="str">
        <f ca="1">_xlfn.IFNA(VLOOKUP($A14,نوفمبر!A:E,5,0),"")</f>
        <v/>
      </c>
      <c r="AR14" s="31" t="str">
        <f ca="1">_xlfn.IFNA(VLOOKUP($A14,نوفمبر!M:Q,5,0),"")</f>
        <v/>
      </c>
      <c r="AS14" s="31" t="str">
        <f ca="1">_xlfn.IFNA(VLOOKUP($A14,نوفمبر!Y:AC,5,0),"")</f>
        <v/>
      </c>
      <c r="AT14" s="31" t="str">
        <f ca="1">_xlfn.IFNA(VLOOKUP($A14,نوفمبر!AK:AO,5,0),"")</f>
        <v/>
      </c>
      <c r="AU14" s="31" t="str">
        <f ca="1">_xlfn.IFNA(VLOOKUP($A14,ديسمبر!A:E,5,0),"")</f>
        <v/>
      </c>
      <c r="AV14" s="31" t="str">
        <f ca="1">_xlfn.IFNA(VLOOKUP($A14,ديسمبر!M:Q,5,0),"")</f>
        <v/>
      </c>
      <c r="AW14" s="31" t="str">
        <f ca="1">_xlfn.IFNA(VLOOKUP($A14,ديسمبر!Y:AC,5,0),"")</f>
        <v/>
      </c>
      <c r="AX14" s="31" t="str">
        <f ca="1">_xlfn.IFNA(VLOOKUP($A14,ديسمبر!AK:AO,5,0),"")</f>
        <v/>
      </c>
      <c r="AY14" s="31">
        <f ca="1" t="shared" si="0"/>
        <v>0</v>
      </c>
      <c r="AZ14" s="31">
        <f ca="1" t="shared" si="1"/>
        <v>0</v>
      </c>
    </row>
    <row r="15" ht="15.75" spans="1:52">
      <c r="A15" s="8">
        <v>2013</v>
      </c>
      <c r="B15" s="31" t="str">
        <f>IFERROR(VLOOKUP(A15,'Main Data'!A:C,2,0),"")</f>
        <v>بولا جبرائيل لطيف</v>
      </c>
      <c r="C15" s="57" t="str">
        <f>IFERROR(VLOOKUP(B15,'Main Data'!B:D,2,0),"")</f>
        <v>01282777413</v>
      </c>
      <c r="D15" s="31" t="str">
        <f ca="1">IFERROR(VLOOKUP($A15,فبراير!A:E,5,0),"")</f>
        <v/>
      </c>
      <c r="E15" s="31" t="str">
        <f ca="1">IFERROR(VLOOKUP($A15,فبراير!M:Q,5,0),"")</f>
        <v/>
      </c>
      <c r="F15" s="31" t="str">
        <f ca="1">IFERROR(VLOOKUP($A15,فبراير!Y:AC,5,0),"")</f>
        <v/>
      </c>
      <c r="G15" s="31" t="str">
        <f ca="1">IFERROR(VLOOKUP($A15,فبراير!AK:AO,5,0),"")</f>
        <v/>
      </c>
      <c r="H15" s="31" t="str">
        <f ca="1">IFERROR(VLOOKUP($A15,مارس!A:E,5,0),"")</f>
        <v/>
      </c>
      <c r="I15" s="31" t="str">
        <f ca="1">IFERROR(VLOOKUP($A15,مارس!M:Q,5,0),"")</f>
        <v/>
      </c>
      <c r="J15" s="31" t="str">
        <f ca="1">IFERROR(VLOOKUP($A15,مارس!Y:AC,5,0),"")</f>
        <v/>
      </c>
      <c r="K15" s="31" t="str">
        <f ca="1">IFERROR(VLOOKUP($A15,مارس!AK:AO,5,0),"")</f>
        <v/>
      </c>
      <c r="L15" s="31" t="str">
        <f ca="1">IFERROR(VLOOKUP($A15,ابريل!A:E,5,0),"")</f>
        <v/>
      </c>
      <c r="M15" s="31" t="str">
        <f ca="1">IFERROR(VLOOKUP($A15,ابريل!M:Q,5,0),"")</f>
        <v/>
      </c>
      <c r="N15" s="31" t="str">
        <f ca="1">IFERROR(VLOOKUP($A15,ابريل!Y:AC,5,0),"")</f>
        <v/>
      </c>
      <c r="O15" s="31" t="str">
        <f ca="1">IFERROR(VLOOKUP($A15,ابريل!AK:AO,5,0),"")</f>
        <v/>
      </c>
      <c r="P15" s="31" t="str">
        <f ca="1">_xlfn.IFNA(VLOOKUP($A15,مايو!A:E,5,0),"")</f>
        <v/>
      </c>
      <c r="Q15" s="31" t="str">
        <f ca="1">_xlfn.IFNA(VLOOKUP($A15,مايو!M:Q,5,0),"")</f>
        <v/>
      </c>
      <c r="R15" s="31" t="str">
        <f ca="1">_xlfn.IFNA(VLOOKUP($A15,مايو!Y:AC,5,0),"")</f>
        <v/>
      </c>
      <c r="S15" s="31" t="str">
        <f ca="1">_xlfn.IFNA(VLOOKUP($A15,مايو!AK:AO,5,0),"")</f>
        <v/>
      </c>
      <c r="T15" s="31" t="str">
        <f ca="1">_xlfn.IFNA(VLOOKUP($A15,مايو!AW:BA,5,0),"")</f>
        <v/>
      </c>
      <c r="U15" s="31" t="str">
        <f ca="1">_xlfn.IFNA(VLOOKUP($A15,يونيو!A:E,5,0),"")</f>
        <v/>
      </c>
      <c r="V15" s="31" t="str">
        <f ca="1">_xlfn.IFNA(VLOOKUP($A15,يونيو!M:Q,5,0),"")</f>
        <v/>
      </c>
      <c r="W15" s="31" t="str">
        <f ca="1">_xlfn.IFNA(VLOOKUP($A15,يونيو!Y:AC,5,0),"")</f>
        <v/>
      </c>
      <c r="X15" s="31" t="str">
        <f ca="1">_xlfn.IFNA(VLOOKUP($A15,يونيو!AK:AO,5,0),"")</f>
        <v/>
      </c>
      <c r="Y15" s="31" t="str">
        <f ca="1">_xlfn.IFNA(VLOOKUP($A15,يوليو!A:E,5,0),"")</f>
        <v/>
      </c>
      <c r="Z15" s="31" t="str">
        <f ca="1">_xlfn.IFNA(VLOOKUP($A15,يوليو!M:Q,5,0),"")</f>
        <v/>
      </c>
      <c r="AA15" s="31" t="str">
        <f ca="1">_xlfn.IFNA(VLOOKUP($A15,يوليو!Y:AC,5,0),"")</f>
        <v/>
      </c>
      <c r="AB15" s="31" t="str">
        <f ca="1">_xlfn.IFNA(VLOOKUP($A15,يوليو!AK:AO,5,0),"")</f>
        <v/>
      </c>
      <c r="AC15" s="31" t="str">
        <f ca="1">_xlfn.IFNA(VLOOKUP($A15,اغسطس!A:E,5,0),"")</f>
        <v/>
      </c>
      <c r="AD15" s="31" t="str">
        <f ca="1">_xlfn.IFNA(VLOOKUP($A15,اغسطس!M:Q,5,0),"")</f>
        <v/>
      </c>
      <c r="AE15" s="31" t="str">
        <f ca="1">_xlfn.IFNA(VLOOKUP($A15,اغسطس!Y:AC,5,0),"")</f>
        <v/>
      </c>
      <c r="AF15" s="31" t="str">
        <f ca="1">_xlfn.IFNA(VLOOKUP($A15,اغسطس!AK:AO,5,0),"")</f>
        <v/>
      </c>
      <c r="AG15" s="31" t="str">
        <f ca="1">_xlfn.IFNA(VLOOKUP($A15,اغسطس!AW:BA,5,0),"")</f>
        <v/>
      </c>
      <c r="AH15" s="31" t="str">
        <f ca="1">_xlfn.IFNA(VLOOKUP($A15,سبتمبر!A:E,5,0),"")</f>
        <v/>
      </c>
      <c r="AI15" s="31" t="str">
        <f ca="1">_xlfn.IFNA(VLOOKUP($A15,سبتمبر!M:Q,5,0),"")</f>
        <v/>
      </c>
      <c r="AJ15" s="31" t="str">
        <f ca="1">_xlfn.IFNA(VLOOKUP($A15,سبتمبر!Y:AC,5,0),"")</f>
        <v/>
      </c>
      <c r="AK15" s="31" t="str">
        <f ca="1">_xlfn.IFNA(VLOOKUP($A15,سبتمبر!AK:AO,5,0),"")</f>
        <v/>
      </c>
      <c r="AL15" s="31" t="str">
        <f ca="1">_xlfn.IFNA(VLOOKUP($A15,اكتوبر!A:E,5,0),"")</f>
        <v/>
      </c>
      <c r="AM15" s="31" t="str">
        <f ca="1">_xlfn.IFNA(VLOOKUP($A15,اكتوبر!M:Q,5,0),"")</f>
        <v/>
      </c>
      <c r="AN15" s="31" t="str">
        <f ca="1">_xlfn.IFNA(VLOOKUP($A15,اكتوبر!Y:AC,5,0),"")</f>
        <v/>
      </c>
      <c r="AO15" s="31" t="str">
        <f ca="1">_xlfn.IFNA(VLOOKUP($A15,اكتوبر!AK:AO,5,0),"")</f>
        <v/>
      </c>
      <c r="AP15" s="31" t="str">
        <f ca="1">_xlfn.IFNA(VLOOKUP($A15,اكتوبر!AW:BA,5,0),"")</f>
        <v/>
      </c>
      <c r="AQ15" s="31" t="str">
        <f ca="1">_xlfn.IFNA(VLOOKUP($A15,نوفمبر!A:E,5,0),"")</f>
        <v/>
      </c>
      <c r="AR15" s="31" t="str">
        <f ca="1">_xlfn.IFNA(VLOOKUP($A15,نوفمبر!M:Q,5,0),"")</f>
        <v/>
      </c>
      <c r="AS15" s="31" t="str">
        <f ca="1">_xlfn.IFNA(VLOOKUP($A15,نوفمبر!Y:AC,5,0),"")</f>
        <v/>
      </c>
      <c r="AT15" s="31" t="str">
        <f ca="1">_xlfn.IFNA(VLOOKUP($A15,نوفمبر!AK:AO,5,0),"")</f>
        <v/>
      </c>
      <c r="AU15" s="31" t="str">
        <f ca="1">_xlfn.IFNA(VLOOKUP($A15,ديسمبر!A:E,5,0),"")</f>
        <v/>
      </c>
      <c r="AV15" s="31" t="str">
        <f ca="1">_xlfn.IFNA(VLOOKUP($A15,ديسمبر!M:Q,5,0),"")</f>
        <v/>
      </c>
      <c r="AW15" s="31" t="str">
        <f ca="1">_xlfn.IFNA(VLOOKUP($A15,ديسمبر!Y:AC,5,0),"")</f>
        <v/>
      </c>
      <c r="AX15" s="31" t="str">
        <f ca="1">_xlfn.IFNA(VLOOKUP($A15,ديسمبر!AK:AO,5,0),"")</f>
        <v/>
      </c>
      <c r="AY15" s="31">
        <f ca="1" t="shared" si="0"/>
        <v>0</v>
      </c>
      <c r="AZ15" s="31">
        <f ca="1" t="shared" si="1"/>
        <v>0</v>
      </c>
    </row>
    <row r="16" ht="15.75" spans="1:52">
      <c r="A16" s="8">
        <v>2014</v>
      </c>
      <c r="B16" s="31" t="str">
        <f>IFERROR(VLOOKUP(A16,'Main Data'!A:C,2,0),"")</f>
        <v>بولا نادر صليب</v>
      </c>
      <c r="C16" s="57" t="str">
        <f>IFERROR(VLOOKUP(B16,'Main Data'!B:D,2,0),"")</f>
        <v>01224963998</v>
      </c>
      <c r="D16" s="31" t="str">
        <f ca="1">IFERROR(VLOOKUP($A16,فبراير!A:E,5,0),"")</f>
        <v/>
      </c>
      <c r="E16" s="31" t="str">
        <f ca="1">IFERROR(VLOOKUP($A16,فبراير!M:Q,5,0),"")</f>
        <v/>
      </c>
      <c r="F16" s="31" t="str">
        <f ca="1">IFERROR(VLOOKUP($A16,فبراير!Y:AC,5,0),"")</f>
        <v/>
      </c>
      <c r="G16" s="31" t="str">
        <f ca="1">IFERROR(VLOOKUP($A16,فبراير!AK:AO,5,0),"")</f>
        <v/>
      </c>
      <c r="H16" s="31" t="str">
        <f ca="1">IFERROR(VLOOKUP($A16,مارس!A:E,5,0),"")</f>
        <v/>
      </c>
      <c r="I16" s="31" t="str">
        <f ca="1">IFERROR(VLOOKUP($A16,مارس!M:Q,5,0),"")</f>
        <v/>
      </c>
      <c r="J16" s="31" t="str">
        <f ca="1">IFERROR(VLOOKUP($A16,مارس!Y:AC,5,0),"")</f>
        <v/>
      </c>
      <c r="K16" s="31" t="str">
        <f ca="1">IFERROR(VLOOKUP($A16,مارس!AK:AO,5,0),"")</f>
        <v/>
      </c>
      <c r="L16" s="31" t="str">
        <f ca="1">IFERROR(VLOOKUP($A16,ابريل!A:E,5,0),"")</f>
        <v/>
      </c>
      <c r="M16" s="31" t="str">
        <f ca="1">IFERROR(VLOOKUP($A16,ابريل!M:Q,5,0),"")</f>
        <v/>
      </c>
      <c r="N16" s="31" t="str">
        <f ca="1">IFERROR(VLOOKUP($A16,ابريل!Y:AC,5,0),"")</f>
        <v/>
      </c>
      <c r="O16" s="31" t="str">
        <f ca="1">IFERROR(VLOOKUP($A16,ابريل!AK:AO,5,0),"")</f>
        <v/>
      </c>
      <c r="P16" s="31" t="str">
        <f ca="1">_xlfn.IFNA(VLOOKUP($A16,مايو!A:E,5,0),"")</f>
        <v/>
      </c>
      <c r="Q16" s="31" t="str">
        <f ca="1">_xlfn.IFNA(VLOOKUP($A16,مايو!M:Q,5,0),"")</f>
        <v/>
      </c>
      <c r="R16" s="31" t="str">
        <f ca="1">_xlfn.IFNA(VLOOKUP($A16,مايو!Y:AC,5,0),"")</f>
        <v/>
      </c>
      <c r="S16" s="31" t="str">
        <f ca="1">_xlfn.IFNA(VLOOKUP($A16,مايو!AK:AO,5,0),"")</f>
        <v/>
      </c>
      <c r="T16" s="31" t="str">
        <f ca="1">_xlfn.IFNA(VLOOKUP($A16,مايو!AW:BA,5,0),"")</f>
        <v/>
      </c>
      <c r="U16" s="31" t="str">
        <f ca="1">_xlfn.IFNA(VLOOKUP($A16,يونيو!A:E,5,0),"")</f>
        <v/>
      </c>
      <c r="V16" s="31" t="str">
        <f ca="1">_xlfn.IFNA(VLOOKUP($A16,يونيو!M:Q,5,0),"")</f>
        <v/>
      </c>
      <c r="W16" s="31" t="str">
        <f ca="1">_xlfn.IFNA(VLOOKUP($A16,يونيو!Y:AC,5,0),"")</f>
        <v/>
      </c>
      <c r="X16" s="31" t="str">
        <f ca="1">_xlfn.IFNA(VLOOKUP($A16,يونيو!AK:AO,5,0),"")</f>
        <v/>
      </c>
      <c r="Y16" s="31" t="str">
        <f ca="1">_xlfn.IFNA(VLOOKUP($A16,يوليو!A:E,5,0),"")</f>
        <v/>
      </c>
      <c r="Z16" s="31" t="str">
        <f ca="1">_xlfn.IFNA(VLOOKUP($A16,يوليو!M:Q,5,0),"")</f>
        <v/>
      </c>
      <c r="AA16" s="31" t="str">
        <f ca="1">_xlfn.IFNA(VLOOKUP($A16,يوليو!Y:AC,5,0),"")</f>
        <v/>
      </c>
      <c r="AB16" s="31" t="str">
        <f ca="1">_xlfn.IFNA(VLOOKUP($A16,يوليو!AK:AO,5,0),"")</f>
        <v/>
      </c>
      <c r="AC16" s="31" t="str">
        <f ca="1">_xlfn.IFNA(VLOOKUP($A16,اغسطس!A:E,5,0),"")</f>
        <v/>
      </c>
      <c r="AD16" s="31" t="str">
        <f ca="1">_xlfn.IFNA(VLOOKUP($A16,اغسطس!M:Q,5,0),"")</f>
        <v/>
      </c>
      <c r="AE16" s="31" t="str">
        <f ca="1">_xlfn.IFNA(VLOOKUP($A16,اغسطس!Y:AC,5,0),"")</f>
        <v/>
      </c>
      <c r="AF16" s="31" t="str">
        <f ca="1">_xlfn.IFNA(VLOOKUP($A16,اغسطس!AK:AO,5,0),"")</f>
        <v/>
      </c>
      <c r="AG16" s="31" t="str">
        <f ca="1">_xlfn.IFNA(VLOOKUP($A16,اغسطس!AW:BA,5,0),"")</f>
        <v/>
      </c>
      <c r="AH16" s="31" t="str">
        <f ca="1">_xlfn.IFNA(VLOOKUP($A16,سبتمبر!A:E,5,0),"")</f>
        <v/>
      </c>
      <c r="AI16" s="31" t="str">
        <f ca="1">_xlfn.IFNA(VLOOKUP($A16,سبتمبر!M:Q,5,0),"")</f>
        <v/>
      </c>
      <c r="AJ16" s="31" t="str">
        <f ca="1">_xlfn.IFNA(VLOOKUP($A16,سبتمبر!Y:AC,5,0),"")</f>
        <v/>
      </c>
      <c r="AK16" s="31" t="str">
        <f ca="1">_xlfn.IFNA(VLOOKUP($A16,سبتمبر!AK:AO,5,0),"")</f>
        <v/>
      </c>
      <c r="AL16" s="31" t="str">
        <f ca="1">_xlfn.IFNA(VLOOKUP($A16,اكتوبر!A:E,5,0),"")</f>
        <v/>
      </c>
      <c r="AM16" s="31" t="str">
        <f ca="1">_xlfn.IFNA(VLOOKUP($A16,اكتوبر!M:Q,5,0),"")</f>
        <v/>
      </c>
      <c r="AN16" s="31" t="str">
        <f ca="1">_xlfn.IFNA(VLOOKUP($A16,اكتوبر!Y:AC,5,0),"")</f>
        <v/>
      </c>
      <c r="AO16" s="31" t="str">
        <f ca="1">_xlfn.IFNA(VLOOKUP($A16,اكتوبر!AK:AO,5,0),"")</f>
        <v/>
      </c>
      <c r="AP16" s="31" t="str">
        <f ca="1">_xlfn.IFNA(VLOOKUP($A16,اكتوبر!AW:BA,5,0),"")</f>
        <v/>
      </c>
      <c r="AQ16" s="31" t="str">
        <f ca="1">_xlfn.IFNA(VLOOKUP($A16,نوفمبر!A:E,5,0),"")</f>
        <v/>
      </c>
      <c r="AR16" s="31" t="str">
        <f ca="1">_xlfn.IFNA(VLOOKUP($A16,نوفمبر!M:Q,5,0),"")</f>
        <v/>
      </c>
      <c r="AS16" s="31" t="str">
        <f ca="1">_xlfn.IFNA(VLOOKUP($A16,نوفمبر!Y:AC,5,0),"")</f>
        <v/>
      </c>
      <c r="AT16" s="31" t="str">
        <f ca="1">_xlfn.IFNA(VLOOKUP($A16,نوفمبر!AK:AO,5,0),"")</f>
        <v/>
      </c>
      <c r="AU16" s="31" t="str">
        <f ca="1">_xlfn.IFNA(VLOOKUP($A16,ديسمبر!A:E,5,0),"")</f>
        <v/>
      </c>
      <c r="AV16" s="31" t="str">
        <f ca="1">_xlfn.IFNA(VLOOKUP($A16,ديسمبر!M:Q,5,0),"")</f>
        <v/>
      </c>
      <c r="AW16" s="31" t="str">
        <f ca="1">_xlfn.IFNA(VLOOKUP($A16,ديسمبر!Y:AC,5,0),"")</f>
        <v/>
      </c>
      <c r="AX16" s="31" t="str">
        <f ca="1">_xlfn.IFNA(VLOOKUP($A16,ديسمبر!AK:AO,5,0),"")</f>
        <v/>
      </c>
      <c r="AY16" s="31">
        <f ca="1" t="shared" si="0"/>
        <v>0</v>
      </c>
      <c r="AZ16" s="31">
        <f ca="1" t="shared" si="1"/>
        <v>0</v>
      </c>
    </row>
    <row r="17" ht="15.75" spans="1:52">
      <c r="A17" s="8">
        <v>2015</v>
      </c>
      <c r="B17" s="31" t="str">
        <f>IFERROR(VLOOKUP(A17,'Main Data'!A:C,2,0),"")</f>
        <v>بولا نبيل انجيل</v>
      </c>
      <c r="C17" s="57" t="str">
        <f>IFERROR(VLOOKUP(B17,'Main Data'!B:D,2,0),"")</f>
        <v>01284928733</v>
      </c>
      <c r="D17" s="31" t="str">
        <f ca="1">IFERROR(VLOOKUP($A17,فبراير!A:E,5,0),"")</f>
        <v/>
      </c>
      <c r="E17" s="31" t="str">
        <f ca="1">IFERROR(VLOOKUP($A17,فبراير!M:Q,5,0),"")</f>
        <v/>
      </c>
      <c r="F17" s="31" t="str">
        <f ca="1">IFERROR(VLOOKUP($A17,فبراير!Y:AC,5,0),"")</f>
        <v/>
      </c>
      <c r="G17" s="31" t="str">
        <f ca="1">IFERROR(VLOOKUP($A17,فبراير!AK:AO,5,0),"")</f>
        <v/>
      </c>
      <c r="H17" s="31" t="str">
        <f ca="1">IFERROR(VLOOKUP($A17,مارس!A:E,5,0),"")</f>
        <v/>
      </c>
      <c r="I17" s="31" t="str">
        <f ca="1">IFERROR(VLOOKUP($A17,مارس!M:Q,5,0),"")</f>
        <v/>
      </c>
      <c r="J17" s="31" t="str">
        <f ca="1">IFERROR(VLOOKUP($A17,مارس!Y:AC,5,0),"")</f>
        <v/>
      </c>
      <c r="K17" s="31" t="str">
        <f ca="1">IFERROR(VLOOKUP($A17,مارس!AK:AO,5,0),"")</f>
        <v/>
      </c>
      <c r="L17" s="31" t="str">
        <f ca="1">IFERROR(VLOOKUP($A17,ابريل!A:E,5,0),"")</f>
        <v/>
      </c>
      <c r="M17" s="31" t="str">
        <f ca="1">IFERROR(VLOOKUP($A17,ابريل!M:Q,5,0),"")</f>
        <v/>
      </c>
      <c r="N17" s="31" t="str">
        <f ca="1">IFERROR(VLOOKUP($A17,ابريل!Y:AC,5,0),"")</f>
        <v/>
      </c>
      <c r="O17" s="31" t="str">
        <f ca="1">IFERROR(VLOOKUP($A17,ابريل!AK:AO,5,0),"")</f>
        <v/>
      </c>
      <c r="P17" s="31" t="str">
        <f ca="1">_xlfn.IFNA(VLOOKUP($A17,مايو!A:E,5,0),"")</f>
        <v/>
      </c>
      <c r="Q17" s="31" t="str">
        <f ca="1">_xlfn.IFNA(VLOOKUP($A17,مايو!M:Q,5,0),"")</f>
        <v/>
      </c>
      <c r="R17" s="31" t="str">
        <f ca="1">_xlfn.IFNA(VLOOKUP($A17,مايو!Y:AC,5,0),"")</f>
        <v/>
      </c>
      <c r="S17" s="31" t="str">
        <f ca="1">_xlfn.IFNA(VLOOKUP($A17,مايو!AK:AO,5,0),"")</f>
        <v/>
      </c>
      <c r="T17" s="31" t="str">
        <f ca="1">_xlfn.IFNA(VLOOKUP($A17,مايو!AW:BA,5,0),"")</f>
        <v/>
      </c>
      <c r="U17" s="31" t="str">
        <f ca="1">_xlfn.IFNA(VLOOKUP($A17,يونيو!A:E,5,0),"")</f>
        <v/>
      </c>
      <c r="V17" s="31" t="str">
        <f ca="1">_xlfn.IFNA(VLOOKUP($A17,يونيو!M:Q,5,0),"")</f>
        <v/>
      </c>
      <c r="W17" s="31" t="str">
        <f ca="1">_xlfn.IFNA(VLOOKUP($A17,يونيو!Y:AC,5,0),"")</f>
        <v/>
      </c>
      <c r="X17" s="31" t="str">
        <f ca="1">_xlfn.IFNA(VLOOKUP($A17,يونيو!AK:AO,5,0),"")</f>
        <v/>
      </c>
      <c r="Y17" s="31" t="str">
        <f ca="1">_xlfn.IFNA(VLOOKUP($A17,يوليو!A:E,5,0),"")</f>
        <v/>
      </c>
      <c r="Z17" s="31" t="str">
        <f ca="1">_xlfn.IFNA(VLOOKUP($A17,يوليو!M:Q,5,0),"")</f>
        <v/>
      </c>
      <c r="AA17" s="31" t="str">
        <f ca="1">_xlfn.IFNA(VLOOKUP($A17,يوليو!Y:AC,5,0),"")</f>
        <v/>
      </c>
      <c r="AB17" s="31" t="str">
        <f ca="1">_xlfn.IFNA(VLOOKUP($A17,يوليو!AK:AO,5,0),"")</f>
        <v/>
      </c>
      <c r="AC17" s="31" t="str">
        <f ca="1">_xlfn.IFNA(VLOOKUP($A17,اغسطس!A:E,5,0),"")</f>
        <v/>
      </c>
      <c r="AD17" s="31" t="str">
        <f ca="1">_xlfn.IFNA(VLOOKUP($A17,اغسطس!M:Q,5,0),"")</f>
        <v/>
      </c>
      <c r="AE17" s="31" t="str">
        <f ca="1">_xlfn.IFNA(VLOOKUP($A17,اغسطس!Y:AC,5,0),"")</f>
        <v/>
      </c>
      <c r="AF17" s="31" t="str">
        <f ca="1">_xlfn.IFNA(VLOOKUP($A17,اغسطس!AK:AO,5,0),"")</f>
        <v/>
      </c>
      <c r="AG17" s="31" t="str">
        <f ca="1">_xlfn.IFNA(VLOOKUP($A17,اغسطس!AW:BA,5,0),"")</f>
        <v/>
      </c>
      <c r="AH17" s="31" t="str">
        <f ca="1">_xlfn.IFNA(VLOOKUP($A17,سبتمبر!A:E,5,0),"")</f>
        <v/>
      </c>
      <c r="AI17" s="31" t="str">
        <f ca="1">_xlfn.IFNA(VLOOKUP($A17,سبتمبر!M:Q,5,0),"")</f>
        <v/>
      </c>
      <c r="AJ17" s="31" t="str">
        <f ca="1">_xlfn.IFNA(VLOOKUP($A17,سبتمبر!Y:AC,5,0),"")</f>
        <v/>
      </c>
      <c r="AK17" s="31" t="str">
        <f ca="1">_xlfn.IFNA(VLOOKUP($A17,سبتمبر!AK:AO,5,0),"")</f>
        <v/>
      </c>
      <c r="AL17" s="31" t="str">
        <f ca="1">_xlfn.IFNA(VLOOKUP($A17,اكتوبر!A:E,5,0),"")</f>
        <v/>
      </c>
      <c r="AM17" s="31" t="str">
        <f ca="1">_xlfn.IFNA(VLOOKUP($A17,اكتوبر!M:Q,5,0),"")</f>
        <v/>
      </c>
      <c r="AN17" s="31" t="str">
        <f ca="1">_xlfn.IFNA(VLOOKUP($A17,اكتوبر!Y:AC,5,0),"")</f>
        <v/>
      </c>
      <c r="AO17" s="31" t="str">
        <f ca="1">_xlfn.IFNA(VLOOKUP($A17,اكتوبر!AK:AO,5,0),"")</f>
        <v/>
      </c>
      <c r="AP17" s="31" t="str">
        <f ca="1">_xlfn.IFNA(VLOOKUP($A17,اكتوبر!AW:BA,5,0),"")</f>
        <v/>
      </c>
      <c r="AQ17" s="31" t="str">
        <f ca="1">_xlfn.IFNA(VLOOKUP($A17,نوفمبر!A:E,5,0),"")</f>
        <v/>
      </c>
      <c r="AR17" s="31" t="str">
        <f ca="1">_xlfn.IFNA(VLOOKUP($A17,نوفمبر!M:Q,5,0),"")</f>
        <v/>
      </c>
      <c r="AS17" s="31" t="str">
        <f ca="1">_xlfn.IFNA(VLOOKUP($A17,نوفمبر!Y:AC,5,0),"")</f>
        <v/>
      </c>
      <c r="AT17" s="31" t="str">
        <f ca="1">_xlfn.IFNA(VLOOKUP($A17,نوفمبر!AK:AO,5,0),"")</f>
        <v/>
      </c>
      <c r="AU17" s="31" t="str">
        <f ca="1">_xlfn.IFNA(VLOOKUP($A17,ديسمبر!A:E,5,0),"")</f>
        <v/>
      </c>
      <c r="AV17" s="31" t="str">
        <f ca="1">_xlfn.IFNA(VLOOKUP($A17,ديسمبر!M:Q,5,0),"")</f>
        <v/>
      </c>
      <c r="AW17" s="31" t="str">
        <f ca="1">_xlfn.IFNA(VLOOKUP($A17,ديسمبر!Y:AC,5,0),"")</f>
        <v/>
      </c>
      <c r="AX17" s="31" t="str">
        <f ca="1">_xlfn.IFNA(VLOOKUP($A17,ديسمبر!AK:AO,5,0),"")</f>
        <v/>
      </c>
      <c r="AY17" s="31">
        <f ca="1" t="shared" si="0"/>
        <v>0</v>
      </c>
      <c r="AZ17" s="31">
        <f ca="1" t="shared" si="1"/>
        <v>0</v>
      </c>
    </row>
    <row r="18" ht="15.75" spans="1:52">
      <c r="A18" s="8">
        <v>2016</v>
      </c>
      <c r="B18" s="31" t="str">
        <f>IFERROR(VLOOKUP(A18,'Main Data'!A:C,2,0),"")</f>
        <v>بيشوي عبدالفتاح جمدي </v>
      </c>
      <c r="C18" s="57" t="str">
        <f>IFERROR(VLOOKUP(B18,'Main Data'!B:D,2,0),"")</f>
        <v>01204376602</v>
      </c>
      <c r="D18" s="31" t="str">
        <f ca="1">IFERROR(VLOOKUP($A18,فبراير!A:E,5,0),"")</f>
        <v/>
      </c>
      <c r="E18" s="31" t="str">
        <f ca="1">IFERROR(VLOOKUP($A18,فبراير!M:Q,5,0),"")</f>
        <v/>
      </c>
      <c r="F18" s="31" t="str">
        <f ca="1">IFERROR(VLOOKUP($A18,فبراير!Y:AC,5,0),"")</f>
        <v/>
      </c>
      <c r="G18" s="31" t="str">
        <f ca="1">IFERROR(VLOOKUP($A18,فبراير!AK:AO,5,0),"")</f>
        <v/>
      </c>
      <c r="H18" s="31" t="str">
        <f ca="1">IFERROR(VLOOKUP($A18,مارس!A:E,5,0),"")</f>
        <v/>
      </c>
      <c r="I18" s="31" t="str">
        <f ca="1">IFERROR(VLOOKUP($A18,مارس!M:Q,5,0),"")</f>
        <v/>
      </c>
      <c r="J18" s="31" t="str">
        <f ca="1">IFERROR(VLOOKUP($A18,مارس!Y:AC,5,0),"")</f>
        <v/>
      </c>
      <c r="K18" s="31" t="str">
        <f ca="1">IFERROR(VLOOKUP($A18,مارس!AK:AO,5,0),"")</f>
        <v/>
      </c>
      <c r="L18" s="31" t="str">
        <f ca="1">IFERROR(VLOOKUP($A18,ابريل!A:E,5,0),"")</f>
        <v/>
      </c>
      <c r="M18" s="31" t="str">
        <f ca="1">IFERROR(VLOOKUP($A18,ابريل!M:Q,5,0),"")</f>
        <v/>
      </c>
      <c r="N18" s="31" t="str">
        <f ca="1">IFERROR(VLOOKUP($A18,ابريل!Y:AC,5,0),"")</f>
        <v/>
      </c>
      <c r="O18" s="31" t="str">
        <f ca="1">IFERROR(VLOOKUP($A18,ابريل!AK:AO,5,0),"")</f>
        <v/>
      </c>
      <c r="P18" s="31" t="str">
        <f ca="1">_xlfn.IFNA(VLOOKUP($A18,مايو!A:E,5,0),"")</f>
        <v/>
      </c>
      <c r="Q18" s="31" t="str">
        <f ca="1">_xlfn.IFNA(VLOOKUP($A18,مايو!M:Q,5,0),"")</f>
        <v/>
      </c>
      <c r="R18" s="31" t="str">
        <f ca="1">_xlfn.IFNA(VLOOKUP($A18,مايو!Y:AC,5,0),"")</f>
        <v/>
      </c>
      <c r="S18" s="31" t="str">
        <f ca="1">_xlfn.IFNA(VLOOKUP($A18,مايو!AK:AO,5,0),"")</f>
        <v/>
      </c>
      <c r="T18" s="31" t="str">
        <f ca="1">_xlfn.IFNA(VLOOKUP($A18,مايو!AW:BA,5,0),"")</f>
        <v/>
      </c>
      <c r="U18" s="31" t="str">
        <f ca="1">_xlfn.IFNA(VLOOKUP($A18,يونيو!A:E,5,0),"")</f>
        <v/>
      </c>
      <c r="V18" s="31" t="str">
        <f ca="1">_xlfn.IFNA(VLOOKUP($A18,يونيو!M:Q,5,0),"")</f>
        <v/>
      </c>
      <c r="W18" s="31" t="str">
        <f ca="1">_xlfn.IFNA(VLOOKUP($A18,يونيو!Y:AC,5,0),"")</f>
        <v/>
      </c>
      <c r="X18" s="31" t="str">
        <f ca="1">_xlfn.IFNA(VLOOKUP($A18,يونيو!AK:AO,5,0),"")</f>
        <v/>
      </c>
      <c r="Y18" s="31" t="str">
        <f ca="1">_xlfn.IFNA(VLOOKUP($A18,يوليو!A:E,5,0),"")</f>
        <v/>
      </c>
      <c r="Z18" s="31" t="str">
        <f ca="1">_xlfn.IFNA(VLOOKUP($A18,يوليو!M:Q,5,0),"")</f>
        <v/>
      </c>
      <c r="AA18" s="31" t="str">
        <f ca="1">_xlfn.IFNA(VLOOKUP($A18,يوليو!Y:AC,5,0),"")</f>
        <v/>
      </c>
      <c r="AB18" s="31" t="str">
        <f ca="1">_xlfn.IFNA(VLOOKUP($A18,يوليو!AK:AO,5,0),"")</f>
        <v/>
      </c>
      <c r="AC18" s="31" t="str">
        <f ca="1">_xlfn.IFNA(VLOOKUP($A18,اغسطس!A:E,5,0),"")</f>
        <v/>
      </c>
      <c r="AD18" s="31" t="str">
        <f ca="1">_xlfn.IFNA(VLOOKUP($A18,اغسطس!M:Q,5,0),"")</f>
        <v/>
      </c>
      <c r="AE18" s="31" t="str">
        <f ca="1">_xlfn.IFNA(VLOOKUP($A18,اغسطس!Y:AC,5,0),"")</f>
        <v/>
      </c>
      <c r="AF18" s="31" t="str">
        <f ca="1">_xlfn.IFNA(VLOOKUP($A18,اغسطس!AK:AO,5,0),"")</f>
        <v/>
      </c>
      <c r="AG18" s="31" t="str">
        <f ca="1">_xlfn.IFNA(VLOOKUP($A18,اغسطس!AW:BA,5,0),"")</f>
        <v/>
      </c>
      <c r="AH18" s="31" t="str">
        <f ca="1">_xlfn.IFNA(VLOOKUP($A18,سبتمبر!A:E,5,0),"")</f>
        <v/>
      </c>
      <c r="AI18" s="31" t="str">
        <f ca="1">_xlfn.IFNA(VLOOKUP($A18,سبتمبر!M:Q,5,0),"")</f>
        <v/>
      </c>
      <c r="AJ18" s="31" t="str">
        <f ca="1">_xlfn.IFNA(VLOOKUP($A18,سبتمبر!Y:AC,5,0),"")</f>
        <v/>
      </c>
      <c r="AK18" s="31" t="str">
        <f ca="1">_xlfn.IFNA(VLOOKUP($A18,سبتمبر!AK:AO,5,0),"")</f>
        <v/>
      </c>
      <c r="AL18" s="31" t="str">
        <f ca="1">_xlfn.IFNA(VLOOKUP($A18,اكتوبر!A:E,5,0),"")</f>
        <v/>
      </c>
      <c r="AM18" s="31" t="str">
        <f ca="1">_xlfn.IFNA(VLOOKUP($A18,اكتوبر!M:Q,5,0),"")</f>
        <v/>
      </c>
      <c r="AN18" s="31" t="str">
        <f ca="1">_xlfn.IFNA(VLOOKUP($A18,اكتوبر!Y:AC,5,0),"")</f>
        <v/>
      </c>
      <c r="AO18" s="31" t="str">
        <f ca="1">_xlfn.IFNA(VLOOKUP($A18,اكتوبر!AK:AO,5,0),"")</f>
        <v/>
      </c>
      <c r="AP18" s="31" t="str">
        <f ca="1">_xlfn.IFNA(VLOOKUP($A18,اكتوبر!AW:BA,5,0),"")</f>
        <v/>
      </c>
      <c r="AQ18" s="31" t="str">
        <f ca="1">_xlfn.IFNA(VLOOKUP($A18,نوفمبر!A:E,5,0),"")</f>
        <v/>
      </c>
      <c r="AR18" s="31" t="str">
        <f ca="1">_xlfn.IFNA(VLOOKUP($A18,نوفمبر!M:Q,5,0),"")</f>
        <v/>
      </c>
      <c r="AS18" s="31" t="str">
        <f ca="1">_xlfn.IFNA(VLOOKUP($A18,نوفمبر!Y:AC,5,0),"")</f>
        <v/>
      </c>
      <c r="AT18" s="31" t="str">
        <f ca="1">_xlfn.IFNA(VLOOKUP($A18,نوفمبر!AK:AO,5,0),"")</f>
        <v/>
      </c>
      <c r="AU18" s="31" t="str">
        <f ca="1">_xlfn.IFNA(VLOOKUP($A18,ديسمبر!A:E,5,0),"")</f>
        <v/>
      </c>
      <c r="AV18" s="31" t="str">
        <f ca="1">_xlfn.IFNA(VLOOKUP($A18,ديسمبر!M:Q,5,0),"")</f>
        <v/>
      </c>
      <c r="AW18" s="31" t="str">
        <f ca="1">_xlfn.IFNA(VLOOKUP($A18,ديسمبر!Y:AC,5,0),"")</f>
        <v/>
      </c>
      <c r="AX18" s="31" t="str">
        <f ca="1">_xlfn.IFNA(VLOOKUP($A18,ديسمبر!AK:AO,5,0),"")</f>
        <v/>
      </c>
      <c r="AY18" s="31">
        <f ca="1" t="shared" si="0"/>
        <v>0</v>
      </c>
      <c r="AZ18" s="31">
        <f ca="1" t="shared" si="1"/>
        <v>0</v>
      </c>
    </row>
    <row r="19" ht="15.75" spans="1:52">
      <c r="A19" s="8">
        <v>2017</v>
      </c>
      <c r="B19" s="31" t="str">
        <f>IFERROR(VLOOKUP(A19,'Main Data'!A:C,2,0),"")</f>
        <v>بيشوي مرقس حنا </v>
      </c>
      <c r="C19" s="57" t="str">
        <f>IFERROR(VLOOKUP(B19,'Main Data'!B:D,2,0),"")</f>
        <v>01229504377</v>
      </c>
      <c r="D19" s="31" t="str">
        <f ca="1">IFERROR(VLOOKUP($A19,فبراير!A:E,5,0),"")</f>
        <v/>
      </c>
      <c r="E19" s="31" t="str">
        <f ca="1">IFERROR(VLOOKUP($A19,فبراير!M:Q,5,0),"")</f>
        <v/>
      </c>
      <c r="F19" s="31" t="str">
        <f ca="1">IFERROR(VLOOKUP($A19,فبراير!Y:AC,5,0),"")</f>
        <v/>
      </c>
      <c r="G19" s="31" t="str">
        <f ca="1">IFERROR(VLOOKUP($A19,فبراير!AK:AO,5,0),"")</f>
        <v/>
      </c>
      <c r="H19" s="31" t="str">
        <f ca="1">IFERROR(VLOOKUP($A19,مارس!A:E,5,0),"")</f>
        <v/>
      </c>
      <c r="I19" s="31" t="str">
        <f ca="1">IFERROR(VLOOKUP($A19,مارس!M:Q,5,0),"")</f>
        <v/>
      </c>
      <c r="J19" s="31" t="str">
        <f ca="1">IFERROR(VLOOKUP($A19,مارس!Y:AC,5,0),"")</f>
        <v/>
      </c>
      <c r="K19" s="31" t="str">
        <f ca="1">IFERROR(VLOOKUP($A19,مارس!AK:AO,5,0),"")</f>
        <v/>
      </c>
      <c r="L19" s="31" t="str">
        <f ca="1">IFERROR(VLOOKUP($A19,ابريل!A:E,5,0),"")</f>
        <v/>
      </c>
      <c r="M19" s="31" t="str">
        <f ca="1">IFERROR(VLOOKUP($A19,ابريل!M:Q,5,0),"")</f>
        <v/>
      </c>
      <c r="N19" s="31" t="str">
        <f ca="1">IFERROR(VLOOKUP($A19,ابريل!Y:AC,5,0),"")</f>
        <v/>
      </c>
      <c r="O19" s="31" t="str">
        <f ca="1">IFERROR(VLOOKUP($A19,ابريل!AK:AO,5,0),"")</f>
        <v/>
      </c>
      <c r="P19" s="31" t="str">
        <f ca="1">_xlfn.IFNA(VLOOKUP($A19,مايو!A:E,5,0),"")</f>
        <v/>
      </c>
      <c r="Q19" s="31" t="str">
        <f ca="1">_xlfn.IFNA(VLOOKUP($A19,مايو!M:Q,5,0),"")</f>
        <v/>
      </c>
      <c r="R19" s="31" t="str">
        <f ca="1">_xlfn.IFNA(VLOOKUP($A19,مايو!Y:AC,5,0),"")</f>
        <v/>
      </c>
      <c r="S19" s="31" t="str">
        <f ca="1">_xlfn.IFNA(VLOOKUP($A19,مايو!AK:AO,5,0),"")</f>
        <v/>
      </c>
      <c r="T19" s="31" t="str">
        <f ca="1">_xlfn.IFNA(VLOOKUP($A19,مايو!AW:BA,5,0),"")</f>
        <v/>
      </c>
      <c r="U19" s="31" t="str">
        <f ca="1">_xlfn.IFNA(VLOOKUP($A19,يونيو!A:E,5,0),"")</f>
        <v/>
      </c>
      <c r="V19" s="31" t="str">
        <f ca="1">_xlfn.IFNA(VLOOKUP($A19,يونيو!M:Q,5,0),"")</f>
        <v/>
      </c>
      <c r="W19" s="31" t="str">
        <f ca="1">_xlfn.IFNA(VLOOKUP($A19,يونيو!Y:AC,5,0),"")</f>
        <v/>
      </c>
      <c r="X19" s="31" t="str">
        <f ca="1">_xlfn.IFNA(VLOOKUP($A19,يونيو!AK:AO,5,0),"")</f>
        <v/>
      </c>
      <c r="Y19" s="31" t="str">
        <f ca="1">_xlfn.IFNA(VLOOKUP($A19,يوليو!A:E,5,0),"")</f>
        <v/>
      </c>
      <c r="Z19" s="31" t="str">
        <f ca="1">_xlfn.IFNA(VLOOKUP($A19,يوليو!M:Q,5,0),"")</f>
        <v/>
      </c>
      <c r="AA19" s="31" t="str">
        <f ca="1">_xlfn.IFNA(VLOOKUP($A19,يوليو!Y:AC,5,0),"")</f>
        <v/>
      </c>
      <c r="AB19" s="31" t="str">
        <f ca="1">_xlfn.IFNA(VLOOKUP($A19,يوليو!AK:AO,5,0),"")</f>
        <v/>
      </c>
      <c r="AC19" s="31" t="str">
        <f ca="1">_xlfn.IFNA(VLOOKUP($A19,اغسطس!A:E,5,0),"")</f>
        <v/>
      </c>
      <c r="AD19" s="31" t="str">
        <f ca="1">_xlfn.IFNA(VLOOKUP($A19,اغسطس!M:Q,5,0),"")</f>
        <v/>
      </c>
      <c r="AE19" s="31" t="str">
        <f ca="1">_xlfn.IFNA(VLOOKUP($A19,اغسطس!Y:AC,5,0),"")</f>
        <v/>
      </c>
      <c r="AF19" s="31" t="str">
        <f ca="1">_xlfn.IFNA(VLOOKUP($A19,اغسطس!AK:AO,5,0),"")</f>
        <v/>
      </c>
      <c r="AG19" s="31" t="str">
        <f ca="1">_xlfn.IFNA(VLOOKUP($A19,اغسطس!AW:BA,5,0),"")</f>
        <v/>
      </c>
      <c r="AH19" s="31" t="str">
        <f ca="1">_xlfn.IFNA(VLOOKUP($A19,سبتمبر!A:E,5,0),"")</f>
        <v/>
      </c>
      <c r="AI19" s="31" t="str">
        <f ca="1">_xlfn.IFNA(VLOOKUP($A19,سبتمبر!M:Q,5,0),"")</f>
        <v/>
      </c>
      <c r="AJ19" s="31" t="str">
        <f ca="1">_xlfn.IFNA(VLOOKUP($A19,سبتمبر!Y:AC,5,0),"")</f>
        <v/>
      </c>
      <c r="AK19" s="31" t="str">
        <f ca="1">_xlfn.IFNA(VLOOKUP($A19,سبتمبر!AK:AO,5,0),"")</f>
        <v/>
      </c>
      <c r="AL19" s="31" t="str">
        <f ca="1">_xlfn.IFNA(VLOOKUP($A19,اكتوبر!A:E,5,0),"")</f>
        <v/>
      </c>
      <c r="AM19" s="31" t="str">
        <f ca="1">_xlfn.IFNA(VLOOKUP($A19,اكتوبر!M:Q,5,0),"")</f>
        <v/>
      </c>
      <c r="AN19" s="31" t="str">
        <f ca="1">_xlfn.IFNA(VLOOKUP($A19,اكتوبر!Y:AC,5,0),"")</f>
        <v/>
      </c>
      <c r="AO19" s="31" t="str">
        <f ca="1">_xlfn.IFNA(VLOOKUP($A19,اكتوبر!AK:AO,5,0),"")</f>
        <v/>
      </c>
      <c r="AP19" s="31" t="str">
        <f ca="1">_xlfn.IFNA(VLOOKUP($A19,اكتوبر!AW:BA,5,0),"")</f>
        <v/>
      </c>
      <c r="AQ19" s="31" t="str">
        <f ca="1">_xlfn.IFNA(VLOOKUP($A19,نوفمبر!A:E,5,0),"")</f>
        <v/>
      </c>
      <c r="AR19" s="31" t="str">
        <f ca="1">_xlfn.IFNA(VLOOKUP($A19,نوفمبر!M:Q,5,0),"")</f>
        <v/>
      </c>
      <c r="AS19" s="31" t="str">
        <f ca="1">_xlfn.IFNA(VLOOKUP($A19,نوفمبر!Y:AC,5,0),"")</f>
        <v/>
      </c>
      <c r="AT19" s="31" t="str">
        <f ca="1">_xlfn.IFNA(VLOOKUP($A19,نوفمبر!AK:AO,5,0),"")</f>
        <v/>
      </c>
      <c r="AU19" s="31" t="str">
        <f ca="1">_xlfn.IFNA(VLOOKUP($A19,ديسمبر!A:E,5,0),"")</f>
        <v/>
      </c>
      <c r="AV19" s="31" t="str">
        <f ca="1">_xlfn.IFNA(VLOOKUP($A19,ديسمبر!M:Q,5,0),"")</f>
        <v/>
      </c>
      <c r="AW19" s="31" t="str">
        <f ca="1">_xlfn.IFNA(VLOOKUP($A19,ديسمبر!Y:AC,5,0),"")</f>
        <v/>
      </c>
      <c r="AX19" s="31" t="str">
        <f ca="1">_xlfn.IFNA(VLOOKUP($A19,ديسمبر!AK:AO,5,0),"")</f>
        <v/>
      </c>
      <c r="AY19" s="31">
        <f ca="1" t="shared" si="0"/>
        <v>0</v>
      </c>
      <c r="AZ19" s="31">
        <f ca="1" t="shared" si="1"/>
        <v>0</v>
      </c>
    </row>
    <row r="20" ht="15.75" spans="1:52">
      <c r="A20" s="8">
        <v>2018</v>
      </c>
      <c r="B20" s="31" t="str">
        <f>IFERROR(VLOOKUP(A20,'Main Data'!A:C,2,0),"")</f>
        <v>بيشوي وائل نبيل</v>
      </c>
      <c r="C20" s="57" t="str">
        <f>IFERROR(VLOOKUP(B20,'Main Data'!B:D,2,0),"")</f>
        <v>01101342124</v>
      </c>
      <c r="D20" s="31" t="str">
        <f ca="1">IFERROR(VLOOKUP($A20,فبراير!A:E,5,0),"")</f>
        <v/>
      </c>
      <c r="E20" s="31" t="str">
        <f ca="1">IFERROR(VLOOKUP($A20,فبراير!M:Q,5,0),"")</f>
        <v/>
      </c>
      <c r="F20" s="31" t="str">
        <f ca="1">IFERROR(VLOOKUP($A20,فبراير!Y:AC,5,0),"")</f>
        <v/>
      </c>
      <c r="G20" s="31" t="str">
        <f ca="1">IFERROR(VLOOKUP($A20,فبراير!AK:AO,5,0),"")</f>
        <v/>
      </c>
      <c r="H20" s="31" t="str">
        <f ca="1">IFERROR(VLOOKUP($A20,مارس!A:E,5,0),"")</f>
        <v/>
      </c>
      <c r="I20" s="31" t="str">
        <f ca="1">IFERROR(VLOOKUP($A20,مارس!M:Q,5,0),"")</f>
        <v/>
      </c>
      <c r="J20" s="31" t="str">
        <f ca="1">IFERROR(VLOOKUP($A20,مارس!Y:AC,5,0),"")</f>
        <v/>
      </c>
      <c r="K20" s="31" t="str">
        <f ca="1">IFERROR(VLOOKUP($A20,مارس!AK:AO,5,0),"")</f>
        <v/>
      </c>
      <c r="L20" s="31" t="str">
        <f ca="1">IFERROR(VLOOKUP($A20,ابريل!A:E,5,0),"")</f>
        <v/>
      </c>
      <c r="M20" s="31" t="str">
        <f ca="1">IFERROR(VLOOKUP($A20,ابريل!M:Q,5,0),"")</f>
        <v/>
      </c>
      <c r="N20" s="31" t="str">
        <f ca="1">IFERROR(VLOOKUP($A20,ابريل!Y:AC,5,0),"")</f>
        <v/>
      </c>
      <c r="O20" s="31" t="str">
        <f ca="1">IFERROR(VLOOKUP($A20,ابريل!AK:AO,5,0),"")</f>
        <v/>
      </c>
      <c r="P20" s="31" t="str">
        <f ca="1">_xlfn.IFNA(VLOOKUP($A20,مايو!A:E,5,0),"")</f>
        <v/>
      </c>
      <c r="Q20" s="31" t="str">
        <f ca="1">_xlfn.IFNA(VLOOKUP($A20,مايو!M:Q,5,0),"")</f>
        <v/>
      </c>
      <c r="R20" s="31" t="str">
        <f ca="1">_xlfn.IFNA(VLOOKUP($A20,مايو!Y:AC,5,0),"")</f>
        <v/>
      </c>
      <c r="S20" s="31" t="str">
        <f ca="1">_xlfn.IFNA(VLOOKUP($A20,مايو!AK:AO,5,0),"")</f>
        <v/>
      </c>
      <c r="T20" s="31" t="str">
        <f ca="1">_xlfn.IFNA(VLOOKUP($A20,مايو!AW:BA,5,0),"")</f>
        <v/>
      </c>
      <c r="U20" s="31" t="str">
        <f ca="1">_xlfn.IFNA(VLOOKUP($A20,يونيو!A:E,5,0),"")</f>
        <v/>
      </c>
      <c r="V20" s="31" t="str">
        <f ca="1">_xlfn.IFNA(VLOOKUP($A20,يونيو!M:Q,5,0),"")</f>
        <v/>
      </c>
      <c r="W20" s="31" t="str">
        <f ca="1">_xlfn.IFNA(VLOOKUP($A20,يونيو!Y:AC,5,0),"")</f>
        <v/>
      </c>
      <c r="X20" s="31" t="str">
        <f ca="1">_xlfn.IFNA(VLOOKUP($A20,يونيو!AK:AO,5,0),"")</f>
        <v/>
      </c>
      <c r="Y20" s="31" t="str">
        <f ca="1">_xlfn.IFNA(VLOOKUP($A20,يوليو!A:E,5,0),"")</f>
        <v/>
      </c>
      <c r="Z20" s="31" t="str">
        <f ca="1">_xlfn.IFNA(VLOOKUP($A20,يوليو!M:Q,5,0),"")</f>
        <v/>
      </c>
      <c r="AA20" s="31" t="str">
        <f ca="1">_xlfn.IFNA(VLOOKUP($A20,يوليو!Y:AC,5,0),"")</f>
        <v/>
      </c>
      <c r="AB20" s="31" t="str">
        <f ca="1">_xlfn.IFNA(VLOOKUP($A20,يوليو!AK:AO,5,0),"")</f>
        <v/>
      </c>
      <c r="AC20" s="31" t="str">
        <f ca="1">_xlfn.IFNA(VLOOKUP($A20,اغسطس!A:E,5,0),"")</f>
        <v/>
      </c>
      <c r="AD20" s="31" t="str">
        <f ca="1">_xlfn.IFNA(VLOOKUP($A20,اغسطس!M:Q,5,0),"")</f>
        <v/>
      </c>
      <c r="AE20" s="31" t="str">
        <f ca="1">_xlfn.IFNA(VLOOKUP($A20,اغسطس!Y:AC,5,0),"")</f>
        <v/>
      </c>
      <c r="AF20" s="31" t="str">
        <f ca="1">_xlfn.IFNA(VLOOKUP($A20,اغسطس!AK:AO,5,0),"")</f>
        <v/>
      </c>
      <c r="AG20" s="31" t="str">
        <f ca="1">_xlfn.IFNA(VLOOKUP($A20,اغسطس!AW:BA,5,0),"")</f>
        <v/>
      </c>
      <c r="AH20" s="31" t="str">
        <f ca="1">_xlfn.IFNA(VLOOKUP($A20,سبتمبر!A:E,5,0),"")</f>
        <v/>
      </c>
      <c r="AI20" s="31" t="str">
        <f ca="1">_xlfn.IFNA(VLOOKUP($A20,سبتمبر!M:Q,5,0),"")</f>
        <v/>
      </c>
      <c r="AJ20" s="31" t="str">
        <f ca="1">_xlfn.IFNA(VLOOKUP($A20,سبتمبر!Y:AC,5,0),"")</f>
        <v/>
      </c>
      <c r="AK20" s="31" t="str">
        <f ca="1">_xlfn.IFNA(VLOOKUP($A20,سبتمبر!AK:AO,5,0),"")</f>
        <v/>
      </c>
      <c r="AL20" s="31" t="str">
        <f ca="1">_xlfn.IFNA(VLOOKUP($A20,اكتوبر!A:E,5,0),"")</f>
        <v/>
      </c>
      <c r="AM20" s="31" t="str">
        <f ca="1">_xlfn.IFNA(VLOOKUP($A20,اكتوبر!M:Q,5,0),"")</f>
        <v/>
      </c>
      <c r="AN20" s="31" t="str">
        <f ca="1">_xlfn.IFNA(VLOOKUP($A20,اكتوبر!Y:AC,5,0),"")</f>
        <v/>
      </c>
      <c r="AO20" s="31" t="str">
        <f ca="1">_xlfn.IFNA(VLOOKUP($A20,اكتوبر!AK:AO,5,0),"")</f>
        <v/>
      </c>
      <c r="AP20" s="31" t="str">
        <f ca="1">_xlfn.IFNA(VLOOKUP($A20,اكتوبر!AW:BA,5,0),"")</f>
        <v/>
      </c>
      <c r="AQ20" s="31" t="str">
        <f ca="1">_xlfn.IFNA(VLOOKUP($A20,نوفمبر!A:E,5,0),"")</f>
        <v/>
      </c>
      <c r="AR20" s="31" t="str">
        <f ca="1">_xlfn.IFNA(VLOOKUP($A20,نوفمبر!M:Q,5,0),"")</f>
        <v/>
      </c>
      <c r="AS20" s="31" t="str">
        <f ca="1">_xlfn.IFNA(VLOOKUP($A20,نوفمبر!Y:AC,5,0),"")</f>
        <v/>
      </c>
      <c r="AT20" s="31" t="str">
        <f ca="1">_xlfn.IFNA(VLOOKUP($A20,نوفمبر!AK:AO,5,0),"")</f>
        <v/>
      </c>
      <c r="AU20" s="31" t="str">
        <f ca="1">_xlfn.IFNA(VLOOKUP($A20,ديسمبر!A:E,5,0),"")</f>
        <v/>
      </c>
      <c r="AV20" s="31" t="str">
        <f ca="1">_xlfn.IFNA(VLOOKUP($A20,ديسمبر!M:Q,5,0),"")</f>
        <v/>
      </c>
      <c r="AW20" s="31" t="str">
        <f ca="1">_xlfn.IFNA(VLOOKUP($A20,ديسمبر!Y:AC,5,0),"")</f>
        <v/>
      </c>
      <c r="AX20" s="31" t="str">
        <f ca="1">_xlfn.IFNA(VLOOKUP($A20,ديسمبر!AK:AO,5,0),"")</f>
        <v/>
      </c>
      <c r="AY20" s="31">
        <f ca="1" t="shared" si="0"/>
        <v>0</v>
      </c>
      <c r="AZ20" s="31">
        <f ca="1" t="shared" si="1"/>
        <v>0</v>
      </c>
    </row>
    <row r="21" ht="15.75" spans="1:52">
      <c r="A21" s="8">
        <v>2019</v>
      </c>
      <c r="B21" s="31" t="str">
        <f>IFERROR(VLOOKUP(A21,'Main Data'!A:C,2,0),"")</f>
        <v>بيشوي وصفي لابان</v>
      </c>
      <c r="C21" s="57" t="str">
        <f>IFERROR(VLOOKUP(B21,'Main Data'!B:D,2,0),"")</f>
        <v>01284377690</v>
      </c>
      <c r="D21" s="31" t="str">
        <f ca="1">IFERROR(VLOOKUP($A21,فبراير!A:E,5,0),"")</f>
        <v/>
      </c>
      <c r="E21" s="31" t="str">
        <f ca="1">IFERROR(VLOOKUP($A21,فبراير!M:Q,5,0),"")</f>
        <v/>
      </c>
      <c r="F21" s="31" t="str">
        <f ca="1">IFERROR(VLOOKUP($A21,فبراير!Y:AC,5,0),"")</f>
        <v/>
      </c>
      <c r="G21" s="31" t="str">
        <f ca="1">IFERROR(VLOOKUP($A21,فبراير!AK:AO,5,0),"")</f>
        <v/>
      </c>
      <c r="H21" s="31" t="str">
        <f ca="1">IFERROR(VLOOKUP($A21,مارس!A:E,5,0),"")</f>
        <v/>
      </c>
      <c r="I21" s="31" t="str">
        <f ca="1">IFERROR(VLOOKUP($A21,مارس!M:Q,5,0),"")</f>
        <v/>
      </c>
      <c r="J21" s="31" t="str">
        <f ca="1">IFERROR(VLOOKUP($A21,مارس!Y:AC,5,0),"")</f>
        <v/>
      </c>
      <c r="K21" s="31" t="str">
        <f ca="1">IFERROR(VLOOKUP($A21,مارس!AK:AO,5,0),"")</f>
        <v/>
      </c>
      <c r="L21" s="31" t="str">
        <f ca="1">IFERROR(VLOOKUP($A21,ابريل!A:E,5,0),"")</f>
        <v/>
      </c>
      <c r="M21" s="31" t="str">
        <f ca="1">IFERROR(VLOOKUP($A21,ابريل!M:Q,5,0),"")</f>
        <v/>
      </c>
      <c r="N21" s="31" t="str">
        <f ca="1">IFERROR(VLOOKUP($A21,ابريل!Y:AC,5,0),"")</f>
        <v/>
      </c>
      <c r="O21" s="31" t="str">
        <f ca="1">IFERROR(VLOOKUP($A21,ابريل!AK:AO,5,0),"")</f>
        <v/>
      </c>
      <c r="P21" s="31" t="str">
        <f ca="1">_xlfn.IFNA(VLOOKUP($A21,مايو!A:E,5,0),"")</f>
        <v/>
      </c>
      <c r="Q21" s="31" t="str">
        <f ca="1">_xlfn.IFNA(VLOOKUP($A21,مايو!M:Q,5,0),"")</f>
        <v/>
      </c>
      <c r="R21" s="31" t="str">
        <f ca="1">_xlfn.IFNA(VLOOKUP($A21,مايو!Y:AC,5,0),"")</f>
        <v/>
      </c>
      <c r="S21" s="31" t="str">
        <f ca="1">_xlfn.IFNA(VLOOKUP($A21,مايو!AK:AO,5,0),"")</f>
        <v/>
      </c>
      <c r="T21" s="31" t="str">
        <f ca="1">_xlfn.IFNA(VLOOKUP($A21,مايو!AW:BA,5,0),"")</f>
        <v/>
      </c>
      <c r="U21" s="31" t="str">
        <f ca="1">_xlfn.IFNA(VLOOKUP($A21,يونيو!A:E,5,0),"")</f>
        <v/>
      </c>
      <c r="V21" s="31" t="str">
        <f ca="1">_xlfn.IFNA(VLOOKUP($A21,يونيو!M:Q,5,0),"")</f>
        <v/>
      </c>
      <c r="W21" s="31" t="str">
        <f ca="1">_xlfn.IFNA(VLOOKUP($A21,يونيو!Y:AC,5,0),"")</f>
        <v/>
      </c>
      <c r="X21" s="31" t="str">
        <f ca="1">_xlfn.IFNA(VLOOKUP($A21,يونيو!AK:AO,5,0),"")</f>
        <v/>
      </c>
      <c r="Y21" s="31" t="str">
        <f ca="1">_xlfn.IFNA(VLOOKUP($A21,يوليو!A:E,5,0),"")</f>
        <v/>
      </c>
      <c r="Z21" s="31" t="str">
        <f ca="1">_xlfn.IFNA(VLOOKUP($A21,يوليو!M:Q,5,0),"")</f>
        <v/>
      </c>
      <c r="AA21" s="31" t="str">
        <f ca="1">_xlfn.IFNA(VLOOKUP($A21,يوليو!Y:AC,5,0),"")</f>
        <v/>
      </c>
      <c r="AB21" s="31" t="str">
        <f ca="1">_xlfn.IFNA(VLOOKUP($A21,يوليو!AK:AO,5,0),"")</f>
        <v/>
      </c>
      <c r="AC21" s="31" t="str">
        <f ca="1">_xlfn.IFNA(VLOOKUP($A21,اغسطس!A:E,5,0),"")</f>
        <v/>
      </c>
      <c r="AD21" s="31" t="str">
        <f ca="1">_xlfn.IFNA(VLOOKUP($A21,اغسطس!M:Q,5,0),"")</f>
        <v/>
      </c>
      <c r="AE21" s="31" t="str">
        <f ca="1">_xlfn.IFNA(VLOOKUP($A21,اغسطس!Y:AC,5,0),"")</f>
        <v/>
      </c>
      <c r="AF21" s="31" t="str">
        <f ca="1">_xlfn.IFNA(VLOOKUP($A21,اغسطس!AK:AO,5,0),"")</f>
        <v/>
      </c>
      <c r="AG21" s="31" t="str">
        <f ca="1">_xlfn.IFNA(VLOOKUP($A21,اغسطس!AW:BA,5,0),"")</f>
        <v/>
      </c>
      <c r="AH21" s="31" t="str">
        <f ca="1">_xlfn.IFNA(VLOOKUP($A21,سبتمبر!A:E,5,0),"")</f>
        <v/>
      </c>
      <c r="AI21" s="31" t="str">
        <f ca="1">_xlfn.IFNA(VLOOKUP($A21,سبتمبر!M:Q,5,0),"")</f>
        <v/>
      </c>
      <c r="AJ21" s="31" t="str">
        <f ca="1">_xlfn.IFNA(VLOOKUP($A21,سبتمبر!Y:AC,5,0),"")</f>
        <v/>
      </c>
      <c r="AK21" s="31" t="str">
        <f ca="1">_xlfn.IFNA(VLOOKUP($A21,سبتمبر!AK:AO,5,0),"")</f>
        <v/>
      </c>
      <c r="AL21" s="31" t="str">
        <f ca="1">_xlfn.IFNA(VLOOKUP($A21,اكتوبر!A:E,5,0),"")</f>
        <v/>
      </c>
      <c r="AM21" s="31" t="str">
        <f ca="1">_xlfn.IFNA(VLOOKUP($A21,اكتوبر!M:Q,5,0),"")</f>
        <v/>
      </c>
      <c r="AN21" s="31" t="str">
        <f ca="1">_xlfn.IFNA(VLOOKUP($A21,اكتوبر!Y:AC,5,0),"")</f>
        <v/>
      </c>
      <c r="AO21" s="31" t="str">
        <f ca="1">_xlfn.IFNA(VLOOKUP($A21,اكتوبر!AK:AO,5,0),"")</f>
        <v/>
      </c>
      <c r="AP21" s="31" t="str">
        <f ca="1">_xlfn.IFNA(VLOOKUP($A21,اكتوبر!AW:BA,5,0),"")</f>
        <v/>
      </c>
      <c r="AQ21" s="31" t="str">
        <f ca="1">_xlfn.IFNA(VLOOKUP($A21,نوفمبر!A:E,5,0),"")</f>
        <v/>
      </c>
      <c r="AR21" s="31" t="str">
        <f ca="1">_xlfn.IFNA(VLOOKUP($A21,نوفمبر!M:Q,5,0),"")</f>
        <v/>
      </c>
      <c r="AS21" s="31" t="str">
        <f ca="1">_xlfn.IFNA(VLOOKUP($A21,نوفمبر!Y:AC,5,0),"")</f>
        <v/>
      </c>
      <c r="AT21" s="31" t="str">
        <f ca="1">_xlfn.IFNA(VLOOKUP($A21,نوفمبر!AK:AO,5,0),"")</f>
        <v/>
      </c>
      <c r="AU21" s="31" t="str">
        <f ca="1">_xlfn.IFNA(VLOOKUP($A21,ديسمبر!A:E,5,0),"")</f>
        <v/>
      </c>
      <c r="AV21" s="31" t="str">
        <f ca="1">_xlfn.IFNA(VLOOKUP($A21,ديسمبر!M:Q,5,0),"")</f>
        <v/>
      </c>
      <c r="AW21" s="31" t="str">
        <f ca="1">_xlfn.IFNA(VLOOKUP($A21,ديسمبر!Y:AC,5,0),"")</f>
        <v/>
      </c>
      <c r="AX21" s="31" t="str">
        <f ca="1">_xlfn.IFNA(VLOOKUP($A21,ديسمبر!AK:AO,5,0),"")</f>
        <v/>
      </c>
      <c r="AY21" s="31">
        <f ca="1" t="shared" si="0"/>
        <v>0</v>
      </c>
      <c r="AZ21" s="31">
        <f ca="1" t="shared" si="1"/>
        <v>0</v>
      </c>
    </row>
    <row r="22" ht="15.75" spans="1:52">
      <c r="A22" s="8">
        <v>2020</v>
      </c>
      <c r="B22" s="31" t="str">
        <f>IFERROR(VLOOKUP(A22,'Main Data'!A:C,2,0),"")</f>
        <v>توماس شنوده منسى</v>
      </c>
      <c r="C22" s="57" t="str">
        <f>IFERROR(VLOOKUP(B22,'Main Data'!B:D,2,0),"")</f>
        <v>01201840511</v>
      </c>
      <c r="D22" s="31" t="str">
        <f ca="1">IFERROR(VLOOKUP($A22,فبراير!A:E,5,0),"")</f>
        <v/>
      </c>
      <c r="E22" s="31" t="str">
        <f ca="1">IFERROR(VLOOKUP($A22,فبراير!M:Q,5,0),"")</f>
        <v/>
      </c>
      <c r="F22" s="31" t="str">
        <f ca="1">IFERROR(VLOOKUP($A22,فبراير!Y:AC,5,0),"")</f>
        <v/>
      </c>
      <c r="G22" s="31" t="str">
        <f ca="1">IFERROR(VLOOKUP($A22,فبراير!AK:AO,5,0),"")</f>
        <v/>
      </c>
      <c r="H22" s="31" t="str">
        <f ca="1">IFERROR(VLOOKUP($A22,مارس!A:E,5,0),"")</f>
        <v/>
      </c>
      <c r="I22" s="31" t="str">
        <f ca="1">IFERROR(VLOOKUP($A22,مارس!M:Q,5,0),"")</f>
        <v/>
      </c>
      <c r="J22" s="31" t="str">
        <f ca="1">IFERROR(VLOOKUP($A22,مارس!Y:AC,5,0),"")</f>
        <v/>
      </c>
      <c r="K22" s="31" t="str">
        <f ca="1">IFERROR(VLOOKUP($A22,مارس!AK:AO,5,0),"")</f>
        <v/>
      </c>
      <c r="L22" s="31" t="str">
        <f ca="1">IFERROR(VLOOKUP($A22,ابريل!A:E,5,0),"")</f>
        <v/>
      </c>
      <c r="M22" s="31" t="str">
        <f ca="1">IFERROR(VLOOKUP($A22,ابريل!M:Q,5,0),"")</f>
        <v/>
      </c>
      <c r="N22" s="31" t="str">
        <f ca="1">IFERROR(VLOOKUP($A22,ابريل!Y:AC,5,0),"")</f>
        <v/>
      </c>
      <c r="O22" s="31" t="str">
        <f ca="1">IFERROR(VLOOKUP($A22,ابريل!AK:AO,5,0),"")</f>
        <v/>
      </c>
      <c r="P22" s="31" t="str">
        <f ca="1">_xlfn.IFNA(VLOOKUP($A22,مايو!A:E,5,0),"")</f>
        <v/>
      </c>
      <c r="Q22" s="31" t="str">
        <f ca="1">_xlfn.IFNA(VLOOKUP($A22,مايو!M:Q,5,0),"")</f>
        <v/>
      </c>
      <c r="R22" s="31" t="str">
        <f ca="1">_xlfn.IFNA(VLOOKUP($A22,مايو!Y:AC,5,0),"")</f>
        <v/>
      </c>
      <c r="S22" s="31" t="str">
        <f ca="1">_xlfn.IFNA(VLOOKUP($A22,مايو!AK:AO,5,0),"")</f>
        <v/>
      </c>
      <c r="T22" s="31" t="str">
        <f ca="1">_xlfn.IFNA(VLOOKUP($A22,مايو!AW:BA,5,0),"")</f>
        <v/>
      </c>
      <c r="U22" s="31" t="str">
        <f ca="1">_xlfn.IFNA(VLOOKUP($A22,يونيو!A:E,5,0),"")</f>
        <v/>
      </c>
      <c r="V22" s="31" t="str">
        <f ca="1">_xlfn.IFNA(VLOOKUP($A22,يونيو!M:Q,5,0),"")</f>
        <v/>
      </c>
      <c r="W22" s="31" t="str">
        <f ca="1">_xlfn.IFNA(VLOOKUP($A22,يونيو!Y:AC,5,0),"")</f>
        <v/>
      </c>
      <c r="X22" s="31" t="str">
        <f ca="1">_xlfn.IFNA(VLOOKUP($A22,يونيو!AK:AO,5,0),"")</f>
        <v/>
      </c>
      <c r="Y22" s="31" t="str">
        <f ca="1">_xlfn.IFNA(VLOOKUP($A22,يوليو!A:E,5,0),"")</f>
        <v/>
      </c>
      <c r="Z22" s="31" t="str">
        <f ca="1">_xlfn.IFNA(VLOOKUP($A22,يوليو!M:Q,5,0),"")</f>
        <v/>
      </c>
      <c r="AA22" s="31" t="str">
        <f ca="1">_xlfn.IFNA(VLOOKUP($A22,يوليو!Y:AC,5,0),"")</f>
        <v/>
      </c>
      <c r="AB22" s="31" t="str">
        <f ca="1">_xlfn.IFNA(VLOOKUP($A22,يوليو!AK:AO,5,0),"")</f>
        <v/>
      </c>
      <c r="AC22" s="31" t="str">
        <f ca="1">_xlfn.IFNA(VLOOKUP($A22,اغسطس!A:E,5,0),"")</f>
        <v/>
      </c>
      <c r="AD22" s="31" t="str">
        <f ca="1">_xlfn.IFNA(VLOOKUP($A22,اغسطس!M:Q,5,0),"")</f>
        <v/>
      </c>
      <c r="AE22" s="31" t="str">
        <f ca="1">_xlfn.IFNA(VLOOKUP($A22,اغسطس!Y:AC,5,0),"")</f>
        <v/>
      </c>
      <c r="AF22" s="31" t="str">
        <f ca="1">_xlfn.IFNA(VLOOKUP($A22,اغسطس!AK:AO,5,0),"")</f>
        <v/>
      </c>
      <c r="AG22" s="31" t="str">
        <f ca="1">_xlfn.IFNA(VLOOKUP($A22,اغسطس!AW:BA,5,0),"")</f>
        <v/>
      </c>
      <c r="AH22" s="31" t="str">
        <f ca="1">_xlfn.IFNA(VLOOKUP($A22,سبتمبر!A:E,5,0),"")</f>
        <v/>
      </c>
      <c r="AI22" s="31" t="str">
        <f ca="1">_xlfn.IFNA(VLOOKUP($A22,سبتمبر!M:Q,5,0),"")</f>
        <v/>
      </c>
      <c r="AJ22" s="31" t="str">
        <f ca="1">_xlfn.IFNA(VLOOKUP($A22,سبتمبر!Y:AC,5,0),"")</f>
        <v/>
      </c>
      <c r="AK22" s="31" t="str">
        <f ca="1">_xlfn.IFNA(VLOOKUP($A22,سبتمبر!AK:AO,5,0),"")</f>
        <v/>
      </c>
      <c r="AL22" s="31" t="str">
        <f ca="1">_xlfn.IFNA(VLOOKUP($A22,اكتوبر!A:E,5,0),"")</f>
        <v/>
      </c>
      <c r="AM22" s="31" t="str">
        <f ca="1">_xlfn.IFNA(VLOOKUP($A22,اكتوبر!M:Q,5,0),"")</f>
        <v/>
      </c>
      <c r="AN22" s="31" t="str">
        <f ca="1">_xlfn.IFNA(VLOOKUP($A22,اكتوبر!Y:AC,5,0),"")</f>
        <v/>
      </c>
      <c r="AO22" s="31" t="str">
        <f ca="1">_xlfn.IFNA(VLOOKUP($A22,اكتوبر!AK:AO,5,0),"")</f>
        <v/>
      </c>
      <c r="AP22" s="31" t="str">
        <f ca="1">_xlfn.IFNA(VLOOKUP($A22,اكتوبر!AW:BA,5,0),"")</f>
        <v/>
      </c>
      <c r="AQ22" s="31" t="str">
        <f ca="1">_xlfn.IFNA(VLOOKUP($A22,نوفمبر!A:E,5,0),"")</f>
        <v/>
      </c>
      <c r="AR22" s="31" t="str">
        <f ca="1">_xlfn.IFNA(VLOOKUP($A22,نوفمبر!M:Q,5,0),"")</f>
        <v/>
      </c>
      <c r="AS22" s="31" t="str">
        <f ca="1">_xlfn.IFNA(VLOOKUP($A22,نوفمبر!Y:AC,5,0),"")</f>
        <v/>
      </c>
      <c r="AT22" s="31" t="str">
        <f ca="1">_xlfn.IFNA(VLOOKUP($A22,نوفمبر!AK:AO,5,0),"")</f>
        <v/>
      </c>
      <c r="AU22" s="31" t="str">
        <f ca="1">_xlfn.IFNA(VLOOKUP($A22,ديسمبر!A:E,5,0),"")</f>
        <v/>
      </c>
      <c r="AV22" s="31" t="str">
        <f ca="1">_xlfn.IFNA(VLOOKUP($A22,ديسمبر!M:Q,5,0),"")</f>
        <v/>
      </c>
      <c r="AW22" s="31" t="str">
        <f ca="1">_xlfn.IFNA(VLOOKUP($A22,ديسمبر!Y:AC,5,0),"")</f>
        <v/>
      </c>
      <c r="AX22" s="31" t="str">
        <f ca="1">_xlfn.IFNA(VLOOKUP($A22,ديسمبر!AK:AO,5,0),"")</f>
        <v/>
      </c>
      <c r="AY22" s="31">
        <f ca="1" t="shared" si="0"/>
        <v>0</v>
      </c>
      <c r="AZ22" s="31">
        <f ca="1" t="shared" si="1"/>
        <v>0</v>
      </c>
    </row>
    <row r="23" ht="15.75" spans="1:52">
      <c r="A23" s="8">
        <v>2021</v>
      </c>
      <c r="B23" s="31" t="str">
        <f>IFERROR(VLOOKUP(A23,'Main Data'!A:C,2,0),"")</f>
        <v>جرجس شنوده بخيت</v>
      </c>
      <c r="C23" s="57" t="str">
        <f>IFERROR(VLOOKUP(B23,'Main Data'!B:D,2,0),"")</f>
        <v>01210305513</v>
      </c>
      <c r="D23" s="31" t="str">
        <f ca="1">IFERROR(VLOOKUP($A23,فبراير!A:E,5,0),"")</f>
        <v/>
      </c>
      <c r="E23" s="31" t="str">
        <f ca="1">IFERROR(VLOOKUP($A23,فبراير!M:Q,5,0),"")</f>
        <v/>
      </c>
      <c r="F23" s="31" t="str">
        <f ca="1">IFERROR(VLOOKUP($A23,فبراير!Y:AC,5,0),"")</f>
        <v/>
      </c>
      <c r="G23" s="31" t="str">
        <f ca="1">IFERROR(VLOOKUP($A23,فبراير!AK:AO,5,0),"")</f>
        <v/>
      </c>
      <c r="H23" s="31" t="str">
        <f ca="1">IFERROR(VLOOKUP($A23,مارس!A:E,5,0),"")</f>
        <v/>
      </c>
      <c r="I23" s="31" t="str">
        <f ca="1">IFERROR(VLOOKUP($A23,مارس!M:Q,5,0),"")</f>
        <v/>
      </c>
      <c r="J23" s="31" t="str">
        <f ca="1">IFERROR(VLOOKUP($A23,مارس!Y:AC,5,0),"")</f>
        <v/>
      </c>
      <c r="K23" s="31" t="str">
        <f ca="1">IFERROR(VLOOKUP($A23,مارس!AK:AO,5,0),"")</f>
        <v/>
      </c>
      <c r="L23" s="31" t="str">
        <f ca="1">IFERROR(VLOOKUP($A23,ابريل!A:E,5,0),"")</f>
        <v/>
      </c>
      <c r="M23" s="31" t="str">
        <f ca="1">IFERROR(VLOOKUP($A23,ابريل!M:Q,5,0),"")</f>
        <v/>
      </c>
      <c r="N23" s="31" t="str">
        <f ca="1">IFERROR(VLOOKUP($A23,ابريل!Y:AC,5,0),"")</f>
        <v/>
      </c>
      <c r="O23" s="31" t="str">
        <f ca="1">IFERROR(VLOOKUP($A23,ابريل!AK:AO,5,0),"")</f>
        <v/>
      </c>
      <c r="P23" s="31" t="str">
        <f ca="1">_xlfn.IFNA(VLOOKUP($A23,مايو!A:E,5,0),"")</f>
        <v/>
      </c>
      <c r="Q23" s="31" t="str">
        <f ca="1">_xlfn.IFNA(VLOOKUP($A23,مايو!M:Q,5,0),"")</f>
        <v/>
      </c>
      <c r="R23" s="31" t="str">
        <f ca="1">_xlfn.IFNA(VLOOKUP($A23,مايو!Y:AC,5,0),"")</f>
        <v/>
      </c>
      <c r="S23" s="31" t="str">
        <f ca="1">_xlfn.IFNA(VLOOKUP($A23,مايو!AK:AO,5,0),"")</f>
        <v/>
      </c>
      <c r="T23" s="31" t="str">
        <f ca="1">_xlfn.IFNA(VLOOKUP($A23,مايو!AW:BA,5,0),"")</f>
        <v/>
      </c>
      <c r="U23" s="31" t="str">
        <f ca="1">_xlfn.IFNA(VLOOKUP($A23,يونيو!A:E,5,0),"")</f>
        <v/>
      </c>
      <c r="V23" s="31" t="str">
        <f ca="1">_xlfn.IFNA(VLOOKUP($A23,يونيو!M:Q,5,0),"")</f>
        <v/>
      </c>
      <c r="W23" s="31" t="str">
        <f ca="1">_xlfn.IFNA(VLOOKUP($A23,يونيو!Y:AC,5,0),"")</f>
        <v/>
      </c>
      <c r="X23" s="31" t="str">
        <f ca="1">_xlfn.IFNA(VLOOKUP($A23,يونيو!AK:AO,5,0),"")</f>
        <v/>
      </c>
      <c r="Y23" s="31" t="str">
        <f ca="1">_xlfn.IFNA(VLOOKUP($A23,يوليو!A:E,5,0),"")</f>
        <v/>
      </c>
      <c r="Z23" s="31" t="str">
        <f ca="1">_xlfn.IFNA(VLOOKUP($A23,يوليو!M:Q,5,0),"")</f>
        <v/>
      </c>
      <c r="AA23" s="31" t="str">
        <f ca="1">_xlfn.IFNA(VLOOKUP($A23,يوليو!Y:AC,5,0),"")</f>
        <v/>
      </c>
      <c r="AB23" s="31" t="str">
        <f ca="1">_xlfn.IFNA(VLOOKUP($A23,يوليو!AK:AO,5,0),"")</f>
        <v/>
      </c>
      <c r="AC23" s="31" t="str">
        <f ca="1">_xlfn.IFNA(VLOOKUP($A23,اغسطس!A:E,5,0),"")</f>
        <v/>
      </c>
      <c r="AD23" s="31" t="str">
        <f ca="1">_xlfn.IFNA(VLOOKUP($A23,اغسطس!M:Q,5,0),"")</f>
        <v/>
      </c>
      <c r="AE23" s="31" t="str">
        <f ca="1">_xlfn.IFNA(VLOOKUP($A23,اغسطس!Y:AC,5,0),"")</f>
        <v/>
      </c>
      <c r="AF23" s="31" t="str">
        <f ca="1">_xlfn.IFNA(VLOOKUP($A23,اغسطس!AK:AO,5,0),"")</f>
        <v/>
      </c>
      <c r="AG23" s="31" t="str">
        <f ca="1">_xlfn.IFNA(VLOOKUP($A23,اغسطس!AW:BA,5,0),"")</f>
        <v/>
      </c>
      <c r="AH23" s="31" t="str">
        <f ca="1">_xlfn.IFNA(VLOOKUP($A23,سبتمبر!A:E,5,0),"")</f>
        <v/>
      </c>
      <c r="AI23" s="31" t="str">
        <f ca="1">_xlfn.IFNA(VLOOKUP($A23,سبتمبر!M:Q,5,0),"")</f>
        <v/>
      </c>
      <c r="AJ23" s="31" t="str">
        <f ca="1">_xlfn.IFNA(VLOOKUP($A23,سبتمبر!Y:AC,5,0),"")</f>
        <v/>
      </c>
      <c r="AK23" s="31" t="str">
        <f ca="1">_xlfn.IFNA(VLOOKUP($A23,سبتمبر!AK:AO,5,0),"")</f>
        <v/>
      </c>
      <c r="AL23" s="31" t="str">
        <f ca="1">_xlfn.IFNA(VLOOKUP($A23,اكتوبر!A:E,5,0),"")</f>
        <v/>
      </c>
      <c r="AM23" s="31" t="str">
        <f ca="1">_xlfn.IFNA(VLOOKUP($A23,اكتوبر!M:Q,5,0),"")</f>
        <v/>
      </c>
      <c r="AN23" s="31" t="str">
        <f ca="1">_xlfn.IFNA(VLOOKUP($A23,اكتوبر!Y:AC,5,0),"")</f>
        <v/>
      </c>
      <c r="AO23" s="31" t="str">
        <f ca="1">_xlfn.IFNA(VLOOKUP($A23,اكتوبر!AK:AO,5,0),"")</f>
        <v/>
      </c>
      <c r="AP23" s="31" t="str">
        <f ca="1">_xlfn.IFNA(VLOOKUP($A23,اكتوبر!AW:BA,5,0),"")</f>
        <v/>
      </c>
      <c r="AQ23" s="31" t="str">
        <f ca="1">_xlfn.IFNA(VLOOKUP($A23,نوفمبر!A:E,5,0),"")</f>
        <v/>
      </c>
      <c r="AR23" s="31" t="str">
        <f ca="1">_xlfn.IFNA(VLOOKUP($A23,نوفمبر!M:Q,5,0),"")</f>
        <v/>
      </c>
      <c r="AS23" s="31" t="str">
        <f ca="1">_xlfn.IFNA(VLOOKUP($A23,نوفمبر!Y:AC,5,0),"")</f>
        <v/>
      </c>
      <c r="AT23" s="31" t="str">
        <f ca="1">_xlfn.IFNA(VLOOKUP($A23,نوفمبر!AK:AO,5,0),"")</f>
        <v/>
      </c>
      <c r="AU23" s="31" t="str">
        <f ca="1">_xlfn.IFNA(VLOOKUP($A23,ديسمبر!A:E,5,0),"")</f>
        <v/>
      </c>
      <c r="AV23" s="31" t="str">
        <f ca="1">_xlfn.IFNA(VLOOKUP($A23,ديسمبر!M:Q,5,0),"")</f>
        <v/>
      </c>
      <c r="AW23" s="31" t="str">
        <f ca="1">_xlfn.IFNA(VLOOKUP($A23,ديسمبر!Y:AC,5,0),"")</f>
        <v/>
      </c>
      <c r="AX23" s="31" t="str">
        <f ca="1">_xlfn.IFNA(VLOOKUP($A23,ديسمبر!AK:AO,5,0),"")</f>
        <v/>
      </c>
      <c r="AY23" s="31">
        <f ca="1" t="shared" si="0"/>
        <v>0</v>
      </c>
      <c r="AZ23" s="31">
        <f ca="1" t="shared" si="1"/>
        <v>0</v>
      </c>
    </row>
    <row r="24" ht="15.75" spans="1:52">
      <c r="A24" s="8">
        <v>2022</v>
      </c>
      <c r="B24" s="31" t="str">
        <f>IFERROR(VLOOKUP(A24,'Main Data'!A:C,2,0),"")</f>
        <v>جورج رضا شنودة</v>
      </c>
      <c r="C24" s="31">
        <f>IFERROR(VLOOKUP(B24,'Main Data'!B:D,2,0),"")</f>
        <v>0</v>
      </c>
      <c r="D24" s="31" t="str">
        <f ca="1">IFERROR(VLOOKUP($A24,فبراير!A:E,5,0),"")</f>
        <v/>
      </c>
      <c r="E24" s="31" t="str">
        <f ca="1">IFERROR(VLOOKUP($A24,فبراير!M:Q,5,0),"")</f>
        <v/>
      </c>
      <c r="F24" s="31" t="str">
        <f ca="1">IFERROR(VLOOKUP($A24,فبراير!Y:AC,5,0),"")</f>
        <v/>
      </c>
      <c r="G24" s="31" t="str">
        <f ca="1">IFERROR(VLOOKUP($A24,فبراير!AK:AO,5,0),"")</f>
        <v/>
      </c>
      <c r="H24" s="31" t="str">
        <f ca="1">IFERROR(VLOOKUP($A24,مارس!A:E,5,0),"")</f>
        <v/>
      </c>
      <c r="I24" s="31" t="str">
        <f ca="1">IFERROR(VLOOKUP($A24,مارس!M:Q,5,0),"")</f>
        <v/>
      </c>
      <c r="J24" s="31" t="str">
        <f ca="1">IFERROR(VLOOKUP($A24,مارس!Y:AC,5,0),"")</f>
        <v/>
      </c>
      <c r="K24" s="31" t="str">
        <f ca="1">IFERROR(VLOOKUP($A24,مارس!AK:AO,5,0),"")</f>
        <v/>
      </c>
      <c r="L24" s="31" t="str">
        <f ca="1">IFERROR(VLOOKUP($A24,ابريل!A:E,5,0),"")</f>
        <v/>
      </c>
      <c r="M24" s="31" t="str">
        <f ca="1">IFERROR(VLOOKUP($A24,ابريل!M:Q,5,0),"")</f>
        <v/>
      </c>
      <c r="N24" s="31" t="str">
        <f ca="1">IFERROR(VLOOKUP($A24,ابريل!Y:AC,5,0),"")</f>
        <v/>
      </c>
      <c r="O24" s="31" t="str">
        <f ca="1">IFERROR(VLOOKUP($A24,ابريل!AK:AO,5,0),"")</f>
        <v/>
      </c>
      <c r="P24" s="31" t="str">
        <f ca="1">_xlfn.IFNA(VLOOKUP($A24,مايو!A:E,5,0),"")</f>
        <v/>
      </c>
      <c r="Q24" s="31" t="str">
        <f ca="1">_xlfn.IFNA(VLOOKUP($A24,مايو!M:Q,5,0),"")</f>
        <v/>
      </c>
      <c r="R24" s="31" t="str">
        <f ca="1">_xlfn.IFNA(VLOOKUP($A24,مايو!Y:AC,5,0),"")</f>
        <v/>
      </c>
      <c r="S24" s="31" t="str">
        <f ca="1">_xlfn.IFNA(VLOOKUP($A24,مايو!AK:AO,5,0),"")</f>
        <v/>
      </c>
      <c r="T24" s="31" t="str">
        <f ca="1">_xlfn.IFNA(VLOOKUP($A24,مايو!AW:BA,5,0),"")</f>
        <v/>
      </c>
      <c r="U24" s="31" t="str">
        <f ca="1">_xlfn.IFNA(VLOOKUP($A24,يونيو!A:E,5,0),"")</f>
        <v/>
      </c>
      <c r="V24" s="31" t="str">
        <f ca="1">_xlfn.IFNA(VLOOKUP($A24,يونيو!M:Q,5,0),"")</f>
        <v/>
      </c>
      <c r="W24" s="31" t="str">
        <f ca="1">_xlfn.IFNA(VLOOKUP($A24,يونيو!Y:AC,5,0),"")</f>
        <v/>
      </c>
      <c r="X24" s="31" t="str">
        <f ca="1">_xlfn.IFNA(VLOOKUP($A24,يونيو!AK:AO,5,0),"")</f>
        <v/>
      </c>
      <c r="Y24" s="31" t="str">
        <f ca="1">_xlfn.IFNA(VLOOKUP($A24,يوليو!A:E,5,0),"")</f>
        <v/>
      </c>
      <c r="Z24" s="31" t="str">
        <f ca="1">_xlfn.IFNA(VLOOKUP($A24,يوليو!M:Q,5,0),"")</f>
        <v/>
      </c>
      <c r="AA24" s="31" t="str">
        <f ca="1">_xlfn.IFNA(VLOOKUP($A24,يوليو!Y:AC,5,0),"")</f>
        <v/>
      </c>
      <c r="AB24" s="31" t="str">
        <f ca="1">_xlfn.IFNA(VLOOKUP($A24,يوليو!AK:AO,5,0),"")</f>
        <v/>
      </c>
      <c r="AC24" s="31" t="str">
        <f ca="1">_xlfn.IFNA(VLOOKUP($A24,اغسطس!A:E,5,0),"")</f>
        <v/>
      </c>
      <c r="AD24" s="31" t="str">
        <f ca="1">_xlfn.IFNA(VLOOKUP($A24,اغسطس!M:Q,5,0),"")</f>
        <v/>
      </c>
      <c r="AE24" s="31" t="str">
        <f ca="1">_xlfn.IFNA(VLOOKUP($A24,اغسطس!Y:AC,5,0),"")</f>
        <v/>
      </c>
      <c r="AF24" s="31" t="str">
        <f ca="1">_xlfn.IFNA(VLOOKUP($A24,اغسطس!AK:AO,5,0),"")</f>
        <v/>
      </c>
      <c r="AG24" s="31" t="str">
        <f ca="1">_xlfn.IFNA(VLOOKUP($A24,اغسطس!AW:BA,5,0),"")</f>
        <v/>
      </c>
      <c r="AH24" s="31" t="str">
        <f ca="1">_xlfn.IFNA(VLOOKUP($A24,سبتمبر!A:E,5,0),"")</f>
        <v/>
      </c>
      <c r="AI24" s="31" t="str">
        <f ca="1">_xlfn.IFNA(VLOOKUP($A24,سبتمبر!M:Q,5,0),"")</f>
        <v/>
      </c>
      <c r="AJ24" s="31" t="str">
        <f ca="1">_xlfn.IFNA(VLOOKUP($A24,سبتمبر!Y:AC,5,0),"")</f>
        <v/>
      </c>
      <c r="AK24" s="31" t="str">
        <f ca="1">_xlfn.IFNA(VLOOKUP($A24,سبتمبر!AK:AO,5,0),"")</f>
        <v/>
      </c>
      <c r="AL24" s="31" t="str">
        <f ca="1">_xlfn.IFNA(VLOOKUP($A24,اكتوبر!A:E,5,0),"")</f>
        <v/>
      </c>
      <c r="AM24" s="31" t="str">
        <f ca="1">_xlfn.IFNA(VLOOKUP($A24,اكتوبر!M:Q,5,0),"")</f>
        <v/>
      </c>
      <c r="AN24" s="31" t="str">
        <f ca="1">_xlfn.IFNA(VLOOKUP($A24,اكتوبر!Y:AC,5,0),"")</f>
        <v/>
      </c>
      <c r="AO24" s="31" t="str">
        <f ca="1">_xlfn.IFNA(VLOOKUP($A24,اكتوبر!AK:AO,5,0),"")</f>
        <v/>
      </c>
      <c r="AP24" s="31" t="str">
        <f ca="1">_xlfn.IFNA(VLOOKUP($A24,اكتوبر!AW:BA,5,0),"")</f>
        <v/>
      </c>
      <c r="AQ24" s="31" t="str">
        <f ca="1">_xlfn.IFNA(VLOOKUP($A24,نوفمبر!A:E,5,0),"")</f>
        <v/>
      </c>
      <c r="AR24" s="31" t="str">
        <f ca="1">_xlfn.IFNA(VLOOKUP($A24,نوفمبر!M:Q,5,0),"")</f>
        <v/>
      </c>
      <c r="AS24" s="31" t="str">
        <f ca="1">_xlfn.IFNA(VLOOKUP($A24,نوفمبر!Y:AC,5,0),"")</f>
        <v/>
      </c>
      <c r="AT24" s="31" t="str">
        <f ca="1">_xlfn.IFNA(VLOOKUP($A24,نوفمبر!AK:AO,5,0),"")</f>
        <v/>
      </c>
      <c r="AU24" s="31" t="str">
        <f ca="1">_xlfn.IFNA(VLOOKUP($A24,ديسمبر!A:E,5,0),"")</f>
        <v/>
      </c>
      <c r="AV24" s="31" t="str">
        <f ca="1">_xlfn.IFNA(VLOOKUP($A24,ديسمبر!M:Q,5,0),"")</f>
        <v/>
      </c>
      <c r="AW24" s="31" t="str">
        <f ca="1">_xlfn.IFNA(VLOOKUP($A24,ديسمبر!Y:AC,5,0),"")</f>
        <v/>
      </c>
      <c r="AX24" s="31" t="str">
        <f ca="1">_xlfn.IFNA(VLOOKUP($A24,ديسمبر!AK:AO,5,0),"")</f>
        <v/>
      </c>
      <c r="AY24" s="31">
        <f ca="1" t="shared" si="0"/>
        <v>0</v>
      </c>
      <c r="AZ24" s="31">
        <f ca="1" t="shared" si="1"/>
        <v>0</v>
      </c>
    </row>
    <row r="25" ht="15.75" spans="1:52">
      <c r="A25" s="8">
        <v>2023</v>
      </c>
      <c r="B25" s="31" t="str">
        <f>IFERROR(VLOOKUP(A25,'Main Data'!A:C,2,0),"")</f>
        <v>جون منير عياد</v>
      </c>
      <c r="C25" s="57" t="str">
        <f>IFERROR(VLOOKUP(B25,'Main Data'!B:D,2,0),"")</f>
        <v>01558730503</v>
      </c>
      <c r="D25" s="31" t="str">
        <f ca="1">IFERROR(VLOOKUP($A25,فبراير!A:E,5,0),"")</f>
        <v/>
      </c>
      <c r="E25" s="31" t="str">
        <f ca="1">IFERROR(VLOOKUP($A25,فبراير!M:Q,5,0),"")</f>
        <v/>
      </c>
      <c r="F25" s="31" t="str">
        <f ca="1">IFERROR(VLOOKUP($A25,فبراير!Y:AC,5,0),"")</f>
        <v/>
      </c>
      <c r="G25" s="31" t="str">
        <f ca="1">IFERROR(VLOOKUP($A25,فبراير!AK:AO,5,0),"")</f>
        <v/>
      </c>
      <c r="H25" s="31" t="str">
        <f ca="1">IFERROR(VLOOKUP($A25,مارس!A:E,5,0),"")</f>
        <v/>
      </c>
      <c r="I25" s="31" t="str">
        <f ca="1">IFERROR(VLOOKUP($A25,مارس!M:Q,5,0),"")</f>
        <v/>
      </c>
      <c r="J25" s="31" t="str">
        <f ca="1">IFERROR(VLOOKUP($A25,مارس!Y:AC,5,0),"")</f>
        <v/>
      </c>
      <c r="K25" s="31" t="str">
        <f ca="1">IFERROR(VLOOKUP($A25,مارس!AK:AO,5,0),"")</f>
        <v/>
      </c>
      <c r="L25" s="31" t="str">
        <f ca="1">IFERROR(VLOOKUP($A25,ابريل!A:E,5,0),"")</f>
        <v/>
      </c>
      <c r="M25" s="31" t="str">
        <f ca="1">IFERROR(VLOOKUP($A25,ابريل!M:Q,5,0),"")</f>
        <v/>
      </c>
      <c r="N25" s="31" t="str">
        <f ca="1">IFERROR(VLOOKUP($A25,ابريل!Y:AC,5,0),"")</f>
        <v/>
      </c>
      <c r="O25" s="31" t="str">
        <f ca="1">IFERROR(VLOOKUP($A25,ابريل!AK:AO,5,0),"")</f>
        <v/>
      </c>
      <c r="P25" s="31" t="str">
        <f ca="1">_xlfn.IFNA(VLOOKUP($A25,مايو!A:E,5,0),"")</f>
        <v/>
      </c>
      <c r="Q25" s="31" t="str">
        <f ca="1">_xlfn.IFNA(VLOOKUP($A25,مايو!M:Q,5,0),"")</f>
        <v/>
      </c>
      <c r="R25" s="31" t="str">
        <f ca="1">_xlfn.IFNA(VLOOKUP($A25,مايو!Y:AC,5,0),"")</f>
        <v/>
      </c>
      <c r="S25" s="31" t="str">
        <f ca="1">_xlfn.IFNA(VLOOKUP($A25,مايو!AK:AO,5,0),"")</f>
        <v/>
      </c>
      <c r="T25" s="31" t="str">
        <f ca="1">_xlfn.IFNA(VLOOKUP($A25,مايو!AW:BA,5,0),"")</f>
        <v/>
      </c>
      <c r="U25" s="31" t="str">
        <f ca="1">_xlfn.IFNA(VLOOKUP($A25,يونيو!A:E,5,0),"")</f>
        <v/>
      </c>
      <c r="V25" s="31" t="str">
        <f ca="1">_xlfn.IFNA(VLOOKUP($A25,يونيو!M:Q,5,0),"")</f>
        <v/>
      </c>
      <c r="W25" s="31" t="str">
        <f ca="1">_xlfn.IFNA(VLOOKUP($A25,يونيو!Y:AC,5,0),"")</f>
        <v/>
      </c>
      <c r="X25" s="31" t="str">
        <f ca="1">_xlfn.IFNA(VLOOKUP($A25,يونيو!AK:AO,5,0),"")</f>
        <v/>
      </c>
      <c r="Y25" s="31" t="str">
        <f ca="1">_xlfn.IFNA(VLOOKUP($A25,يوليو!A:E,5,0),"")</f>
        <v/>
      </c>
      <c r="Z25" s="31" t="str">
        <f ca="1">_xlfn.IFNA(VLOOKUP($A25,يوليو!M:Q,5,0),"")</f>
        <v/>
      </c>
      <c r="AA25" s="31" t="str">
        <f ca="1">_xlfn.IFNA(VLOOKUP($A25,يوليو!Y:AC,5,0),"")</f>
        <v/>
      </c>
      <c r="AB25" s="31" t="str">
        <f ca="1">_xlfn.IFNA(VLOOKUP($A25,يوليو!AK:AO,5,0),"")</f>
        <v/>
      </c>
      <c r="AC25" s="31" t="str">
        <f ca="1">_xlfn.IFNA(VLOOKUP($A25,اغسطس!A:E,5,0),"")</f>
        <v/>
      </c>
      <c r="AD25" s="31" t="str">
        <f ca="1">_xlfn.IFNA(VLOOKUP($A25,اغسطس!M:Q,5,0),"")</f>
        <v/>
      </c>
      <c r="AE25" s="31" t="str">
        <f ca="1">_xlfn.IFNA(VLOOKUP($A25,اغسطس!Y:AC,5,0),"")</f>
        <v/>
      </c>
      <c r="AF25" s="31" t="str">
        <f ca="1">_xlfn.IFNA(VLOOKUP($A25,اغسطس!AK:AO,5,0),"")</f>
        <v/>
      </c>
      <c r="AG25" s="31" t="str">
        <f ca="1">_xlfn.IFNA(VLOOKUP($A25,اغسطس!AW:BA,5,0),"")</f>
        <v/>
      </c>
      <c r="AH25" s="31" t="str">
        <f ca="1">_xlfn.IFNA(VLOOKUP($A25,سبتمبر!A:E,5,0),"")</f>
        <v/>
      </c>
      <c r="AI25" s="31" t="str">
        <f ca="1">_xlfn.IFNA(VLOOKUP($A25,سبتمبر!M:Q,5,0),"")</f>
        <v/>
      </c>
      <c r="AJ25" s="31" t="str">
        <f ca="1">_xlfn.IFNA(VLOOKUP($A25,سبتمبر!Y:AC,5,0),"")</f>
        <v/>
      </c>
      <c r="AK25" s="31" t="str">
        <f ca="1">_xlfn.IFNA(VLOOKUP($A25,سبتمبر!AK:AO,5,0),"")</f>
        <v/>
      </c>
      <c r="AL25" s="31" t="str">
        <f ca="1">_xlfn.IFNA(VLOOKUP($A25,اكتوبر!A:E,5,0),"")</f>
        <v/>
      </c>
      <c r="AM25" s="31" t="str">
        <f ca="1">_xlfn.IFNA(VLOOKUP($A25,اكتوبر!M:Q,5,0),"")</f>
        <v/>
      </c>
      <c r="AN25" s="31" t="str">
        <f ca="1">_xlfn.IFNA(VLOOKUP($A25,اكتوبر!Y:AC,5,0),"")</f>
        <v/>
      </c>
      <c r="AO25" s="31" t="str">
        <f ca="1">_xlfn.IFNA(VLOOKUP($A25,اكتوبر!AK:AO,5,0),"")</f>
        <v/>
      </c>
      <c r="AP25" s="31" t="str">
        <f ca="1">_xlfn.IFNA(VLOOKUP($A25,اكتوبر!AW:BA,5,0),"")</f>
        <v/>
      </c>
      <c r="AQ25" s="31" t="str">
        <f ca="1">_xlfn.IFNA(VLOOKUP($A25,نوفمبر!A:E,5,0),"")</f>
        <v/>
      </c>
      <c r="AR25" s="31" t="str">
        <f ca="1">_xlfn.IFNA(VLOOKUP($A25,نوفمبر!M:Q,5,0),"")</f>
        <v/>
      </c>
      <c r="AS25" s="31" t="str">
        <f ca="1">_xlfn.IFNA(VLOOKUP($A25,نوفمبر!Y:AC,5,0),"")</f>
        <v/>
      </c>
      <c r="AT25" s="31" t="str">
        <f ca="1">_xlfn.IFNA(VLOOKUP($A25,نوفمبر!AK:AO,5,0),"")</f>
        <v/>
      </c>
      <c r="AU25" s="31" t="str">
        <f ca="1">_xlfn.IFNA(VLOOKUP($A25,ديسمبر!A:E,5,0),"")</f>
        <v/>
      </c>
      <c r="AV25" s="31" t="str">
        <f ca="1">_xlfn.IFNA(VLOOKUP($A25,ديسمبر!M:Q,5,0),"")</f>
        <v/>
      </c>
      <c r="AW25" s="31" t="str">
        <f ca="1">_xlfn.IFNA(VLOOKUP($A25,ديسمبر!Y:AC,5,0),"")</f>
        <v/>
      </c>
      <c r="AX25" s="31" t="str">
        <f ca="1">_xlfn.IFNA(VLOOKUP($A25,ديسمبر!AK:AO,5,0),"")</f>
        <v/>
      </c>
      <c r="AY25" s="31">
        <f ca="1" t="shared" si="0"/>
        <v>0</v>
      </c>
      <c r="AZ25" s="31">
        <f ca="1" t="shared" si="1"/>
        <v>0</v>
      </c>
    </row>
    <row r="26" ht="15.75" spans="1:52">
      <c r="A26" s="8">
        <v>2024</v>
      </c>
      <c r="B26" s="31" t="str">
        <f>IFERROR(VLOOKUP(A26,'Main Data'!A:C,2,0),"")</f>
        <v>ديفيد مينا مختار</v>
      </c>
      <c r="C26" s="57" t="str">
        <f>IFERROR(VLOOKUP(B26,'Main Data'!B:D,2,0),"")</f>
        <v>01228056228</v>
      </c>
      <c r="D26" s="31" t="str">
        <f ca="1">IFERROR(VLOOKUP($A26,فبراير!A:E,5,0),"")</f>
        <v/>
      </c>
      <c r="E26" s="31" t="str">
        <f ca="1">IFERROR(VLOOKUP($A26,فبراير!M:Q,5,0),"")</f>
        <v/>
      </c>
      <c r="F26" s="31" t="str">
        <f ca="1">IFERROR(VLOOKUP($A26,فبراير!Y:AC,5,0),"")</f>
        <v/>
      </c>
      <c r="G26" s="31" t="str">
        <f ca="1">IFERROR(VLOOKUP($A26,فبراير!AK:AO,5,0),"")</f>
        <v/>
      </c>
      <c r="H26" s="31" t="str">
        <f ca="1">IFERROR(VLOOKUP($A26,مارس!A:E,5,0),"")</f>
        <v/>
      </c>
      <c r="I26" s="31" t="str">
        <f ca="1">IFERROR(VLOOKUP($A26,مارس!M:Q,5,0),"")</f>
        <v/>
      </c>
      <c r="J26" s="31" t="str">
        <f ca="1">IFERROR(VLOOKUP($A26,مارس!Y:AC,5,0),"")</f>
        <v/>
      </c>
      <c r="K26" s="31" t="str">
        <f ca="1">IFERROR(VLOOKUP($A26,مارس!AK:AO,5,0),"")</f>
        <v/>
      </c>
      <c r="L26" s="31" t="str">
        <f ca="1">IFERROR(VLOOKUP($A26,ابريل!A:E,5,0),"")</f>
        <v/>
      </c>
      <c r="M26" s="31" t="str">
        <f ca="1">IFERROR(VLOOKUP($A26,ابريل!M:Q,5,0),"")</f>
        <v/>
      </c>
      <c r="N26" s="31" t="str">
        <f ca="1">IFERROR(VLOOKUP($A26,ابريل!Y:AC,5,0),"")</f>
        <v/>
      </c>
      <c r="O26" s="31" t="str">
        <f ca="1">IFERROR(VLOOKUP($A26,ابريل!AK:AO,5,0),"")</f>
        <v/>
      </c>
      <c r="P26" s="31" t="str">
        <f ca="1">_xlfn.IFNA(VLOOKUP($A26,مايو!A:E,5,0),"")</f>
        <v/>
      </c>
      <c r="Q26" s="31" t="str">
        <f ca="1">_xlfn.IFNA(VLOOKUP($A26,مايو!M:Q,5,0),"")</f>
        <v/>
      </c>
      <c r="R26" s="31" t="str">
        <f ca="1">_xlfn.IFNA(VLOOKUP($A26,مايو!Y:AC,5,0),"")</f>
        <v/>
      </c>
      <c r="S26" s="31" t="str">
        <f ca="1">_xlfn.IFNA(VLOOKUP($A26,مايو!AK:AO,5,0),"")</f>
        <v/>
      </c>
      <c r="T26" s="31" t="str">
        <f ca="1">_xlfn.IFNA(VLOOKUP($A26,مايو!AW:BA,5,0),"")</f>
        <v/>
      </c>
      <c r="U26" s="31" t="str">
        <f ca="1">_xlfn.IFNA(VLOOKUP($A26,يونيو!A:E,5,0),"")</f>
        <v/>
      </c>
      <c r="V26" s="31" t="str">
        <f ca="1">_xlfn.IFNA(VLOOKUP($A26,يونيو!M:Q,5,0),"")</f>
        <v/>
      </c>
      <c r="W26" s="31" t="str">
        <f ca="1">_xlfn.IFNA(VLOOKUP($A26,يونيو!Y:AC,5,0),"")</f>
        <v/>
      </c>
      <c r="X26" s="31" t="str">
        <f ca="1">_xlfn.IFNA(VLOOKUP($A26,يونيو!AK:AO,5,0),"")</f>
        <v/>
      </c>
      <c r="Y26" s="31" t="str">
        <f ca="1">_xlfn.IFNA(VLOOKUP($A26,يوليو!A:E,5,0),"")</f>
        <v/>
      </c>
      <c r="Z26" s="31" t="str">
        <f ca="1">_xlfn.IFNA(VLOOKUP($A26,يوليو!M:Q,5,0),"")</f>
        <v/>
      </c>
      <c r="AA26" s="31" t="str">
        <f ca="1">_xlfn.IFNA(VLOOKUP($A26,يوليو!Y:AC,5,0),"")</f>
        <v/>
      </c>
      <c r="AB26" s="31" t="str">
        <f ca="1">_xlfn.IFNA(VLOOKUP($A26,يوليو!AK:AO,5,0),"")</f>
        <v/>
      </c>
      <c r="AC26" s="31" t="str">
        <f ca="1">_xlfn.IFNA(VLOOKUP($A26,اغسطس!A:E,5,0),"")</f>
        <v/>
      </c>
      <c r="AD26" s="31" t="str">
        <f ca="1">_xlfn.IFNA(VLOOKUP($A26,اغسطس!M:Q,5,0),"")</f>
        <v/>
      </c>
      <c r="AE26" s="31" t="str">
        <f ca="1">_xlfn.IFNA(VLOOKUP($A26,اغسطس!Y:AC,5,0),"")</f>
        <v/>
      </c>
      <c r="AF26" s="31" t="str">
        <f ca="1">_xlfn.IFNA(VLOOKUP($A26,اغسطس!AK:AO,5,0),"")</f>
        <v/>
      </c>
      <c r="AG26" s="31" t="str">
        <f ca="1">_xlfn.IFNA(VLOOKUP($A26,اغسطس!AW:BA,5,0),"")</f>
        <v/>
      </c>
      <c r="AH26" s="31" t="str">
        <f ca="1">_xlfn.IFNA(VLOOKUP($A26,سبتمبر!A:E,5,0),"")</f>
        <v/>
      </c>
      <c r="AI26" s="31" t="str">
        <f ca="1">_xlfn.IFNA(VLOOKUP($A26,سبتمبر!M:Q,5,0),"")</f>
        <v/>
      </c>
      <c r="AJ26" s="31" t="str">
        <f ca="1">_xlfn.IFNA(VLOOKUP($A26,سبتمبر!Y:AC,5,0),"")</f>
        <v/>
      </c>
      <c r="AK26" s="31" t="str">
        <f ca="1">_xlfn.IFNA(VLOOKUP($A26,سبتمبر!AK:AO,5,0),"")</f>
        <v/>
      </c>
      <c r="AL26" s="31" t="str">
        <f ca="1">_xlfn.IFNA(VLOOKUP($A26,اكتوبر!A:E,5,0),"")</f>
        <v/>
      </c>
      <c r="AM26" s="31" t="str">
        <f ca="1">_xlfn.IFNA(VLOOKUP($A26,اكتوبر!M:Q,5,0),"")</f>
        <v/>
      </c>
      <c r="AN26" s="31" t="str">
        <f ca="1">_xlfn.IFNA(VLOOKUP($A26,اكتوبر!Y:AC,5,0),"")</f>
        <v/>
      </c>
      <c r="AO26" s="31" t="str">
        <f ca="1">_xlfn.IFNA(VLOOKUP($A26,اكتوبر!AK:AO,5,0),"")</f>
        <v/>
      </c>
      <c r="AP26" s="31" t="str">
        <f ca="1">_xlfn.IFNA(VLOOKUP($A26,اكتوبر!AW:BA,5,0),"")</f>
        <v/>
      </c>
      <c r="AQ26" s="31" t="str">
        <f ca="1">_xlfn.IFNA(VLOOKUP($A26,نوفمبر!A:E,5,0),"")</f>
        <v/>
      </c>
      <c r="AR26" s="31" t="str">
        <f ca="1">_xlfn.IFNA(VLOOKUP($A26,نوفمبر!M:Q,5,0),"")</f>
        <v/>
      </c>
      <c r="AS26" s="31" t="str">
        <f ca="1">_xlfn.IFNA(VLOOKUP($A26,نوفمبر!Y:AC,5,0),"")</f>
        <v/>
      </c>
      <c r="AT26" s="31" t="str">
        <f ca="1">_xlfn.IFNA(VLOOKUP($A26,نوفمبر!AK:AO,5,0),"")</f>
        <v/>
      </c>
      <c r="AU26" s="31" t="str">
        <f ca="1">_xlfn.IFNA(VLOOKUP($A26,ديسمبر!A:E,5,0),"")</f>
        <v/>
      </c>
      <c r="AV26" s="31" t="str">
        <f ca="1">_xlfn.IFNA(VLOOKUP($A26,ديسمبر!M:Q,5,0),"")</f>
        <v/>
      </c>
      <c r="AW26" s="31" t="str">
        <f ca="1">_xlfn.IFNA(VLOOKUP($A26,ديسمبر!Y:AC,5,0),"")</f>
        <v/>
      </c>
      <c r="AX26" s="31" t="str">
        <f ca="1">_xlfn.IFNA(VLOOKUP($A26,ديسمبر!AK:AO,5,0),"")</f>
        <v/>
      </c>
      <c r="AY26" s="31">
        <f ca="1" t="shared" si="0"/>
        <v>0</v>
      </c>
      <c r="AZ26" s="31">
        <f ca="1" t="shared" si="1"/>
        <v>0</v>
      </c>
    </row>
    <row r="27" ht="15.75" spans="1:52">
      <c r="A27" s="8">
        <v>2025</v>
      </c>
      <c r="B27" s="31" t="str">
        <f>IFERROR(VLOOKUP(A27,'Main Data'!A:C,2,0),"")</f>
        <v>روماريو رضا عطا</v>
      </c>
      <c r="C27" s="57" t="str">
        <f>IFERROR(VLOOKUP(B27,'Main Data'!B:D,2,0),"")</f>
        <v>01278513076</v>
      </c>
      <c r="D27" s="31" t="str">
        <f ca="1">IFERROR(VLOOKUP($A27,فبراير!A:E,5,0),"")</f>
        <v/>
      </c>
      <c r="E27" s="31" t="str">
        <f ca="1">IFERROR(VLOOKUP($A27,فبراير!M:Q,5,0),"")</f>
        <v/>
      </c>
      <c r="F27" s="31" t="str">
        <f ca="1">IFERROR(VLOOKUP($A27,فبراير!Y:AC,5,0),"")</f>
        <v/>
      </c>
      <c r="G27" s="31" t="str">
        <f ca="1">IFERROR(VLOOKUP($A27,فبراير!AK:AO,5,0),"")</f>
        <v/>
      </c>
      <c r="H27" s="31" t="str">
        <f ca="1">IFERROR(VLOOKUP($A27,مارس!A:E,5,0),"")</f>
        <v/>
      </c>
      <c r="I27" s="31" t="str">
        <f ca="1">IFERROR(VLOOKUP($A27,مارس!M:Q,5,0),"")</f>
        <v/>
      </c>
      <c r="J27" s="31" t="str">
        <f ca="1">IFERROR(VLOOKUP($A27,مارس!Y:AC,5,0),"")</f>
        <v/>
      </c>
      <c r="K27" s="31" t="str">
        <f ca="1">IFERROR(VLOOKUP($A27,مارس!AK:AO,5,0),"")</f>
        <v/>
      </c>
      <c r="L27" s="31" t="str">
        <f ca="1">IFERROR(VLOOKUP($A27,ابريل!A:E,5,0),"")</f>
        <v/>
      </c>
      <c r="M27" s="31" t="str">
        <f ca="1">IFERROR(VLOOKUP($A27,ابريل!M:Q,5,0),"")</f>
        <v/>
      </c>
      <c r="N27" s="31" t="str">
        <f ca="1">IFERROR(VLOOKUP($A27,ابريل!Y:AC,5,0),"")</f>
        <v/>
      </c>
      <c r="O27" s="31" t="str">
        <f ca="1">IFERROR(VLOOKUP($A27,ابريل!AK:AO,5,0),"")</f>
        <v/>
      </c>
      <c r="P27" s="31" t="str">
        <f ca="1">_xlfn.IFNA(VLOOKUP($A27,مايو!A:E,5,0),"")</f>
        <v/>
      </c>
      <c r="Q27" s="31" t="str">
        <f ca="1">_xlfn.IFNA(VLOOKUP($A27,مايو!M:Q,5,0),"")</f>
        <v/>
      </c>
      <c r="R27" s="31" t="str">
        <f ca="1">_xlfn.IFNA(VLOOKUP($A27,مايو!Y:AC,5,0),"")</f>
        <v/>
      </c>
      <c r="S27" s="31" t="str">
        <f ca="1">_xlfn.IFNA(VLOOKUP($A27,مايو!AK:AO,5,0),"")</f>
        <v/>
      </c>
      <c r="T27" s="31" t="str">
        <f ca="1">_xlfn.IFNA(VLOOKUP($A27,مايو!AW:BA,5,0),"")</f>
        <v/>
      </c>
      <c r="U27" s="31" t="str">
        <f ca="1">_xlfn.IFNA(VLOOKUP($A27,يونيو!A:E,5,0),"")</f>
        <v/>
      </c>
      <c r="V27" s="31" t="str">
        <f ca="1">_xlfn.IFNA(VLOOKUP($A27,يونيو!M:Q,5,0),"")</f>
        <v/>
      </c>
      <c r="W27" s="31" t="str">
        <f ca="1">_xlfn.IFNA(VLOOKUP($A27,يونيو!Y:AC,5,0),"")</f>
        <v/>
      </c>
      <c r="X27" s="31" t="str">
        <f ca="1">_xlfn.IFNA(VLOOKUP($A27,يونيو!AK:AO,5,0),"")</f>
        <v/>
      </c>
      <c r="Y27" s="31" t="str">
        <f ca="1">_xlfn.IFNA(VLOOKUP($A27,يوليو!A:E,5,0),"")</f>
        <v/>
      </c>
      <c r="Z27" s="31" t="str">
        <f ca="1">_xlfn.IFNA(VLOOKUP($A27,يوليو!M:Q,5,0),"")</f>
        <v/>
      </c>
      <c r="AA27" s="31" t="str">
        <f ca="1">_xlfn.IFNA(VLOOKUP($A27,يوليو!Y:AC,5,0),"")</f>
        <v/>
      </c>
      <c r="AB27" s="31" t="str">
        <f ca="1">_xlfn.IFNA(VLOOKUP($A27,يوليو!AK:AO,5,0),"")</f>
        <v/>
      </c>
      <c r="AC27" s="31" t="str">
        <f ca="1">_xlfn.IFNA(VLOOKUP($A27,اغسطس!A:E,5,0),"")</f>
        <v/>
      </c>
      <c r="AD27" s="31" t="str">
        <f ca="1">_xlfn.IFNA(VLOOKUP($A27,اغسطس!M:Q,5,0),"")</f>
        <v/>
      </c>
      <c r="AE27" s="31" t="str">
        <f ca="1">_xlfn.IFNA(VLOOKUP($A27,اغسطس!Y:AC,5,0),"")</f>
        <v/>
      </c>
      <c r="AF27" s="31" t="str">
        <f ca="1">_xlfn.IFNA(VLOOKUP($A27,اغسطس!AK:AO,5,0),"")</f>
        <v/>
      </c>
      <c r="AG27" s="31" t="str">
        <f ca="1">_xlfn.IFNA(VLOOKUP($A27,اغسطس!AW:BA,5,0),"")</f>
        <v/>
      </c>
      <c r="AH27" s="31" t="str">
        <f ca="1">_xlfn.IFNA(VLOOKUP($A27,سبتمبر!A:E,5,0),"")</f>
        <v/>
      </c>
      <c r="AI27" s="31" t="str">
        <f ca="1">_xlfn.IFNA(VLOOKUP($A27,سبتمبر!M:Q,5,0),"")</f>
        <v/>
      </c>
      <c r="AJ27" s="31" t="str">
        <f ca="1">_xlfn.IFNA(VLOOKUP($A27,سبتمبر!Y:AC,5,0),"")</f>
        <v/>
      </c>
      <c r="AK27" s="31" t="str">
        <f ca="1">_xlfn.IFNA(VLOOKUP($A27,سبتمبر!AK:AO,5,0),"")</f>
        <v/>
      </c>
      <c r="AL27" s="31" t="str">
        <f ca="1">_xlfn.IFNA(VLOOKUP($A27,اكتوبر!A:E,5,0),"")</f>
        <v/>
      </c>
      <c r="AM27" s="31" t="str">
        <f ca="1">_xlfn.IFNA(VLOOKUP($A27,اكتوبر!M:Q,5,0),"")</f>
        <v/>
      </c>
      <c r="AN27" s="31" t="str">
        <f ca="1">_xlfn.IFNA(VLOOKUP($A27,اكتوبر!Y:AC,5,0),"")</f>
        <v/>
      </c>
      <c r="AO27" s="31" t="str">
        <f ca="1">_xlfn.IFNA(VLOOKUP($A27,اكتوبر!AK:AO,5,0),"")</f>
        <v/>
      </c>
      <c r="AP27" s="31" t="str">
        <f ca="1">_xlfn.IFNA(VLOOKUP($A27,اكتوبر!AW:BA,5,0),"")</f>
        <v/>
      </c>
      <c r="AQ27" s="31" t="str">
        <f ca="1">_xlfn.IFNA(VLOOKUP($A27,نوفمبر!A:E,5,0),"")</f>
        <v/>
      </c>
      <c r="AR27" s="31" t="str">
        <f ca="1">_xlfn.IFNA(VLOOKUP($A27,نوفمبر!M:Q,5,0),"")</f>
        <v/>
      </c>
      <c r="AS27" s="31" t="str">
        <f ca="1">_xlfn.IFNA(VLOOKUP($A27,نوفمبر!Y:AC,5,0),"")</f>
        <v/>
      </c>
      <c r="AT27" s="31" t="str">
        <f ca="1">_xlfn.IFNA(VLOOKUP($A27,نوفمبر!AK:AO,5,0),"")</f>
        <v/>
      </c>
      <c r="AU27" s="31" t="str">
        <f ca="1">_xlfn.IFNA(VLOOKUP($A27,ديسمبر!A:E,5,0),"")</f>
        <v/>
      </c>
      <c r="AV27" s="31" t="str">
        <f ca="1">_xlfn.IFNA(VLOOKUP($A27,ديسمبر!M:Q,5,0),"")</f>
        <v/>
      </c>
      <c r="AW27" s="31" t="str">
        <f ca="1">_xlfn.IFNA(VLOOKUP($A27,ديسمبر!Y:AC,5,0),"")</f>
        <v/>
      </c>
      <c r="AX27" s="31" t="str">
        <f ca="1">_xlfn.IFNA(VLOOKUP($A27,ديسمبر!AK:AO,5,0),"")</f>
        <v/>
      </c>
      <c r="AY27" s="31">
        <f ca="1" t="shared" si="0"/>
        <v>0</v>
      </c>
      <c r="AZ27" s="31">
        <f ca="1" t="shared" si="1"/>
        <v>0</v>
      </c>
    </row>
    <row r="28" ht="15.75" spans="1:52">
      <c r="A28" s="8">
        <v>2026</v>
      </c>
      <c r="B28" s="31" t="str">
        <f>IFERROR(VLOOKUP(A28,'Main Data'!A:C,2,0),"")</f>
        <v>شنوده امير مجدي</v>
      </c>
      <c r="C28" s="57" t="str">
        <f>IFERROR(VLOOKUP(B28,'Main Data'!B:D,2,0),"")</f>
        <v>01282319932</v>
      </c>
      <c r="D28" s="31" t="str">
        <f ca="1">IFERROR(VLOOKUP($A28,فبراير!A:E,5,0),"")</f>
        <v/>
      </c>
      <c r="E28" s="31" t="str">
        <f ca="1">IFERROR(VLOOKUP($A28,فبراير!M:Q,5,0),"")</f>
        <v/>
      </c>
      <c r="F28" s="31" t="str">
        <f ca="1">IFERROR(VLOOKUP($A28,فبراير!Y:AC,5,0),"")</f>
        <v/>
      </c>
      <c r="G28" s="31" t="str">
        <f ca="1">IFERROR(VLOOKUP($A28,فبراير!AK:AO,5,0),"")</f>
        <v/>
      </c>
      <c r="H28" s="31" t="str">
        <f ca="1">IFERROR(VLOOKUP($A28,مارس!A:E,5,0),"")</f>
        <v/>
      </c>
      <c r="I28" s="31" t="str">
        <f ca="1">IFERROR(VLOOKUP($A28,مارس!M:Q,5,0),"")</f>
        <v/>
      </c>
      <c r="J28" s="31" t="str">
        <f ca="1">IFERROR(VLOOKUP($A28,مارس!Y:AC,5,0),"")</f>
        <v/>
      </c>
      <c r="K28" s="31" t="str">
        <f ca="1">IFERROR(VLOOKUP($A28,مارس!AK:AO,5,0),"")</f>
        <v/>
      </c>
      <c r="L28" s="31" t="str">
        <f ca="1">IFERROR(VLOOKUP($A28,ابريل!A:E,5,0),"")</f>
        <v/>
      </c>
      <c r="M28" s="31" t="str">
        <f ca="1">IFERROR(VLOOKUP($A28,ابريل!M:Q,5,0),"")</f>
        <v/>
      </c>
      <c r="N28" s="31" t="str">
        <f ca="1">IFERROR(VLOOKUP($A28,ابريل!Y:AC,5,0),"")</f>
        <v/>
      </c>
      <c r="O28" s="31" t="str">
        <f ca="1">IFERROR(VLOOKUP($A28,ابريل!AK:AO,5,0),"")</f>
        <v/>
      </c>
      <c r="P28" s="31" t="str">
        <f ca="1">_xlfn.IFNA(VLOOKUP($A28,مايو!A:E,5,0),"")</f>
        <v/>
      </c>
      <c r="Q28" s="31" t="str">
        <f ca="1">_xlfn.IFNA(VLOOKUP($A28,مايو!M:Q,5,0),"")</f>
        <v/>
      </c>
      <c r="R28" s="31" t="str">
        <f ca="1">_xlfn.IFNA(VLOOKUP($A28,مايو!Y:AC,5,0),"")</f>
        <v/>
      </c>
      <c r="S28" s="31" t="str">
        <f ca="1">_xlfn.IFNA(VLOOKUP($A28,مايو!AK:AO,5,0),"")</f>
        <v/>
      </c>
      <c r="T28" s="31" t="str">
        <f ca="1">_xlfn.IFNA(VLOOKUP($A28,مايو!AW:BA,5,0),"")</f>
        <v/>
      </c>
      <c r="U28" s="31" t="str">
        <f ca="1">_xlfn.IFNA(VLOOKUP($A28,يونيو!A:E,5,0),"")</f>
        <v/>
      </c>
      <c r="V28" s="31" t="str">
        <f ca="1">_xlfn.IFNA(VLOOKUP($A28,يونيو!M:Q,5,0),"")</f>
        <v/>
      </c>
      <c r="W28" s="31" t="str">
        <f ca="1">_xlfn.IFNA(VLOOKUP($A28,يونيو!Y:AC,5,0),"")</f>
        <v/>
      </c>
      <c r="X28" s="31" t="str">
        <f ca="1">_xlfn.IFNA(VLOOKUP($A28,يونيو!AK:AO,5,0),"")</f>
        <v/>
      </c>
      <c r="Y28" s="31" t="str">
        <f ca="1">_xlfn.IFNA(VLOOKUP($A28,يوليو!A:E,5,0),"")</f>
        <v/>
      </c>
      <c r="Z28" s="31" t="str">
        <f ca="1">_xlfn.IFNA(VLOOKUP($A28,يوليو!M:Q,5,0),"")</f>
        <v/>
      </c>
      <c r="AA28" s="31" t="str">
        <f ca="1">_xlfn.IFNA(VLOOKUP($A28,يوليو!Y:AC,5,0),"")</f>
        <v/>
      </c>
      <c r="AB28" s="31" t="str">
        <f ca="1">_xlfn.IFNA(VLOOKUP($A28,يوليو!AK:AO,5,0),"")</f>
        <v/>
      </c>
      <c r="AC28" s="31" t="str">
        <f ca="1">_xlfn.IFNA(VLOOKUP($A28,اغسطس!A:E,5,0),"")</f>
        <v/>
      </c>
      <c r="AD28" s="31" t="str">
        <f ca="1">_xlfn.IFNA(VLOOKUP($A28,اغسطس!M:Q,5,0),"")</f>
        <v/>
      </c>
      <c r="AE28" s="31" t="str">
        <f ca="1">_xlfn.IFNA(VLOOKUP($A28,اغسطس!Y:AC,5,0),"")</f>
        <v/>
      </c>
      <c r="AF28" s="31" t="str">
        <f ca="1">_xlfn.IFNA(VLOOKUP($A28,اغسطس!AK:AO,5,0),"")</f>
        <v/>
      </c>
      <c r="AG28" s="31" t="str">
        <f ca="1">_xlfn.IFNA(VLOOKUP($A28,اغسطس!AW:BA,5,0),"")</f>
        <v/>
      </c>
      <c r="AH28" s="31" t="str">
        <f ca="1">_xlfn.IFNA(VLOOKUP($A28,سبتمبر!A:E,5,0),"")</f>
        <v/>
      </c>
      <c r="AI28" s="31" t="str">
        <f ca="1">_xlfn.IFNA(VLOOKUP($A28,سبتمبر!M:Q,5,0),"")</f>
        <v/>
      </c>
      <c r="AJ28" s="31" t="str">
        <f ca="1">_xlfn.IFNA(VLOOKUP($A28,سبتمبر!Y:AC,5,0),"")</f>
        <v/>
      </c>
      <c r="AK28" s="31" t="str">
        <f ca="1">_xlfn.IFNA(VLOOKUP($A28,سبتمبر!AK:AO,5,0),"")</f>
        <v/>
      </c>
      <c r="AL28" s="31" t="str">
        <f ca="1">_xlfn.IFNA(VLOOKUP($A28,اكتوبر!A:E,5,0),"")</f>
        <v/>
      </c>
      <c r="AM28" s="31" t="str">
        <f ca="1">_xlfn.IFNA(VLOOKUP($A28,اكتوبر!M:Q,5,0),"")</f>
        <v/>
      </c>
      <c r="AN28" s="31" t="str">
        <f ca="1">_xlfn.IFNA(VLOOKUP($A28,اكتوبر!Y:AC,5,0),"")</f>
        <v/>
      </c>
      <c r="AO28" s="31" t="str">
        <f ca="1">_xlfn.IFNA(VLOOKUP($A28,اكتوبر!AK:AO,5,0),"")</f>
        <v/>
      </c>
      <c r="AP28" s="31" t="str">
        <f ca="1">_xlfn.IFNA(VLOOKUP($A28,اكتوبر!AW:BA,5,0),"")</f>
        <v/>
      </c>
      <c r="AQ28" s="31" t="str">
        <f ca="1">_xlfn.IFNA(VLOOKUP($A28,نوفمبر!A:E,5,0),"")</f>
        <v/>
      </c>
      <c r="AR28" s="31" t="str">
        <f ca="1">_xlfn.IFNA(VLOOKUP($A28,نوفمبر!M:Q,5,0),"")</f>
        <v/>
      </c>
      <c r="AS28" s="31" t="str">
        <f ca="1">_xlfn.IFNA(VLOOKUP($A28,نوفمبر!Y:AC,5,0),"")</f>
        <v/>
      </c>
      <c r="AT28" s="31" t="str">
        <f ca="1">_xlfn.IFNA(VLOOKUP($A28,نوفمبر!AK:AO,5,0),"")</f>
        <v/>
      </c>
      <c r="AU28" s="31" t="str">
        <f ca="1">_xlfn.IFNA(VLOOKUP($A28,ديسمبر!A:E,5,0),"")</f>
        <v/>
      </c>
      <c r="AV28" s="31" t="str">
        <f ca="1">_xlfn.IFNA(VLOOKUP($A28,ديسمبر!M:Q,5,0),"")</f>
        <v/>
      </c>
      <c r="AW28" s="31" t="str">
        <f ca="1">_xlfn.IFNA(VLOOKUP($A28,ديسمبر!Y:AC,5,0),"")</f>
        <v/>
      </c>
      <c r="AX28" s="31" t="str">
        <f ca="1">_xlfn.IFNA(VLOOKUP($A28,ديسمبر!AK:AO,5,0),"")</f>
        <v/>
      </c>
      <c r="AY28" s="31">
        <f ca="1" t="shared" si="0"/>
        <v>0</v>
      </c>
      <c r="AZ28" s="31">
        <f ca="1" t="shared" si="1"/>
        <v>0</v>
      </c>
    </row>
    <row r="29" ht="15.75" spans="1:52">
      <c r="A29" s="8">
        <v>2027</v>
      </c>
      <c r="B29" s="31" t="str">
        <f>IFERROR(VLOOKUP(A29,'Main Data'!A:C,2,0),"")</f>
        <v>صاربامون رفعت بشير</v>
      </c>
      <c r="C29" s="57" t="str">
        <f>IFERROR(VLOOKUP(B29,'Main Data'!B:D,2,0),"")</f>
        <v>01207152640</v>
      </c>
      <c r="D29" s="31" t="str">
        <f ca="1">IFERROR(VLOOKUP($A29,فبراير!A:E,5,0),"")</f>
        <v/>
      </c>
      <c r="E29" s="31" t="str">
        <f ca="1">IFERROR(VLOOKUP($A29,فبراير!M:Q,5,0),"")</f>
        <v/>
      </c>
      <c r="F29" s="31" t="str">
        <f ca="1">IFERROR(VLOOKUP($A29,فبراير!Y:AC,5,0),"")</f>
        <v/>
      </c>
      <c r="G29" s="31" t="str">
        <f ca="1">IFERROR(VLOOKUP($A29,فبراير!AK:AO,5,0),"")</f>
        <v/>
      </c>
      <c r="H29" s="31" t="str">
        <f ca="1">IFERROR(VLOOKUP($A29,مارس!A:E,5,0),"")</f>
        <v/>
      </c>
      <c r="I29" s="31" t="str">
        <f ca="1">IFERROR(VLOOKUP($A29,مارس!M:Q,5,0),"")</f>
        <v/>
      </c>
      <c r="J29" s="31" t="str">
        <f ca="1">IFERROR(VLOOKUP($A29,مارس!Y:AC,5,0),"")</f>
        <v/>
      </c>
      <c r="K29" s="31" t="str">
        <f ca="1">IFERROR(VLOOKUP($A29,مارس!AK:AO,5,0),"")</f>
        <v/>
      </c>
      <c r="L29" s="31" t="str">
        <f ca="1">IFERROR(VLOOKUP($A29,ابريل!A:E,5,0),"")</f>
        <v/>
      </c>
      <c r="M29" s="31" t="str">
        <f ca="1">IFERROR(VLOOKUP($A29,ابريل!M:Q,5,0),"")</f>
        <v/>
      </c>
      <c r="N29" s="31" t="str">
        <f ca="1">IFERROR(VLOOKUP($A29,ابريل!Y:AC,5,0),"")</f>
        <v/>
      </c>
      <c r="O29" s="31" t="str">
        <f ca="1">IFERROR(VLOOKUP($A29,ابريل!AK:AO,5,0),"")</f>
        <v/>
      </c>
      <c r="P29" s="31" t="str">
        <f ca="1">_xlfn.IFNA(VLOOKUP($A29,مايو!A:E,5,0),"")</f>
        <v/>
      </c>
      <c r="Q29" s="31" t="str">
        <f ca="1">_xlfn.IFNA(VLOOKUP($A29,مايو!M:Q,5,0),"")</f>
        <v/>
      </c>
      <c r="R29" s="31" t="str">
        <f ca="1">_xlfn.IFNA(VLOOKUP($A29,مايو!Y:AC,5,0),"")</f>
        <v/>
      </c>
      <c r="S29" s="31" t="str">
        <f ca="1">_xlfn.IFNA(VLOOKUP($A29,مايو!AK:AO,5,0),"")</f>
        <v/>
      </c>
      <c r="T29" s="31" t="str">
        <f ca="1">_xlfn.IFNA(VLOOKUP($A29,مايو!AW:BA,5,0),"")</f>
        <v/>
      </c>
      <c r="U29" s="31" t="str">
        <f ca="1">_xlfn.IFNA(VLOOKUP($A29,يونيو!A:E,5,0),"")</f>
        <v/>
      </c>
      <c r="V29" s="31" t="str">
        <f ca="1">_xlfn.IFNA(VLOOKUP($A29,يونيو!M:Q,5,0),"")</f>
        <v/>
      </c>
      <c r="W29" s="31" t="str">
        <f ca="1">_xlfn.IFNA(VLOOKUP($A29,يونيو!Y:AC,5,0),"")</f>
        <v/>
      </c>
      <c r="X29" s="31" t="str">
        <f ca="1">_xlfn.IFNA(VLOOKUP($A29,يونيو!AK:AO,5,0),"")</f>
        <v/>
      </c>
      <c r="Y29" s="31" t="str">
        <f ca="1">_xlfn.IFNA(VLOOKUP($A29,يوليو!A:E,5,0),"")</f>
        <v/>
      </c>
      <c r="Z29" s="31" t="str">
        <f ca="1">_xlfn.IFNA(VLOOKUP($A29,يوليو!M:Q,5,0),"")</f>
        <v/>
      </c>
      <c r="AA29" s="31" t="str">
        <f ca="1">_xlfn.IFNA(VLOOKUP($A29,يوليو!Y:AC,5,0),"")</f>
        <v/>
      </c>
      <c r="AB29" s="31" t="str">
        <f ca="1">_xlfn.IFNA(VLOOKUP($A29,يوليو!AK:AO,5,0),"")</f>
        <v/>
      </c>
      <c r="AC29" s="31" t="str">
        <f ca="1">_xlfn.IFNA(VLOOKUP($A29,اغسطس!A:E,5,0),"")</f>
        <v/>
      </c>
      <c r="AD29" s="31" t="str">
        <f ca="1">_xlfn.IFNA(VLOOKUP($A29,اغسطس!M:Q,5,0),"")</f>
        <v/>
      </c>
      <c r="AE29" s="31" t="str">
        <f ca="1">_xlfn.IFNA(VLOOKUP($A29,اغسطس!Y:AC,5,0),"")</f>
        <v/>
      </c>
      <c r="AF29" s="31" t="str">
        <f ca="1">_xlfn.IFNA(VLOOKUP($A29,اغسطس!AK:AO,5,0),"")</f>
        <v/>
      </c>
      <c r="AG29" s="31" t="str">
        <f ca="1">_xlfn.IFNA(VLOOKUP($A29,اغسطس!AW:BA,5,0),"")</f>
        <v/>
      </c>
      <c r="AH29" s="31" t="str">
        <f ca="1">_xlfn.IFNA(VLOOKUP($A29,سبتمبر!A:E,5,0),"")</f>
        <v/>
      </c>
      <c r="AI29" s="31" t="str">
        <f ca="1">_xlfn.IFNA(VLOOKUP($A29,سبتمبر!M:Q,5,0),"")</f>
        <v/>
      </c>
      <c r="AJ29" s="31" t="str">
        <f ca="1">_xlfn.IFNA(VLOOKUP($A29,سبتمبر!Y:AC,5,0),"")</f>
        <v/>
      </c>
      <c r="AK29" s="31" t="str">
        <f ca="1">_xlfn.IFNA(VLOOKUP($A29,سبتمبر!AK:AO,5,0),"")</f>
        <v/>
      </c>
      <c r="AL29" s="31" t="str">
        <f ca="1">_xlfn.IFNA(VLOOKUP($A29,اكتوبر!A:E,5,0),"")</f>
        <v/>
      </c>
      <c r="AM29" s="31" t="str">
        <f ca="1">_xlfn.IFNA(VLOOKUP($A29,اكتوبر!M:Q,5,0),"")</f>
        <v/>
      </c>
      <c r="AN29" s="31" t="str">
        <f ca="1">_xlfn.IFNA(VLOOKUP($A29,اكتوبر!Y:AC,5,0),"")</f>
        <v/>
      </c>
      <c r="AO29" s="31" t="str">
        <f ca="1">_xlfn.IFNA(VLOOKUP($A29,اكتوبر!AK:AO,5,0),"")</f>
        <v/>
      </c>
      <c r="AP29" s="31" t="str">
        <f ca="1">_xlfn.IFNA(VLOOKUP($A29,اكتوبر!AW:BA,5,0),"")</f>
        <v/>
      </c>
      <c r="AQ29" s="31" t="str">
        <f ca="1">_xlfn.IFNA(VLOOKUP($A29,نوفمبر!A:E,5,0),"")</f>
        <v/>
      </c>
      <c r="AR29" s="31" t="str">
        <f ca="1">_xlfn.IFNA(VLOOKUP($A29,نوفمبر!M:Q,5,0),"")</f>
        <v/>
      </c>
      <c r="AS29" s="31" t="str">
        <f ca="1">_xlfn.IFNA(VLOOKUP($A29,نوفمبر!Y:AC,5,0),"")</f>
        <v/>
      </c>
      <c r="AT29" s="31" t="str">
        <f ca="1">_xlfn.IFNA(VLOOKUP($A29,نوفمبر!AK:AO,5,0),"")</f>
        <v/>
      </c>
      <c r="AU29" s="31" t="str">
        <f ca="1">_xlfn.IFNA(VLOOKUP($A29,ديسمبر!A:E,5,0),"")</f>
        <v/>
      </c>
      <c r="AV29" s="31" t="str">
        <f ca="1">_xlfn.IFNA(VLOOKUP($A29,ديسمبر!M:Q,5,0),"")</f>
        <v/>
      </c>
      <c r="AW29" s="31" t="str">
        <f ca="1">_xlfn.IFNA(VLOOKUP($A29,ديسمبر!Y:AC,5,0),"")</f>
        <v/>
      </c>
      <c r="AX29" s="31" t="str">
        <f ca="1">_xlfn.IFNA(VLOOKUP($A29,ديسمبر!AK:AO,5,0),"")</f>
        <v/>
      </c>
      <c r="AY29" s="31">
        <f ca="1" t="shared" si="0"/>
        <v>0</v>
      </c>
      <c r="AZ29" s="31">
        <f ca="1" t="shared" si="1"/>
        <v>0</v>
      </c>
    </row>
    <row r="30" ht="15.75" spans="1:52">
      <c r="A30" s="8">
        <v>2028</v>
      </c>
      <c r="B30" s="31" t="str">
        <f>IFERROR(VLOOKUP(A30,'Main Data'!A:C,2,0),"")</f>
        <v>فادي رافت عبدالله </v>
      </c>
      <c r="C30" s="57" t="str">
        <f>IFERROR(VLOOKUP(B30,'Main Data'!B:D,2,0),"")</f>
        <v>01212736010</v>
      </c>
      <c r="D30" s="31" t="str">
        <f ca="1">IFERROR(VLOOKUP($A30,فبراير!A:E,5,0),"")</f>
        <v/>
      </c>
      <c r="E30" s="31" t="str">
        <f ca="1">IFERROR(VLOOKUP($A30,فبراير!M:Q,5,0),"")</f>
        <v/>
      </c>
      <c r="F30" s="31" t="str">
        <f ca="1">IFERROR(VLOOKUP($A30,فبراير!Y:AC,5,0),"")</f>
        <v/>
      </c>
      <c r="G30" s="31" t="str">
        <f ca="1">IFERROR(VLOOKUP($A30,فبراير!AK:AO,5,0),"")</f>
        <v/>
      </c>
      <c r="H30" s="31" t="str">
        <f ca="1">IFERROR(VLOOKUP($A30,مارس!A:E,5,0),"")</f>
        <v/>
      </c>
      <c r="I30" s="31" t="str">
        <f ca="1">IFERROR(VLOOKUP($A30,مارس!M:Q,5,0),"")</f>
        <v/>
      </c>
      <c r="J30" s="31" t="str">
        <f ca="1">IFERROR(VLOOKUP($A30,مارس!Y:AC,5,0),"")</f>
        <v/>
      </c>
      <c r="K30" s="31" t="str">
        <f ca="1">IFERROR(VLOOKUP($A30,مارس!AK:AO,5,0),"")</f>
        <v/>
      </c>
      <c r="L30" s="31" t="str">
        <f ca="1">IFERROR(VLOOKUP($A30,ابريل!A:E,5,0),"")</f>
        <v/>
      </c>
      <c r="M30" s="31" t="str">
        <f ca="1">IFERROR(VLOOKUP($A30,ابريل!M:Q,5,0),"")</f>
        <v/>
      </c>
      <c r="N30" s="31" t="str">
        <f ca="1">IFERROR(VLOOKUP($A30,ابريل!Y:AC,5,0),"")</f>
        <v/>
      </c>
      <c r="O30" s="31" t="str">
        <f ca="1">IFERROR(VLOOKUP($A30,ابريل!AK:AO,5,0),"")</f>
        <v/>
      </c>
      <c r="P30" s="31" t="str">
        <f ca="1">_xlfn.IFNA(VLOOKUP($A30,مايو!A:E,5,0),"")</f>
        <v/>
      </c>
      <c r="Q30" s="31" t="str">
        <f ca="1">_xlfn.IFNA(VLOOKUP($A30,مايو!M:Q,5,0),"")</f>
        <v/>
      </c>
      <c r="R30" s="31" t="str">
        <f ca="1">_xlfn.IFNA(VLOOKUP($A30,مايو!Y:AC,5,0),"")</f>
        <v/>
      </c>
      <c r="S30" s="31" t="str">
        <f ca="1">_xlfn.IFNA(VLOOKUP($A30,مايو!AK:AO,5,0),"")</f>
        <v/>
      </c>
      <c r="T30" s="31" t="str">
        <f ca="1">_xlfn.IFNA(VLOOKUP($A30,مايو!AW:BA,5,0),"")</f>
        <v/>
      </c>
      <c r="U30" s="31" t="str">
        <f ca="1">_xlfn.IFNA(VLOOKUP($A30,يونيو!A:E,5,0),"")</f>
        <v/>
      </c>
      <c r="V30" s="31" t="str">
        <f ca="1">_xlfn.IFNA(VLOOKUP($A30,يونيو!M:Q,5,0),"")</f>
        <v/>
      </c>
      <c r="W30" s="31" t="str">
        <f ca="1">_xlfn.IFNA(VLOOKUP($A30,يونيو!Y:AC,5,0),"")</f>
        <v/>
      </c>
      <c r="X30" s="31" t="str">
        <f ca="1">_xlfn.IFNA(VLOOKUP($A30,يونيو!AK:AO,5,0),"")</f>
        <v/>
      </c>
      <c r="Y30" s="31" t="str">
        <f ca="1">_xlfn.IFNA(VLOOKUP($A30,يوليو!A:E,5,0),"")</f>
        <v/>
      </c>
      <c r="Z30" s="31" t="str">
        <f ca="1">_xlfn.IFNA(VLOOKUP($A30,يوليو!M:Q,5,0),"")</f>
        <v/>
      </c>
      <c r="AA30" s="31" t="str">
        <f ca="1">_xlfn.IFNA(VLOOKUP($A30,يوليو!Y:AC,5,0),"")</f>
        <v/>
      </c>
      <c r="AB30" s="31" t="str">
        <f ca="1">_xlfn.IFNA(VLOOKUP($A30,يوليو!AK:AO,5,0),"")</f>
        <v/>
      </c>
      <c r="AC30" s="31" t="str">
        <f ca="1">_xlfn.IFNA(VLOOKUP($A30,اغسطس!A:E,5,0),"")</f>
        <v/>
      </c>
      <c r="AD30" s="31" t="str">
        <f ca="1">_xlfn.IFNA(VLOOKUP($A30,اغسطس!M:Q,5,0),"")</f>
        <v/>
      </c>
      <c r="AE30" s="31" t="str">
        <f ca="1">_xlfn.IFNA(VLOOKUP($A30,اغسطس!Y:AC,5,0),"")</f>
        <v/>
      </c>
      <c r="AF30" s="31" t="str">
        <f ca="1">_xlfn.IFNA(VLOOKUP($A30,اغسطس!AK:AO,5,0),"")</f>
        <v/>
      </c>
      <c r="AG30" s="31" t="str">
        <f ca="1">_xlfn.IFNA(VLOOKUP($A30,اغسطس!AW:BA,5,0),"")</f>
        <v/>
      </c>
      <c r="AH30" s="31" t="str">
        <f ca="1">_xlfn.IFNA(VLOOKUP($A30,سبتمبر!A:E,5,0),"")</f>
        <v/>
      </c>
      <c r="AI30" s="31" t="str">
        <f ca="1">_xlfn.IFNA(VLOOKUP($A30,سبتمبر!M:Q,5,0),"")</f>
        <v/>
      </c>
      <c r="AJ30" s="31" t="str">
        <f ca="1">_xlfn.IFNA(VLOOKUP($A30,سبتمبر!Y:AC,5,0),"")</f>
        <v/>
      </c>
      <c r="AK30" s="31" t="str">
        <f ca="1">_xlfn.IFNA(VLOOKUP($A30,سبتمبر!AK:AO,5,0),"")</f>
        <v/>
      </c>
      <c r="AL30" s="31" t="str">
        <f ca="1">_xlfn.IFNA(VLOOKUP($A30,اكتوبر!A:E,5,0),"")</f>
        <v/>
      </c>
      <c r="AM30" s="31" t="str">
        <f ca="1">_xlfn.IFNA(VLOOKUP($A30,اكتوبر!M:Q,5,0),"")</f>
        <v/>
      </c>
      <c r="AN30" s="31" t="str">
        <f ca="1">_xlfn.IFNA(VLOOKUP($A30,اكتوبر!Y:AC,5,0),"")</f>
        <v/>
      </c>
      <c r="AO30" s="31" t="str">
        <f ca="1">_xlfn.IFNA(VLOOKUP($A30,اكتوبر!AK:AO,5,0),"")</f>
        <v/>
      </c>
      <c r="AP30" s="31" t="str">
        <f ca="1">_xlfn.IFNA(VLOOKUP($A30,اكتوبر!AW:BA,5,0),"")</f>
        <v/>
      </c>
      <c r="AQ30" s="31" t="str">
        <f ca="1">_xlfn.IFNA(VLOOKUP($A30,نوفمبر!A:E,5,0),"")</f>
        <v/>
      </c>
      <c r="AR30" s="31" t="str">
        <f ca="1">_xlfn.IFNA(VLOOKUP($A30,نوفمبر!M:Q,5,0),"")</f>
        <v/>
      </c>
      <c r="AS30" s="31" t="str">
        <f ca="1">_xlfn.IFNA(VLOOKUP($A30,نوفمبر!Y:AC,5,0),"")</f>
        <v/>
      </c>
      <c r="AT30" s="31" t="str">
        <f ca="1">_xlfn.IFNA(VLOOKUP($A30,نوفمبر!AK:AO,5,0),"")</f>
        <v/>
      </c>
      <c r="AU30" s="31" t="str">
        <f ca="1">_xlfn.IFNA(VLOOKUP($A30,ديسمبر!A:E,5,0),"")</f>
        <v/>
      </c>
      <c r="AV30" s="31" t="str">
        <f ca="1">_xlfn.IFNA(VLOOKUP($A30,ديسمبر!M:Q,5,0),"")</f>
        <v/>
      </c>
      <c r="AW30" s="31" t="str">
        <f ca="1">_xlfn.IFNA(VLOOKUP($A30,ديسمبر!Y:AC,5,0),"")</f>
        <v/>
      </c>
      <c r="AX30" s="31" t="str">
        <f ca="1">_xlfn.IFNA(VLOOKUP($A30,ديسمبر!AK:AO,5,0),"")</f>
        <v/>
      </c>
      <c r="AY30" s="31">
        <f ca="1" t="shared" si="0"/>
        <v>0</v>
      </c>
      <c r="AZ30" s="31">
        <f ca="1" t="shared" si="1"/>
        <v>0</v>
      </c>
    </row>
    <row r="31" ht="15.75" spans="1:52">
      <c r="A31" s="8">
        <v>2029</v>
      </c>
      <c r="B31" s="31" t="str">
        <f>IFERROR(VLOOKUP(A31,'Main Data'!A:C,2,0),"")</f>
        <v>فادي كرم شحات</v>
      </c>
      <c r="C31" s="57" t="str">
        <f>IFERROR(VLOOKUP(B31,'Main Data'!B:D,2,0),"")</f>
        <v>01143310207</v>
      </c>
      <c r="D31" s="31" t="str">
        <f ca="1">IFERROR(VLOOKUP($A31,فبراير!A:E,5,0),"")</f>
        <v/>
      </c>
      <c r="E31" s="31" t="str">
        <f ca="1">IFERROR(VLOOKUP($A31,فبراير!M:Q,5,0),"")</f>
        <v/>
      </c>
      <c r="F31" s="31" t="str">
        <f ca="1">IFERROR(VLOOKUP($A31,فبراير!Y:AC,5,0),"")</f>
        <v/>
      </c>
      <c r="G31" s="31" t="str">
        <f ca="1">IFERROR(VLOOKUP($A31,فبراير!AK:AO,5,0),"")</f>
        <v/>
      </c>
      <c r="H31" s="31" t="str">
        <f ca="1">IFERROR(VLOOKUP($A31,مارس!A:E,5,0),"")</f>
        <v/>
      </c>
      <c r="I31" s="31" t="str">
        <f ca="1">IFERROR(VLOOKUP($A31,مارس!M:Q,5,0),"")</f>
        <v/>
      </c>
      <c r="J31" s="31" t="str">
        <f ca="1">IFERROR(VLOOKUP($A31,مارس!Y:AC,5,0),"")</f>
        <v/>
      </c>
      <c r="K31" s="31" t="str">
        <f ca="1">IFERROR(VLOOKUP($A31,مارس!AK:AO,5,0),"")</f>
        <v/>
      </c>
      <c r="L31" s="31" t="str">
        <f ca="1">IFERROR(VLOOKUP($A31,ابريل!A:E,5,0),"")</f>
        <v/>
      </c>
      <c r="M31" s="31" t="str">
        <f ca="1">IFERROR(VLOOKUP($A31,ابريل!M:Q,5,0),"")</f>
        <v/>
      </c>
      <c r="N31" s="31" t="str">
        <f ca="1">IFERROR(VLOOKUP($A31,ابريل!Y:AC,5,0),"")</f>
        <v/>
      </c>
      <c r="O31" s="31" t="str">
        <f ca="1">IFERROR(VLOOKUP($A31,ابريل!AK:AO,5,0),"")</f>
        <v/>
      </c>
      <c r="P31" s="31" t="str">
        <f ca="1">_xlfn.IFNA(VLOOKUP($A31,مايو!A:E,5,0),"")</f>
        <v/>
      </c>
      <c r="Q31" s="31" t="str">
        <f ca="1">_xlfn.IFNA(VLOOKUP($A31,مايو!M:Q,5,0),"")</f>
        <v/>
      </c>
      <c r="R31" s="31" t="str">
        <f ca="1">_xlfn.IFNA(VLOOKUP($A31,مايو!Y:AC,5,0),"")</f>
        <v/>
      </c>
      <c r="S31" s="31" t="str">
        <f ca="1">_xlfn.IFNA(VLOOKUP($A31,مايو!AK:AO,5,0),"")</f>
        <v/>
      </c>
      <c r="T31" s="31" t="str">
        <f ca="1">_xlfn.IFNA(VLOOKUP($A31,مايو!AW:BA,5,0),"")</f>
        <v/>
      </c>
      <c r="U31" s="31" t="str">
        <f ca="1">_xlfn.IFNA(VLOOKUP($A31,يونيو!A:E,5,0),"")</f>
        <v/>
      </c>
      <c r="V31" s="31" t="str">
        <f ca="1">_xlfn.IFNA(VLOOKUP($A31,يونيو!M:Q,5,0),"")</f>
        <v/>
      </c>
      <c r="W31" s="31" t="str">
        <f ca="1">_xlfn.IFNA(VLOOKUP($A31,يونيو!Y:AC,5,0),"")</f>
        <v/>
      </c>
      <c r="X31" s="31" t="str">
        <f ca="1">_xlfn.IFNA(VLOOKUP($A31,يونيو!AK:AO,5,0),"")</f>
        <v/>
      </c>
      <c r="Y31" s="31" t="str">
        <f ca="1">_xlfn.IFNA(VLOOKUP($A31,يوليو!A:E,5,0),"")</f>
        <v/>
      </c>
      <c r="Z31" s="31" t="str">
        <f ca="1">_xlfn.IFNA(VLOOKUP($A31,يوليو!M:Q,5,0),"")</f>
        <v/>
      </c>
      <c r="AA31" s="31" t="str">
        <f ca="1">_xlfn.IFNA(VLOOKUP($A31,يوليو!Y:AC,5,0),"")</f>
        <v/>
      </c>
      <c r="AB31" s="31" t="str">
        <f ca="1">_xlfn.IFNA(VLOOKUP($A31,يوليو!AK:AO,5,0),"")</f>
        <v/>
      </c>
      <c r="AC31" s="31" t="str">
        <f ca="1">_xlfn.IFNA(VLOOKUP($A31,اغسطس!A:E,5,0),"")</f>
        <v/>
      </c>
      <c r="AD31" s="31" t="str">
        <f ca="1">_xlfn.IFNA(VLOOKUP($A31,اغسطس!M:Q,5,0),"")</f>
        <v/>
      </c>
      <c r="AE31" s="31" t="str">
        <f ca="1">_xlfn.IFNA(VLOOKUP($A31,اغسطس!Y:AC,5,0),"")</f>
        <v/>
      </c>
      <c r="AF31" s="31" t="str">
        <f ca="1">_xlfn.IFNA(VLOOKUP($A31,اغسطس!AK:AO,5,0),"")</f>
        <v/>
      </c>
      <c r="AG31" s="31" t="str">
        <f ca="1">_xlfn.IFNA(VLOOKUP($A31,اغسطس!AW:BA,5,0),"")</f>
        <v/>
      </c>
      <c r="AH31" s="31" t="str">
        <f ca="1">_xlfn.IFNA(VLOOKUP($A31,سبتمبر!A:E,5,0),"")</f>
        <v/>
      </c>
      <c r="AI31" s="31" t="str">
        <f ca="1">_xlfn.IFNA(VLOOKUP($A31,سبتمبر!M:Q,5,0),"")</f>
        <v/>
      </c>
      <c r="AJ31" s="31" t="str">
        <f ca="1">_xlfn.IFNA(VLOOKUP($A31,سبتمبر!Y:AC,5,0),"")</f>
        <v/>
      </c>
      <c r="AK31" s="31" t="str">
        <f ca="1">_xlfn.IFNA(VLOOKUP($A31,سبتمبر!AK:AO,5,0),"")</f>
        <v/>
      </c>
      <c r="AL31" s="31" t="str">
        <f ca="1">_xlfn.IFNA(VLOOKUP($A31,اكتوبر!A:E,5,0),"")</f>
        <v/>
      </c>
      <c r="AM31" s="31" t="str">
        <f ca="1">_xlfn.IFNA(VLOOKUP($A31,اكتوبر!M:Q,5,0),"")</f>
        <v/>
      </c>
      <c r="AN31" s="31" t="str">
        <f ca="1">_xlfn.IFNA(VLOOKUP($A31,اكتوبر!Y:AC,5,0),"")</f>
        <v/>
      </c>
      <c r="AO31" s="31" t="str">
        <f ca="1">_xlfn.IFNA(VLOOKUP($A31,اكتوبر!AK:AO,5,0),"")</f>
        <v/>
      </c>
      <c r="AP31" s="31" t="str">
        <f ca="1">_xlfn.IFNA(VLOOKUP($A31,اكتوبر!AW:BA,5,0),"")</f>
        <v/>
      </c>
      <c r="AQ31" s="31" t="str">
        <f ca="1">_xlfn.IFNA(VLOOKUP($A31,نوفمبر!A:E,5,0),"")</f>
        <v/>
      </c>
      <c r="AR31" s="31" t="str">
        <f ca="1">_xlfn.IFNA(VLOOKUP($A31,نوفمبر!M:Q,5,0),"")</f>
        <v/>
      </c>
      <c r="AS31" s="31" t="str">
        <f ca="1">_xlfn.IFNA(VLOOKUP($A31,نوفمبر!Y:AC,5,0),"")</f>
        <v/>
      </c>
      <c r="AT31" s="31" t="str">
        <f ca="1">_xlfn.IFNA(VLOOKUP($A31,نوفمبر!AK:AO,5,0),"")</f>
        <v/>
      </c>
      <c r="AU31" s="31" t="str">
        <f ca="1">_xlfn.IFNA(VLOOKUP($A31,ديسمبر!A:E,5,0),"")</f>
        <v/>
      </c>
      <c r="AV31" s="31" t="str">
        <f ca="1">_xlfn.IFNA(VLOOKUP($A31,ديسمبر!M:Q,5,0),"")</f>
        <v/>
      </c>
      <c r="AW31" s="31" t="str">
        <f ca="1">_xlfn.IFNA(VLOOKUP($A31,ديسمبر!Y:AC,5,0),"")</f>
        <v/>
      </c>
      <c r="AX31" s="31" t="str">
        <f ca="1">_xlfn.IFNA(VLOOKUP($A31,ديسمبر!AK:AO,5,0),"")</f>
        <v/>
      </c>
      <c r="AY31" s="31">
        <f ca="1" t="shared" si="0"/>
        <v>0</v>
      </c>
      <c r="AZ31" s="31">
        <f ca="1" t="shared" si="1"/>
        <v>0</v>
      </c>
    </row>
    <row r="32" ht="15.75" spans="1:52">
      <c r="A32" s="8">
        <v>2030</v>
      </c>
      <c r="B32" s="31" t="str">
        <f>IFERROR(VLOOKUP(A32,'Main Data'!A:C,2,0),"")</f>
        <v>فام رفعت رزيقي</v>
      </c>
      <c r="C32" s="57" t="str">
        <f>IFERROR(VLOOKUP(B32,'Main Data'!B:D,2,0),"")</f>
        <v>01270405218</v>
      </c>
      <c r="D32" s="31" t="str">
        <f ca="1">IFERROR(VLOOKUP($A32,فبراير!A:E,5,0),"")</f>
        <v/>
      </c>
      <c r="E32" s="31" t="str">
        <f ca="1">IFERROR(VLOOKUP($A32,فبراير!M:Q,5,0),"")</f>
        <v/>
      </c>
      <c r="F32" s="31" t="str">
        <f ca="1">IFERROR(VLOOKUP($A32,فبراير!Y:AC,5,0),"")</f>
        <v/>
      </c>
      <c r="G32" s="31" t="str">
        <f ca="1">IFERROR(VLOOKUP($A32,فبراير!AK:AO,5,0),"")</f>
        <v/>
      </c>
      <c r="H32" s="31" t="str">
        <f ca="1">IFERROR(VLOOKUP($A32,مارس!A:E,5,0),"")</f>
        <v/>
      </c>
      <c r="I32" s="31" t="str">
        <f ca="1">IFERROR(VLOOKUP($A32,مارس!M:Q,5,0),"")</f>
        <v/>
      </c>
      <c r="J32" s="31" t="str">
        <f ca="1">IFERROR(VLOOKUP($A32,مارس!Y:AC,5,0),"")</f>
        <v/>
      </c>
      <c r="K32" s="31" t="str">
        <f ca="1">IFERROR(VLOOKUP($A32,مارس!AK:AO,5,0),"")</f>
        <v/>
      </c>
      <c r="L32" s="31" t="str">
        <f ca="1">IFERROR(VLOOKUP($A32,ابريل!A:E,5,0),"")</f>
        <v/>
      </c>
      <c r="M32" s="31" t="str">
        <f ca="1">IFERROR(VLOOKUP($A32,ابريل!M:Q,5,0),"")</f>
        <v/>
      </c>
      <c r="N32" s="31" t="str">
        <f ca="1">IFERROR(VLOOKUP($A32,ابريل!Y:AC,5,0),"")</f>
        <v/>
      </c>
      <c r="O32" s="31" t="str">
        <f ca="1">IFERROR(VLOOKUP($A32,ابريل!AK:AO,5,0),"")</f>
        <v/>
      </c>
      <c r="P32" s="31" t="str">
        <f ca="1">_xlfn.IFNA(VLOOKUP($A32,مايو!A:E,5,0),"")</f>
        <v/>
      </c>
      <c r="Q32" s="31" t="str">
        <f ca="1">_xlfn.IFNA(VLOOKUP($A32,مايو!M:Q,5,0),"")</f>
        <v/>
      </c>
      <c r="R32" s="31" t="str">
        <f ca="1">_xlfn.IFNA(VLOOKUP($A32,مايو!Y:AC,5,0),"")</f>
        <v/>
      </c>
      <c r="S32" s="31" t="str">
        <f ca="1">_xlfn.IFNA(VLOOKUP($A32,مايو!AK:AO,5,0),"")</f>
        <v/>
      </c>
      <c r="T32" s="31" t="str">
        <f ca="1">_xlfn.IFNA(VLOOKUP($A32,مايو!AW:BA,5,0),"")</f>
        <v/>
      </c>
      <c r="U32" s="31" t="str">
        <f ca="1">_xlfn.IFNA(VLOOKUP($A32,يونيو!A:E,5,0),"")</f>
        <v/>
      </c>
      <c r="V32" s="31" t="str">
        <f ca="1">_xlfn.IFNA(VLOOKUP($A32,يونيو!M:Q,5,0),"")</f>
        <v/>
      </c>
      <c r="W32" s="31" t="str">
        <f ca="1">_xlfn.IFNA(VLOOKUP($A32,يونيو!Y:AC,5,0),"")</f>
        <v/>
      </c>
      <c r="X32" s="31" t="str">
        <f ca="1">_xlfn.IFNA(VLOOKUP($A32,يونيو!AK:AO,5,0),"")</f>
        <v/>
      </c>
      <c r="Y32" s="31" t="str">
        <f ca="1">_xlfn.IFNA(VLOOKUP($A32,يوليو!A:E,5,0),"")</f>
        <v/>
      </c>
      <c r="Z32" s="31" t="str">
        <f ca="1">_xlfn.IFNA(VLOOKUP($A32,يوليو!M:Q,5,0),"")</f>
        <v/>
      </c>
      <c r="AA32" s="31" t="str">
        <f ca="1">_xlfn.IFNA(VLOOKUP($A32,يوليو!Y:AC,5,0),"")</f>
        <v/>
      </c>
      <c r="AB32" s="31" t="str">
        <f ca="1">_xlfn.IFNA(VLOOKUP($A32,يوليو!AK:AO,5,0),"")</f>
        <v/>
      </c>
      <c r="AC32" s="31" t="str">
        <f ca="1">_xlfn.IFNA(VLOOKUP($A32,اغسطس!A:E,5,0),"")</f>
        <v/>
      </c>
      <c r="AD32" s="31" t="str">
        <f ca="1">_xlfn.IFNA(VLOOKUP($A32,اغسطس!M:Q,5,0),"")</f>
        <v/>
      </c>
      <c r="AE32" s="31" t="str">
        <f ca="1">_xlfn.IFNA(VLOOKUP($A32,اغسطس!Y:AC,5,0),"")</f>
        <v/>
      </c>
      <c r="AF32" s="31" t="str">
        <f ca="1">_xlfn.IFNA(VLOOKUP($A32,اغسطس!AK:AO,5,0),"")</f>
        <v/>
      </c>
      <c r="AG32" s="31" t="str">
        <f ca="1">_xlfn.IFNA(VLOOKUP($A32,اغسطس!AW:BA,5,0),"")</f>
        <v/>
      </c>
      <c r="AH32" s="31" t="str">
        <f ca="1">_xlfn.IFNA(VLOOKUP($A32,سبتمبر!A:E,5,0),"")</f>
        <v/>
      </c>
      <c r="AI32" s="31" t="str">
        <f ca="1">_xlfn.IFNA(VLOOKUP($A32,سبتمبر!M:Q,5,0),"")</f>
        <v/>
      </c>
      <c r="AJ32" s="31" t="str">
        <f ca="1">_xlfn.IFNA(VLOOKUP($A32,سبتمبر!Y:AC,5,0),"")</f>
        <v/>
      </c>
      <c r="AK32" s="31" t="str">
        <f ca="1">_xlfn.IFNA(VLOOKUP($A32,سبتمبر!AK:AO,5,0),"")</f>
        <v/>
      </c>
      <c r="AL32" s="31" t="str">
        <f ca="1">_xlfn.IFNA(VLOOKUP($A32,اكتوبر!A:E,5,0),"")</f>
        <v/>
      </c>
      <c r="AM32" s="31" t="str">
        <f ca="1">_xlfn.IFNA(VLOOKUP($A32,اكتوبر!M:Q,5,0),"")</f>
        <v/>
      </c>
      <c r="AN32" s="31" t="str">
        <f ca="1">_xlfn.IFNA(VLOOKUP($A32,اكتوبر!Y:AC,5,0),"")</f>
        <v/>
      </c>
      <c r="AO32" s="31" t="str">
        <f ca="1">_xlfn.IFNA(VLOOKUP($A32,اكتوبر!AK:AO,5,0),"")</f>
        <v/>
      </c>
      <c r="AP32" s="31" t="str">
        <f ca="1">_xlfn.IFNA(VLOOKUP($A32,اكتوبر!AW:BA,5,0),"")</f>
        <v/>
      </c>
      <c r="AQ32" s="31" t="str">
        <f ca="1">_xlfn.IFNA(VLOOKUP($A32,نوفمبر!A:E,5,0),"")</f>
        <v/>
      </c>
      <c r="AR32" s="31" t="str">
        <f ca="1">_xlfn.IFNA(VLOOKUP($A32,نوفمبر!M:Q,5,0),"")</f>
        <v/>
      </c>
      <c r="AS32" s="31" t="str">
        <f ca="1">_xlfn.IFNA(VLOOKUP($A32,نوفمبر!Y:AC,5,0),"")</f>
        <v/>
      </c>
      <c r="AT32" s="31" t="str">
        <f ca="1">_xlfn.IFNA(VLOOKUP($A32,نوفمبر!AK:AO,5,0),"")</f>
        <v/>
      </c>
      <c r="AU32" s="31" t="str">
        <f ca="1">_xlfn.IFNA(VLOOKUP($A32,ديسمبر!A:E,5,0),"")</f>
        <v/>
      </c>
      <c r="AV32" s="31" t="str">
        <f ca="1">_xlfn.IFNA(VLOOKUP($A32,ديسمبر!M:Q,5,0),"")</f>
        <v/>
      </c>
      <c r="AW32" s="31" t="str">
        <f ca="1">_xlfn.IFNA(VLOOKUP($A32,ديسمبر!Y:AC,5,0),"")</f>
        <v/>
      </c>
      <c r="AX32" s="31" t="str">
        <f ca="1">_xlfn.IFNA(VLOOKUP($A32,ديسمبر!AK:AO,5,0),"")</f>
        <v/>
      </c>
      <c r="AY32" s="31">
        <f ca="1" t="shared" si="0"/>
        <v>0</v>
      </c>
      <c r="AZ32" s="31">
        <f ca="1" t="shared" si="1"/>
        <v>0</v>
      </c>
    </row>
    <row r="33" ht="15.75" spans="1:52">
      <c r="A33" s="8">
        <v>2031</v>
      </c>
      <c r="B33" s="31" t="str">
        <f>IFERROR(VLOOKUP(A33,'Main Data'!A:C,2,0),"")</f>
        <v>فلوباتير روماني فونس</v>
      </c>
      <c r="C33" s="57" t="str">
        <f>IFERROR(VLOOKUP(B33,'Main Data'!B:D,2,0),"")</f>
        <v>01223415889</v>
      </c>
      <c r="D33" s="31" t="str">
        <f ca="1">IFERROR(VLOOKUP($A33,فبراير!A:E,5,0),"")</f>
        <v/>
      </c>
      <c r="E33" s="31" t="str">
        <f ca="1">IFERROR(VLOOKUP($A33,فبراير!M:Q,5,0),"")</f>
        <v/>
      </c>
      <c r="F33" s="31" t="str">
        <f ca="1">IFERROR(VLOOKUP($A33,فبراير!Y:AC,5,0),"")</f>
        <v/>
      </c>
      <c r="G33" s="31" t="str">
        <f ca="1">IFERROR(VLOOKUP($A33,فبراير!AK:AO,5,0),"")</f>
        <v/>
      </c>
      <c r="H33" s="31" t="str">
        <f ca="1">IFERROR(VLOOKUP($A33,مارس!A:E,5,0),"")</f>
        <v/>
      </c>
      <c r="I33" s="31" t="str">
        <f ca="1">IFERROR(VLOOKUP($A33,مارس!M:Q,5,0),"")</f>
        <v/>
      </c>
      <c r="J33" s="31" t="str">
        <f ca="1">IFERROR(VLOOKUP($A33,مارس!Y:AC,5,0),"")</f>
        <v/>
      </c>
      <c r="K33" s="31" t="str">
        <f ca="1">IFERROR(VLOOKUP($A33,مارس!AK:AO,5,0),"")</f>
        <v/>
      </c>
      <c r="L33" s="31" t="str">
        <f ca="1">IFERROR(VLOOKUP($A33,ابريل!A:E,5,0),"")</f>
        <v/>
      </c>
      <c r="M33" s="31" t="str">
        <f ca="1">IFERROR(VLOOKUP($A33,ابريل!M:Q,5,0),"")</f>
        <v/>
      </c>
      <c r="N33" s="31" t="str">
        <f ca="1">IFERROR(VLOOKUP($A33,ابريل!Y:AC,5,0),"")</f>
        <v/>
      </c>
      <c r="O33" s="31" t="str">
        <f ca="1">IFERROR(VLOOKUP($A33,ابريل!AK:AO,5,0),"")</f>
        <v/>
      </c>
      <c r="P33" s="31" t="str">
        <f ca="1">_xlfn.IFNA(VLOOKUP($A33,مايو!A:E,5,0),"")</f>
        <v/>
      </c>
      <c r="Q33" s="31" t="str">
        <f ca="1">_xlfn.IFNA(VLOOKUP($A33,مايو!M:Q,5,0),"")</f>
        <v/>
      </c>
      <c r="R33" s="31" t="str">
        <f ca="1">_xlfn.IFNA(VLOOKUP($A33,مايو!Y:AC,5,0),"")</f>
        <v/>
      </c>
      <c r="S33" s="31" t="str">
        <f ca="1">_xlfn.IFNA(VLOOKUP($A33,مايو!AK:AO,5,0),"")</f>
        <v/>
      </c>
      <c r="T33" s="31" t="str">
        <f ca="1">_xlfn.IFNA(VLOOKUP($A33,مايو!AW:BA,5,0),"")</f>
        <v/>
      </c>
      <c r="U33" s="31" t="str">
        <f ca="1">_xlfn.IFNA(VLOOKUP($A33,يونيو!A:E,5,0),"")</f>
        <v/>
      </c>
      <c r="V33" s="31" t="str">
        <f ca="1">_xlfn.IFNA(VLOOKUP($A33,يونيو!M:Q,5,0),"")</f>
        <v/>
      </c>
      <c r="W33" s="31" t="str">
        <f ca="1">_xlfn.IFNA(VLOOKUP($A33,يونيو!Y:AC,5,0),"")</f>
        <v/>
      </c>
      <c r="X33" s="31" t="str">
        <f ca="1">_xlfn.IFNA(VLOOKUP($A33,يونيو!AK:AO,5,0),"")</f>
        <v/>
      </c>
      <c r="Y33" s="31" t="str">
        <f ca="1">_xlfn.IFNA(VLOOKUP($A33,يوليو!A:E,5,0),"")</f>
        <v/>
      </c>
      <c r="Z33" s="31" t="str">
        <f ca="1">_xlfn.IFNA(VLOOKUP($A33,يوليو!M:Q,5,0),"")</f>
        <v/>
      </c>
      <c r="AA33" s="31" t="str">
        <f ca="1">_xlfn.IFNA(VLOOKUP($A33,يوليو!Y:AC,5,0),"")</f>
        <v/>
      </c>
      <c r="AB33" s="31" t="str">
        <f ca="1">_xlfn.IFNA(VLOOKUP($A33,يوليو!AK:AO,5,0),"")</f>
        <v/>
      </c>
      <c r="AC33" s="31" t="str">
        <f ca="1">_xlfn.IFNA(VLOOKUP($A33,اغسطس!A:E,5,0),"")</f>
        <v/>
      </c>
      <c r="AD33" s="31" t="str">
        <f ca="1">_xlfn.IFNA(VLOOKUP($A33,اغسطس!M:Q,5,0),"")</f>
        <v/>
      </c>
      <c r="AE33" s="31" t="str">
        <f ca="1">_xlfn.IFNA(VLOOKUP($A33,اغسطس!Y:AC,5,0),"")</f>
        <v/>
      </c>
      <c r="AF33" s="31" t="str">
        <f ca="1">_xlfn.IFNA(VLOOKUP($A33,اغسطس!AK:AO,5,0),"")</f>
        <v/>
      </c>
      <c r="AG33" s="31" t="str">
        <f ca="1">_xlfn.IFNA(VLOOKUP($A33,اغسطس!AW:BA,5,0),"")</f>
        <v/>
      </c>
      <c r="AH33" s="31" t="str">
        <f ca="1">_xlfn.IFNA(VLOOKUP($A33,سبتمبر!A:E,5,0),"")</f>
        <v/>
      </c>
      <c r="AI33" s="31" t="str">
        <f ca="1">_xlfn.IFNA(VLOOKUP($A33,سبتمبر!M:Q,5,0),"")</f>
        <v/>
      </c>
      <c r="AJ33" s="31" t="str">
        <f ca="1">_xlfn.IFNA(VLOOKUP($A33,سبتمبر!Y:AC,5,0),"")</f>
        <v/>
      </c>
      <c r="AK33" s="31" t="str">
        <f ca="1">_xlfn.IFNA(VLOOKUP($A33,سبتمبر!AK:AO,5,0),"")</f>
        <v/>
      </c>
      <c r="AL33" s="31" t="str">
        <f ca="1">_xlfn.IFNA(VLOOKUP($A33,اكتوبر!A:E,5,0),"")</f>
        <v/>
      </c>
      <c r="AM33" s="31" t="str">
        <f ca="1">_xlfn.IFNA(VLOOKUP($A33,اكتوبر!M:Q,5,0),"")</f>
        <v/>
      </c>
      <c r="AN33" s="31" t="str">
        <f ca="1">_xlfn.IFNA(VLOOKUP($A33,اكتوبر!Y:AC,5,0),"")</f>
        <v/>
      </c>
      <c r="AO33" s="31" t="str">
        <f ca="1">_xlfn.IFNA(VLOOKUP($A33,اكتوبر!AK:AO,5,0),"")</f>
        <v/>
      </c>
      <c r="AP33" s="31" t="str">
        <f ca="1">_xlfn.IFNA(VLOOKUP($A33,اكتوبر!AW:BA,5,0),"")</f>
        <v/>
      </c>
      <c r="AQ33" s="31" t="str">
        <f ca="1">_xlfn.IFNA(VLOOKUP($A33,نوفمبر!A:E,5,0),"")</f>
        <v/>
      </c>
      <c r="AR33" s="31" t="str">
        <f ca="1">_xlfn.IFNA(VLOOKUP($A33,نوفمبر!M:Q,5,0),"")</f>
        <v/>
      </c>
      <c r="AS33" s="31" t="str">
        <f ca="1">_xlfn.IFNA(VLOOKUP($A33,نوفمبر!Y:AC,5,0),"")</f>
        <v/>
      </c>
      <c r="AT33" s="31" t="str">
        <f ca="1">_xlfn.IFNA(VLOOKUP($A33,نوفمبر!AK:AO,5,0),"")</f>
        <v/>
      </c>
      <c r="AU33" s="31" t="str">
        <f ca="1">_xlfn.IFNA(VLOOKUP($A33,ديسمبر!A:E,5,0),"")</f>
        <v/>
      </c>
      <c r="AV33" s="31" t="str">
        <f ca="1">_xlfn.IFNA(VLOOKUP($A33,ديسمبر!M:Q,5,0),"")</f>
        <v/>
      </c>
      <c r="AW33" s="31" t="str">
        <f ca="1">_xlfn.IFNA(VLOOKUP($A33,ديسمبر!Y:AC,5,0),"")</f>
        <v/>
      </c>
      <c r="AX33" s="31" t="str">
        <f ca="1">_xlfn.IFNA(VLOOKUP($A33,ديسمبر!AK:AO,5,0),"")</f>
        <v/>
      </c>
      <c r="AY33" s="31">
        <f ca="1" t="shared" si="0"/>
        <v>0</v>
      </c>
      <c r="AZ33" s="31">
        <f ca="1" t="shared" si="1"/>
        <v>0</v>
      </c>
    </row>
    <row r="34" ht="15.75" spans="1:52">
      <c r="A34" s="8">
        <v>2032</v>
      </c>
      <c r="B34" s="31" t="str">
        <f>IFERROR(VLOOKUP(A34,'Main Data'!A:C,2,0),"")</f>
        <v>فلوباتير عصام كمال</v>
      </c>
      <c r="C34" s="57" t="str">
        <f>IFERROR(VLOOKUP(B34,'Main Data'!B:D,2,0),"")</f>
        <v>01210656078</v>
      </c>
      <c r="D34" s="31" t="str">
        <f ca="1">IFERROR(VLOOKUP($A34,فبراير!A:E,5,0),"")</f>
        <v/>
      </c>
      <c r="E34" s="31" t="str">
        <f ca="1">IFERROR(VLOOKUP($A34,فبراير!M:Q,5,0),"")</f>
        <v/>
      </c>
      <c r="F34" s="31" t="str">
        <f ca="1">IFERROR(VLOOKUP($A34,فبراير!Y:AC,5,0),"")</f>
        <v/>
      </c>
      <c r="G34" s="31" t="str">
        <f ca="1">IFERROR(VLOOKUP($A34,فبراير!AK:AO,5,0),"")</f>
        <v/>
      </c>
      <c r="H34" s="31" t="str">
        <f ca="1">IFERROR(VLOOKUP($A34,مارس!A:E,5,0),"")</f>
        <v/>
      </c>
      <c r="I34" s="31" t="str">
        <f ca="1">IFERROR(VLOOKUP($A34,مارس!M:Q,5,0),"")</f>
        <v/>
      </c>
      <c r="J34" s="31" t="str">
        <f ca="1">IFERROR(VLOOKUP($A34,مارس!Y:AC,5,0),"")</f>
        <v/>
      </c>
      <c r="K34" s="31" t="str">
        <f ca="1">IFERROR(VLOOKUP($A34,مارس!AK:AO,5,0),"")</f>
        <v/>
      </c>
      <c r="L34" s="31" t="str">
        <f ca="1">IFERROR(VLOOKUP($A34,ابريل!A:E,5,0),"")</f>
        <v/>
      </c>
      <c r="M34" s="31" t="str">
        <f ca="1">IFERROR(VLOOKUP($A34,ابريل!M:Q,5,0),"")</f>
        <v/>
      </c>
      <c r="N34" s="31" t="str">
        <f ca="1">IFERROR(VLOOKUP($A34,ابريل!Y:AC,5,0),"")</f>
        <v/>
      </c>
      <c r="O34" s="31" t="str">
        <f ca="1">IFERROR(VLOOKUP($A34,ابريل!AK:AO,5,0),"")</f>
        <v/>
      </c>
      <c r="P34" s="31" t="str">
        <f ca="1">_xlfn.IFNA(VLOOKUP($A34,مايو!A:E,5,0),"")</f>
        <v/>
      </c>
      <c r="Q34" s="31" t="str">
        <f ca="1">_xlfn.IFNA(VLOOKUP($A34,مايو!M:Q,5,0),"")</f>
        <v/>
      </c>
      <c r="R34" s="31" t="str">
        <f ca="1">_xlfn.IFNA(VLOOKUP($A34,مايو!Y:AC,5,0),"")</f>
        <v/>
      </c>
      <c r="S34" s="31" t="str">
        <f ca="1">_xlfn.IFNA(VLOOKUP($A34,مايو!AK:AO,5,0),"")</f>
        <v/>
      </c>
      <c r="T34" s="31" t="str">
        <f ca="1">_xlfn.IFNA(VLOOKUP($A34,مايو!AW:BA,5,0),"")</f>
        <v/>
      </c>
      <c r="U34" s="31" t="str">
        <f ca="1">_xlfn.IFNA(VLOOKUP($A34,يونيو!A:E,5,0),"")</f>
        <v/>
      </c>
      <c r="V34" s="31" t="str">
        <f ca="1">_xlfn.IFNA(VLOOKUP($A34,يونيو!M:Q,5,0),"")</f>
        <v/>
      </c>
      <c r="W34" s="31" t="str">
        <f ca="1">_xlfn.IFNA(VLOOKUP($A34,يونيو!Y:AC,5,0),"")</f>
        <v/>
      </c>
      <c r="X34" s="31" t="str">
        <f ca="1">_xlfn.IFNA(VLOOKUP($A34,يونيو!AK:AO,5,0),"")</f>
        <v/>
      </c>
      <c r="Y34" s="31" t="str">
        <f ca="1">_xlfn.IFNA(VLOOKUP($A34,يوليو!A:E,5,0),"")</f>
        <v/>
      </c>
      <c r="Z34" s="31" t="str">
        <f ca="1">_xlfn.IFNA(VLOOKUP($A34,يوليو!M:Q,5,0),"")</f>
        <v/>
      </c>
      <c r="AA34" s="31" t="str">
        <f ca="1">_xlfn.IFNA(VLOOKUP($A34,يوليو!Y:AC,5,0),"")</f>
        <v/>
      </c>
      <c r="AB34" s="31" t="str">
        <f ca="1">_xlfn.IFNA(VLOOKUP($A34,يوليو!AK:AO,5,0),"")</f>
        <v/>
      </c>
      <c r="AC34" s="31" t="str">
        <f ca="1">_xlfn.IFNA(VLOOKUP($A34,اغسطس!A:E,5,0),"")</f>
        <v/>
      </c>
      <c r="AD34" s="31" t="str">
        <f ca="1">_xlfn.IFNA(VLOOKUP($A34,اغسطس!M:Q,5,0),"")</f>
        <v/>
      </c>
      <c r="AE34" s="31" t="str">
        <f ca="1">_xlfn.IFNA(VLOOKUP($A34,اغسطس!Y:AC,5,0),"")</f>
        <v/>
      </c>
      <c r="AF34" s="31" t="str">
        <f ca="1">_xlfn.IFNA(VLOOKUP($A34,اغسطس!AK:AO,5,0),"")</f>
        <v/>
      </c>
      <c r="AG34" s="31" t="str">
        <f ca="1">_xlfn.IFNA(VLOOKUP($A34,اغسطس!AW:BA,5,0),"")</f>
        <v/>
      </c>
      <c r="AH34" s="31" t="str">
        <f ca="1">_xlfn.IFNA(VLOOKUP($A34,سبتمبر!A:E,5,0),"")</f>
        <v/>
      </c>
      <c r="AI34" s="31" t="str">
        <f ca="1">_xlfn.IFNA(VLOOKUP($A34,سبتمبر!M:Q,5,0),"")</f>
        <v/>
      </c>
      <c r="AJ34" s="31" t="str">
        <f ca="1">_xlfn.IFNA(VLOOKUP($A34,سبتمبر!Y:AC,5,0),"")</f>
        <v/>
      </c>
      <c r="AK34" s="31" t="str">
        <f ca="1">_xlfn.IFNA(VLOOKUP($A34,سبتمبر!AK:AO,5,0),"")</f>
        <v/>
      </c>
      <c r="AL34" s="31" t="str">
        <f ca="1">_xlfn.IFNA(VLOOKUP($A34,اكتوبر!A:E,5,0),"")</f>
        <v/>
      </c>
      <c r="AM34" s="31" t="str">
        <f ca="1">_xlfn.IFNA(VLOOKUP($A34,اكتوبر!M:Q,5,0),"")</f>
        <v/>
      </c>
      <c r="AN34" s="31" t="str">
        <f ca="1">_xlfn.IFNA(VLOOKUP($A34,اكتوبر!Y:AC,5,0),"")</f>
        <v/>
      </c>
      <c r="AO34" s="31" t="str">
        <f ca="1">_xlfn.IFNA(VLOOKUP($A34,اكتوبر!AK:AO,5,0),"")</f>
        <v/>
      </c>
      <c r="AP34" s="31" t="str">
        <f ca="1">_xlfn.IFNA(VLOOKUP($A34,اكتوبر!AW:BA,5,0),"")</f>
        <v/>
      </c>
      <c r="AQ34" s="31" t="str">
        <f ca="1">_xlfn.IFNA(VLOOKUP($A34,نوفمبر!A:E,5,0),"")</f>
        <v/>
      </c>
      <c r="AR34" s="31" t="str">
        <f ca="1">_xlfn.IFNA(VLOOKUP($A34,نوفمبر!M:Q,5,0),"")</f>
        <v/>
      </c>
      <c r="AS34" s="31" t="str">
        <f ca="1">_xlfn.IFNA(VLOOKUP($A34,نوفمبر!Y:AC,5,0),"")</f>
        <v/>
      </c>
      <c r="AT34" s="31" t="str">
        <f ca="1">_xlfn.IFNA(VLOOKUP($A34,نوفمبر!AK:AO,5,0),"")</f>
        <v/>
      </c>
      <c r="AU34" s="31" t="str">
        <f ca="1">_xlfn.IFNA(VLOOKUP($A34,ديسمبر!A:E,5,0),"")</f>
        <v/>
      </c>
      <c r="AV34" s="31" t="str">
        <f ca="1">_xlfn.IFNA(VLOOKUP($A34,ديسمبر!M:Q,5,0),"")</f>
        <v/>
      </c>
      <c r="AW34" s="31" t="str">
        <f ca="1">_xlfn.IFNA(VLOOKUP($A34,ديسمبر!Y:AC,5,0),"")</f>
        <v/>
      </c>
      <c r="AX34" s="31" t="str">
        <f ca="1">_xlfn.IFNA(VLOOKUP($A34,ديسمبر!AK:AO,5,0),"")</f>
        <v/>
      </c>
      <c r="AY34" s="31">
        <f ca="1" t="shared" si="0"/>
        <v>0</v>
      </c>
      <c r="AZ34" s="31">
        <f ca="1" t="shared" si="1"/>
        <v>0</v>
      </c>
    </row>
    <row r="35" ht="15.75" spans="1:52">
      <c r="A35" s="8">
        <v>2033</v>
      </c>
      <c r="B35" s="31" t="str">
        <f>IFERROR(VLOOKUP(A35,'Main Data'!A:C,2,0),"")</f>
        <v>كاراس ادوار صدقي</v>
      </c>
      <c r="C35" s="57" t="str">
        <f>IFERROR(VLOOKUP(B35,'Main Data'!B:D,2,0),"")</f>
        <v>01212565912</v>
      </c>
      <c r="D35" s="31" t="str">
        <f ca="1">IFERROR(VLOOKUP($A35,فبراير!A:E,5,0),"")</f>
        <v/>
      </c>
      <c r="E35" s="31" t="str">
        <f ca="1">IFERROR(VLOOKUP($A35,فبراير!M:Q,5,0),"")</f>
        <v/>
      </c>
      <c r="F35" s="31" t="str">
        <f ca="1">IFERROR(VLOOKUP($A35,فبراير!Y:AC,5,0),"")</f>
        <v/>
      </c>
      <c r="G35" s="31" t="str">
        <f ca="1">IFERROR(VLOOKUP($A35,فبراير!AK:AO,5,0),"")</f>
        <v/>
      </c>
      <c r="H35" s="31" t="str">
        <f ca="1">IFERROR(VLOOKUP($A35,مارس!A:E,5,0),"")</f>
        <v/>
      </c>
      <c r="I35" s="31" t="str">
        <f ca="1">IFERROR(VLOOKUP($A35,مارس!M:Q,5,0),"")</f>
        <v/>
      </c>
      <c r="J35" s="31" t="str">
        <f ca="1">IFERROR(VLOOKUP($A35,مارس!Y:AC,5,0),"")</f>
        <v/>
      </c>
      <c r="K35" s="31" t="str">
        <f ca="1">IFERROR(VLOOKUP($A35,مارس!AK:AO,5,0),"")</f>
        <v/>
      </c>
      <c r="L35" s="31" t="str">
        <f ca="1">IFERROR(VLOOKUP($A35,ابريل!A:E,5,0),"")</f>
        <v/>
      </c>
      <c r="M35" s="31" t="str">
        <f ca="1">IFERROR(VLOOKUP($A35,ابريل!M:Q,5,0),"")</f>
        <v/>
      </c>
      <c r="N35" s="31" t="str">
        <f ca="1">IFERROR(VLOOKUP($A35,ابريل!Y:AC,5,0),"")</f>
        <v/>
      </c>
      <c r="O35" s="31" t="str">
        <f ca="1">IFERROR(VLOOKUP($A35,ابريل!AK:AO,5,0),"")</f>
        <v/>
      </c>
      <c r="P35" s="31" t="str">
        <f ca="1">_xlfn.IFNA(VLOOKUP($A35,مايو!A:E,5,0),"")</f>
        <v/>
      </c>
      <c r="Q35" s="31" t="str">
        <f ca="1">_xlfn.IFNA(VLOOKUP($A35,مايو!M:Q,5,0),"")</f>
        <v/>
      </c>
      <c r="R35" s="31" t="str">
        <f ca="1">_xlfn.IFNA(VLOOKUP($A35,مايو!Y:AC,5,0),"")</f>
        <v/>
      </c>
      <c r="S35" s="31" t="str">
        <f ca="1">_xlfn.IFNA(VLOOKUP($A35,مايو!AK:AO,5,0),"")</f>
        <v/>
      </c>
      <c r="T35" s="31" t="str">
        <f ca="1">_xlfn.IFNA(VLOOKUP($A35,مايو!AW:BA,5,0),"")</f>
        <v/>
      </c>
      <c r="U35" s="31" t="str">
        <f ca="1">_xlfn.IFNA(VLOOKUP($A35,يونيو!A:E,5,0),"")</f>
        <v/>
      </c>
      <c r="V35" s="31" t="str">
        <f ca="1">_xlfn.IFNA(VLOOKUP($A35,يونيو!M:Q,5,0),"")</f>
        <v/>
      </c>
      <c r="W35" s="31" t="str">
        <f ca="1">_xlfn.IFNA(VLOOKUP($A35,يونيو!Y:AC,5,0),"")</f>
        <v/>
      </c>
      <c r="X35" s="31" t="str">
        <f ca="1">_xlfn.IFNA(VLOOKUP($A35,يونيو!AK:AO,5,0),"")</f>
        <v/>
      </c>
      <c r="Y35" s="31" t="str">
        <f ca="1">_xlfn.IFNA(VLOOKUP($A35,يوليو!A:E,5,0),"")</f>
        <v/>
      </c>
      <c r="Z35" s="31" t="str">
        <f ca="1">_xlfn.IFNA(VLOOKUP($A35,يوليو!M:Q,5,0),"")</f>
        <v/>
      </c>
      <c r="AA35" s="31" t="str">
        <f ca="1">_xlfn.IFNA(VLOOKUP($A35,يوليو!Y:AC,5,0),"")</f>
        <v/>
      </c>
      <c r="AB35" s="31" t="str">
        <f ca="1">_xlfn.IFNA(VLOOKUP($A35,يوليو!AK:AO,5,0),"")</f>
        <v/>
      </c>
      <c r="AC35" s="31" t="str">
        <f ca="1">_xlfn.IFNA(VLOOKUP($A35,اغسطس!A:E,5,0),"")</f>
        <v/>
      </c>
      <c r="AD35" s="31" t="str">
        <f ca="1">_xlfn.IFNA(VLOOKUP($A35,اغسطس!M:Q,5,0),"")</f>
        <v/>
      </c>
      <c r="AE35" s="31" t="str">
        <f ca="1">_xlfn.IFNA(VLOOKUP($A35,اغسطس!Y:AC,5,0),"")</f>
        <v/>
      </c>
      <c r="AF35" s="31" t="str">
        <f ca="1">_xlfn.IFNA(VLOOKUP($A35,اغسطس!AK:AO,5,0),"")</f>
        <v/>
      </c>
      <c r="AG35" s="31" t="str">
        <f ca="1">_xlfn.IFNA(VLOOKUP($A35,اغسطس!AW:BA,5,0),"")</f>
        <v/>
      </c>
      <c r="AH35" s="31" t="str">
        <f ca="1">_xlfn.IFNA(VLOOKUP($A35,سبتمبر!A:E,5,0),"")</f>
        <v/>
      </c>
      <c r="AI35" s="31" t="str">
        <f ca="1">_xlfn.IFNA(VLOOKUP($A35,سبتمبر!M:Q,5,0),"")</f>
        <v/>
      </c>
      <c r="AJ35" s="31" t="str">
        <f ca="1">_xlfn.IFNA(VLOOKUP($A35,سبتمبر!Y:AC,5,0),"")</f>
        <v/>
      </c>
      <c r="AK35" s="31" t="str">
        <f ca="1">_xlfn.IFNA(VLOOKUP($A35,سبتمبر!AK:AO,5,0),"")</f>
        <v/>
      </c>
      <c r="AL35" s="31" t="str">
        <f ca="1">_xlfn.IFNA(VLOOKUP($A35,اكتوبر!A:E,5,0),"")</f>
        <v/>
      </c>
      <c r="AM35" s="31" t="str">
        <f ca="1">_xlfn.IFNA(VLOOKUP($A35,اكتوبر!M:Q,5,0),"")</f>
        <v/>
      </c>
      <c r="AN35" s="31" t="str">
        <f ca="1">_xlfn.IFNA(VLOOKUP($A35,اكتوبر!Y:AC,5,0),"")</f>
        <v/>
      </c>
      <c r="AO35" s="31" t="str">
        <f ca="1">_xlfn.IFNA(VLOOKUP($A35,اكتوبر!AK:AO,5,0),"")</f>
        <v/>
      </c>
      <c r="AP35" s="31" t="str">
        <f ca="1">_xlfn.IFNA(VLOOKUP($A35,اكتوبر!AW:BA,5,0),"")</f>
        <v/>
      </c>
      <c r="AQ35" s="31" t="str">
        <f ca="1">_xlfn.IFNA(VLOOKUP($A35,نوفمبر!A:E,5,0),"")</f>
        <v/>
      </c>
      <c r="AR35" s="31" t="str">
        <f ca="1">_xlfn.IFNA(VLOOKUP($A35,نوفمبر!M:Q,5,0),"")</f>
        <v/>
      </c>
      <c r="AS35" s="31" t="str">
        <f ca="1">_xlfn.IFNA(VLOOKUP($A35,نوفمبر!Y:AC,5,0),"")</f>
        <v/>
      </c>
      <c r="AT35" s="31" t="str">
        <f ca="1">_xlfn.IFNA(VLOOKUP($A35,نوفمبر!AK:AO,5,0),"")</f>
        <v/>
      </c>
      <c r="AU35" s="31" t="str">
        <f ca="1">_xlfn.IFNA(VLOOKUP($A35,ديسمبر!A:E,5,0),"")</f>
        <v/>
      </c>
      <c r="AV35" s="31" t="str">
        <f ca="1">_xlfn.IFNA(VLOOKUP($A35,ديسمبر!M:Q,5,0),"")</f>
        <v/>
      </c>
      <c r="AW35" s="31" t="str">
        <f ca="1">_xlfn.IFNA(VLOOKUP($A35,ديسمبر!Y:AC,5,0),"")</f>
        <v/>
      </c>
      <c r="AX35" s="31" t="str">
        <f ca="1">_xlfn.IFNA(VLOOKUP($A35,ديسمبر!AK:AO,5,0),"")</f>
        <v/>
      </c>
      <c r="AY35" s="31">
        <f ca="1" t="shared" si="0"/>
        <v>0</v>
      </c>
      <c r="AZ35" s="31">
        <f ca="1" t="shared" si="1"/>
        <v>0</v>
      </c>
    </row>
    <row r="36" ht="15.75" spans="1:52">
      <c r="A36" s="8">
        <v>2034</v>
      </c>
      <c r="B36" s="31" t="str">
        <f>IFERROR(VLOOKUP(A36,'Main Data'!A:C,2,0),"")</f>
        <v>كاراس جرجس فوزي</v>
      </c>
      <c r="C36" s="57" t="str">
        <f>IFERROR(VLOOKUP(B36,'Main Data'!B:D,2,0),"")</f>
        <v>01272070939</v>
      </c>
      <c r="D36" s="31" t="str">
        <f ca="1">IFERROR(VLOOKUP($A36,فبراير!A:E,5,0),"")</f>
        <v/>
      </c>
      <c r="E36" s="31" t="str">
        <f ca="1">IFERROR(VLOOKUP($A36,فبراير!M:Q,5,0),"")</f>
        <v/>
      </c>
      <c r="F36" s="31" t="str">
        <f ca="1">IFERROR(VLOOKUP($A36,فبراير!Y:AC,5,0),"")</f>
        <v/>
      </c>
      <c r="G36" s="31" t="str">
        <f ca="1">IFERROR(VLOOKUP($A36,فبراير!AK:AO,5,0),"")</f>
        <v/>
      </c>
      <c r="H36" s="31" t="str">
        <f ca="1">IFERROR(VLOOKUP($A36,مارس!A:E,5,0),"")</f>
        <v/>
      </c>
      <c r="I36" s="31" t="str">
        <f ca="1">IFERROR(VLOOKUP($A36,مارس!M:Q,5,0),"")</f>
        <v/>
      </c>
      <c r="J36" s="31" t="str">
        <f ca="1">IFERROR(VLOOKUP($A36,مارس!Y:AC,5,0),"")</f>
        <v/>
      </c>
      <c r="K36" s="31" t="str">
        <f ca="1">IFERROR(VLOOKUP($A36,مارس!AK:AO,5,0),"")</f>
        <v/>
      </c>
      <c r="L36" s="31" t="str">
        <f ca="1">IFERROR(VLOOKUP($A36,ابريل!A:E,5,0),"")</f>
        <v/>
      </c>
      <c r="M36" s="31" t="str">
        <f ca="1">IFERROR(VLOOKUP($A36,ابريل!M:Q,5,0),"")</f>
        <v/>
      </c>
      <c r="N36" s="31" t="str">
        <f ca="1">IFERROR(VLOOKUP($A36,ابريل!Y:AC,5,0),"")</f>
        <v/>
      </c>
      <c r="O36" s="31" t="str">
        <f ca="1">IFERROR(VLOOKUP($A36,ابريل!AK:AO,5,0),"")</f>
        <v/>
      </c>
      <c r="P36" s="31" t="str">
        <f ca="1">_xlfn.IFNA(VLOOKUP($A36,مايو!A:E,5,0),"")</f>
        <v/>
      </c>
      <c r="Q36" s="31" t="str">
        <f ca="1">_xlfn.IFNA(VLOOKUP($A36,مايو!M:Q,5,0),"")</f>
        <v/>
      </c>
      <c r="R36" s="31" t="str">
        <f ca="1">_xlfn.IFNA(VLOOKUP($A36,مايو!Y:AC,5,0),"")</f>
        <v/>
      </c>
      <c r="S36" s="31" t="str">
        <f ca="1">_xlfn.IFNA(VLOOKUP($A36,مايو!AK:AO,5,0),"")</f>
        <v/>
      </c>
      <c r="T36" s="31" t="str">
        <f ca="1">_xlfn.IFNA(VLOOKUP($A36,مايو!AW:BA,5,0),"")</f>
        <v/>
      </c>
      <c r="U36" s="31" t="str">
        <f ca="1">_xlfn.IFNA(VLOOKUP($A36,يونيو!A:E,5,0),"")</f>
        <v/>
      </c>
      <c r="V36" s="31" t="str">
        <f ca="1">_xlfn.IFNA(VLOOKUP($A36,يونيو!M:Q,5,0),"")</f>
        <v/>
      </c>
      <c r="W36" s="31" t="str">
        <f ca="1">_xlfn.IFNA(VLOOKUP($A36,يونيو!Y:AC,5,0),"")</f>
        <v/>
      </c>
      <c r="X36" s="31" t="str">
        <f ca="1">_xlfn.IFNA(VLOOKUP($A36,يونيو!AK:AO,5,0),"")</f>
        <v/>
      </c>
      <c r="Y36" s="31" t="str">
        <f ca="1">_xlfn.IFNA(VLOOKUP($A36,يوليو!A:E,5,0),"")</f>
        <v/>
      </c>
      <c r="Z36" s="31" t="str">
        <f ca="1">_xlfn.IFNA(VLOOKUP($A36,يوليو!M:Q,5,0),"")</f>
        <v/>
      </c>
      <c r="AA36" s="31" t="str">
        <f ca="1">_xlfn.IFNA(VLOOKUP($A36,يوليو!Y:AC,5,0),"")</f>
        <v/>
      </c>
      <c r="AB36" s="31" t="str">
        <f ca="1">_xlfn.IFNA(VLOOKUP($A36,يوليو!AK:AO,5,0),"")</f>
        <v/>
      </c>
      <c r="AC36" s="31" t="str">
        <f ca="1">_xlfn.IFNA(VLOOKUP($A36,اغسطس!A:E,5,0),"")</f>
        <v/>
      </c>
      <c r="AD36" s="31" t="str">
        <f ca="1">_xlfn.IFNA(VLOOKUP($A36,اغسطس!M:Q,5,0),"")</f>
        <v/>
      </c>
      <c r="AE36" s="31" t="str">
        <f ca="1">_xlfn.IFNA(VLOOKUP($A36,اغسطس!Y:AC,5,0),"")</f>
        <v/>
      </c>
      <c r="AF36" s="31" t="str">
        <f ca="1">_xlfn.IFNA(VLOOKUP($A36,اغسطس!AK:AO,5,0),"")</f>
        <v/>
      </c>
      <c r="AG36" s="31" t="str">
        <f ca="1">_xlfn.IFNA(VLOOKUP($A36,اغسطس!AW:BA,5,0),"")</f>
        <v/>
      </c>
      <c r="AH36" s="31" t="str">
        <f ca="1">_xlfn.IFNA(VLOOKUP($A36,سبتمبر!A:E,5,0),"")</f>
        <v/>
      </c>
      <c r="AI36" s="31" t="str">
        <f ca="1">_xlfn.IFNA(VLOOKUP($A36,سبتمبر!M:Q,5,0),"")</f>
        <v/>
      </c>
      <c r="AJ36" s="31" t="str">
        <f ca="1">_xlfn.IFNA(VLOOKUP($A36,سبتمبر!Y:AC,5,0),"")</f>
        <v/>
      </c>
      <c r="AK36" s="31" t="str">
        <f ca="1">_xlfn.IFNA(VLOOKUP($A36,سبتمبر!AK:AO,5,0),"")</f>
        <v/>
      </c>
      <c r="AL36" s="31" t="str">
        <f ca="1">_xlfn.IFNA(VLOOKUP($A36,اكتوبر!A:E,5,0),"")</f>
        <v/>
      </c>
      <c r="AM36" s="31" t="str">
        <f ca="1">_xlfn.IFNA(VLOOKUP($A36,اكتوبر!M:Q,5,0),"")</f>
        <v/>
      </c>
      <c r="AN36" s="31" t="str">
        <f ca="1">_xlfn.IFNA(VLOOKUP($A36,اكتوبر!Y:AC,5,0),"")</f>
        <v/>
      </c>
      <c r="AO36" s="31" t="str">
        <f ca="1">_xlfn.IFNA(VLOOKUP($A36,اكتوبر!AK:AO,5,0),"")</f>
        <v/>
      </c>
      <c r="AP36" s="31" t="str">
        <f ca="1">_xlfn.IFNA(VLOOKUP($A36,اكتوبر!AW:BA,5,0),"")</f>
        <v/>
      </c>
      <c r="AQ36" s="31" t="str">
        <f ca="1">_xlfn.IFNA(VLOOKUP($A36,نوفمبر!A:E,5,0),"")</f>
        <v/>
      </c>
      <c r="AR36" s="31" t="str">
        <f ca="1">_xlfn.IFNA(VLOOKUP($A36,نوفمبر!M:Q,5,0),"")</f>
        <v/>
      </c>
      <c r="AS36" s="31" t="str">
        <f ca="1">_xlfn.IFNA(VLOOKUP($A36,نوفمبر!Y:AC,5,0),"")</f>
        <v/>
      </c>
      <c r="AT36" s="31" t="str">
        <f ca="1">_xlfn.IFNA(VLOOKUP($A36,نوفمبر!AK:AO,5,0),"")</f>
        <v/>
      </c>
      <c r="AU36" s="31" t="str">
        <f ca="1">_xlfn.IFNA(VLOOKUP($A36,ديسمبر!A:E,5,0),"")</f>
        <v/>
      </c>
      <c r="AV36" s="31" t="str">
        <f ca="1">_xlfn.IFNA(VLOOKUP($A36,ديسمبر!M:Q,5,0),"")</f>
        <v/>
      </c>
      <c r="AW36" s="31" t="str">
        <f ca="1">_xlfn.IFNA(VLOOKUP($A36,ديسمبر!Y:AC,5,0),"")</f>
        <v/>
      </c>
      <c r="AX36" s="31" t="str">
        <f ca="1">_xlfn.IFNA(VLOOKUP($A36,ديسمبر!AK:AO,5,0),"")</f>
        <v/>
      </c>
      <c r="AY36" s="31">
        <f ca="1" t="shared" si="0"/>
        <v>0</v>
      </c>
      <c r="AZ36" s="31">
        <f ca="1" t="shared" si="1"/>
        <v>0</v>
      </c>
    </row>
    <row r="37" ht="15.75" spans="1:52">
      <c r="A37" s="8">
        <v>2035</v>
      </c>
      <c r="B37" s="31" t="str">
        <f>IFERROR(VLOOKUP(A37,'Main Data'!A:C,2,0),"")</f>
        <v>كاراس رزيقي جادالله</v>
      </c>
      <c r="C37" s="57" t="str">
        <f>IFERROR(VLOOKUP(B37,'Main Data'!B:D,2,0),"")</f>
        <v>01280806538</v>
      </c>
      <c r="D37" s="31" t="str">
        <f ca="1">IFERROR(VLOOKUP($A37,فبراير!A:E,5,0),"")</f>
        <v/>
      </c>
      <c r="E37" s="31" t="str">
        <f ca="1">IFERROR(VLOOKUP($A37,فبراير!M:Q,5,0),"")</f>
        <v/>
      </c>
      <c r="F37" s="31" t="str">
        <f ca="1">IFERROR(VLOOKUP($A37,فبراير!Y:AC,5,0),"")</f>
        <v/>
      </c>
      <c r="G37" s="31" t="str">
        <f ca="1">IFERROR(VLOOKUP($A37,فبراير!AK:AO,5,0),"")</f>
        <v/>
      </c>
      <c r="H37" s="31" t="str">
        <f ca="1">IFERROR(VLOOKUP($A37,مارس!A:E,5,0),"")</f>
        <v/>
      </c>
      <c r="I37" s="31" t="str">
        <f ca="1">IFERROR(VLOOKUP($A37,مارس!M:Q,5,0),"")</f>
        <v/>
      </c>
      <c r="J37" s="31" t="str">
        <f ca="1">IFERROR(VLOOKUP($A37,مارس!Y:AC,5,0),"")</f>
        <v/>
      </c>
      <c r="K37" s="31" t="str">
        <f ca="1">IFERROR(VLOOKUP($A37,مارس!AK:AO,5,0),"")</f>
        <v/>
      </c>
      <c r="L37" s="31" t="str">
        <f ca="1">IFERROR(VLOOKUP($A37,ابريل!A:E,5,0),"")</f>
        <v/>
      </c>
      <c r="M37" s="31" t="str">
        <f ca="1">IFERROR(VLOOKUP($A37,ابريل!M:Q,5,0),"")</f>
        <v/>
      </c>
      <c r="N37" s="31" t="str">
        <f ca="1">IFERROR(VLOOKUP($A37,ابريل!Y:AC,5,0),"")</f>
        <v/>
      </c>
      <c r="O37" s="31" t="str">
        <f ca="1">IFERROR(VLOOKUP($A37,ابريل!AK:AO,5,0),"")</f>
        <v/>
      </c>
      <c r="P37" s="31" t="str">
        <f ca="1">_xlfn.IFNA(VLOOKUP($A37,مايو!A:E,5,0),"")</f>
        <v/>
      </c>
      <c r="Q37" s="31" t="str">
        <f ca="1">_xlfn.IFNA(VLOOKUP($A37,مايو!M:Q,5,0),"")</f>
        <v/>
      </c>
      <c r="R37" s="31" t="str">
        <f ca="1">_xlfn.IFNA(VLOOKUP($A37,مايو!Y:AC,5,0),"")</f>
        <v/>
      </c>
      <c r="S37" s="31" t="str">
        <f ca="1">_xlfn.IFNA(VLOOKUP($A37,مايو!AK:AO,5,0),"")</f>
        <v/>
      </c>
      <c r="T37" s="31" t="str">
        <f ca="1">_xlfn.IFNA(VLOOKUP($A37,مايو!AW:BA,5,0),"")</f>
        <v/>
      </c>
      <c r="U37" s="31" t="str">
        <f ca="1">_xlfn.IFNA(VLOOKUP($A37,يونيو!A:E,5,0),"")</f>
        <v/>
      </c>
      <c r="V37" s="31" t="str">
        <f ca="1">_xlfn.IFNA(VLOOKUP($A37,يونيو!M:Q,5,0),"")</f>
        <v/>
      </c>
      <c r="W37" s="31" t="str">
        <f ca="1">_xlfn.IFNA(VLOOKUP($A37,يونيو!Y:AC,5,0),"")</f>
        <v/>
      </c>
      <c r="X37" s="31" t="str">
        <f ca="1">_xlfn.IFNA(VLOOKUP($A37,يونيو!AK:AO,5,0),"")</f>
        <v/>
      </c>
      <c r="Y37" s="31" t="str">
        <f ca="1">_xlfn.IFNA(VLOOKUP($A37,يوليو!A:E,5,0),"")</f>
        <v/>
      </c>
      <c r="Z37" s="31" t="str">
        <f ca="1">_xlfn.IFNA(VLOOKUP($A37,يوليو!M:Q,5,0),"")</f>
        <v/>
      </c>
      <c r="AA37" s="31" t="str">
        <f ca="1">_xlfn.IFNA(VLOOKUP($A37,يوليو!Y:AC,5,0),"")</f>
        <v/>
      </c>
      <c r="AB37" s="31" t="str">
        <f ca="1">_xlfn.IFNA(VLOOKUP($A37,يوليو!AK:AO,5,0),"")</f>
        <v/>
      </c>
      <c r="AC37" s="31" t="str">
        <f ca="1">_xlfn.IFNA(VLOOKUP($A37,اغسطس!A:E,5,0),"")</f>
        <v/>
      </c>
      <c r="AD37" s="31" t="str">
        <f ca="1">_xlfn.IFNA(VLOOKUP($A37,اغسطس!M:Q,5,0),"")</f>
        <v/>
      </c>
      <c r="AE37" s="31" t="str">
        <f ca="1">_xlfn.IFNA(VLOOKUP($A37,اغسطس!Y:AC,5,0),"")</f>
        <v/>
      </c>
      <c r="AF37" s="31" t="str">
        <f ca="1">_xlfn.IFNA(VLOOKUP($A37,اغسطس!AK:AO,5,0),"")</f>
        <v/>
      </c>
      <c r="AG37" s="31" t="str">
        <f ca="1">_xlfn.IFNA(VLOOKUP($A37,اغسطس!AW:BA,5,0),"")</f>
        <v/>
      </c>
      <c r="AH37" s="31" t="str">
        <f ca="1">_xlfn.IFNA(VLOOKUP($A37,سبتمبر!A:E,5,0),"")</f>
        <v/>
      </c>
      <c r="AI37" s="31" t="str">
        <f ca="1">_xlfn.IFNA(VLOOKUP($A37,سبتمبر!M:Q,5,0),"")</f>
        <v/>
      </c>
      <c r="AJ37" s="31" t="str">
        <f ca="1">_xlfn.IFNA(VLOOKUP($A37,سبتمبر!Y:AC,5,0),"")</f>
        <v/>
      </c>
      <c r="AK37" s="31" t="str">
        <f ca="1">_xlfn.IFNA(VLOOKUP($A37,سبتمبر!AK:AO,5,0),"")</f>
        <v/>
      </c>
      <c r="AL37" s="31" t="str">
        <f ca="1">_xlfn.IFNA(VLOOKUP($A37,اكتوبر!A:E,5,0),"")</f>
        <v/>
      </c>
      <c r="AM37" s="31" t="str">
        <f ca="1">_xlfn.IFNA(VLOOKUP($A37,اكتوبر!M:Q,5,0),"")</f>
        <v/>
      </c>
      <c r="AN37" s="31" t="str">
        <f ca="1">_xlfn.IFNA(VLOOKUP($A37,اكتوبر!Y:AC,5,0),"")</f>
        <v/>
      </c>
      <c r="AO37" s="31" t="str">
        <f ca="1">_xlfn.IFNA(VLOOKUP($A37,اكتوبر!AK:AO,5,0),"")</f>
        <v/>
      </c>
      <c r="AP37" s="31" t="str">
        <f ca="1">_xlfn.IFNA(VLOOKUP($A37,اكتوبر!AW:BA,5,0),"")</f>
        <v/>
      </c>
      <c r="AQ37" s="31" t="str">
        <f ca="1">_xlfn.IFNA(VLOOKUP($A37,نوفمبر!A:E,5,0),"")</f>
        <v/>
      </c>
      <c r="AR37" s="31" t="str">
        <f ca="1">_xlfn.IFNA(VLOOKUP($A37,نوفمبر!M:Q,5,0),"")</f>
        <v/>
      </c>
      <c r="AS37" s="31" t="str">
        <f ca="1">_xlfn.IFNA(VLOOKUP($A37,نوفمبر!Y:AC,5,0),"")</f>
        <v/>
      </c>
      <c r="AT37" s="31" t="str">
        <f ca="1">_xlfn.IFNA(VLOOKUP($A37,نوفمبر!AK:AO,5,0),"")</f>
        <v/>
      </c>
      <c r="AU37" s="31" t="str">
        <f ca="1">_xlfn.IFNA(VLOOKUP($A37,ديسمبر!A:E,5,0),"")</f>
        <v/>
      </c>
      <c r="AV37" s="31" t="str">
        <f ca="1">_xlfn.IFNA(VLOOKUP($A37,ديسمبر!M:Q,5,0),"")</f>
        <v/>
      </c>
      <c r="AW37" s="31" t="str">
        <f ca="1">_xlfn.IFNA(VLOOKUP($A37,ديسمبر!Y:AC,5,0),"")</f>
        <v/>
      </c>
      <c r="AX37" s="31" t="str">
        <f ca="1">_xlfn.IFNA(VLOOKUP($A37,ديسمبر!AK:AO,5,0),"")</f>
        <v/>
      </c>
      <c r="AY37" s="31">
        <f ca="1" t="shared" si="0"/>
        <v>0</v>
      </c>
      <c r="AZ37" s="31">
        <f ca="1" t="shared" si="1"/>
        <v>0</v>
      </c>
    </row>
    <row r="38" ht="15.75" spans="1:52">
      <c r="A38" s="8">
        <v>2036</v>
      </c>
      <c r="B38" s="31" t="str">
        <f>IFERROR(VLOOKUP(A38,'Main Data'!A:C,2,0),"")</f>
        <v>كاراس سامح اسعد</v>
      </c>
      <c r="C38" s="57" t="str">
        <f>IFERROR(VLOOKUP(B38,'Main Data'!B:D,2,0),"")</f>
        <v>01286996308</v>
      </c>
      <c r="D38" s="31" t="str">
        <f ca="1">IFERROR(VLOOKUP($A38,فبراير!A:E,5,0),"")</f>
        <v/>
      </c>
      <c r="E38" s="31" t="str">
        <f ca="1">IFERROR(VLOOKUP($A38,فبراير!M:Q,5,0),"")</f>
        <v/>
      </c>
      <c r="F38" s="31" t="str">
        <f ca="1">IFERROR(VLOOKUP($A38,فبراير!Y:AC,5,0),"")</f>
        <v/>
      </c>
      <c r="G38" s="31" t="str">
        <f ca="1">IFERROR(VLOOKUP($A38,فبراير!AK:AO,5,0),"")</f>
        <v/>
      </c>
      <c r="H38" s="31" t="str">
        <f ca="1">IFERROR(VLOOKUP($A38,مارس!A:E,5,0),"")</f>
        <v/>
      </c>
      <c r="I38" s="31" t="str">
        <f ca="1">IFERROR(VLOOKUP($A38,مارس!M:Q,5,0),"")</f>
        <v/>
      </c>
      <c r="J38" s="31" t="str">
        <f ca="1">IFERROR(VLOOKUP($A38,مارس!Y:AC,5,0),"")</f>
        <v/>
      </c>
      <c r="K38" s="31" t="str">
        <f ca="1">IFERROR(VLOOKUP($A38,مارس!AK:AO,5,0),"")</f>
        <v/>
      </c>
      <c r="L38" s="31" t="str">
        <f ca="1">IFERROR(VLOOKUP($A38,ابريل!A:E,5,0),"")</f>
        <v/>
      </c>
      <c r="M38" s="31" t="str">
        <f ca="1">IFERROR(VLOOKUP($A38,ابريل!M:Q,5,0),"")</f>
        <v/>
      </c>
      <c r="N38" s="31" t="str">
        <f ca="1">IFERROR(VLOOKUP($A38,ابريل!Y:AC,5,0),"")</f>
        <v/>
      </c>
      <c r="O38" s="31" t="str">
        <f ca="1">IFERROR(VLOOKUP($A38,ابريل!AK:AO,5,0),"")</f>
        <v/>
      </c>
      <c r="P38" s="31" t="str">
        <f ca="1">_xlfn.IFNA(VLOOKUP($A38,مايو!A:E,5,0),"")</f>
        <v/>
      </c>
      <c r="Q38" s="31" t="str">
        <f ca="1">_xlfn.IFNA(VLOOKUP($A38,مايو!M:Q,5,0),"")</f>
        <v/>
      </c>
      <c r="R38" s="31" t="str">
        <f ca="1">_xlfn.IFNA(VLOOKUP($A38,مايو!Y:AC,5,0),"")</f>
        <v/>
      </c>
      <c r="S38" s="31" t="str">
        <f ca="1">_xlfn.IFNA(VLOOKUP($A38,مايو!AK:AO,5,0),"")</f>
        <v/>
      </c>
      <c r="T38" s="31" t="str">
        <f ca="1">_xlfn.IFNA(VLOOKUP($A38,مايو!AW:BA,5,0),"")</f>
        <v/>
      </c>
      <c r="U38" s="31" t="str">
        <f ca="1">_xlfn.IFNA(VLOOKUP($A38,يونيو!A:E,5,0),"")</f>
        <v/>
      </c>
      <c r="V38" s="31" t="str">
        <f ca="1">_xlfn.IFNA(VLOOKUP($A38,يونيو!M:Q,5,0),"")</f>
        <v/>
      </c>
      <c r="W38" s="31" t="str">
        <f ca="1">_xlfn.IFNA(VLOOKUP($A38,يونيو!Y:AC,5,0),"")</f>
        <v/>
      </c>
      <c r="X38" s="31" t="str">
        <f ca="1">_xlfn.IFNA(VLOOKUP($A38,يونيو!AK:AO,5,0),"")</f>
        <v/>
      </c>
      <c r="Y38" s="31" t="str">
        <f ca="1">_xlfn.IFNA(VLOOKUP($A38,يوليو!A:E,5,0),"")</f>
        <v/>
      </c>
      <c r="Z38" s="31" t="str">
        <f ca="1">_xlfn.IFNA(VLOOKUP($A38,يوليو!M:Q,5,0),"")</f>
        <v/>
      </c>
      <c r="AA38" s="31" t="str">
        <f ca="1">_xlfn.IFNA(VLOOKUP($A38,يوليو!Y:AC,5,0),"")</f>
        <v/>
      </c>
      <c r="AB38" s="31" t="str">
        <f ca="1">_xlfn.IFNA(VLOOKUP($A38,يوليو!AK:AO,5,0),"")</f>
        <v/>
      </c>
      <c r="AC38" s="31" t="str">
        <f ca="1">_xlfn.IFNA(VLOOKUP($A38,اغسطس!A:E,5,0),"")</f>
        <v/>
      </c>
      <c r="AD38" s="31" t="str">
        <f ca="1">_xlfn.IFNA(VLOOKUP($A38,اغسطس!M:Q,5,0),"")</f>
        <v/>
      </c>
      <c r="AE38" s="31" t="str">
        <f ca="1">_xlfn.IFNA(VLOOKUP($A38,اغسطس!Y:AC,5,0),"")</f>
        <v/>
      </c>
      <c r="AF38" s="31" t="str">
        <f ca="1">_xlfn.IFNA(VLOOKUP($A38,اغسطس!AK:AO,5,0),"")</f>
        <v/>
      </c>
      <c r="AG38" s="31" t="str">
        <f ca="1">_xlfn.IFNA(VLOOKUP($A38,اغسطس!AW:BA,5,0),"")</f>
        <v/>
      </c>
      <c r="AH38" s="31" t="str">
        <f ca="1">_xlfn.IFNA(VLOOKUP($A38,سبتمبر!A:E,5,0),"")</f>
        <v/>
      </c>
      <c r="AI38" s="31" t="str">
        <f ca="1">_xlfn.IFNA(VLOOKUP($A38,سبتمبر!M:Q,5,0),"")</f>
        <v/>
      </c>
      <c r="AJ38" s="31" t="str">
        <f ca="1">_xlfn.IFNA(VLOOKUP($A38,سبتمبر!Y:AC,5,0),"")</f>
        <v/>
      </c>
      <c r="AK38" s="31" t="str">
        <f ca="1">_xlfn.IFNA(VLOOKUP($A38,سبتمبر!AK:AO,5,0),"")</f>
        <v/>
      </c>
      <c r="AL38" s="31" t="str">
        <f ca="1">_xlfn.IFNA(VLOOKUP($A38,اكتوبر!A:E,5,0),"")</f>
        <v/>
      </c>
      <c r="AM38" s="31" t="str">
        <f ca="1">_xlfn.IFNA(VLOOKUP($A38,اكتوبر!M:Q,5,0),"")</f>
        <v/>
      </c>
      <c r="AN38" s="31" t="str">
        <f ca="1">_xlfn.IFNA(VLOOKUP($A38,اكتوبر!Y:AC,5,0),"")</f>
        <v/>
      </c>
      <c r="AO38" s="31" t="str">
        <f ca="1">_xlfn.IFNA(VLOOKUP($A38,اكتوبر!AK:AO,5,0),"")</f>
        <v/>
      </c>
      <c r="AP38" s="31" t="str">
        <f ca="1">_xlfn.IFNA(VLOOKUP($A38,اكتوبر!AW:BA,5,0),"")</f>
        <v/>
      </c>
      <c r="AQ38" s="31" t="str">
        <f ca="1">_xlfn.IFNA(VLOOKUP($A38,نوفمبر!A:E,5,0),"")</f>
        <v/>
      </c>
      <c r="AR38" s="31" t="str">
        <f ca="1">_xlfn.IFNA(VLOOKUP($A38,نوفمبر!M:Q,5,0),"")</f>
        <v/>
      </c>
      <c r="AS38" s="31" t="str">
        <f ca="1">_xlfn.IFNA(VLOOKUP($A38,نوفمبر!Y:AC,5,0),"")</f>
        <v/>
      </c>
      <c r="AT38" s="31" t="str">
        <f ca="1">_xlfn.IFNA(VLOOKUP($A38,نوفمبر!AK:AO,5,0),"")</f>
        <v/>
      </c>
      <c r="AU38" s="31" t="str">
        <f ca="1">_xlfn.IFNA(VLOOKUP($A38,ديسمبر!A:E,5,0),"")</f>
        <v/>
      </c>
      <c r="AV38" s="31" t="str">
        <f ca="1">_xlfn.IFNA(VLOOKUP($A38,ديسمبر!M:Q,5,0),"")</f>
        <v/>
      </c>
      <c r="AW38" s="31" t="str">
        <f ca="1">_xlfn.IFNA(VLOOKUP($A38,ديسمبر!Y:AC,5,0),"")</f>
        <v/>
      </c>
      <c r="AX38" s="31" t="str">
        <f ca="1">_xlfn.IFNA(VLOOKUP($A38,ديسمبر!AK:AO,5,0),"")</f>
        <v/>
      </c>
      <c r="AY38" s="31">
        <f ca="1" t="shared" si="0"/>
        <v>0</v>
      </c>
      <c r="AZ38" s="31">
        <f ca="1" t="shared" si="1"/>
        <v>0</v>
      </c>
    </row>
    <row r="39" ht="15.75" spans="1:52">
      <c r="A39" s="8">
        <v>2037</v>
      </c>
      <c r="B39" s="31" t="str">
        <f>IFERROR(VLOOKUP(A39,'Main Data'!A:C,2,0),"")</f>
        <v>كاراس عبدالمسيح صبحي</v>
      </c>
      <c r="C39" s="57" t="str">
        <f>IFERROR(VLOOKUP(B39,'Main Data'!B:D,2,0),"")</f>
        <v>01282581528</v>
      </c>
      <c r="D39" s="31" t="str">
        <f ca="1">IFERROR(VLOOKUP($A39,فبراير!A:E,5,0),"")</f>
        <v/>
      </c>
      <c r="E39" s="31" t="str">
        <f ca="1">IFERROR(VLOOKUP($A39,فبراير!M:Q,5,0),"")</f>
        <v/>
      </c>
      <c r="F39" s="31" t="str">
        <f ca="1">IFERROR(VLOOKUP($A39,فبراير!Y:AC,5,0),"")</f>
        <v/>
      </c>
      <c r="G39" s="31" t="str">
        <f ca="1">IFERROR(VLOOKUP($A39,فبراير!AK:AO,5,0),"")</f>
        <v/>
      </c>
      <c r="H39" s="31" t="str">
        <f ca="1">IFERROR(VLOOKUP($A39,مارس!A:E,5,0),"")</f>
        <v/>
      </c>
      <c r="I39" s="31" t="str">
        <f ca="1">IFERROR(VLOOKUP($A39,مارس!M:Q,5,0),"")</f>
        <v/>
      </c>
      <c r="J39" s="31" t="str">
        <f ca="1">IFERROR(VLOOKUP($A39,مارس!Y:AC,5,0),"")</f>
        <v/>
      </c>
      <c r="K39" s="31" t="str">
        <f ca="1">IFERROR(VLOOKUP($A39,مارس!AK:AO,5,0),"")</f>
        <v/>
      </c>
      <c r="L39" s="31" t="str">
        <f ca="1">IFERROR(VLOOKUP($A39,ابريل!A:E,5,0),"")</f>
        <v/>
      </c>
      <c r="M39" s="31" t="str">
        <f ca="1">IFERROR(VLOOKUP($A39,ابريل!M:Q,5,0),"")</f>
        <v/>
      </c>
      <c r="N39" s="31" t="str">
        <f ca="1">IFERROR(VLOOKUP($A39,ابريل!Y:AC,5,0),"")</f>
        <v/>
      </c>
      <c r="O39" s="31" t="str">
        <f ca="1">IFERROR(VLOOKUP($A39,ابريل!AK:AO,5,0),"")</f>
        <v/>
      </c>
      <c r="P39" s="31" t="str">
        <f ca="1">_xlfn.IFNA(VLOOKUP($A39,مايو!A:E,5,0),"")</f>
        <v/>
      </c>
      <c r="Q39" s="31" t="str">
        <f ca="1">_xlfn.IFNA(VLOOKUP($A39,مايو!M:Q,5,0),"")</f>
        <v/>
      </c>
      <c r="R39" s="31" t="str">
        <f ca="1">_xlfn.IFNA(VLOOKUP($A39,مايو!Y:AC,5,0),"")</f>
        <v/>
      </c>
      <c r="S39" s="31" t="str">
        <f ca="1">_xlfn.IFNA(VLOOKUP($A39,مايو!AK:AO,5,0),"")</f>
        <v/>
      </c>
      <c r="T39" s="31" t="str">
        <f ca="1">_xlfn.IFNA(VLOOKUP($A39,مايو!AW:BA,5,0),"")</f>
        <v/>
      </c>
      <c r="U39" s="31" t="str">
        <f ca="1">_xlfn.IFNA(VLOOKUP($A39,يونيو!A:E,5,0),"")</f>
        <v/>
      </c>
      <c r="V39" s="31" t="str">
        <f ca="1">_xlfn.IFNA(VLOOKUP($A39,يونيو!M:Q,5,0),"")</f>
        <v/>
      </c>
      <c r="W39" s="31" t="str">
        <f ca="1">_xlfn.IFNA(VLOOKUP($A39,يونيو!Y:AC,5,0),"")</f>
        <v/>
      </c>
      <c r="X39" s="31" t="str">
        <f ca="1">_xlfn.IFNA(VLOOKUP($A39,يونيو!AK:AO,5,0),"")</f>
        <v/>
      </c>
      <c r="Y39" s="31" t="str">
        <f ca="1">_xlfn.IFNA(VLOOKUP($A39,يوليو!A:E,5,0),"")</f>
        <v/>
      </c>
      <c r="Z39" s="31" t="str">
        <f ca="1">_xlfn.IFNA(VLOOKUP($A39,يوليو!M:Q,5,0),"")</f>
        <v/>
      </c>
      <c r="AA39" s="31" t="str">
        <f ca="1">_xlfn.IFNA(VLOOKUP($A39,يوليو!Y:AC,5,0),"")</f>
        <v/>
      </c>
      <c r="AB39" s="31" t="str">
        <f ca="1">_xlfn.IFNA(VLOOKUP($A39,يوليو!AK:AO,5,0),"")</f>
        <v/>
      </c>
      <c r="AC39" s="31" t="str">
        <f ca="1">_xlfn.IFNA(VLOOKUP($A39,اغسطس!A:E,5,0),"")</f>
        <v/>
      </c>
      <c r="AD39" s="31" t="str">
        <f ca="1">_xlfn.IFNA(VLOOKUP($A39,اغسطس!M:Q,5,0),"")</f>
        <v/>
      </c>
      <c r="AE39" s="31" t="str">
        <f ca="1">_xlfn.IFNA(VLOOKUP($A39,اغسطس!Y:AC,5,0),"")</f>
        <v/>
      </c>
      <c r="AF39" s="31" t="str">
        <f ca="1">_xlfn.IFNA(VLOOKUP($A39,اغسطس!AK:AO,5,0),"")</f>
        <v/>
      </c>
      <c r="AG39" s="31" t="str">
        <f ca="1">_xlfn.IFNA(VLOOKUP($A39,اغسطس!AW:BA,5,0),"")</f>
        <v/>
      </c>
      <c r="AH39" s="31" t="str">
        <f ca="1">_xlfn.IFNA(VLOOKUP($A39,سبتمبر!A:E,5,0),"")</f>
        <v/>
      </c>
      <c r="AI39" s="31" t="str">
        <f ca="1">_xlfn.IFNA(VLOOKUP($A39,سبتمبر!M:Q,5,0),"")</f>
        <v/>
      </c>
      <c r="AJ39" s="31" t="str">
        <f ca="1">_xlfn.IFNA(VLOOKUP($A39,سبتمبر!Y:AC,5,0),"")</f>
        <v/>
      </c>
      <c r="AK39" s="31" t="str">
        <f ca="1">_xlfn.IFNA(VLOOKUP($A39,سبتمبر!AK:AO,5,0),"")</f>
        <v/>
      </c>
      <c r="AL39" s="31" t="str">
        <f ca="1">_xlfn.IFNA(VLOOKUP($A39,اكتوبر!A:E,5,0),"")</f>
        <v/>
      </c>
      <c r="AM39" s="31" t="str">
        <f ca="1">_xlfn.IFNA(VLOOKUP($A39,اكتوبر!M:Q,5,0),"")</f>
        <v/>
      </c>
      <c r="AN39" s="31" t="str">
        <f ca="1">_xlfn.IFNA(VLOOKUP($A39,اكتوبر!Y:AC,5,0),"")</f>
        <v/>
      </c>
      <c r="AO39" s="31" t="str">
        <f ca="1">_xlfn.IFNA(VLOOKUP($A39,اكتوبر!AK:AO,5,0),"")</f>
        <v/>
      </c>
      <c r="AP39" s="31" t="str">
        <f ca="1">_xlfn.IFNA(VLOOKUP($A39,اكتوبر!AW:BA,5,0),"")</f>
        <v/>
      </c>
      <c r="AQ39" s="31" t="str">
        <f ca="1">_xlfn.IFNA(VLOOKUP($A39,نوفمبر!A:E,5,0),"")</f>
        <v/>
      </c>
      <c r="AR39" s="31" t="str">
        <f ca="1">_xlfn.IFNA(VLOOKUP($A39,نوفمبر!M:Q,5,0),"")</f>
        <v/>
      </c>
      <c r="AS39" s="31" t="str">
        <f ca="1">_xlfn.IFNA(VLOOKUP($A39,نوفمبر!Y:AC,5,0),"")</f>
        <v/>
      </c>
      <c r="AT39" s="31" t="str">
        <f ca="1">_xlfn.IFNA(VLOOKUP($A39,نوفمبر!AK:AO,5,0),"")</f>
        <v/>
      </c>
      <c r="AU39" s="31" t="str">
        <f ca="1">_xlfn.IFNA(VLOOKUP($A39,ديسمبر!A:E,5,0),"")</f>
        <v/>
      </c>
      <c r="AV39" s="31" t="str">
        <f ca="1">_xlfn.IFNA(VLOOKUP($A39,ديسمبر!M:Q,5,0),"")</f>
        <v/>
      </c>
      <c r="AW39" s="31" t="str">
        <f ca="1">_xlfn.IFNA(VLOOKUP($A39,ديسمبر!Y:AC,5,0),"")</f>
        <v/>
      </c>
      <c r="AX39" s="31" t="str">
        <f ca="1">_xlfn.IFNA(VLOOKUP($A39,ديسمبر!AK:AO,5,0),"")</f>
        <v/>
      </c>
      <c r="AY39" s="31">
        <f ca="1" t="shared" si="0"/>
        <v>0</v>
      </c>
      <c r="AZ39" s="31">
        <f ca="1" t="shared" si="1"/>
        <v>0</v>
      </c>
    </row>
    <row r="40" ht="15.75" spans="1:52">
      <c r="A40" s="8">
        <v>2038</v>
      </c>
      <c r="B40" s="31" t="str">
        <f>IFERROR(VLOOKUP(A40,'Main Data'!A:C,2,0),"")</f>
        <v>كاراس مايكل ايليا</v>
      </c>
      <c r="C40" s="57" t="str">
        <f>IFERROR(VLOOKUP(B40,'Main Data'!B:D,2,0),"")</f>
        <v>01277850604</v>
      </c>
      <c r="D40" s="31" t="str">
        <f ca="1">IFERROR(VLOOKUP($A40,فبراير!A:E,5,0),"")</f>
        <v/>
      </c>
      <c r="E40" s="31" t="str">
        <f ca="1">IFERROR(VLOOKUP($A40,فبراير!M:Q,5,0),"")</f>
        <v/>
      </c>
      <c r="F40" s="31" t="str">
        <f ca="1">IFERROR(VLOOKUP($A40,فبراير!Y:AC,5,0),"")</f>
        <v/>
      </c>
      <c r="G40" s="31" t="str">
        <f ca="1">IFERROR(VLOOKUP($A40,فبراير!AK:AO,5,0),"")</f>
        <v/>
      </c>
      <c r="H40" s="31" t="str">
        <f ca="1">IFERROR(VLOOKUP($A40,مارس!A:E,5,0),"")</f>
        <v/>
      </c>
      <c r="I40" s="31" t="str">
        <f ca="1">IFERROR(VLOOKUP($A40,مارس!M:Q,5,0),"")</f>
        <v/>
      </c>
      <c r="J40" s="31" t="str">
        <f ca="1">IFERROR(VLOOKUP($A40,مارس!Y:AC,5,0),"")</f>
        <v/>
      </c>
      <c r="K40" s="31" t="str">
        <f ca="1">IFERROR(VLOOKUP($A40,مارس!AK:AO,5,0),"")</f>
        <v/>
      </c>
      <c r="L40" s="31" t="str">
        <f ca="1">IFERROR(VLOOKUP($A40,ابريل!A:E,5,0),"")</f>
        <v/>
      </c>
      <c r="M40" s="31" t="str">
        <f ca="1">IFERROR(VLOOKUP($A40,ابريل!M:Q,5,0),"")</f>
        <v/>
      </c>
      <c r="N40" s="31" t="str">
        <f ca="1">IFERROR(VLOOKUP($A40,ابريل!Y:AC,5,0),"")</f>
        <v/>
      </c>
      <c r="O40" s="31" t="str">
        <f ca="1">IFERROR(VLOOKUP($A40,ابريل!AK:AO,5,0),"")</f>
        <v/>
      </c>
      <c r="P40" s="31" t="str">
        <f ca="1">_xlfn.IFNA(VLOOKUP($A40,مايو!A:E,5,0),"")</f>
        <v/>
      </c>
      <c r="Q40" s="31" t="str">
        <f ca="1">_xlfn.IFNA(VLOOKUP($A40,مايو!M:Q,5,0),"")</f>
        <v/>
      </c>
      <c r="R40" s="31" t="str">
        <f ca="1">_xlfn.IFNA(VLOOKUP($A40,مايو!Y:AC,5,0),"")</f>
        <v/>
      </c>
      <c r="S40" s="31" t="str">
        <f ca="1">_xlfn.IFNA(VLOOKUP($A40,مايو!AK:AO,5,0),"")</f>
        <v/>
      </c>
      <c r="T40" s="31" t="str">
        <f ca="1">_xlfn.IFNA(VLOOKUP($A40,مايو!AW:BA,5,0),"")</f>
        <v/>
      </c>
      <c r="U40" s="31" t="str">
        <f ca="1">_xlfn.IFNA(VLOOKUP($A40,يونيو!A:E,5,0),"")</f>
        <v/>
      </c>
      <c r="V40" s="31" t="str">
        <f ca="1">_xlfn.IFNA(VLOOKUP($A40,يونيو!M:Q,5,0),"")</f>
        <v/>
      </c>
      <c r="W40" s="31" t="str">
        <f ca="1">_xlfn.IFNA(VLOOKUP($A40,يونيو!Y:AC,5,0),"")</f>
        <v/>
      </c>
      <c r="X40" s="31" t="str">
        <f ca="1">_xlfn.IFNA(VLOOKUP($A40,يونيو!AK:AO,5,0),"")</f>
        <v/>
      </c>
      <c r="Y40" s="31" t="str">
        <f ca="1">_xlfn.IFNA(VLOOKUP($A40,يوليو!A:E,5,0),"")</f>
        <v/>
      </c>
      <c r="Z40" s="31" t="str">
        <f ca="1">_xlfn.IFNA(VLOOKUP($A40,يوليو!M:Q,5,0),"")</f>
        <v/>
      </c>
      <c r="AA40" s="31" t="str">
        <f ca="1">_xlfn.IFNA(VLOOKUP($A40,يوليو!Y:AC,5,0),"")</f>
        <v/>
      </c>
      <c r="AB40" s="31" t="str">
        <f ca="1">_xlfn.IFNA(VLOOKUP($A40,يوليو!AK:AO,5,0),"")</f>
        <v/>
      </c>
      <c r="AC40" s="31" t="str">
        <f ca="1">_xlfn.IFNA(VLOOKUP($A40,اغسطس!A:E,5,0),"")</f>
        <v/>
      </c>
      <c r="AD40" s="31" t="str">
        <f ca="1">_xlfn.IFNA(VLOOKUP($A40,اغسطس!M:Q,5,0),"")</f>
        <v/>
      </c>
      <c r="AE40" s="31" t="str">
        <f ca="1">_xlfn.IFNA(VLOOKUP($A40,اغسطس!Y:AC,5,0),"")</f>
        <v/>
      </c>
      <c r="AF40" s="31" t="str">
        <f ca="1">_xlfn.IFNA(VLOOKUP($A40,اغسطس!AK:AO,5,0),"")</f>
        <v/>
      </c>
      <c r="AG40" s="31" t="str">
        <f ca="1">_xlfn.IFNA(VLOOKUP($A40,اغسطس!AW:BA,5,0),"")</f>
        <v/>
      </c>
      <c r="AH40" s="31" t="str">
        <f ca="1">_xlfn.IFNA(VLOOKUP($A40,سبتمبر!A:E,5,0),"")</f>
        <v/>
      </c>
      <c r="AI40" s="31" t="str">
        <f ca="1">_xlfn.IFNA(VLOOKUP($A40,سبتمبر!M:Q,5,0),"")</f>
        <v/>
      </c>
      <c r="AJ40" s="31" t="str">
        <f ca="1">_xlfn.IFNA(VLOOKUP($A40,سبتمبر!Y:AC,5,0),"")</f>
        <v/>
      </c>
      <c r="AK40" s="31" t="str">
        <f ca="1">_xlfn.IFNA(VLOOKUP($A40,سبتمبر!AK:AO,5,0),"")</f>
        <v/>
      </c>
      <c r="AL40" s="31" t="str">
        <f ca="1">_xlfn.IFNA(VLOOKUP($A40,اكتوبر!A:E,5,0),"")</f>
        <v/>
      </c>
      <c r="AM40" s="31" t="str">
        <f ca="1">_xlfn.IFNA(VLOOKUP($A40,اكتوبر!M:Q,5,0),"")</f>
        <v/>
      </c>
      <c r="AN40" s="31" t="str">
        <f ca="1">_xlfn.IFNA(VLOOKUP($A40,اكتوبر!Y:AC,5,0),"")</f>
        <v/>
      </c>
      <c r="AO40" s="31" t="str">
        <f ca="1">_xlfn.IFNA(VLOOKUP($A40,اكتوبر!AK:AO,5,0),"")</f>
        <v/>
      </c>
      <c r="AP40" s="31" t="str">
        <f ca="1">_xlfn.IFNA(VLOOKUP($A40,اكتوبر!AW:BA,5,0),"")</f>
        <v/>
      </c>
      <c r="AQ40" s="31" t="str">
        <f ca="1">_xlfn.IFNA(VLOOKUP($A40,نوفمبر!A:E,5,0),"")</f>
        <v/>
      </c>
      <c r="AR40" s="31" t="str">
        <f ca="1">_xlfn.IFNA(VLOOKUP($A40,نوفمبر!M:Q,5,0),"")</f>
        <v/>
      </c>
      <c r="AS40" s="31" t="str">
        <f ca="1">_xlfn.IFNA(VLOOKUP($A40,نوفمبر!Y:AC,5,0),"")</f>
        <v/>
      </c>
      <c r="AT40" s="31" t="str">
        <f ca="1">_xlfn.IFNA(VLOOKUP($A40,نوفمبر!AK:AO,5,0),"")</f>
        <v/>
      </c>
      <c r="AU40" s="31" t="str">
        <f ca="1">_xlfn.IFNA(VLOOKUP($A40,ديسمبر!A:E,5,0),"")</f>
        <v/>
      </c>
      <c r="AV40" s="31" t="str">
        <f ca="1">_xlfn.IFNA(VLOOKUP($A40,ديسمبر!M:Q,5,0),"")</f>
        <v/>
      </c>
      <c r="AW40" s="31" t="str">
        <f ca="1">_xlfn.IFNA(VLOOKUP($A40,ديسمبر!Y:AC,5,0),"")</f>
        <v/>
      </c>
      <c r="AX40" s="31" t="str">
        <f ca="1">_xlfn.IFNA(VLOOKUP($A40,ديسمبر!AK:AO,5,0),"")</f>
        <v/>
      </c>
      <c r="AY40" s="31">
        <f ca="1" t="shared" si="0"/>
        <v>0</v>
      </c>
      <c r="AZ40" s="31">
        <f ca="1" t="shared" si="1"/>
        <v>0</v>
      </c>
    </row>
    <row r="41" ht="15.75" spans="1:52">
      <c r="A41" s="8">
        <v>2039</v>
      </c>
      <c r="B41" s="31" t="str">
        <f>IFERROR(VLOOKUP(A41,'Main Data'!A:C,2,0),"")</f>
        <v>كاراس مرقس جرجس</v>
      </c>
      <c r="C41" s="57" t="str">
        <f>IFERROR(VLOOKUP(B41,'Main Data'!B:D,2,0),"")</f>
        <v>01207068809</v>
      </c>
      <c r="D41" s="31" t="str">
        <f ca="1">IFERROR(VLOOKUP($A41,فبراير!A:E,5,0),"")</f>
        <v/>
      </c>
      <c r="E41" s="31" t="str">
        <f ca="1">IFERROR(VLOOKUP($A41,فبراير!M:Q,5,0),"")</f>
        <v/>
      </c>
      <c r="F41" s="31" t="str">
        <f ca="1">IFERROR(VLOOKUP($A41,فبراير!Y:AC,5,0),"")</f>
        <v/>
      </c>
      <c r="G41" s="31" t="str">
        <f ca="1">IFERROR(VLOOKUP($A41,فبراير!AK:AO,5,0),"")</f>
        <v/>
      </c>
      <c r="H41" s="31" t="str">
        <f ca="1">IFERROR(VLOOKUP($A41,مارس!A:E,5,0),"")</f>
        <v/>
      </c>
      <c r="I41" s="31" t="str">
        <f ca="1">IFERROR(VLOOKUP($A41,مارس!M:Q,5,0),"")</f>
        <v/>
      </c>
      <c r="J41" s="31" t="str">
        <f ca="1">IFERROR(VLOOKUP($A41,مارس!Y:AC,5,0),"")</f>
        <v/>
      </c>
      <c r="K41" s="31" t="str">
        <f ca="1">IFERROR(VLOOKUP($A41,مارس!AK:AO,5,0),"")</f>
        <v/>
      </c>
      <c r="L41" s="31" t="str">
        <f ca="1">IFERROR(VLOOKUP($A41,ابريل!A:E,5,0),"")</f>
        <v/>
      </c>
      <c r="M41" s="31" t="str">
        <f ca="1">IFERROR(VLOOKUP($A41,ابريل!M:Q,5,0),"")</f>
        <v/>
      </c>
      <c r="N41" s="31" t="str">
        <f ca="1">IFERROR(VLOOKUP($A41,ابريل!Y:AC,5,0),"")</f>
        <v/>
      </c>
      <c r="O41" s="31" t="str">
        <f ca="1">IFERROR(VLOOKUP($A41,ابريل!AK:AO,5,0),"")</f>
        <v/>
      </c>
      <c r="P41" s="31" t="str">
        <f ca="1">_xlfn.IFNA(VLOOKUP($A41,مايو!A:E,5,0),"")</f>
        <v/>
      </c>
      <c r="Q41" s="31" t="str">
        <f ca="1">_xlfn.IFNA(VLOOKUP($A41,مايو!M:Q,5,0),"")</f>
        <v/>
      </c>
      <c r="R41" s="31" t="str">
        <f ca="1">_xlfn.IFNA(VLOOKUP($A41,مايو!Y:AC,5,0),"")</f>
        <v/>
      </c>
      <c r="S41" s="31" t="str">
        <f ca="1">_xlfn.IFNA(VLOOKUP($A41,مايو!AK:AO,5,0),"")</f>
        <v/>
      </c>
      <c r="T41" s="31" t="str">
        <f ca="1">_xlfn.IFNA(VLOOKUP($A41,مايو!AW:BA,5,0),"")</f>
        <v/>
      </c>
      <c r="U41" s="31" t="str">
        <f ca="1">_xlfn.IFNA(VLOOKUP($A41,يونيو!A:E,5,0),"")</f>
        <v/>
      </c>
      <c r="V41" s="31" t="str">
        <f ca="1">_xlfn.IFNA(VLOOKUP($A41,يونيو!M:Q,5,0),"")</f>
        <v/>
      </c>
      <c r="W41" s="31" t="str">
        <f ca="1">_xlfn.IFNA(VLOOKUP($A41,يونيو!Y:AC,5,0),"")</f>
        <v/>
      </c>
      <c r="X41" s="31" t="str">
        <f ca="1">_xlfn.IFNA(VLOOKUP($A41,يونيو!AK:AO,5,0),"")</f>
        <v/>
      </c>
      <c r="Y41" s="31" t="str">
        <f ca="1">_xlfn.IFNA(VLOOKUP($A41,يوليو!A:E,5,0),"")</f>
        <v/>
      </c>
      <c r="Z41" s="31" t="str">
        <f ca="1">_xlfn.IFNA(VLOOKUP($A41,يوليو!M:Q,5,0),"")</f>
        <v/>
      </c>
      <c r="AA41" s="31" t="str">
        <f ca="1">_xlfn.IFNA(VLOOKUP($A41,يوليو!Y:AC,5,0),"")</f>
        <v/>
      </c>
      <c r="AB41" s="31" t="str">
        <f ca="1">_xlfn.IFNA(VLOOKUP($A41,يوليو!AK:AO,5,0),"")</f>
        <v/>
      </c>
      <c r="AC41" s="31" t="str">
        <f ca="1">_xlfn.IFNA(VLOOKUP($A41,اغسطس!A:E,5,0),"")</f>
        <v/>
      </c>
      <c r="AD41" s="31" t="str">
        <f ca="1">_xlfn.IFNA(VLOOKUP($A41,اغسطس!M:Q,5,0),"")</f>
        <v/>
      </c>
      <c r="AE41" s="31" t="str">
        <f ca="1">_xlfn.IFNA(VLOOKUP($A41,اغسطس!Y:AC,5,0),"")</f>
        <v/>
      </c>
      <c r="AF41" s="31" t="str">
        <f ca="1">_xlfn.IFNA(VLOOKUP($A41,اغسطس!AK:AO,5,0),"")</f>
        <v/>
      </c>
      <c r="AG41" s="31" t="str">
        <f ca="1">_xlfn.IFNA(VLOOKUP($A41,اغسطس!AW:BA,5,0),"")</f>
        <v/>
      </c>
      <c r="AH41" s="31" t="str">
        <f ca="1">_xlfn.IFNA(VLOOKUP($A41,سبتمبر!A:E,5,0),"")</f>
        <v/>
      </c>
      <c r="AI41" s="31" t="str">
        <f ca="1">_xlfn.IFNA(VLOOKUP($A41,سبتمبر!M:Q,5,0),"")</f>
        <v/>
      </c>
      <c r="AJ41" s="31" t="str">
        <f ca="1">_xlfn.IFNA(VLOOKUP($A41,سبتمبر!Y:AC,5,0),"")</f>
        <v/>
      </c>
      <c r="AK41" s="31" t="str">
        <f ca="1">_xlfn.IFNA(VLOOKUP($A41,سبتمبر!AK:AO,5,0),"")</f>
        <v/>
      </c>
      <c r="AL41" s="31" t="str">
        <f ca="1">_xlfn.IFNA(VLOOKUP($A41,اكتوبر!A:E,5,0),"")</f>
        <v/>
      </c>
      <c r="AM41" s="31" t="str">
        <f ca="1">_xlfn.IFNA(VLOOKUP($A41,اكتوبر!M:Q,5,0),"")</f>
        <v/>
      </c>
      <c r="AN41" s="31" t="str">
        <f ca="1">_xlfn.IFNA(VLOOKUP($A41,اكتوبر!Y:AC,5,0),"")</f>
        <v/>
      </c>
      <c r="AO41" s="31" t="str">
        <f ca="1">_xlfn.IFNA(VLOOKUP($A41,اكتوبر!AK:AO,5,0),"")</f>
        <v/>
      </c>
      <c r="AP41" s="31" t="str">
        <f ca="1">_xlfn.IFNA(VLOOKUP($A41,اكتوبر!AW:BA,5,0),"")</f>
        <v/>
      </c>
      <c r="AQ41" s="31" t="str">
        <f ca="1">_xlfn.IFNA(VLOOKUP($A41,نوفمبر!A:E,5,0),"")</f>
        <v/>
      </c>
      <c r="AR41" s="31" t="str">
        <f ca="1">_xlfn.IFNA(VLOOKUP($A41,نوفمبر!M:Q,5,0),"")</f>
        <v/>
      </c>
      <c r="AS41" s="31" t="str">
        <f ca="1">_xlfn.IFNA(VLOOKUP($A41,نوفمبر!Y:AC,5,0),"")</f>
        <v/>
      </c>
      <c r="AT41" s="31" t="str">
        <f ca="1">_xlfn.IFNA(VLOOKUP($A41,نوفمبر!AK:AO,5,0),"")</f>
        <v/>
      </c>
      <c r="AU41" s="31" t="str">
        <f ca="1">_xlfn.IFNA(VLOOKUP($A41,ديسمبر!A:E,5,0),"")</f>
        <v/>
      </c>
      <c r="AV41" s="31" t="str">
        <f ca="1">_xlfn.IFNA(VLOOKUP($A41,ديسمبر!M:Q,5,0),"")</f>
        <v/>
      </c>
      <c r="AW41" s="31" t="str">
        <f ca="1">_xlfn.IFNA(VLOOKUP($A41,ديسمبر!Y:AC,5,0),"")</f>
        <v/>
      </c>
      <c r="AX41" s="31" t="str">
        <f ca="1">_xlfn.IFNA(VLOOKUP($A41,ديسمبر!AK:AO,5,0),"")</f>
        <v/>
      </c>
      <c r="AY41" s="31">
        <f ca="1" t="shared" si="0"/>
        <v>0</v>
      </c>
      <c r="AZ41" s="31">
        <f ca="1" t="shared" si="1"/>
        <v>0</v>
      </c>
    </row>
    <row r="42" ht="15.75" spans="1:52">
      <c r="A42" s="8">
        <v>2040</v>
      </c>
      <c r="B42" s="31" t="str">
        <f>IFERROR(VLOOKUP(A42,'Main Data'!A:C,2,0),"")</f>
        <v>كاراس مينا يوحنا</v>
      </c>
      <c r="C42" s="57" t="str">
        <f>IFERROR(VLOOKUP(B42,'Main Data'!B:D,2,0),"")</f>
        <v>01283854150</v>
      </c>
      <c r="D42" s="31" t="str">
        <f ca="1">IFERROR(VLOOKUP($A42,فبراير!A:E,5,0),"")</f>
        <v/>
      </c>
      <c r="E42" s="31" t="str">
        <f ca="1">IFERROR(VLOOKUP($A42,فبراير!M:Q,5,0),"")</f>
        <v/>
      </c>
      <c r="F42" s="31" t="str">
        <f ca="1">IFERROR(VLOOKUP($A42,فبراير!Y:AC,5,0),"")</f>
        <v/>
      </c>
      <c r="G42" s="31" t="str">
        <f ca="1">IFERROR(VLOOKUP($A42,فبراير!AK:AO,5,0),"")</f>
        <v/>
      </c>
      <c r="H42" s="31" t="str">
        <f ca="1">IFERROR(VLOOKUP($A42,مارس!A:E,5,0),"")</f>
        <v/>
      </c>
      <c r="I42" s="31" t="str">
        <f ca="1">IFERROR(VLOOKUP($A42,مارس!M:Q,5,0),"")</f>
        <v/>
      </c>
      <c r="J42" s="31" t="str">
        <f ca="1">IFERROR(VLOOKUP($A42,مارس!Y:AC,5,0),"")</f>
        <v/>
      </c>
      <c r="K42" s="31" t="str">
        <f ca="1">IFERROR(VLOOKUP($A42,مارس!AK:AO,5,0),"")</f>
        <v/>
      </c>
      <c r="L42" s="31" t="str">
        <f ca="1">IFERROR(VLOOKUP($A42,ابريل!A:E,5,0),"")</f>
        <v/>
      </c>
      <c r="M42" s="31" t="str">
        <f ca="1">IFERROR(VLOOKUP($A42,ابريل!M:Q,5,0),"")</f>
        <v/>
      </c>
      <c r="N42" s="31" t="str">
        <f ca="1">IFERROR(VLOOKUP($A42,ابريل!Y:AC,5,0),"")</f>
        <v/>
      </c>
      <c r="O42" s="31" t="str">
        <f ca="1">IFERROR(VLOOKUP($A42,ابريل!AK:AO,5,0),"")</f>
        <v/>
      </c>
      <c r="P42" s="31" t="str">
        <f ca="1">_xlfn.IFNA(VLOOKUP($A42,مايو!A:E,5,0),"")</f>
        <v/>
      </c>
      <c r="Q42" s="31" t="str">
        <f ca="1">_xlfn.IFNA(VLOOKUP($A42,مايو!M:Q,5,0),"")</f>
        <v/>
      </c>
      <c r="R42" s="31" t="str">
        <f ca="1">_xlfn.IFNA(VLOOKUP($A42,مايو!Y:AC,5,0),"")</f>
        <v/>
      </c>
      <c r="S42" s="31" t="str">
        <f ca="1">_xlfn.IFNA(VLOOKUP($A42,مايو!AK:AO,5,0),"")</f>
        <v/>
      </c>
      <c r="T42" s="31" t="str">
        <f ca="1">_xlfn.IFNA(VLOOKUP($A42,مايو!AW:BA,5,0),"")</f>
        <v/>
      </c>
      <c r="U42" s="31" t="str">
        <f ca="1">_xlfn.IFNA(VLOOKUP($A42,يونيو!A:E,5,0),"")</f>
        <v/>
      </c>
      <c r="V42" s="31" t="str">
        <f ca="1">_xlfn.IFNA(VLOOKUP($A42,يونيو!M:Q,5,0),"")</f>
        <v/>
      </c>
      <c r="W42" s="31" t="str">
        <f ca="1">_xlfn.IFNA(VLOOKUP($A42,يونيو!Y:AC,5,0),"")</f>
        <v/>
      </c>
      <c r="X42" s="31" t="str">
        <f ca="1">_xlfn.IFNA(VLOOKUP($A42,يونيو!AK:AO,5,0),"")</f>
        <v/>
      </c>
      <c r="Y42" s="31" t="str">
        <f ca="1">_xlfn.IFNA(VLOOKUP($A42,يوليو!A:E,5,0),"")</f>
        <v/>
      </c>
      <c r="Z42" s="31" t="str">
        <f ca="1">_xlfn.IFNA(VLOOKUP($A42,يوليو!M:Q,5,0),"")</f>
        <v/>
      </c>
      <c r="AA42" s="31" t="str">
        <f ca="1">_xlfn.IFNA(VLOOKUP($A42,يوليو!Y:AC,5,0),"")</f>
        <v/>
      </c>
      <c r="AB42" s="31" t="str">
        <f ca="1">_xlfn.IFNA(VLOOKUP($A42,يوليو!AK:AO,5,0),"")</f>
        <v/>
      </c>
      <c r="AC42" s="31" t="str">
        <f ca="1">_xlfn.IFNA(VLOOKUP($A42,اغسطس!A:E,5,0),"")</f>
        <v/>
      </c>
      <c r="AD42" s="31" t="str">
        <f ca="1">_xlfn.IFNA(VLOOKUP($A42,اغسطس!M:Q,5,0),"")</f>
        <v/>
      </c>
      <c r="AE42" s="31" t="str">
        <f ca="1">_xlfn.IFNA(VLOOKUP($A42,اغسطس!Y:AC,5,0),"")</f>
        <v/>
      </c>
      <c r="AF42" s="31" t="str">
        <f ca="1">_xlfn.IFNA(VLOOKUP($A42,اغسطس!AK:AO,5,0),"")</f>
        <v/>
      </c>
      <c r="AG42" s="31" t="str">
        <f ca="1">_xlfn.IFNA(VLOOKUP($A42,اغسطس!AW:BA,5,0),"")</f>
        <v/>
      </c>
      <c r="AH42" s="31" t="str">
        <f ca="1">_xlfn.IFNA(VLOOKUP($A42,سبتمبر!A:E,5,0),"")</f>
        <v/>
      </c>
      <c r="AI42" s="31" t="str">
        <f ca="1">_xlfn.IFNA(VLOOKUP($A42,سبتمبر!M:Q,5,0),"")</f>
        <v/>
      </c>
      <c r="AJ42" s="31" t="str">
        <f ca="1">_xlfn.IFNA(VLOOKUP($A42,سبتمبر!Y:AC,5,0),"")</f>
        <v/>
      </c>
      <c r="AK42" s="31" t="str">
        <f ca="1">_xlfn.IFNA(VLOOKUP($A42,سبتمبر!AK:AO,5,0),"")</f>
        <v/>
      </c>
      <c r="AL42" s="31" t="str">
        <f ca="1">_xlfn.IFNA(VLOOKUP($A42,اكتوبر!A:E,5,0),"")</f>
        <v/>
      </c>
      <c r="AM42" s="31" t="str">
        <f ca="1">_xlfn.IFNA(VLOOKUP($A42,اكتوبر!M:Q,5,0),"")</f>
        <v/>
      </c>
      <c r="AN42" s="31" t="str">
        <f ca="1">_xlfn.IFNA(VLOOKUP($A42,اكتوبر!Y:AC,5,0),"")</f>
        <v/>
      </c>
      <c r="AO42" s="31" t="str">
        <f ca="1">_xlfn.IFNA(VLOOKUP($A42,اكتوبر!AK:AO,5,0),"")</f>
        <v/>
      </c>
      <c r="AP42" s="31" t="str">
        <f ca="1">_xlfn.IFNA(VLOOKUP($A42,اكتوبر!AW:BA,5,0),"")</f>
        <v/>
      </c>
      <c r="AQ42" s="31" t="str">
        <f ca="1">_xlfn.IFNA(VLOOKUP($A42,نوفمبر!A:E,5,0),"")</f>
        <v/>
      </c>
      <c r="AR42" s="31" t="str">
        <f ca="1">_xlfn.IFNA(VLOOKUP($A42,نوفمبر!M:Q,5,0),"")</f>
        <v/>
      </c>
      <c r="AS42" s="31" t="str">
        <f ca="1">_xlfn.IFNA(VLOOKUP($A42,نوفمبر!Y:AC,5,0),"")</f>
        <v/>
      </c>
      <c r="AT42" s="31" t="str">
        <f ca="1">_xlfn.IFNA(VLOOKUP($A42,نوفمبر!AK:AO,5,0),"")</f>
        <v/>
      </c>
      <c r="AU42" s="31" t="str">
        <f ca="1">_xlfn.IFNA(VLOOKUP($A42,ديسمبر!A:E,5,0),"")</f>
        <v/>
      </c>
      <c r="AV42" s="31" t="str">
        <f ca="1">_xlfn.IFNA(VLOOKUP($A42,ديسمبر!M:Q,5,0),"")</f>
        <v/>
      </c>
      <c r="AW42" s="31" t="str">
        <f ca="1">_xlfn.IFNA(VLOOKUP($A42,ديسمبر!Y:AC,5,0),"")</f>
        <v/>
      </c>
      <c r="AX42" s="31" t="str">
        <f ca="1">_xlfn.IFNA(VLOOKUP($A42,ديسمبر!AK:AO,5,0),"")</f>
        <v/>
      </c>
      <c r="AY42" s="31">
        <f ca="1" t="shared" si="0"/>
        <v>0</v>
      </c>
      <c r="AZ42" s="31">
        <f ca="1" t="shared" si="1"/>
        <v>0</v>
      </c>
    </row>
    <row r="43" ht="15.75" spans="1:52">
      <c r="A43" s="8">
        <v>2041</v>
      </c>
      <c r="B43" s="31" t="str">
        <f>IFERROR(VLOOKUP(A43,'Main Data'!A:C,2,0),"")</f>
        <v>كيرلس اشرف اسحق</v>
      </c>
      <c r="C43" s="57" t="str">
        <f>IFERROR(VLOOKUP(B43,'Main Data'!B:D,2,0),"")</f>
        <v>01284468404</v>
      </c>
      <c r="D43" s="31" t="str">
        <f ca="1">IFERROR(VLOOKUP($A43,فبراير!A:E,5,0),"")</f>
        <v/>
      </c>
      <c r="E43" s="31" t="str">
        <f ca="1">IFERROR(VLOOKUP($A43,فبراير!M:Q,5,0),"")</f>
        <v/>
      </c>
      <c r="F43" s="31" t="str">
        <f ca="1">IFERROR(VLOOKUP($A43,فبراير!Y:AC,5,0),"")</f>
        <v/>
      </c>
      <c r="G43" s="31" t="str">
        <f ca="1">IFERROR(VLOOKUP($A43,فبراير!AK:AO,5,0),"")</f>
        <v/>
      </c>
      <c r="H43" s="31" t="str">
        <f ca="1">IFERROR(VLOOKUP($A43,مارس!A:E,5,0),"")</f>
        <v/>
      </c>
      <c r="I43" s="31" t="str">
        <f ca="1">IFERROR(VLOOKUP($A43,مارس!M:Q,5,0),"")</f>
        <v/>
      </c>
      <c r="J43" s="31" t="str">
        <f ca="1">IFERROR(VLOOKUP($A43,مارس!Y:AC,5,0),"")</f>
        <v/>
      </c>
      <c r="K43" s="31" t="str">
        <f ca="1">IFERROR(VLOOKUP($A43,مارس!AK:AO,5,0),"")</f>
        <v/>
      </c>
      <c r="L43" s="31" t="str">
        <f ca="1">IFERROR(VLOOKUP($A43,ابريل!A:E,5,0),"")</f>
        <v/>
      </c>
      <c r="M43" s="31" t="str">
        <f ca="1">IFERROR(VLOOKUP($A43,ابريل!M:Q,5,0),"")</f>
        <v/>
      </c>
      <c r="N43" s="31" t="str">
        <f ca="1">IFERROR(VLOOKUP($A43,ابريل!Y:AC,5,0),"")</f>
        <v/>
      </c>
      <c r="O43" s="31" t="str">
        <f ca="1">IFERROR(VLOOKUP($A43,ابريل!AK:AO,5,0),"")</f>
        <v/>
      </c>
      <c r="P43" s="31" t="str">
        <f ca="1">_xlfn.IFNA(VLOOKUP($A43,مايو!A:E,5,0),"")</f>
        <v/>
      </c>
      <c r="Q43" s="31" t="str">
        <f ca="1">_xlfn.IFNA(VLOOKUP($A43,مايو!M:Q,5,0),"")</f>
        <v/>
      </c>
      <c r="R43" s="31" t="str">
        <f ca="1">_xlfn.IFNA(VLOOKUP($A43,مايو!Y:AC,5,0),"")</f>
        <v/>
      </c>
      <c r="S43" s="31" t="str">
        <f ca="1">_xlfn.IFNA(VLOOKUP($A43,مايو!AK:AO,5,0),"")</f>
        <v/>
      </c>
      <c r="T43" s="31" t="str">
        <f ca="1">_xlfn.IFNA(VLOOKUP($A43,مايو!AW:BA,5,0),"")</f>
        <v/>
      </c>
      <c r="U43" s="31" t="str">
        <f ca="1">_xlfn.IFNA(VLOOKUP($A43,يونيو!A:E,5,0),"")</f>
        <v/>
      </c>
      <c r="V43" s="31" t="str">
        <f ca="1">_xlfn.IFNA(VLOOKUP($A43,يونيو!M:Q,5,0),"")</f>
        <v/>
      </c>
      <c r="W43" s="31" t="str">
        <f ca="1">_xlfn.IFNA(VLOOKUP($A43,يونيو!Y:AC,5,0),"")</f>
        <v/>
      </c>
      <c r="X43" s="31" t="str">
        <f ca="1">_xlfn.IFNA(VLOOKUP($A43,يونيو!AK:AO,5,0),"")</f>
        <v/>
      </c>
      <c r="Y43" s="31" t="str">
        <f ca="1">_xlfn.IFNA(VLOOKUP($A43,يوليو!A:E,5,0),"")</f>
        <v/>
      </c>
      <c r="Z43" s="31" t="str">
        <f ca="1">_xlfn.IFNA(VLOOKUP($A43,يوليو!M:Q,5,0),"")</f>
        <v/>
      </c>
      <c r="AA43" s="31" t="str">
        <f ca="1">_xlfn.IFNA(VLOOKUP($A43,يوليو!Y:AC,5,0),"")</f>
        <v/>
      </c>
      <c r="AB43" s="31" t="str">
        <f ca="1">_xlfn.IFNA(VLOOKUP($A43,يوليو!AK:AO,5,0),"")</f>
        <v/>
      </c>
      <c r="AC43" s="31" t="str">
        <f ca="1">_xlfn.IFNA(VLOOKUP($A43,اغسطس!A:E,5,0),"")</f>
        <v/>
      </c>
      <c r="AD43" s="31" t="str">
        <f ca="1">_xlfn.IFNA(VLOOKUP($A43,اغسطس!M:Q,5,0),"")</f>
        <v/>
      </c>
      <c r="AE43" s="31" t="str">
        <f ca="1">_xlfn.IFNA(VLOOKUP($A43,اغسطس!Y:AC,5,0),"")</f>
        <v/>
      </c>
      <c r="AF43" s="31" t="str">
        <f ca="1">_xlfn.IFNA(VLOOKUP($A43,اغسطس!AK:AO,5,0),"")</f>
        <v/>
      </c>
      <c r="AG43" s="31" t="str">
        <f ca="1">_xlfn.IFNA(VLOOKUP($A43,اغسطس!AW:BA,5,0),"")</f>
        <v/>
      </c>
      <c r="AH43" s="31" t="str">
        <f ca="1">_xlfn.IFNA(VLOOKUP($A43,سبتمبر!A:E,5,0),"")</f>
        <v/>
      </c>
      <c r="AI43" s="31" t="str">
        <f ca="1">_xlfn.IFNA(VLOOKUP($A43,سبتمبر!M:Q,5,0),"")</f>
        <v/>
      </c>
      <c r="AJ43" s="31" t="str">
        <f ca="1">_xlfn.IFNA(VLOOKUP($A43,سبتمبر!Y:AC,5,0),"")</f>
        <v/>
      </c>
      <c r="AK43" s="31" t="str">
        <f ca="1">_xlfn.IFNA(VLOOKUP($A43,سبتمبر!AK:AO,5,0),"")</f>
        <v/>
      </c>
      <c r="AL43" s="31" t="str">
        <f ca="1">_xlfn.IFNA(VLOOKUP($A43,اكتوبر!A:E,5,0),"")</f>
        <v/>
      </c>
      <c r="AM43" s="31" t="str">
        <f ca="1">_xlfn.IFNA(VLOOKUP($A43,اكتوبر!M:Q,5,0),"")</f>
        <v/>
      </c>
      <c r="AN43" s="31" t="str">
        <f ca="1">_xlfn.IFNA(VLOOKUP($A43,اكتوبر!Y:AC,5,0),"")</f>
        <v/>
      </c>
      <c r="AO43" s="31" t="str">
        <f ca="1">_xlfn.IFNA(VLOOKUP($A43,اكتوبر!AK:AO,5,0),"")</f>
        <v/>
      </c>
      <c r="AP43" s="31" t="str">
        <f ca="1">_xlfn.IFNA(VLOOKUP($A43,اكتوبر!AW:BA,5,0),"")</f>
        <v/>
      </c>
      <c r="AQ43" s="31" t="str">
        <f ca="1">_xlfn.IFNA(VLOOKUP($A43,نوفمبر!A:E,5,0),"")</f>
        <v/>
      </c>
      <c r="AR43" s="31" t="str">
        <f ca="1">_xlfn.IFNA(VLOOKUP($A43,نوفمبر!M:Q,5,0),"")</f>
        <v/>
      </c>
      <c r="AS43" s="31" t="str">
        <f ca="1">_xlfn.IFNA(VLOOKUP($A43,نوفمبر!Y:AC,5,0),"")</f>
        <v/>
      </c>
      <c r="AT43" s="31" t="str">
        <f ca="1">_xlfn.IFNA(VLOOKUP($A43,نوفمبر!AK:AO,5,0),"")</f>
        <v/>
      </c>
      <c r="AU43" s="31" t="str">
        <f ca="1">_xlfn.IFNA(VLOOKUP($A43,ديسمبر!A:E,5,0),"")</f>
        <v/>
      </c>
      <c r="AV43" s="31" t="str">
        <f ca="1">_xlfn.IFNA(VLOOKUP($A43,ديسمبر!M:Q,5,0),"")</f>
        <v/>
      </c>
      <c r="AW43" s="31" t="str">
        <f ca="1">_xlfn.IFNA(VLOOKUP($A43,ديسمبر!Y:AC,5,0),"")</f>
        <v/>
      </c>
      <c r="AX43" s="31" t="str">
        <f ca="1">_xlfn.IFNA(VLOOKUP($A43,ديسمبر!AK:AO,5,0),"")</f>
        <v/>
      </c>
      <c r="AY43" s="31">
        <f ca="1" t="shared" si="0"/>
        <v>0</v>
      </c>
      <c r="AZ43" s="31">
        <f ca="1" t="shared" si="1"/>
        <v>0</v>
      </c>
    </row>
    <row r="44" ht="15.75" spans="1:52">
      <c r="A44" s="8">
        <v>2042</v>
      </c>
      <c r="B44" s="31" t="str">
        <f>IFERROR(VLOOKUP(A44,'Main Data'!A:C,2,0),"")</f>
        <v>كيرلس باسم فوتوفار</v>
      </c>
      <c r="C44" s="57" t="str">
        <f>IFERROR(VLOOKUP(B44,'Main Data'!B:D,2,0),"")</f>
        <v>01207275136</v>
      </c>
      <c r="D44" s="31" t="str">
        <f ca="1">IFERROR(VLOOKUP($A44,فبراير!A:E,5,0),"")</f>
        <v/>
      </c>
      <c r="E44" s="31" t="str">
        <f ca="1">IFERROR(VLOOKUP($A44,فبراير!M:Q,5,0),"")</f>
        <v/>
      </c>
      <c r="F44" s="31" t="str">
        <f ca="1">IFERROR(VLOOKUP($A44,فبراير!Y:AC,5,0),"")</f>
        <v/>
      </c>
      <c r="G44" s="31" t="str">
        <f ca="1">IFERROR(VLOOKUP($A44,فبراير!AK:AO,5,0),"")</f>
        <v/>
      </c>
      <c r="H44" s="31" t="str">
        <f ca="1">IFERROR(VLOOKUP($A44,مارس!A:E,5,0),"")</f>
        <v/>
      </c>
      <c r="I44" s="31" t="str">
        <f ca="1">IFERROR(VLOOKUP($A44,مارس!M:Q,5,0),"")</f>
        <v/>
      </c>
      <c r="J44" s="31" t="str">
        <f ca="1">IFERROR(VLOOKUP($A44,مارس!Y:AC,5,0),"")</f>
        <v/>
      </c>
      <c r="K44" s="31" t="str">
        <f ca="1">IFERROR(VLOOKUP($A44,مارس!AK:AO,5,0),"")</f>
        <v/>
      </c>
      <c r="L44" s="31" t="str">
        <f ca="1">IFERROR(VLOOKUP($A44,ابريل!A:E,5,0),"")</f>
        <v/>
      </c>
      <c r="M44" s="31" t="str">
        <f ca="1">IFERROR(VLOOKUP($A44,ابريل!M:Q,5,0),"")</f>
        <v/>
      </c>
      <c r="N44" s="31" t="str">
        <f ca="1">IFERROR(VLOOKUP($A44,ابريل!Y:AC,5,0),"")</f>
        <v/>
      </c>
      <c r="O44" s="31" t="str">
        <f ca="1">IFERROR(VLOOKUP($A44,ابريل!AK:AO,5,0),"")</f>
        <v/>
      </c>
      <c r="P44" s="31" t="str">
        <f ca="1">_xlfn.IFNA(VLOOKUP($A44,مايو!A:E,5,0),"")</f>
        <v/>
      </c>
      <c r="Q44" s="31" t="str">
        <f ca="1">_xlfn.IFNA(VLOOKUP($A44,مايو!M:Q,5,0),"")</f>
        <v/>
      </c>
      <c r="R44" s="31" t="str">
        <f ca="1">_xlfn.IFNA(VLOOKUP($A44,مايو!Y:AC,5,0),"")</f>
        <v/>
      </c>
      <c r="S44" s="31" t="str">
        <f ca="1">_xlfn.IFNA(VLOOKUP($A44,مايو!AK:AO,5,0),"")</f>
        <v/>
      </c>
      <c r="T44" s="31" t="str">
        <f ca="1">_xlfn.IFNA(VLOOKUP($A44,مايو!AW:BA,5,0),"")</f>
        <v/>
      </c>
      <c r="U44" s="31" t="str">
        <f ca="1">_xlfn.IFNA(VLOOKUP($A44,يونيو!A:E,5,0),"")</f>
        <v/>
      </c>
      <c r="V44" s="31" t="str">
        <f ca="1">_xlfn.IFNA(VLOOKUP($A44,يونيو!M:Q,5,0),"")</f>
        <v/>
      </c>
      <c r="W44" s="31" t="str">
        <f ca="1">_xlfn.IFNA(VLOOKUP($A44,يونيو!Y:AC,5,0),"")</f>
        <v/>
      </c>
      <c r="X44" s="31" t="str">
        <f ca="1">_xlfn.IFNA(VLOOKUP($A44,يونيو!AK:AO,5,0),"")</f>
        <v/>
      </c>
      <c r="Y44" s="31" t="str">
        <f ca="1">_xlfn.IFNA(VLOOKUP($A44,يوليو!A:E,5,0),"")</f>
        <v/>
      </c>
      <c r="Z44" s="31" t="str">
        <f ca="1">_xlfn.IFNA(VLOOKUP($A44,يوليو!M:Q,5,0),"")</f>
        <v/>
      </c>
      <c r="AA44" s="31" t="str">
        <f ca="1">_xlfn.IFNA(VLOOKUP($A44,يوليو!Y:AC,5,0),"")</f>
        <v/>
      </c>
      <c r="AB44" s="31" t="str">
        <f ca="1">_xlfn.IFNA(VLOOKUP($A44,يوليو!AK:AO,5,0),"")</f>
        <v/>
      </c>
      <c r="AC44" s="31" t="str">
        <f ca="1">_xlfn.IFNA(VLOOKUP($A44,اغسطس!A:E,5,0),"")</f>
        <v/>
      </c>
      <c r="AD44" s="31" t="str">
        <f ca="1">_xlfn.IFNA(VLOOKUP($A44,اغسطس!M:Q,5,0),"")</f>
        <v/>
      </c>
      <c r="AE44" s="31" t="str">
        <f ca="1">_xlfn.IFNA(VLOOKUP($A44,اغسطس!Y:AC,5,0),"")</f>
        <v/>
      </c>
      <c r="AF44" s="31" t="str">
        <f ca="1">_xlfn.IFNA(VLOOKUP($A44,اغسطس!AK:AO,5,0),"")</f>
        <v/>
      </c>
      <c r="AG44" s="31" t="str">
        <f ca="1">_xlfn.IFNA(VLOOKUP($A44,اغسطس!AW:BA,5,0),"")</f>
        <v/>
      </c>
      <c r="AH44" s="31" t="str">
        <f ca="1">_xlfn.IFNA(VLOOKUP($A44,سبتمبر!A:E,5,0),"")</f>
        <v/>
      </c>
      <c r="AI44" s="31" t="str">
        <f ca="1">_xlfn.IFNA(VLOOKUP($A44,سبتمبر!M:Q,5,0),"")</f>
        <v/>
      </c>
      <c r="AJ44" s="31" t="str">
        <f ca="1">_xlfn.IFNA(VLOOKUP($A44,سبتمبر!Y:AC,5,0),"")</f>
        <v/>
      </c>
      <c r="AK44" s="31" t="str">
        <f ca="1">_xlfn.IFNA(VLOOKUP($A44,سبتمبر!AK:AO,5,0),"")</f>
        <v/>
      </c>
      <c r="AL44" s="31" t="str">
        <f ca="1">_xlfn.IFNA(VLOOKUP($A44,اكتوبر!A:E,5,0),"")</f>
        <v/>
      </c>
      <c r="AM44" s="31" t="str">
        <f ca="1">_xlfn.IFNA(VLOOKUP($A44,اكتوبر!M:Q,5,0),"")</f>
        <v/>
      </c>
      <c r="AN44" s="31" t="str">
        <f ca="1">_xlfn.IFNA(VLOOKUP($A44,اكتوبر!Y:AC,5,0),"")</f>
        <v/>
      </c>
      <c r="AO44" s="31" t="str">
        <f ca="1">_xlfn.IFNA(VLOOKUP($A44,اكتوبر!AK:AO,5,0),"")</f>
        <v/>
      </c>
      <c r="AP44" s="31" t="str">
        <f ca="1">_xlfn.IFNA(VLOOKUP($A44,اكتوبر!AW:BA,5,0),"")</f>
        <v/>
      </c>
      <c r="AQ44" s="31" t="str">
        <f ca="1">_xlfn.IFNA(VLOOKUP($A44,نوفمبر!A:E,5,0),"")</f>
        <v/>
      </c>
      <c r="AR44" s="31" t="str">
        <f ca="1">_xlfn.IFNA(VLOOKUP($A44,نوفمبر!M:Q,5,0),"")</f>
        <v/>
      </c>
      <c r="AS44" s="31" t="str">
        <f ca="1">_xlfn.IFNA(VLOOKUP($A44,نوفمبر!Y:AC,5,0),"")</f>
        <v/>
      </c>
      <c r="AT44" s="31" t="str">
        <f ca="1">_xlfn.IFNA(VLOOKUP($A44,نوفمبر!AK:AO,5,0),"")</f>
        <v/>
      </c>
      <c r="AU44" s="31" t="str">
        <f ca="1">_xlfn.IFNA(VLOOKUP($A44,ديسمبر!A:E,5,0),"")</f>
        <v/>
      </c>
      <c r="AV44" s="31" t="str">
        <f ca="1">_xlfn.IFNA(VLOOKUP($A44,ديسمبر!M:Q,5,0),"")</f>
        <v/>
      </c>
      <c r="AW44" s="31" t="str">
        <f ca="1">_xlfn.IFNA(VLOOKUP($A44,ديسمبر!Y:AC,5,0),"")</f>
        <v/>
      </c>
      <c r="AX44" s="31" t="str">
        <f ca="1">_xlfn.IFNA(VLOOKUP($A44,ديسمبر!AK:AO,5,0),"")</f>
        <v/>
      </c>
      <c r="AY44" s="31">
        <f ca="1" t="shared" si="0"/>
        <v>0</v>
      </c>
      <c r="AZ44" s="31">
        <f ca="1" t="shared" si="1"/>
        <v>0</v>
      </c>
    </row>
    <row r="45" ht="15.75" spans="1:52">
      <c r="A45" s="8">
        <v>2043</v>
      </c>
      <c r="B45" s="31" t="str">
        <f>IFERROR(VLOOKUP(A45,'Main Data'!A:C,2,0),"")</f>
        <v>كيرلس جرجس جمعه</v>
      </c>
      <c r="C45" s="57" t="str">
        <f>IFERROR(VLOOKUP(B45,'Main Data'!B:D,2,0),"")</f>
        <v>01220291132</v>
      </c>
      <c r="D45" s="31" t="str">
        <f ca="1">IFERROR(VLOOKUP($A45,فبراير!A:E,5,0),"")</f>
        <v/>
      </c>
      <c r="E45" s="31" t="str">
        <f ca="1">IFERROR(VLOOKUP($A45,فبراير!M:Q,5,0),"")</f>
        <v/>
      </c>
      <c r="F45" s="31" t="str">
        <f ca="1">IFERROR(VLOOKUP($A45,فبراير!Y:AC,5,0),"")</f>
        <v/>
      </c>
      <c r="G45" s="31" t="str">
        <f ca="1">IFERROR(VLOOKUP($A45,فبراير!AK:AO,5,0),"")</f>
        <v/>
      </c>
      <c r="H45" s="31" t="str">
        <f ca="1">IFERROR(VLOOKUP($A45,مارس!A:E,5,0),"")</f>
        <v/>
      </c>
      <c r="I45" s="31" t="str">
        <f ca="1">IFERROR(VLOOKUP($A45,مارس!M:Q,5,0),"")</f>
        <v/>
      </c>
      <c r="J45" s="31" t="str">
        <f ca="1">IFERROR(VLOOKUP($A45,مارس!Y:AC,5,0),"")</f>
        <v/>
      </c>
      <c r="K45" s="31" t="str">
        <f ca="1">IFERROR(VLOOKUP($A45,مارس!AK:AO,5,0),"")</f>
        <v/>
      </c>
      <c r="L45" s="31" t="str">
        <f ca="1">IFERROR(VLOOKUP($A45,ابريل!A:E,5,0),"")</f>
        <v/>
      </c>
      <c r="M45" s="31" t="str">
        <f ca="1">IFERROR(VLOOKUP($A45,ابريل!M:Q,5,0),"")</f>
        <v/>
      </c>
      <c r="N45" s="31" t="str">
        <f ca="1">IFERROR(VLOOKUP($A45,ابريل!Y:AC,5,0),"")</f>
        <v/>
      </c>
      <c r="O45" s="31" t="str">
        <f ca="1">IFERROR(VLOOKUP($A45,ابريل!AK:AO,5,0),"")</f>
        <v/>
      </c>
      <c r="P45" s="31" t="str">
        <f ca="1">_xlfn.IFNA(VLOOKUP($A45,مايو!A:E,5,0),"")</f>
        <v/>
      </c>
      <c r="Q45" s="31" t="str">
        <f ca="1">_xlfn.IFNA(VLOOKUP($A45,مايو!M:Q,5,0),"")</f>
        <v/>
      </c>
      <c r="R45" s="31" t="str">
        <f ca="1">_xlfn.IFNA(VLOOKUP($A45,مايو!Y:AC,5,0),"")</f>
        <v/>
      </c>
      <c r="S45" s="31" t="str">
        <f ca="1">_xlfn.IFNA(VLOOKUP($A45,مايو!AK:AO,5,0),"")</f>
        <v/>
      </c>
      <c r="T45" s="31" t="str">
        <f ca="1">_xlfn.IFNA(VLOOKUP($A45,مايو!AW:BA,5,0),"")</f>
        <v/>
      </c>
      <c r="U45" s="31" t="str">
        <f ca="1">_xlfn.IFNA(VLOOKUP($A45,يونيو!A:E,5,0),"")</f>
        <v/>
      </c>
      <c r="V45" s="31" t="str">
        <f ca="1">_xlfn.IFNA(VLOOKUP($A45,يونيو!M:Q,5,0),"")</f>
        <v/>
      </c>
      <c r="W45" s="31" t="str">
        <f ca="1">_xlfn.IFNA(VLOOKUP($A45,يونيو!Y:AC,5,0),"")</f>
        <v/>
      </c>
      <c r="X45" s="31" t="str">
        <f ca="1">_xlfn.IFNA(VLOOKUP($A45,يونيو!AK:AO,5,0),"")</f>
        <v/>
      </c>
      <c r="Y45" s="31" t="str">
        <f ca="1">_xlfn.IFNA(VLOOKUP($A45,يوليو!A:E,5,0),"")</f>
        <v/>
      </c>
      <c r="Z45" s="31" t="str">
        <f ca="1">_xlfn.IFNA(VLOOKUP($A45,يوليو!M:Q,5,0),"")</f>
        <v/>
      </c>
      <c r="AA45" s="31" t="str">
        <f ca="1">_xlfn.IFNA(VLOOKUP($A45,يوليو!Y:AC,5,0),"")</f>
        <v/>
      </c>
      <c r="AB45" s="31" t="str">
        <f ca="1">_xlfn.IFNA(VLOOKUP($A45,يوليو!AK:AO,5,0),"")</f>
        <v/>
      </c>
      <c r="AC45" s="31" t="str">
        <f ca="1">_xlfn.IFNA(VLOOKUP($A45,اغسطس!A:E,5,0),"")</f>
        <v/>
      </c>
      <c r="AD45" s="31" t="str">
        <f ca="1">_xlfn.IFNA(VLOOKUP($A45,اغسطس!M:Q,5,0),"")</f>
        <v/>
      </c>
      <c r="AE45" s="31" t="str">
        <f ca="1">_xlfn.IFNA(VLOOKUP($A45,اغسطس!Y:AC,5,0),"")</f>
        <v/>
      </c>
      <c r="AF45" s="31" t="str">
        <f ca="1">_xlfn.IFNA(VLOOKUP($A45,اغسطس!AK:AO,5,0),"")</f>
        <v/>
      </c>
      <c r="AG45" s="31" t="str">
        <f ca="1">_xlfn.IFNA(VLOOKUP($A45,اغسطس!AW:BA,5,0),"")</f>
        <v/>
      </c>
      <c r="AH45" s="31" t="str">
        <f ca="1">_xlfn.IFNA(VLOOKUP($A45,سبتمبر!A:E,5,0),"")</f>
        <v/>
      </c>
      <c r="AI45" s="31" t="str">
        <f ca="1">_xlfn.IFNA(VLOOKUP($A45,سبتمبر!M:Q,5,0),"")</f>
        <v/>
      </c>
      <c r="AJ45" s="31" t="str">
        <f ca="1">_xlfn.IFNA(VLOOKUP($A45,سبتمبر!Y:AC,5,0),"")</f>
        <v/>
      </c>
      <c r="AK45" s="31" t="str">
        <f ca="1">_xlfn.IFNA(VLOOKUP($A45,سبتمبر!AK:AO,5,0),"")</f>
        <v/>
      </c>
      <c r="AL45" s="31" t="str">
        <f ca="1">_xlfn.IFNA(VLOOKUP($A45,اكتوبر!A:E,5,0),"")</f>
        <v/>
      </c>
      <c r="AM45" s="31" t="str">
        <f ca="1">_xlfn.IFNA(VLOOKUP($A45,اكتوبر!M:Q,5,0),"")</f>
        <v/>
      </c>
      <c r="AN45" s="31" t="str">
        <f ca="1">_xlfn.IFNA(VLOOKUP($A45,اكتوبر!Y:AC,5,0),"")</f>
        <v/>
      </c>
      <c r="AO45" s="31" t="str">
        <f ca="1">_xlfn.IFNA(VLOOKUP($A45,اكتوبر!AK:AO,5,0),"")</f>
        <v/>
      </c>
      <c r="AP45" s="31" t="str">
        <f ca="1">_xlfn.IFNA(VLOOKUP($A45,اكتوبر!AW:BA,5,0),"")</f>
        <v/>
      </c>
      <c r="AQ45" s="31" t="str">
        <f ca="1">_xlfn.IFNA(VLOOKUP($A45,نوفمبر!A:E,5,0),"")</f>
        <v/>
      </c>
      <c r="AR45" s="31" t="str">
        <f ca="1">_xlfn.IFNA(VLOOKUP($A45,نوفمبر!M:Q,5,0),"")</f>
        <v/>
      </c>
      <c r="AS45" s="31" t="str">
        <f ca="1">_xlfn.IFNA(VLOOKUP($A45,نوفمبر!Y:AC,5,0),"")</f>
        <v/>
      </c>
      <c r="AT45" s="31" t="str">
        <f ca="1">_xlfn.IFNA(VLOOKUP($A45,نوفمبر!AK:AO,5,0),"")</f>
        <v/>
      </c>
      <c r="AU45" s="31" t="str">
        <f ca="1">_xlfn.IFNA(VLOOKUP($A45,ديسمبر!A:E,5,0),"")</f>
        <v/>
      </c>
      <c r="AV45" s="31" t="str">
        <f ca="1">_xlfn.IFNA(VLOOKUP($A45,ديسمبر!M:Q,5,0),"")</f>
        <v/>
      </c>
      <c r="AW45" s="31" t="str">
        <f ca="1">_xlfn.IFNA(VLOOKUP($A45,ديسمبر!Y:AC,5,0),"")</f>
        <v/>
      </c>
      <c r="AX45" s="31" t="str">
        <f ca="1">_xlfn.IFNA(VLOOKUP($A45,ديسمبر!AK:AO,5,0),"")</f>
        <v/>
      </c>
      <c r="AY45" s="31">
        <f ca="1" t="shared" si="0"/>
        <v>0</v>
      </c>
      <c r="AZ45" s="31">
        <f ca="1" t="shared" si="1"/>
        <v>0</v>
      </c>
    </row>
    <row r="46" ht="15.75" spans="1:52">
      <c r="A46" s="8">
        <v>2044</v>
      </c>
      <c r="B46" s="31" t="str">
        <f>IFERROR(VLOOKUP(A46,'Main Data'!A:C,2,0),"")</f>
        <v>كيرلس رزيقي انور</v>
      </c>
      <c r="C46" s="57" t="str">
        <f>IFERROR(VLOOKUP(B46,'Main Data'!B:D,2,0),"")</f>
        <v>01129394571</v>
      </c>
      <c r="D46" s="31" t="str">
        <f ca="1">IFERROR(VLOOKUP($A46,فبراير!A:E,5,0),"")</f>
        <v/>
      </c>
      <c r="E46" s="31" t="str">
        <f ca="1">IFERROR(VLOOKUP($A46,فبراير!M:Q,5,0),"")</f>
        <v/>
      </c>
      <c r="F46" s="31" t="str">
        <f ca="1">IFERROR(VLOOKUP($A46,فبراير!Y:AC,5,0),"")</f>
        <v/>
      </c>
      <c r="G46" s="31" t="str">
        <f ca="1">IFERROR(VLOOKUP($A46,فبراير!AK:AO,5,0),"")</f>
        <v/>
      </c>
      <c r="H46" s="31" t="str">
        <f ca="1">IFERROR(VLOOKUP($A46,مارس!A:E,5,0),"")</f>
        <v/>
      </c>
      <c r="I46" s="31" t="str">
        <f ca="1">IFERROR(VLOOKUP($A46,مارس!M:Q,5,0),"")</f>
        <v/>
      </c>
      <c r="J46" s="31" t="str">
        <f ca="1">IFERROR(VLOOKUP($A46,مارس!Y:AC,5,0),"")</f>
        <v/>
      </c>
      <c r="K46" s="31" t="str">
        <f ca="1">IFERROR(VLOOKUP($A46,مارس!AK:AO,5,0),"")</f>
        <v/>
      </c>
      <c r="L46" s="31" t="str">
        <f ca="1">IFERROR(VLOOKUP($A46,ابريل!A:E,5,0),"")</f>
        <v/>
      </c>
      <c r="M46" s="31" t="str">
        <f ca="1">IFERROR(VLOOKUP($A46,ابريل!M:Q,5,0),"")</f>
        <v/>
      </c>
      <c r="N46" s="31" t="str">
        <f ca="1">IFERROR(VLOOKUP($A46,ابريل!Y:AC,5,0),"")</f>
        <v/>
      </c>
      <c r="O46" s="31" t="str">
        <f ca="1">IFERROR(VLOOKUP($A46,ابريل!AK:AO,5,0),"")</f>
        <v/>
      </c>
      <c r="P46" s="31" t="str">
        <f ca="1">_xlfn.IFNA(VLOOKUP($A46,مايو!A:E,5,0),"")</f>
        <v/>
      </c>
      <c r="Q46" s="31" t="str">
        <f ca="1">_xlfn.IFNA(VLOOKUP($A46,مايو!M:Q,5,0),"")</f>
        <v/>
      </c>
      <c r="R46" s="31" t="str">
        <f ca="1">_xlfn.IFNA(VLOOKUP($A46,مايو!Y:AC,5,0),"")</f>
        <v/>
      </c>
      <c r="S46" s="31" t="str">
        <f ca="1">_xlfn.IFNA(VLOOKUP($A46,مايو!AK:AO,5,0),"")</f>
        <v/>
      </c>
      <c r="T46" s="31" t="str">
        <f ca="1">_xlfn.IFNA(VLOOKUP($A46,مايو!AW:BA,5,0),"")</f>
        <v/>
      </c>
      <c r="U46" s="31" t="str">
        <f ca="1">_xlfn.IFNA(VLOOKUP($A46,يونيو!A:E,5,0),"")</f>
        <v/>
      </c>
      <c r="V46" s="31" t="str">
        <f ca="1">_xlfn.IFNA(VLOOKUP($A46,يونيو!M:Q,5,0),"")</f>
        <v/>
      </c>
      <c r="W46" s="31" t="str">
        <f ca="1">_xlfn.IFNA(VLOOKUP($A46,يونيو!Y:AC,5,0),"")</f>
        <v/>
      </c>
      <c r="X46" s="31" t="str">
        <f ca="1">_xlfn.IFNA(VLOOKUP($A46,يونيو!AK:AO,5,0),"")</f>
        <v/>
      </c>
      <c r="Y46" s="31" t="str">
        <f ca="1">_xlfn.IFNA(VLOOKUP($A46,يوليو!A:E,5,0),"")</f>
        <v/>
      </c>
      <c r="Z46" s="31" t="str">
        <f ca="1">_xlfn.IFNA(VLOOKUP($A46,يوليو!M:Q,5,0),"")</f>
        <v/>
      </c>
      <c r="AA46" s="31" t="str">
        <f ca="1">_xlfn.IFNA(VLOOKUP($A46,يوليو!Y:AC,5,0),"")</f>
        <v/>
      </c>
      <c r="AB46" s="31" t="str">
        <f ca="1">_xlfn.IFNA(VLOOKUP($A46,يوليو!AK:AO,5,0),"")</f>
        <v/>
      </c>
      <c r="AC46" s="31" t="str">
        <f ca="1">_xlfn.IFNA(VLOOKUP($A46,اغسطس!A:E,5,0),"")</f>
        <v/>
      </c>
      <c r="AD46" s="31" t="str">
        <f ca="1">_xlfn.IFNA(VLOOKUP($A46,اغسطس!M:Q,5,0),"")</f>
        <v/>
      </c>
      <c r="AE46" s="31" t="str">
        <f ca="1">_xlfn.IFNA(VLOOKUP($A46,اغسطس!Y:AC,5,0),"")</f>
        <v/>
      </c>
      <c r="AF46" s="31" t="str">
        <f ca="1">_xlfn.IFNA(VLOOKUP($A46,اغسطس!AK:AO,5,0),"")</f>
        <v/>
      </c>
      <c r="AG46" s="31" t="str">
        <f ca="1">_xlfn.IFNA(VLOOKUP($A46,اغسطس!AW:BA,5,0),"")</f>
        <v/>
      </c>
      <c r="AH46" s="31" t="str">
        <f ca="1">_xlfn.IFNA(VLOOKUP($A46,سبتمبر!A:E,5,0),"")</f>
        <v/>
      </c>
      <c r="AI46" s="31" t="str">
        <f ca="1">_xlfn.IFNA(VLOOKUP($A46,سبتمبر!M:Q,5,0),"")</f>
        <v/>
      </c>
      <c r="AJ46" s="31" t="str">
        <f ca="1">_xlfn.IFNA(VLOOKUP($A46,سبتمبر!Y:AC,5,0),"")</f>
        <v/>
      </c>
      <c r="AK46" s="31" t="str">
        <f ca="1">_xlfn.IFNA(VLOOKUP($A46,سبتمبر!AK:AO,5,0),"")</f>
        <v/>
      </c>
      <c r="AL46" s="31" t="str">
        <f ca="1">_xlfn.IFNA(VLOOKUP($A46,اكتوبر!A:E,5,0),"")</f>
        <v/>
      </c>
      <c r="AM46" s="31" t="str">
        <f ca="1">_xlfn.IFNA(VLOOKUP($A46,اكتوبر!M:Q,5,0),"")</f>
        <v/>
      </c>
      <c r="AN46" s="31" t="str">
        <f ca="1">_xlfn.IFNA(VLOOKUP($A46,اكتوبر!Y:AC,5,0),"")</f>
        <v/>
      </c>
      <c r="AO46" s="31" t="str">
        <f ca="1">_xlfn.IFNA(VLOOKUP($A46,اكتوبر!AK:AO,5,0),"")</f>
        <v/>
      </c>
      <c r="AP46" s="31" t="str">
        <f ca="1">_xlfn.IFNA(VLOOKUP($A46,اكتوبر!AW:BA,5,0),"")</f>
        <v/>
      </c>
      <c r="AQ46" s="31" t="str">
        <f ca="1">_xlfn.IFNA(VLOOKUP($A46,نوفمبر!A:E,5,0),"")</f>
        <v/>
      </c>
      <c r="AR46" s="31" t="str">
        <f ca="1">_xlfn.IFNA(VLOOKUP($A46,نوفمبر!M:Q,5,0),"")</f>
        <v/>
      </c>
      <c r="AS46" s="31" t="str">
        <f ca="1">_xlfn.IFNA(VLOOKUP($A46,نوفمبر!Y:AC,5,0),"")</f>
        <v/>
      </c>
      <c r="AT46" s="31" t="str">
        <f ca="1">_xlfn.IFNA(VLOOKUP($A46,نوفمبر!AK:AO,5,0),"")</f>
        <v/>
      </c>
      <c r="AU46" s="31" t="str">
        <f ca="1">_xlfn.IFNA(VLOOKUP($A46,ديسمبر!A:E,5,0),"")</f>
        <v/>
      </c>
      <c r="AV46" s="31" t="str">
        <f ca="1">_xlfn.IFNA(VLOOKUP($A46,ديسمبر!M:Q,5,0),"")</f>
        <v/>
      </c>
      <c r="AW46" s="31" t="str">
        <f ca="1">_xlfn.IFNA(VLOOKUP($A46,ديسمبر!Y:AC,5,0),"")</f>
        <v/>
      </c>
      <c r="AX46" s="31" t="str">
        <f ca="1">_xlfn.IFNA(VLOOKUP($A46,ديسمبر!AK:AO,5,0),"")</f>
        <v/>
      </c>
      <c r="AY46" s="31">
        <f ca="1" t="shared" si="0"/>
        <v>0</v>
      </c>
      <c r="AZ46" s="31">
        <f ca="1" t="shared" si="1"/>
        <v>0</v>
      </c>
    </row>
    <row r="47" ht="15.75" spans="1:52">
      <c r="A47" s="8">
        <v>2045</v>
      </c>
      <c r="B47" s="31" t="str">
        <f>IFERROR(VLOOKUP(A47,'Main Data'!A:C,2,0),"")</f>
        <v>كيرلس ريمون حليم </v>
      </c>
      <c r="C47" s="57" t="str">
        <f>IFERROR(VLOOKUP(B47,'Main Data'!B:D,2,0),"")</f>
        <v>01212583980</v>
      </c>
      <c r="D47" s="31" t="str">
        <f ca="1">IFERROR(VLOOKUP($A47,فبراير!A:E,5,0),"")</f>
        <v/>
      </c>
      <c r="E47" s="31" t="str">
        <f ca="1">IFERROR(VLOOKUP($A47,فبراير!M:Q,5,0),"")</f>
        <v/>
      </c>
      <c r="F47" s="31" t="str">
        <f ca="1">IFERROR(VLOOKUP($A47,فبراير!Y:AC,5,0),"")</f>
        <v/>
      </c>
      <c r="G47" s="31" t="str">
        <f ca="1">IFERROR(VLOOKUP($A47,فبراير!AK:AO,5,0),"")</f>
        <v/>
      </c>
      <c r="H47" s="31" t="str">
        <f ca="1">IFERROR(VLOOKUP($A47,مارس!A:E,5,0),"")</f>
        <v/>
      </c>
      <c r="I47" s="31" t="str">
        <f ca="1">IFERROR(VLOOKUP($A47,مارس!M:Q,5,0),"")</f>
        <v/>
      </c>
      <c r="J47" s="31" t="str">
        <f ca="1">IFERROR(VLOOKUP($A47,مارس!Y:AC,5,0),"")</f>
        <v/>
      </c>
      <c r="K47" s="31" t="str">
        <f ca="1">IFERROR(VLOOKUP($A47,مارس!AK:AO,5,0),"")</f>
        <v/>
      </c>
      <c r="L47" s="31" t="str">
        <f ca="1">IFERROR(VLOOKUP($A47,ابريل!A:E,5,0),"")</f>
        <v/>
      </c>
      <c r="M47" s="31" t="str">
        <f ca="1">IFERROR(VLOOKUP($A47,ابريل!M:Q,5,0),"")</f>
        <v/>
      </c>
      <c r="N47" s="31" t="str">
        <f ca="1">IFERROR(VLOOKUP($A47,ابريل!Y:AC,5,0),"")</f>
        <v/>
      </c>
      <c r="O47" s="31" t="str">
        <f ca="1">IFERROR(VLOOKUP($A47,ابريل!AK:AO,5,0),"")</f>
        <v/>
      </c>
      <c r="P47" s="31" t="str">
        <f ca="1">_xlfn.IFNA(VLOOKUP($A47,مايو!A:E,5,0),"")</f>
        <v/>
      </c>
      <c r="Q47" s="31" t="str">
        <f ca="1">_xlfn.IFNA(VLOOKUP($A47,مايو!M:Q,5,0),"")</f>
        <v/>
      </c>
      <c r="R47" s="31" t="str">
        <f ca="1">_xlfn.IFNA(VLOOKUP($A47,مايو!Y:AC,5,0),"")</f>
        <v/>
      </c>
      <c r="S47" s="31" t="str">
        <f ca="1">_xlfn.IFNA(VLOOKUP($A47,مايو!AK:AO,5,0),"")</f>
        <v/>
      </c>
      <c r="T47" s="31" t="str">
        <f ca="1">_xlfn.IFNA(VLOOKUP($A47,مايو!AW:BA,5,0),"")</f>
        <v/>
      </c>
      <c r="U47" s="31" t="str">
        <f ca="1">_xlfn.IFNA(VLOOKUP($A47,يونيو!A:E,5,0),"")</f>
        <v/>
      </c>
      <c r="V47" s="31" t="str">
        <f ca="1">_xlfn.IFNA(VLOOKUP($A47,يونيو!M:Q,5,0),"")</f>
        <v/>
      </c>
      <c r="W47" s="31" t="str">
        <f ca="1">_xlfn.IFNA(VLOOKUP($A47,يونيو!Y:AC,5,0),"")</f>
        <v/>
      </c>
      <c r="X47" s="31" t="str">
        <f ca="1">_xlfn.IFNA(VLOOKUP($A47,يونيو!AK:AO,5,0),"")</f>
        <v/>
      </c>
      <c r="Y47" s="31" t="str">
        <f ca="1">_xlfn.IFNA(VLOOKUP($A47,يوليو!A:E,5,0),"")</f>
        <v/>
      </c>
      <c r="Z47" s="31" t="str">
        <f ca="1">_xlfn.IFNA(VLOOKUP($A47,يوليو!M:Q,5,0),"")</f>
        <v/>
      </c>
      <c r="AA47" s="31" t="str">
        <f ca="1">_xlfn.IFNA(VLOOKUP($A47,يوليو!Y:AC,5,0),"")</f>
        <v/>
      </c>
      <c r="AB47" s="31" t="str">
        <f ca="1">_xlfn.IFNA(VLOOKUP($A47,يوليو!AK:AO,5,0),"")</f>
        <v/>
      </c>
      <c r="AC47" s="31" t="str">
        <f ca="1">_xlfn.IFNA(VLOOKUP($A47,اغسطس!A:E,5,0),"")</f>
        <v/>
      </c>
      <c r="AD47" s="31" t="str">
        <f ca="1">_xlfn.IFNA(VLOOKUP($A47,اغسطس!M:Q,5,0),"")</f>
        <v/>
      </c>
      <c r="AE47" s="31" t="str">
        <f ca="1">_xlfn.IFNA(VLOOKUP($A47,اغسطس!Y:AC,5,0),"")</f>
        <v/>
      </c>
      <c r="AF47" s="31" t="str">
        <f ca="1">_xlfn.IFNA(VLOOKUP($A47,اغسطس!AK:AO,5,0),"")</f>
        <v/>
      </c>
      <c r="AG47" s="31" t="str">
        <f ca="1">_xlfn.IFNA(VLOOKUP($A47,اغسطس!AW:BA,5,0),"")</f>
        <v/>
      </c>
      <c r="AH47" s="31" t="str">
        <f ca="1">_xlfn.IFNA(VLOOKUP($A47,سبتمبر!A:E,5,0),"")</f>
        <v/>
      </c>
      <c r="AI47" s="31" t="str">
        <f ca="1">_xlfn.IFNA(VLOOKUP($A47,سبتمبر!M:Q,5,0),"")</f>
        <v/>
      </c>
      <c r="AJ47" s="31" t="str">
        <f ca="1">_xlfn.IFNA(VLOOKUP($A47,سبتمبر!Y:AC,5,0),"")</f>
        <v/>
      </c>
      <c r="AK47" s="31" t="str">
        <f ca="1">_xlfn.IFNA(VLOOKUP($A47,سبتمبر!AK:AO,5,0),"")</f>
        <v/>
      </c>
      <c r="AL47" s="31" t="str">
        <f ca="1">_xlfn.IFNA(VLOOKUP($A47,اكتوبر!A:E,5,0),"")</f>
        <v/>
      </c>
      <c r="AM47" s="31" t="str">
        <f ca="1">_xlfn.IFNA(VLOOKUP($A47,اكتوبر!M:Q,5,0),"")</f>
        <v/>
      </c>
      <c r="AN47" s="31" t="str">
        <f ca="1">_xlfn.IFNA(VLOOKUP($A47,اكتوبر!Y:AC,5,0),"")</f>
        <v/>
      </c>
      <c r="AO47" s="31" t="str">
        <f ca="1">_xlfn.IFNA(VLOOKUP($A47,اكتوبر!AK:AO,5,0),"")</f>
        <v/>
      </c>
      <c r="AP47" s="31" t="str">
        <f ca="1">_xlfn.IFNA(VLOOKUP($A47,اكتوبر!AW:BA,5,0),"")</f>
        <v/>
      </c>
      <c r="AQ47" s="31" t="str">
        <f ca="1">_xlfn.IFNA(VLOOKUP($A47,نوفمبر!A:E,5,0),"")</f>
        <v/>
      </c>
      <c r="AR47" s="31" t="str">
        <f ca="1">_xlfn.IFNA(VLOOKUP($A47,نوفمبر!M:Q,5,0),"")</f>
        <v/>
      </c>
      <c r="AS47" s="31" t="str">
        <f ca="1">_xlfn.IFNA(VLOOKUP($A47,نوفمبر!Y:AC,5,0),"")</f>
        <v/>
      </c>
      <c r="AT47" s="31" t="str">
        <f ca="1">_xlfn.IFNA(VLOOKUP($A47,نوفمبر!AK:AO,5,0),"")</f>
        <v/>
      </c>
      <c r="AU47" s="31" t="str">
        <f ca="1">_xlfn.IFNA(VLOOKUP($A47,ديسمبر!A:E,5,0),"")</f>
        <v/>
      </c>
      <c r="AV47" s="31" t="str">
        <f ca="1">_xlfn.IFNA(VLOOKUP($A47,ديسمبر!M:Q,5,0),"")</f>
        <v/>
      </c>
      <c r="AW47" s="31" t="str">
        <f ca="1">_xlfn.IFNA(VLOOKUP($A47,ديسمبر!Y:AC,5,0),"")</f>
        <v/>
      </c>
      <c r="AX47" s="31" t="str">
        <f ca="1">_xlfn.IFNA(VLOOKUP($A47,ديسمبر!AK:AO,5,0),"")</f>
        <v/>
      </c>
      <c r="AY47" s="31">
        <f ca="1" t="shared" si="0"/>
        <v>0</v>
      </c>
      <c r="AZ47" s="31">
        <f ca="1" t="shared" si="1"/>
        <v>0</v>
      </c>
    </row>
    <row r="48" ht="15.75" spans="1:52">
      <c r="A48" s="8">
        <v>2046</v>
      </c>
      <c r="B48" s="31" t="str">
        <f>IFERROR(VLOOKUP(A48,'Main Data'!A:C,2,0),"")</f>
        <v>كيرلس طانيوس جابر</v>
      </c>
      <c r="C48" s="57" t="str">
        <f>IFERROR(VLOOKUP(B48,'Main Data'!B:D,2,0),"")</f>
        <v>01002491070</v>
      </c>
      <c r="D48" s="31" t="str">
        <f ca="1">IFERROR(VLOOKUP($A48,فبراير!A:E,5,0),"")</f>
        <v/>
      </c>
      <c r="E48" s="31" t="str">
        <f ca="1">IFERROR(VLOOKUP($A48,فبراير!M:Q,5,0),"")</f>
        <v/>
      </c>
      <c r="F48" s="31" t="str">
        <f ca="1">IFERROR(VLOOKUP($A48,فبراير!Y:AC,5,0),"")</f>
        <v/>
      </c>
      <c r="G48" s="31" t="str">
        <f ca="1">IFERROR(VLOOKUP($A48,فبراير!AK:AO,5,0),"")</f>
        <v/>
      </c>
      <c r="H48" s="31" t="str">
        <f ca="1">IFERROR(VLOOKUP($A48,مارس!A:E,5,0),"")</f>
        <v/>
      </c>
      <c r="I48" s="31" t="str">
        <f ca="1">IFERROR(VLOOKUP($A48,مارس!M:Q,5,0),"")</f>
        <v/>
      </c>
      <c r="J48" s="31" t="str">
        <f ca="1">IFERROR(VLOOKUP($A48,مارس!Y:AC,5,0),"")</f>
        <v/>
      </c>
      <c r="K48" s="31" t="str">
        <f ca="1">IFERROR(VLOOKUP($A48,مارس!AK:AO,5,0),"")</f>
        <v/>
      </c>
      <c r="L48" s="31" t="str">
        <f ca="1">IFERROR(VLOOKUP($A48,ابريل!A:E,5,0),"")</f>
        <v/>
      </c>
      <c r="M48" s="31" t="str">
        <f ca="1">IFERROR(VLOOKUP($A48,ابريل!M:Q,5,0),"")</f>
        <v/>
      </c>
      <c r="N48" s="31" t="str">
        <f ca="1">IFERROR(VLOOKUP($A48,ابريل!Y:AC,5,0),"")</f>
        <v/>
      </c>
      <c r="O48" s="31" t="str">
        <f ca="1">IFERROR(VLOOKUP($A48,ابريل!AK:AO,5,0),"")</f>
        <v/>
      </c>
      <c r="P48" s="31" t="str">
        <f ca="1">_xlfn.IFNA(VLOOKUP($A48,مايو!A:E,5,0),"")</f>
        <v/>
      </c>
      <c r="Q48" s="31" t="str">
        <f ca="1">_xlfn.IFNA(VLOOKUP($A48,مايو!M:Q,5,0),"")</f>
        <v/>
      </c>
      <c r="R48" s="31" t="str">
        <f ca="1">_xlfn.IFNA(VLOOKUP($A48,مايو!Y:AC,5,0),"")</f>
        <v/>
      </c>
      <c r="S48" s="31" t="str">
        <f ca="1">_xlfn.IFNA(VLOOKUP($A48,مايو!AK:AO,5,0),"")</f>
        <v/>
      </c>
      <c r="T48" s="31" t="str">
        <f ca="1">_xlfn.IFNA(VLOOKUP($A48,مايو!AW:BA,5,0),"")</f>
        <v/>
      </c>
      <c r="U48" s="31" t="str">
        <f ca="1">_xlfn.IFNA(VLOOKUP($A48,يونيو!A:E,5,0),"")</f>
        <v/>
      </c>
      <c r="V48" s="31" t="str">
        <f ca="1">_xlfn.IFNA(VLOOKUP($A48,يونيو!M:Q,5,0),"")</f>
        <v/>
      </c>
      <c r="W48" s="31" t="str">
        <f ca="1">_xlfn.IFNA(VLOOKUP($A48,يونيو!Y:AC,5,0),"")</f>
        <v/>
      </c>
      <c r="X48" s="31" t="str">
        <f ca="1">_xlfn.IFNA(VLOOKUP($A48,يونيو!AK:AO,5,0),"")</f>
        <v/>
      </c>
      <c r="Y48" s="31" t="str">
        <f ca="1">_xlfn.IFNA(VLOOKUP($A48,يوليو!A:E,5,0),"")</f>
        <v/>
      </c>
      <c r="Z48" s="31" t="str">
        <f ca="1">_xlfn.IFNA(VLOOKUP($A48,يوليو!M:Q,5,0),"")</f>
        <v/>
      </c>
      <c r="AA48" s="31" t="str">
        <f ca="1">_xlfn.IFNA(VLOOKUP($A48,يوليو!Y:AC,5,0),"")</f>
        <v/>
      </c>
      <c r="AB48" s="31" t="str">
        <f ca="1">_xlfn.IFNA(VLOOKUP($A48,يوليو!AK:AO,5,0),"")</f>
        <v/>
      </c>
      <c r="AC48" s="31" t="str">
        <f ca="1">_xlfn.IFNA(VLOOKUP($A48,اغسطس!A:E,5,0),"")</f>
        <v/>
      </c>
      <c r="AD48" s="31" t="str">
        <f ca="1">_xlfn.IFNA(VLOOKUP($A48,اغسطس!M:Q,5,0),"")</f>
        <v/>
      </c>
      <c r="AE48" s="31" t="str">
        <f ca="1">_xlfn.IFNA(VLOOKUP($A48,اغسطس!Y:AC,5,0),"")</f>
        <v/>
      </c>
      <c r="AF48" s="31" t="str">
        <f ca="1">_xlfn.IFNA(VLOOKUP($A48,اغسطس!AK:AO,5,0),"")</f>
        <v/>
      </c>
      <c r="AG48" s="31" t="str">
        <f ca="1">_xlfn.IFNA(VLOOKUP($A48,اغسطس!AW:BA,5,0),"")</f>
        <v/>
      </c>
      <c r="AH48" s="31" t="str">
        <f ca="1">_xlfn.IFNA(VLOOKUP($A48,سبتمبر!A:E,5,0),"")</f>
        <v/>
      </c>
      <c r="AI48" s="31" t="str">
        <f ca="1">_xlfn.IFNA(VLOOKUP($A48,سبتمبر!M:Q,5,0),"")</f>
        <v/>
      </c>
      <c r="AJ48" s="31" t="str">
        <f ca="1">_xlfn.IFNA(VLOOKUP($A48,سبتمبر!Y:AC,5,0),"")</f>
        <v/>
      </c>
      <c r="AK48" s="31" t="str">
        <f ca="1">_xlfn.IFNA(VLOOKUP($A48,سبتمبر!AK:AO,5,0),"")</f>
        <v/>
      </c>
      <c r="AL48" s="31" t="str">
        <f ca="1">_xlfn.IFNA(VLOOKUP($A48,اكتوبر!A:E,5,0),"")</f>
        <v/>
      </c>
      <c r="AM48" s="31" t="str">
        <f ca="1">_xlfn.IFNA(VLOOKUP($A48,اكتوبر!M:Q,5,0),"")</f>
        <v/>
      </c>
      <c r="AN48" s="31" t="str">
        <f ca="1">_xlfn.IFNA(VLOOKUP($A48,اكتوبر!Y:AC,5,0),"")</f>
        <v/>
      </c>
      <c r="AO48" s="31" t="str">
        <f ca="1">_xlfn.IFNA(VLOOKUP($A48,اكتوبر!AK:AO,5,0),"")</f>
        <v/>
      </c>
      <c r="AP48" s="31" t="str">
        <f ca="1">_xlfn.IFNA(VLOOKUP($A48,اكتوبر!AW:BA,5,0),"")</f>
        <v/>
      </c>
      <c r="AQ48" s="31" t="str">
        <f ca="1">_xlfn.IFNA(VLOOKUP($A48,نوفمبر!A:E,5,0),"")</f>
        <v/>
      </c>
      <c r="AR48" s="31" t="str">
        <f ca="1">_xlfn.IFNA(VLOOKUP($A48,نوفمبر!M:Q,5,0),"")</f>
        <v/>
      </c>
      <c r="AS48" s="31" t="str">
        <f ca="1">_xlfn.IFNA(VLOOKUP($A48,نوفمبر!Y:AC,5,0),"")</f>
        <v/>
      </c>
      <c r="AT48" s="31" t="str">
        <f ca="1">_xlfn.IFNA(VLOOKUP($A48,نوفمبر!AK:AO,5,0),"")</f>
        <v/>
      </c>
      <c r="AU48" s="31" t="str">
        <f ca="1">_xlfn.IFNA(VLOOKUP($A48,ديسمبر!A:E,5,0),"")</f>
        <v/>
      </c>
      <c r="AV48" s="31" t="str">
        <f ca="1">_xlfn.IFNA(VLOOKUP($A48,ديسمبر!M:Q,5,0),"")</f>
        <v/>
      </c>
      <c r="AW48" s="31" t="str">
        <f ca="1">_xlfn.IFNA(VLOOKUP($A48,ديسمبر!Y:AC,5,0),"")</f>
        <v/>
      </c>
      <c r="AX48" s="31" t="str">
        <f ca="1">_xlfn.IFNA(VLOOKUP($A48,ديسمبر!AK:AO,5,0),"")</f>
        <v/>
      </c>
      <c r="AY48" s="31">
        <f ca="1" t="shared" si="0"/>
        <v>0</v>
      </c>
      <c r="AZ48" s="31">
        <f ca="1" t="shared" si="1"/>
        <v>0</v>
      </c>
    </row>
    <row r="49" ht="15.75" spans="1:52">
      <c r="A49" s="8">
        <v>2047</v>
      </c>
      <c r="B49" s="31" t="str">
        <f>IFERROR(VLOOKUP(A49,'Main Data'!A:C,2,0),"")</f>
        <v>كيرلس لطيف </v>
      </c>
      <c r="C49" s="31">
        <f>IFERROR(VLOOKUP(B49,'Main Data'!B:D,2,0),"")</f>
        <v>0</v>
      </c>
      <c r="D49" s="31" t="str">
        <f ca="1">IFERROR(VLOOKUP($A49,فبراير!A:E,5,0),"")</f>
        <v/>
      </c>
      <c r="E49" s="31" t="str">
        <f ca="1">IFERROR(VLOOKUP($A49,فبراير!M:Q,5,0),"")</f>
        <v/>
      </c>
      <c r="F49" s="31" t="str">
        <f ca="1">IFERROR(VLOOKUP($A49,فبراير!Y:AC,5,0),"")</f>
        <v/>
      </c>
      <c r="G49" s="31" t="str">
        <f ca="1">IFERROR(VLOOKUP($A49,فبراير!AK:AO,5,0),"")</f>
        <v/>
      </c>
      <c r="H49" s="31" t="str">
        <f ca="1">IFERROR(VLOOKUP($A49,مارس!A:E,5,0),"")</f>
        <v/>
      </c>
      <c r="I49" s="31" t="str">
        <f ca="1">IFERROR(VLOOKUP($A49,مارس!M:Q,5,0),"")</f>
        <v/>
      </c>
      <c r="J49" s="31" t="str">
        <f ca="1">IFERROR(VLOOKUP($A49,مارس!Y:AC,5,0),"")</f>
        <v/>
      </c>
      <c r="K49" s="31" t="str">
        <f ca="1">IFERROR(VLOOKUP($A49,مارس!AK:AO,5,0),"")</f>
        <v/>
      </c>
      <c r="L49" s="31" t="str">
        <f ca="1">IFERROR(VLOOKUP($A49,ابريل!A:E,5,0),"")</f>
        <v/>
      </c>
      <c r="M49" s="31" t="str">
        <f ca="1">IFERROR(VLOOKUP($A49,ابريل!M:Q,5,0),"")</f>
        <v/>
      </c>
      <c r="N49" s="31" t="str">
        <f ca="1">IFERROR(VLOOKUP($A49,ابريل!Y:AC,5,0),"")</f>
        <v/>
      </c>
      <c r="O49" s="31" t="str">
        <f ca="1">IFERROR(VLOOKUP($A49,ابريل!AK:AO,5,0),"")</f>
        <v/>
      </c>
      <c r="P49" s="31" t="str">
        <f ca="1">_xlfn.IFNA(VLOOKUP($A49,مايو!A:E,5,0),"")</f>
        <v/>
      </c>
      <c r="Q49" s="31" t="str">
        <f ca="1">_xlfn.IFNA(VLOOKUP($A49,مايو!M:Q,5,0),"")</f>
        <v/>
      </c>
      <c r="R49" s="31" t="str">
        <f ca="1">_xlfn.IFNA(VLOOKUP($A49,مايو!Y:AC,5,0),"")</f>
        <v/>
      </c>
      <c r="S49" s="31" t="str">
        <f ca="1">_xlfn.IFNA(VLOOKUP($A49,مايو!AK:AO,5,0),"")</f>
        <v/>
      </c>
      <c r="T49" s="31" t="str">
        <f ca="1">_xlfn.IFNA(VLOOKUP($A49,مايو!AW:BA,5,0),"")</f>
        <v/>
      </c>
      <c r="U49" s="31" t="str">
        <f ca="1">_xlfn.IFNA(VLOOKUP($A49,يونيو!A:E,5,0),"")</f>
        <v/>
      </c>
      <c r="V49" s="31" t="str">
        <f ca="1">_xlfn.IFNA(VLOOKUP($A49,يونيو!M:Q,5,0),"")</f>
        <v/>
      </c>
      <c r="W49" s="31" t="str">
        <f ca="1">_xlfn.IFNA(VLOOKUP($A49,يونيو!Y:AC,5,0),"")</f>
        <v/>
      </c>
      <c r="X49" s="31" t="str">
        <f ca="1">_xlfn.IFNA(VLOOKUP($A49,يونيو!AK:AO,5,0),"")</f>
        <v/>
      </c>
      <c r="Y49" s="31" t="str">
        <f ca="1">_xlfn.IFNA(VLOOKUP($A49,يوليو!A:E,5,0),"")</f>
        <v/>
      </c>
      <c r="Z49" s="31" t="str">
        <f ca="1">_xlfn.IFNA(VLOOKUP($A49,يوليو!M:Q,5,0),"")</f>
        <v/>
      </c>
      <c r="AA49" s="31" t="str">
        <f ca="1">_xlfn.IFNA(VLOOKUP($A49,يوليو!Y:AC,5,0),"")</f>
        <v/>
      </c>
      <c r="AB49" s="31" t="str">
        <f ca="1">_xlfn.IFNA(VLOOKUP($A49,يوليو!AK:AO,5,0),"")</f>
        <v/>
      </c>
      <c r="AC49" s="31" t="str">
        <f ca="1">_xlfn.IFNA(VLOOKUP($A49,اغسطس!A:E,5,0),"")</f>
        <v/>
      </c>
      <c r="AD49" s="31" t="str">
        <f ca="1">_xlfn.IFNA(VLOOKUP($A49,اغسطس!M:Q,5,0),"")</f>
        <v/>
      </c>
      <c r="AE49" s="31" t="str">
        <f ca="1">_xlfn.IFNA(VLOOKUP($A49,اغسطس!Y:AC,5,0),"")</f>
        <v/>
      </c>
      <c r="AF49" s="31" t="str">
        <f ca="1">_xlfn.IFNA(VLOOKUP($A49,اغسطس!AK:AO,5,0),"")</f>
        <v/>
      </c>
      <c r="AG49" s="31" t="str">
        <f ca="1">_xlfn.IFNA(VLOOKUP($A49,اغسطس!AW:BA,5,0),"")</f>
        <v/>
      </c>
      <c r="AH49" s="31" t="str">
        <f ca="1">_xlfn.IFNA(VLOOKUP($A49,سبتمبر!A:E,5,0),"")</f>
        <v/>
      </c>
      <c r="AI49" s="31" t="str">
        <f ca="1">_xlfn.IFNA(VLOOKUP($A49,سبتمبر!M:Q,5,0),"")</f>
        <v/>
      </c>
      <c r="AJ49" s="31" t="str">
        <f ca="1">_xlfn.IFNA(VLOOKUP($A49,سبتمبر!Y:AC,5,0),"")</f>
        <v/>
      </c>
      <c r="AK49" s="31" t="str">
        <f ca="1">_xlfn.IFNA(VLOOKUP($A49,سبتمبر!AK:AO,5,0),"")</f>
        <v/>
      </c>
      <c r="AL49" s="31" t="str">
        <f ca="1">_xlfn.IFNA(VLOOKUP($A49,اكتوبر!A:E,5,0),"")</f>
        <v/>
      </c>
      <c r="AM49" s="31" t="str">
        <f ca="1">_xlfn.IFNA(VLOOKUP($A49,اكتوبر!M:Q,5,0),"")</f>
        <v/>
      </c>
      <c r="AN49" s="31" t="str">
        <f ca="1">_xlfn.IFNA(VLOOKUP($A49,اكتوبر!Y:AC,5,0),"")</f>
        <v/>
      </c>
      <c r="AO49" s="31" t="str">
        <f ca="1">_xlfn.IFNA(VLOOKUP($A49,اكتوبر!AK:AO,5,0),"")</f>
        <v/>
      </c>
      <c r="AP49" s="31" t="str">
        <f ca="1">_xlfn.IFNA(VLOOKUP($A49,اكتوبر!AW:BA,5,0),"")</f>
        <v/>
      </c>
      <c r="AQ49" s="31" t="str">
        <f ca="1">_xlfn.IFNA(VLOOKUP($A49,نوفمبر!A:E,5,0),"")</f>
        <v/>
      </c>
      <c r="AR49" s="31" t="str">
        <f ca="1">_xlfn.IFNA(VLOOKUP($A49,نوفمبر!M:Q,5,0),"")</f>
        <v/>
      </c>
      <c r="AS49" s="31" t="str">
        <f ca="1">_xlfn.IFNA(VLOOKUP($A49,نوفمبر!Y:AC,5,0),"")</f>
        <v/>
      </c>
      <c r="AT49" s="31" t="str">
        <f ca="1">_xlfn.IFNA(VLOOKUP($A49,نوفمبر!AK:AO,5,0),"")</f>
        <v/>
      </c>
      <c r="AU49" s="31" t="str">
        <f ca="1">_xlfn.IFNA(VLOOKUP($A49,ديسمبر!A:E,5,0),"")</f>
        <v/>
      </c>
      <c r="AV49" s="31" t="str">
        <f ca="1">_xlfn.IFNA(VLOOKUP($A49,ديسمبر!M:Q,5,0),"")</f>
        <v/>
      </c>
      <c r="AW49" s="31" t="str">
        <f ca="1">_xlfn.IFNA(VLOOKUP($A49,ديسمبر!Y:AC,5,0),"")</f>
        <v/>
      </c>
      <c r="AX49" s="31" t="str">
        <f ca="1">_xlfn.IFNA(VLOOKUP($A49,ديسمبر!AK:AO,5,0),"")</f>
        <v/>
      </c>
      <c r="AY49" s="31">
        <f ca="1" t="shared" si="0"/>
        <v>0</v>
      </c>
      <c r="AZ49" s="31">
        <f ca="1" t="shared" si="1"/>
        <v>0</v>
      </c>
    </row>
    <row r="50" ht="15.75" spans="1:52">
      <c r="A50" s="8">
        <v>2048</v>
      </c>
      <c r="B50" s="31" t="str">
        <f>IFERROR(VLOOKUP(A50,'Main Data'!A:C,2,0),"")</f>
        <v>كيرلس مرقس لويز</v>
      </c>
      <c r="C50" s="57" t="str">
        <f>IFERROR(VLOOKUP(B50,'Main Data'!B:D,2,0),"")</f>
        <v>01281839431</v>
      </c>
      <c r="D50" s="31" t="str">
        <f ca="1">IFERROR(VLOOKUP($A50,فبراير!A:E,5,0),"")</f>
        <v/>
      </c>
      <c r="E50" s="31" t="str">
        <f ca="1">IFERROR(VLOOKUP($A50,فبراير!M:Q,5,0),"")</f>
        <v/>
      </c>
      <c r="F50" s="31" t="str">
        <f ca="1">IFERROR(VLOOKUP($A50,فبراير!Y:AC,5,0),"")</f>
        <v/>
      </c>
      <c r="G50" s="31" t="str">
        <f ca="1">IFERROR(VLOOKUP($A50,فبراير!AK:AO,5,0),"")</f>
        <v/>
      </c>
      <c r="H50" s="31" t="str">
        <f ca="1">IFERROR(VLOOKUP($A50,مارس!A:E,5,0),"")</f>
        <v/>
      </c>
      <c r="I50" s="31" t="str">
        <f ca="1">IFERROR(VLOOKUP($A50,مارس!M:Q,5,0),"")</f>
        <v/>
      </c>
      <c r="J50" s="31" t="str">
        <f ca="1">IFERROR(VLOOKUP($A50,مارس!Y:AC,5,0),"")</f>
        <v/>
      </c>
      <c r="K50" s="31" t="str">
        <f ca="1">IFERROR(VLOOKUP($A50,مارس!AK:AO,5,0),"")</f>
        <v/>
      </c>
      <c r="L50" s="31" t="str">
        <f ca="1">IFERROR(VLOOKUP($A50,ابريل!A:E,5,0),"")</f>
        <v/>
      </c>
      <c r="M50" s="31" t="str">
        <f ca="1">IFERROR(VLOOKUP($A50,ابريل!M:Q,5,0),"")</f>
        <v/>
      </c>
      <c r="N50" s="31" t="str">
        <f ca="1">IFERROR(VLOOKUP($A50,ابريل!Y:AC,5,0),"")</f>
        <v/>
      </c>
      <c r="O50" s="31" t="str">
        <f ca="1">IFERROR(VLOOKUP($A50,ابريل!AK:AO,5,0),"")</f>
        <v/>
      </c>
      <c r="P50" s="31" t="str">
        <f ca="1">_xlfn.IFNA(VLOOKUP($A50,مايو!A:E,5,0),"")</f>
        <v/>
      </c>
      <c r="Q50" s="31" t="str">
        <f ca="1">_xlfn.IFNA(VLOOKUP($A50,مايو!M:Q,5,0),"")</f>
        <v/>
      </c>
      <c r="R50" s="31" t="str">
        <f ca="1">_xlfn.IFNA(VLOOKUP($A50,مايو!Y:AC,5,0),"")</f>
        <v/>
      </c>
      <c r="S50" s="31" t="str">
        <f ca="1">_xlfn.IFNA(VLOOKUP($A50,مايو!AK:AO,5,0),"")</f>
        <v/>
      </c>
      <c r="T50" s="31" t="str">
        <f ca="1">_xlfn.IFNA(VLOOKUP($A50,مايو!AW:BA,5,0),"")</f>
        <v/>
      </c>
      <c r="U50" s="31" t="str">
        <f ca="1">_xlfn.IFNA(VLOOKUP($A50,يونيو!A:E,5,0),"")</f>
        <v/>
      </c>
      <c r="V50" s="31" t="str">
        <f ca="1">_xlfn.IFNA(VLOOKUP($A50,يونيو!M:Q,5,0),"")</f>
        <v/>
      </c>
      <c r="W50" s="31" t="str">
        <f ca="1">_xlfn.IFNA(VLOOKUP($A50,يونيو!Y:AC,5,0),"")</f>
        <v/>
      </c>
      <c r="X50" s="31" t="str">
        <f ca="1">_xlfn.IFNA(VLOOKUP($A50,يونيو!AK:AO,5,0),"")</f>
        <v/>
      </c>
      <c r="Y50" s="31" t="str">
        <f ca="1">_xlfn.IFNA(VLOOKUP($A50,يوليو!A:E,5,0),"")</f>
        <v/>
      </c>
      <c r="Z50" s="31" t="str">
        <f ca="1">_xlfn.IFNA(VLOOKUP($A50,يوليو!M:Q,5,0),"")</f>
        <v/>
      </c>
      <c r="AA50" s="31" t="str">
        <f ca="1">_xlfn.IFNA(VLOOKUP($A50,يوليو!Y:AC,5,0),"")</f>
        <v/>
      </c>
      <c r="AB50" s="31" t="str">
        <f ca="1">_xlfn.IFNA(VLOOKUP($A50,يوليو!AK:AO,5,0),"")</f>
        <v/>
      </c>
      <c r="AC50" s="31" t="str">
        <f ca="1">_xlfn.IFNA(VLOOKUP($A50,اغسطس!A:E,5,0),"")</f>
        <v/>
      </c>
      <c r="AD50" s="31" t="str">
        <f ca="1">_xlfn.IFNA(VLOOKUP($A50,اغسطس!M:Q,5,0),"")</f>
        <v/>
      </c>
      <c r="AE50" s="31" t="str">
        <f ca="1">_xlfn.IFNA(VLOOKUP($A50,اغسطس!Y:AC,5,0),"")</f>
        <v/>
      </c>
      <c r="AF50" s="31" t="str">
        <f ca="1">_xlfn.IFNA(VLOOKUP($A50,اغسطس!AK:AO,5,0),"")</f>
        <v/>
      </c>
      <c r="AG50" s="31" t="str">
        <f ca="1">_xlfn.IFNA(VLOOKUP($A50,اغسطس!AW:BA,5,0),"")</f>
        <v/>
      </c>
      <c r="AH50" s="31" t="str">
        <f ca="1">_xlfn.IFNA(VLOOKUP($A50,سبتمبر!A:E,5,0),"")</f>
        <v/>
      </c>
      <c r="AI50" s="31" t="str">
        <f ca="1">_xlfn.IFNA(VLOOKUP($A50,سبتمبر!M:Q,5,0),"")</f>
        <v/>
      </c>
      <c r="AJ50" s="31" t="str">
        <f ca="1">_xlfn.IFNA(VLOOKUP($A50,سبتمبر!Y:AC,5,0),"")</f>
        <v/>
      </c>
      <c r="AK50" s="31" t="str">
        <f ca="1">_xlfn.IFNA(VLOOKUP($A50,سبتمبر!AK:AO,5,0),"")</f>
        <v/>
      </c>
      <c r="AL50" s="31" t="str">
        <f ca="1">_xlfn.IFNA(VLOOKUP($A50,اكتوبر!A:E,5,0),"")</f>
        <v/>
      </c>
      <c r="AM50" s="31" t="str">
        <f ca="1">_xlfn.IFNA(VLOOKUP($A50,اكتوبر!M:Q,5,0),"")</f>
        <v/>
      </c>
      <c r="AN50" s="31" t="str">
        <f ca="1">_xlfn.IFNA(VLOOKUP($A50,اكتوبر!Y:AC,5,0),"")</f>
        <v/>
      </c>
      <c r="AO50" s="31" t="str">
        <f ca="1">_xlfn.IFNA(VLOOKUP($A50,اكتوبر!AK:AO,5,0),"")</f>
        <v/>
      </c>
      <c r="AP50" s="31" t="str">
        <f ca="1">_xlfn.IFNA(VLOOKUP($A50,اكتوبر!AW:BA,5,0),"")</f>
        <v/>
      </c>
      <c r="AQ50" s="31" t="str">
        <f ca="1">_xlfn.IFNA(VLOOKUP($A50,نوفمبر!A:E,5,0),"")</f>
        <v/>
      </c>
      <c r="AR50" s="31" t="str">
        <f ca="1">_xlfn.IFNA(VLOOKUP($A50,نوفمبر!M:Q,5,0),"")</f>
        <v/>
      </c>
      <c r="AS50" s="31" t="str">
        <f ca="1">_xlfn.IFNA(VLOOKUP($A50,نوفمبر!Y:AC,5,0),"")</f>
        <v/>
      </c>
      <c r="AT50" s="31" t="str">
        <f ca="1">_xlfn.IFNA(VLOOKUP($A50,نوفمبر!AK:AO,5,0),"")</f>
        <v/>
      </c>
      <c r="AU50" s="31" t="str">
        <f ca="1">_xlfn.IFNA(VLOOKUP($A50,ديسمبر!A:E,5,0),"")</f>
        <v/>
      </c>
      <c r="AV50" s="31" t="str">
        <f ca="1">_xlfn.IFNA(VLOOKUP($A50,ديسمبر!M:Q,5,0),"")</f>
        <v/>
      </c>
      <c r="AW50" s="31" t="str">
        <f ca="1">_xlfn.IFNA(VLOOKUP($A50,ديسمبر!Y:AC,5,0),"")</f>
        <v/>
      </c>
      <c r="AX50" s="31" t="str">
        <f ca="1">_xlfn.IFNA(VLOOKUP($A50,ديسمبر!AK:AO,5,0),"")</f>
        <v/>
      </c>
      <c r="AY50" s="31">
        <f ca="1" t="shared" si="0"/>
        <v>0</v>
      </c>
      <c r="AZ50" s="31">
        <f ca="1" t="shared" si="1"/>
        <v>0</v>
      </c>
    </row>
    <row r="51" ht="15.75" spans="1:52">
      <c r="A51" s="8">
        <v>2049</v>
      </c>
      <c r="B51" s="31" t="str">
        <f>IFERROR(VLOOKUP(A51,'Main Data'!A:C,2,0),"")</f>
        <v>كيرلس ممدوح فتحي</v>
      </c>
      <c r="C51" s="57" t="str">
        <f>IFERROR(VLOOKUP(B51,'Main Data'!B:D,2,0),"")</f>
        <v>01202083162</v>
      </c>
      <c r="D51" s="31" t="str">
        <f ca="1">IFERROR(VLOOKUP($A51,فبراير!A:E,5,0),"")</f>
        <v/>
      </c>
      <c r="E51" s="31" t="str">
        <f ca="1">IFERROR(VLOOKUP($A51,فبراير!M:Q,5,0),"")</f>
        <v/>
      </c>
      <c r="F51" s="31" t="str">
        <f ca="1">IFERROR(VLOOKUP($A51,فبراير!Y:AC,5,0),"")</f>
        <v/>
      </c>
      <c r="G51" s="31" t="str">
        <f ca="1">IFERROR(VLOOKUP($A51,فبراير!AK:AO,5,0),"")</f>
        <v/>
      </c>
      <c r="H51" s="31" t="str">
        <f ca="1">IFERROR(VLOOKUP($A51,مارس!A:E,5,0),"")</f>
        <v/>
      </c>
      <c r="I51" s="31" t="str">
        <f ca="1">IFERROR(VLOOKUP($A51,مارس!M:Q,5,0),"")</f>
        <v/>
      </c>
      <c r="J51" s="31" t="str">
        <f ca="1">IFERROR(VLOOKUP($A51,مارس!Y:AC,5,0),"")</f>
        <v/>
      </c>
      <c r="K51" s="31" t="str">
        <f ca="1">IFERROR(VLOOKUP($A51,مارس!AK:AO,5,0),"")</f>
        <v/>
      </c>
      <c r="L51" s="31" t="str">
        <f ca="1">IFERROR(VLOOKUP($A51,ابريل!A:E,5,0),"")</f>
        <v/>
      </c>
      <c r="M51" s="31" t="str">
        <f ca="1">IFERROR(VLOOKUP($A51,ابريل!M:Q,5,0),"")</f>
        <v/>
      </c>
      <c r="N51" s="31" t="str">
        <f ca="1">IFERROR(VLOOKUP($A51,ابريل!Y:AC,5,0),"")</f>
        <v/>
      </c>
      <c r="O51" s="31" t="str">
        <f ca="1">IFERROR(VLOOKUP($A51,ابريل!AK:AO,5,0),"")</f>
        <v/>
      </c>
      <c r="P51" s="31" t="str">
        <f ca="1">_xlfn.IFNA(VLOOKUP($A51,مايو!A:E,5,0),"")</f>
        <v/>
      </c>
      <c r="Q51" s="31" t="str">
        <f ca="1">_xlfn.IFNA(VLOOKUP($A51,مايو!M:Q,5,0),"")</f>
        <v/>
      </c>
      <c r="R51" s="31" t="str">
        <f ca="1">_xlfn.IFNA(VLOOKUP($A51,مايو!Y:AC,5,0),"")</f>
        <v/>
      </c>
      <c r="S51" s="31" t="str">
        <f ca="1">_xlfn.IFNA(VLOOKUP($A51,مايو!AK:AO,5,0),"")</f>
        <v/>
      </c>
      <c r="T51" s="31" t="str">
        <f ca="1">_xlfn.IFNA(VLOOKUP($A51,مايو!AW:BA,5,0),"")</f>
        <v/>
      </c>
      <c r="U51" s="31" t="str">
        <f ca="1">_xlfn.IFNA(VLOOKUP($A51,يونيو!A:E,5,0),"")</f>
        <v/>
      </c>
      <c r="V51" s="31" t="str">
        <f ca="1">_xlfn.IFNA(VLOOKUP($A51,يونيو!M:Q,5,0),"")</f>
        <v/>
      </c>
      <c r="W51" s="31" t="str">
        <f ca="1">_xlfn.IFNA(VLOOKUP($A51,يونيو!Y:AC,5,0),"")</f>
        <v/>
      </c>
      <c r="X51" s="31" t="str">
        <f ca="1">_xlfn.IFNA(VLOOKUP($A51,يونيو!AK:AO,5,0),"")</f>
        <v/>
      </c>
      <c r="Y51" s="31" t="str">
        <f ca="1">_xlfn.IFNA(VLOOKUP($A51,يوليو!A:E,5,0),"")</f>
        <v/>
      </c>
      <c r="Z51" s="31" t="str">
        <f ca="1">_xlfn.IFNA(VLOOKUP($A51,يوليو!M:Q,5,0),"")</f>
        <v/>
      </c>
      <c r="AA51" s="31" t="str">
        <f ca="1">_xlfn.IFNA(VLOOKUP($A51,يوليو!Y:AC,5,0),"")</f>
        <v/>
      </c>
      <c r="AB51" s="31" t="str">
        <f ca="1">_xlfn.IFNA(VLOOKUP($A51,يوليو!AK:AO,5,0),"")</f>
        <v/>
      </c>
      <c r="AC51" s="31" t="str">
        <f ca="1">_xlfn.IFNA(VLOOKUP($A51,اغسطس!A:E,5,0),"")</f>
        <v/>
      </c>
      <c r="AD51" s="31" t="str">
        <f ca="1">_xlfn.IFNA(VLOOKUP($A51,اغسطس!M:Q,5,0),"")</f>
        <v/>
      </c>
      <c r="AE51" s="31" t="str">
        <f ca="1">_xlfn.IFNA(VLOOKUP($A51,اغسطس!Y:AC,5,0),"")</f>
        <v/>
      </c>
      <c r="AF51" s="31" t="str">
        <f ca="1">_xlfn.IFNA(VLOOKUP($A51,اغسطس!AK:AO,5,0),"")</f>
        <v/>
      </c>
      <c r="AG51" s="31" t="str">
        <f ca="1">_xlfn.IFNA(VLOOKUP($A51,اغسطس!AW:BA,5,0),"")</f>
        <v/>
      </c>
      <c r="AH51" s="31" t="str">
        <f ca="1">_xlfn.IFNA(VLOOKUP($A51,سبتمبر!A:E,5,0),"")</f>
        <v/>
      </c>
      <c r="AI51" s="31" t="str">
        <f ca="1">_xlfn.IFNA(VLOOKUP($A51,سبتمبر!M:Q,5,0),"")</f>
        <v/>
      </c>
      <c r="AJ51" s="31" t="str">
        <f ca="1">_xlfn.IFNA(VLOOKUP($A51,سبتمبر!Y:AC,5,0),"")</f>
        <v/>
      </c>
      <c r="AK51" s="31" t="str">
        <f ca="1">_xlfn.IFNA(VLOOKUP($A51,سبتمبر!AK:AO,5,0),"")</f>
        <v/>
      </c>
      <c r="AL51" s="31" t="str">
        <f ca="1">_xlfn.IFNA(VLOOKUP($A51,اكتوبر!A:E,5,0),"")</f>
        <v/>
      </c>
      <c r="AM51" s="31" t="str">
        <f ca="1">_xlfn.IFNA(VLOOKUP($A51,اكتوبر!M:Q,5,0),"")</f>
        <v/>
      </c>
      <c r="AN51" s="31" t="str">
        <f ca="1">_xlfn.IFNA(VLOOKUP($A51,اكتوبر!Y:AC,5,0),"")</f>
        <v/>
      </c>
      <c r="AO51" s="31" t="str">
        <f ca="1">_xlfn.IFNA(VLOOKUP($A51,اكتوبر!AK:AO,5,0),"")</f>
        <v/>
      </c>
      <c r="AP51" s="31" t="str">
        <f ca="1">_xlfn.IFNA(VLOOKUP($A51,اكتوبر!AW:BA,5,0),"")</f>
        <v/>
      </c>
      <c r="AQ51" s="31" t="str">
        <f ca="1">_xlfn.IFNA(VLOOKUP($A51,نوفمبر!A:E,5,0),"")</f>
        <v/>
      </c>
      <c r="AR51" s="31" t="str">
        <f ca="1">_xlfn.IFNA(VLOOKUP($A51,نوفمبر!M:Q,5,0),"")</f>
        <v/>
      </c>
      <c r="AS51" s="31" t="str">
        <f ca="1">_xlfn.IFNA(VLOOKUP($A51,نوفمبر!Y:AC,5,0),"")</f>
        <v/>
      </c>
      <c r="AT51" s="31" t="str">
        <f ca="1">_xlfn.IFNA(VLOOKUP($A51,نوفمبر!AK:AO,5,0),"")</f>
        <v/>
      </c>
      <c r="AU51" s="31" t="str">
        <f ca="1">_xlfn.IFNA(VLOOKUP($A51,ديسمبر!A:E,5,0),"")</f>
        <v/>
      </c>
      <c r="AV51" s="31" t="str">
        <f ca="1">_xlfn.IFNA(VLOOKUP($A51,ديسمبر!M:Q,5,0),"")</f>
        <v/>
      </c>
      <c r="AW51" s="31" t="str">
        <f ca="1">_xlfn.IFNA(VLOOKUP($A51,ديسمبر!Y:AC,5,0),"")</f>
        <v/>
      </c>
      <c r="AX51" s="31" t="str">
        <f ca="1">_xlfn.IFNA(VLOOKUP($A51,ديسمبر!AK:AO,5,0),"")</f>
        <v/>
      </c>
      <c r="AY51" s="31">
        <f ca="1" t="shared" si="0"/>
        <v>0</v>
      </c>
      <c r="AZ51" s="31">
        <f ca="1" t="shared" si="1"/>
        <v>0</v>
      </c>
    </row>
    <row r="52" ht="15.75" spans="1:52">
      <c r="A52" s="8">
        <v>2050</v>
      </c>
      <c r="B52" s="31" t="str">
        <f>IFERROR(VLOOKUP(A52,'Main Data'!A:C,2,0),"")</f>
        <v>مارك ملاك فوزي</v>
      </c>
      <c r="C52" s="57" t="str">
        <f>IFERROR(VLOOKUP(B52,'Main Data'!B:D,2,0),"")</f>
        <v>01272335324</v>
      </c>
      <c r="D52" s="31" t="str">
        <f ca="1">IFERROR(VLOOKUP($A52,فبراير!A:E,5,0),"")</f>
        <v/>
      </c>
      <c r="E52" s="31" t="str">
        <f ca="1">IFERROR(VLOOKUP($A52,فبراير!M:Q,5,0),"")</f>
        <v/>
      </c>
      <c r="F52" s="31" t="str">
        <f ca="1">IFERROR(VLOOKUP($A52,فبراير!Y:AC,5,0),"")</f>
        <v/>
      </c>
      <c r="G52" s="31" t="str">
        <f ca="1">IFERROR(VLOOKUP($A52,فبراير!AK:AO,5,0),"")</f>
        <v/>
      </c>
      <c r="H52" s="31" t="str">
        <f ca="1">IFERROR(VLOOKUP($A52,مارس!A:E,5,0),"")</f>
        <v/>
      </c>
      <c r="I52" s="31" t="str">
        <f ca="1">IFERROR(VLOOKUP($A52,مارس!M:Q,5,0),"")</f>
        <v/>
      </c>
      <c r="J52" s="31" t="str">
        <f ca="1">IFERROR(VLOOKUP($A52,مارس!Y:AC,5,0),"")</f>
        <v/>
      </c>
      <c r="K52" s="31" t="str">
        <f ca="1">IFERROR(VLOOKUP($A52,مارس!AK:AO,5,0),"")</f>
        <v/>
      </c>
      <c r="L52" s="31" t="str">
        <f ca="1">IFERROR(VLOOKUP($A52,ابريل!A:E,5,0),"")</f>
        <v/>
      </c>
      <c r="M52" s="31" t="str">
        <f ca="1">IFERROR(VLOOKUP($A52,ابريل!M:Q,5,0),"")</f>
        <v/>
      </c>
      <c r="N52" s="31" t="str">
        <f ca="1">IFERROR(VLOOKUP($A52,ابريل!Y:AC,5,0),"")</f>
        <v/>
      </c>
      <c r="O52" s="31" t="str">
        <f ca="1">IFERROR(VLOOKUP($A52,ابريل!AK:AO,5,0),"")</f>
        <v/>
      </c>
      <c r="P52" s="31" t="str">
        <f ca="1">_xlfn.IFNA(VLOOKUP($A52,مايو!A:E,5,0),"")</f>
        <v/>
      </c>
      <c r="Q52" s="31" t="str">
        <f ca="1">_xlfn.IFNA(VLOOKUP($A52,مايو!M:Q,5,0),"")</f>
        <v/>
      </c>
      <c r="R52" s="31" t="str">
        <f ca="1">_xlfn.IFNA(VLOOKUP($A52,مايو!Y:AC,5,0),"")</f>
        <v/>
      </c>
      <c r="S52" s="31" t="str">
        <f ca="1">_xlfn.IFNA(VLOOKUP($A52,مايو!AK:AO,5,0),"")</f>
        <v/>
      </c>
      <c r="T52" s="31" t="str">
        <f ca="1">_xlfn.IFNA(VLOOKUP($A52,مايو!AW:BA,5,0),"")</f>
        <v/>
      </c>
      <c r="U52" s="31" t="str">
        <f ca="1">_xlfn.IFNA(VLOOKUP($A52,يونيو!A:E,5,0),"")</f>
        <v/>
      </c>
      <c r="V52" s="31" t="str">
        <f ca="1">_xlfn.IFNA(VLOOKUP($A52,يونيو!M:Q,5,0),"")</f>
        <v/>
      </c>
      <c r="W52" s="31" t="str">
        <f ca="1">_xlfn.IFNA(VLOOKUP($A52,يونيو!Y:AC,5,0),"")</f>
        <v/>
      </c>
      <c r="X52" s="31" t="str">
        <f ca="1">_xlfn.IFNA(VLOOKUP($A52,يونيو!AK:AO,5,0),"")</f>
        <v/>
      </c>
      <c r="Y52" s="31" t="str">
        <f ca="1">_xlfn.IFNA(VLOOKUP($A52,يوليو!A:E,5,0),"")</f>
        <v/>
      </c>
      <c r="Z52" s="31" t="str">
        <f ca="1">_xlfn.IFNA(VLOOKUP($A52,يوليو!M:Q,5,0),"")</f>
        <v/>
      </c>
      <c r="AA52" s="31" t="str">
        <f ca="1">_xlfn.IFNA(VLOOKUP($A52,يوليو!Y:AC,5,0),"")</f>
        <v/>
      </c>
      <c r="AB52" s="31" t="str">
        <f ca="1">_xlfn.IFNA(VLOOKUP($A52,يوليو!AK:AO,5,0),"")</f>
        <v/>
      </c>
      <c r="AC52" s="31" t="str">
        <f ca="1">_xlfn.IFNA(VLOOKUP($A52,اغسطس!A:E,5,0),"")</f>
        <v/>
      </c>
      <c r="AD52" s="31" t="str">
        <f ca="1">_xlfn.IFNA(VLOOKUP($A52,اغسطس!M:Q,5,0),"")</f>
        <v/>
      </c>
      <c r="AE52" s="31" t="str">
        <f ca="1">_xlfn.IFNA(VLOOKUP($A52,اغسطس!Y:AC,5,0),"")</f>
        <v/>
      </c>
      <c r="AF52" s="31" t="str">
        <f ca="1">_xlfn.IFNA(VLOOKUP($A52,اغسطس!AK:AO,5,0),"")</f>
        <v/>
      </c>
      <c r="AG52" s="31" t="str">
        <f ca="1">_xlfn.IFNA(VLOOKUP($A52,اغسطس!AW:BA,5,0),"")</f>
        <v/>
      </c>
      <c r="AH52" s="31" t="str">
        <f ca="1">_xlfn.IFNA(VLOOKUP($A52,سبتمبر!A:E,5,0),"")</f>
        <v/>
      </c>
      <c r="AI52" s="31" t="str">
        <f ca="1">_xlfn.IFNA(VLOOKUP($A52,سبتمبر!M:Q,5,0),"")</f>
        <v/>
      </c>
      <c r="AJ52" s="31" t="str">
        <f ca="1">_xlfn.IFNA(VLOOKUP($A52,سبتمبر!Y:AC,5,0),"")</f>
        <v/>
      </c>
      <c r="AK52" s="31" t="str">
        <f ca="1">_xlfn.IFNA(VLOOKUP($A52,سبتمبر!AK:AO,5,0),"")</f>
        <v/>
      </c>
      <c r="AL52" s="31" t="str">
        <f ca="1">_xlfn.IFNA(VLOOKUP($A52,اكتوبر!A:E,5,0),"")</f>
        <v/>
      </c>
      <c r="AM52" s="31" t="str">
        <f ca="1">_xlfn.IFNA(VLOOKUP($A52,اكتوبر!M:Q,5,0),"")</f>
        <v/>
      </c>
      <c r="AN52" s="31" t="str">
        <f ca="1">_xlfn.IFNA(VLOOKUP($A52,اكتوبر!Y:AC,5,0),"")</f>
        <v/>
      </c>
      <c r="AO52" s="31" t="str">
        <f ca="1">_xlfn.IFNA(VLOOKUP($A52,اكتوبر!AK:AO,5,0),"")</f>
        <v/>
      </c>
      <c r="AP52" s="31" t="str">
        <f ca="1">_xlfn.IFNA(VLOOKUP($A52,اكتوبر!AW:BA,5,0),"")</f>
        <v/>
      </c>
      <c r="AQ52" s="31" t="str">
        <f ca="1">_xlfn.IFNA(VLOOKUP($A52,نوفمبر!A:E,5,0),"")</f>
        <v/>
      </c>
      <c r="AR52" s="31" t="str">
        <f ca="1">_xlfn.IFNA(VLOOKUP($A52,نوفمبر!M:Q,5,0),"")</f>
        <v/>
      </c>
      <c r="AS52" s="31" t="str">
        <f ca="1">_xlfn.IFNA(VLOOKUP($A52,نوفمبر!Y:AC,5,0),"")</f>
        <v/>
      </c>
      <c r="AT52" s="31" t="str">
        <f ca="1">_xlfn.IFNA(VLOOKUP($A52,نوفمبر!AK:AO,5,0),"")</f>
        <v/>
      </c>
      <c r="AU52" s="31" t="str">
        <f ca="1">_xlfn.IFNA(VLOOKUP($A52,ديسمبر!A:E,5,0),"")</f>
        <v/>
      </c>
      <c r="AV52" s="31" t="str">
        <f ca="1">_xlfn.IFNA(VLOOKUP($A52,ديسمبر!M:Q,5,0),"")</f>
        <v/>
      </c>
      <c r="AW52" s="31" t="str">
        <f ca="1">_xlfn.IFNA(VLOOKUP($A52,ديسمبر!Y:AC,5,0),"")</f>
        <v/>
      </c>
      <c r="AX52" s="31" t="str">
        <f ca="1">_xlfn.IFNA(VLOOKUP($A52,ديسمبر!AK:AO,5,0),"")</f>
        <v/>
      </c>
      <c r="AY52" s="31">
        <f ca="1" t="shared" si="0"/>
        <v>0</v>
      </c>
      <c r="AZ52" s="31">
        <f ca="1" t="shared" si="1"/>
        <v>0</v>
      </c>
    </row>
    <row r="53" ht="15.75" spans="1:52">
      <c r="A53" s="8">
        <v>2051</v>
      </c>
      <c r="B53" s="31" t="str">
        <f>IFERROR(VLOOKUP(A53,'Main Data'!A:C,2,0),"")</f>
        <v>مكاريوس اسامه مجيد</v>
      </c>
      <c r="C53" s="57" t="str">
        <f>IFERROR(VLOOKUP(B53,'Main Data'!B:D,2,0),"")</f>
        <v>01287182565</v>
      </c>
      <c r="D53" s="31" t="str">
        <f ca="1">IFERROR(VLOOKUP($A53,فبراير!A:E,5,0),"")</f>
        <v/>
      </c>
      <c r="E53" s="31" t="str">
        <f ca="1">IFERROR(VLOOKUP($A53,فبراير!M:Q,5,0),"")</f>
        <v/>
      </c>
      <c r="F53" s="31" t="str">
        <f ca="1">IFERROR(VLOOKUP($A53,فبراير!Y:AC,5,0),"")</f>
        <v/>
      </c>
      <c r="G53" s="31" t="str">
        <f ca="1">IFERROR(VLOOKUP($A53,فبراير!AK:AO,5,0),"")</f>
        <v/>
      </c>
      <c r="H53" s="31" t="str">
        <f ca="1">IFERROR(VLOOKUP($A53,مارس!A:E,5,0),"")</f>
        <v/>
      </c>
      <c r="I53" s="31" t="str">
        <f ca="1">IFERROR(VLOOKUP($A53,مارس!M:Q,5,0),"")</f>
        <v/>
      </c>
      <c r="J53" s="31" t="str">
        <f ca="1">IFERROR(VLOOKUP($A53,مارس!Y:AC,5,0),"")</f>
        <v/>
      </c>
      <c r="K53" s="31" t="str">
        <f ca="1">IFERROR(VLOOKUP($A53,مارس!AK:AO,5,0),"")</f>
        <v/>
      </c>
      <c r="L53" s="31" t="str">
        <f ca="1">IFERROR(VLOOKUP($A53,ابريل!A:E,5,0),"")</f>
        <v/>
      </c>
      <c r="M53" s="31" t="str">
        <f ca="1">IFERROR(VLOOKUP($A53,ابريل!M:Q,5,0),"")</f>
        <v/>
      </c>
      <c r="N53" s="31" t="str">
        <f ca="1">IFERROR(VLOOKUP($A53,ابريل!Y:AC,5,0),"")</f>
        <v/>
      </c>
      <c r="O53" s="31" t="str">
        <f ca="1">IFERROR(VLOOKUP($A53,ابريل!AK:AO,5,0),"")</f>
        <v/>
      </c>
      <c r="P53" s="31" t="str">
        <f ca="1">_xlfn.IFNA(VLOOKUP($A53,مايو!A:E,5,0),"")</f>
        <v/>
      </c>
      <c r="Q53" s="31" t="str">
        <f ca="1">_xlfn.IFNA(VLOOKUP($A53,مايو!M:Q,5,0),"")</f>
        <v/>
      </c>
      <c r="R53" s="31" t="str">
        <f ca="1">_xlfn.IFNA(VLOOKUP($A53,مايو!Y:AC,5,0),"")</f>
        <v/>
      </c>
      <c r="S53" s="31" t="str">
        <f ca="1">_xlfn.IFNA(VLOOKUP($A53,مايو!AK:AO,5,0),"")</f>
        <v/>
      </c>
      <c r="T53" s="31" t="str">
        <f ca="1">_xlfn.IFNA(VLOOKUP($A53,مايو!AW:BA,5,0),"")</f>
        <v/>
      </c>
      <c r="U53" s="31" t="str">
        <f ca="1">_xlfn.IFNA(VLOOKUP($A53,يونيو!A:E,5,0),"")</f>
        <v/>
      </c>
      <c r="V53" s="31" t="str">
        <f ca="1">_xlfn.IFNA(VLOOKUP($A53,يونيو!M:Q,5,0),"")</f>
        <v/>
      </c>
      <c r="W53" s="31" t="str">
        <f ca="1">_xlfn.IFNA(VLOOKUP($A53,يونيو!Y:AC,5,0),"")</f>
        <v/>
      </c>
      <c r="X53" s="31" t="str">
        <f ca="1">_xlfn.IFNA(VLOOKUP($A53,يونيو!AK:AO,5,0),"")</f>
        <v/>
      </c>
      <c r="Y53" s="31" t="str">
        <f ca="1">_xlfn.IFNA(VLOOKUP($A53,يوليو!A:E,5,0),"")</f>
        <v/>
      </c>
      <c r="Z53" s="31" t="str">
        <f ca="1">_xlfn.IFNA(VLOOKUP($A53,يوليو!M:Q,5,0),"")</f>
        <v/>
      </c>
      <c r="AA53" s="31" t="str">
        <f ca="1">_xlfn.IFNA(VLOOKUP($A53,يوليو!Y:AC,5,0),"")</f>
        <v/>
      </c>
      <c r="AB53" s="31" t="str">
        <f ca="1">_xlfn.IFNA(VLOOKUP($A53,يوليو!AK:AO,5,0),"")</f>
        <v/>
      </c>
      <c r="AC53" s="31" t="str">
        <f ca="1">_xlfn.IFNA(VLOOKUP($A53,اغسطس!A:E,5,0),"")</f>
        <v/>
      </c>
      <c r="AD53" s="31" t="str">
        <f ca="1">_xlfn.IFNA(VLOOKUP($A53,اغسطس!M:Q,5,0),"")</f>
        <v/>
      </c>
      <c r="AE53" s="31" t="str">
        <f ca="1">_xlfn.IFNA(VLOOKUP($A53,اغسطس!Y:AC,5,0),"")</f>
        <v/>
      </c>
      <c r="AF53" s="31" t="str">
        <f ca="1">_xlfn.IFNA(VLOOKUP($A53,اغسطس!AK:AO,5,0),"")</f>
        <v/>
      </c>
      <c r="AG53" s="31" t="str">
        <f ca="1">_xlfn.IFNA(VLOOKUP($A53,اغسطس!AW:BA,5,0),"")</f>
        <v/>
      </c>
      <c r="AH53" s="31" t="str">
        <f ca="1">_xlfn.IFNA(VLOOKUP($A53,سبتمبر!A:E,5,0),"")</f>
        <v/>
      </c>
      <c r="AI53" s="31" t="str">
        <f ca="1">_xlfn.IFNA(VLOOKUP($A53,سبتمبر!M:Q,5,0),"")</f>
        <v/>
      </c>
      <c r="AJ53" s="31" t="str">
        <f ca="1">_xlfn.IFNA(VLOOKUP($A53,سبتمبر!Y:AC,5,0),"")</f>
        <v/>
      </c>
      <c r="AK53" s="31" t="str">
        <f ca="1">_xlfn.IFNA(VLOOKUP($A53,سبتمبر!AK:AO,5,0),"")</f>
        <v/>
      </c>
      <c r="AL53" s="31" t="str">
        <f ca="1">_xlfn.IFNA(VLOOKUP($A53,اكتوبر!A:E,5,0),"")</f>
        <v/>
      </c>
      <c r="AM53" s="31" t="str">
        <f ca="1">_xlfn.IFNA(VLOOKUP($A53,اكتوبر!M:Q,5,0),"")</f>
        <v/>
      </c>
      <c r="AN53" s="31" t="str">
        <f ca="1">_xlfn.IFNA(VLOOKUP($A53,اكتوبر!Y:AC,5,0),"")</f>
        <v/>
      </c>
      <c r="AO53" s="31" t="str">
        <f ca="1">_xlfn.IFNA(VLOOKUP($A53,اكتوبر!AK:AO,5,0),"")</f>
        <v/>
      </c>
      <c r="AP53" s="31" t="str">
        <f ca="1">_xlfn.IFNA(VLOOKUP($A53,اكتوبر!AW:BA,5,0),"")</f>
        <v/>
      </c>
      <c r="AQ53" s="31" t="str">
        <f ca="1">_xlfn.IFNA(VLOOKUP($A53,نوفمبر!A:E,5,0),"")</f>
        <v/>
      </c>
      <c r="AR53" s="31" t="str">
        <f ca="1">_xlfn.IFNA(VLOOKUP($A53,نوفمبر!M:Q,5,0),"")</f>
        <v/>
      </c>
      <c r="AS53" s="31" t="str">
        <f ca="1">_xlfn.IFNA(VLOOKUP($A53,نوفمبر!Y:AC,5,0),"")</f>
        <v/>
      </c>
      <c r="AT53" s="31" t="str">
        <f ca="1">_xlfn.IFNA(VLOOKUP($A53,نوفمبر!AK:AO,5,0),"")</f>
        <v/>
      </c>
      <c r="AU53" s="31" t="str">
        <f ca="1">_xlfn.IFNA(VLOOKUP($A53,ديسمبر!A:E,5,0),"")</f>
        <v/>
      </c>
      <c r="AV53" s="31" t="str">
        <f ca="1">_xlfn.IFNA(VLOOKUP($A53,ديسمبر!M:Q,5,0),"")</f>
        <v/>
      </c>
      <c r="AW53" s="31" t="str">
        <f ca="1">_xlfn.IFNA(VLOOKUP($A53,ديسمبر!Y:AC,5,0),"")</f>
        <v/>
      </c>
      <c r="AX53" s="31" t="str">
        <f ca="1">_xlfn.IFNA(VLOOKUP($A53,ديسمبر!AK:AO,5,0),"")</f>
        <v/>
      </c>
      <c r="AY53" s="31">
        <f ca="1" t="shared" si="0"/>
        <v>0</v>
      </c>
      <c r="AZ53" s="31">
        <f ca="1" t="shared" si="1"/>
        <v>0</v>
      </c>
    </row>
    <row r="54" ht="15.75" spans="1:52">
      <c r="A54" s="8">
        <v>2052</v>
      </c>
      <c r="B54" s="31" t="str">
        <f>IFERROR(VLOOKUP(A54,'Main Data'!A:C,2,0),"")</f>
        <v>مكاريوس عماد اشرف</v>
      </c>
      <c r="C54" s="57" t="str">
        <f>IFERROR(VLOOKUP(B54,'Main Data'!B:D,2,0),"")</f>
        <v>01224007328</v>
      </c>
      <c r="D54" s="31" t="str">
        <f ca="1">IFERROR(VLOOKUP($A54,فبراير!A:E,5,0),"")</f>
        <v/>
      </c>
      <c r="E54" s="31" t="str">
        <f ca="1">IFERROR(VLOOKUP($A54,فبراير!M:Q,5,0),"")</f>
        <v/>
      </c>
      <c r="F54" s="31" t="str">
        <f ca="1">IFERROR(VLOOKUP($A54,فبراير!Y:AC,5,0),"")</f>
        <v/>
      </c>
      <c r="G54" s="31" t="str">
        <f ca="1">IFERROR(VLOOKUP($A54,فبراير!AK:AO,5,0),"")</f>
        <v/>
      </c>
      <c r="H54" s="31" t="str">
        <f ca="1">IFERROR(VLOOKUP($A54,مارس!A:E,5,0),"")</f>
        <v/>
      </c>
      <c r="I54" s="31" t="str">
        <f ca="1">IFERROR(VLOOKUP($A54,مارس!M:Q,5,0),"")</f>
        <v/>
      </c>
      <c r="J54" s="31" t="str">
        <f ca="1">IFERROR(VLOOKUP($A54,مارس!Y:AC,5,0),"")</f>
        <v/>
      </c>
      <c r="K54" s="31" t="str">
        <f ca="1">IFERROR(VLOOKUP($A54,مارس!AK:AO,5,0),"")</f>
        <v/>
      </c>
      <c r="L54" s="31" t="str">
        <f ca="1">IFERROR(VLOOKUP($A54,ابريل!A:E,5,0),"")</f>
        <v/>
      </c>
      <c r="M54" s="31" t="str">
        <f ca="1">IFERROR(VLOOKUP($A54,ابريل!M:Q,5,0),"")</f>
        <v/>
      </c>
      <c r="N54" s="31" t="str">
        <f ca="1">IFERROR(VLOOKUP($A54,ابريل!Y:AC,5,0),"")</f>
        <v/>
      </c>
      <c r="O54" s="31" t="str">
        <f ca="1">IFERROR(VLOOKUP($A54,ابريل!AK:AO,5,0),"")</f>
        <v/>
      </c>
      <c r="P54" s="31" t="str">
        <f ca="1">_xlfn.IFNA(VLOOKUP($A54,مايو!A:E,5,0),"")</f>
        <v/>
      </c>
      <c r="Q54" s="31" t="str">
        <f ca="1">_xlfn.IFNA(VLOOKUP($A54,مايو!M:Q,5,0),"")</f>
        <v/>
      </c>
      <c r="R54" s="31" t="str">
        <f ca="1">_xlfn.IFNA(VLOOKUP($A54,مايو!Y:AC,5,0),"")</f>
        <v/>
      </c>
      <c r="S54" s="31" t="str">
        <f ca="1">_xlfn.IFNA(VLOOKUP($A54,مايو!AK:AO,5,0),"")</f>
        <v/>
      </c>
      <c r="T54" s="31" t="str">
        <f ca="1">_xlfn.IFNA(VLOOKUP($A54,مايو!AW:BA,5,0),"")</f>
        <v/>
      </c>
      <c r="U54" s="31" t="str">
        <f ca="1">_xlfn.IFNA(VLOOKUP($A54,يونيو!A:E,5,0),"")</f>
        <v/>
      </c>
      <c r="V54" s="31" t="str">
        <f ca="1">_xlfn.IFNA(VLOOKUP($A54,يونيو!M:Q,5,0),"")</f>
        <v/>
      </c>
      <c r="W54" s="31" t="str">
        <f ca="1">_xlfn.IFNA(VLOOKUP($A54,يونيو!Y:AC,5,0),"")</f>
        <v/>
      </c>
      <c r="X54" s="31" t="str">
        <f ca="1">_xlfn.IFNA(VLOOKUP($A54,يونيو!AK:AO,5,0),"")</f>
        <v/>
      </c>
      <c r="Y54" s="31" t="str">
        <f ca="1">_xlfn.IFNA(VLOOKUP($A54,يوليو!A:E,5,0),"")</f>
        <v/>
      </c>
      <c r="Z54" s="31" t="str">
        <f ca="1">_xlfn.IFNA(VLOOKUP($A54,يوليو!M:Q,5,0),"")</f>
        <v/>
      </c>
      <c r="AA54" s="31" t="str">
        <f ca="1">_xlfn.IFNA(VLOOKUP($A54,يوليو!Y:AC,5,0),"")</f>
        <v/>
      </c>
      <c r="AB54" s="31" t="str">
        <f ca="1">_xlfn.IFNA(VLOOKUP($A54,يوليو!AK:AO,5,0),"")</f>
        <v/>
      </c>
      <c r="AC54" s="31" t="str">
        <f ca="1">_xlfn.IFNA(VLOOKUP($A54,اغسطس!A:E,5,0),"")</f>
        <v/>
      </c>
      <c r="AD54" s="31" t="str">
        <f ca="1">_xlfn.IFNA(VLOOKUP($A54,اغسطس!M:Q,5,0),"")</f>
        <v/>
      </c>
      <c r="AE54" s="31" t="str">
        <f ca="1">_xlfn.IFNA(VLOOKUP($A54,اغسطس!Y:AC,5,0),"")</f>
        <v/>
      </c>
      <c r="AF54" s="31" t="str">
        <f ca="1">_xlfn.IFNA(VLOOKUP($A54,اغسطس!AK:AO,5,0),"")</f>
        <v/>
      </c>
      <c r="AG54" s="31" t="str">
        <f ca="1">_xlfn.IFNA(VLOOKUP($A54,اغسطس!AW:BA,5,0),"")</f>
        <v/>
      </c>
      <c r="AH54" s="31" t="str">
        <f ca="1">_xlfn.IFNA(VLOOKUP($A54,سبتمبر!A:E,5,0),"")</f>
        <v/>
      </c>
      <c r="AI54" s="31" t="str">
        <f ca="1">_xlfn.IFNA(VLOOKUP($A54,سبتمبر!M:Q,5,0),"")</f>
        <v/>
      </c>
      <c r="AJ54" s="31" t="str">
        <f ca="1">_xlfn.IFNA(VLOOKUP($A54,سبتمبر!Y:AC,5,0),"")</f>
        <v/>
      </c>
      <c r="AK54" s="31" t="str">
        <f ca="1">_xlfn.IFNA(VLOOKUP($A54,سبتمبر!AK:AO,5,0),"")</f>
        <v/>
      </c>
      <c r="AL54" s="31" t="str">
        <f ca="1">_xlfn.IFNA(VLOOKUP($A54,اكتوبر!A:E,5,0),"")</f>
        <v/>
      </c>
      <c r="AM54" s="31" t="str">
        <f ca="1">_xlfn.IFNA(VLOOKUP($A54,اكتوبر!M:Q,5,0),"")</f>
        <v/>
      </c>
      <c r="AN54" s="31" t="str">
        <f ca="1">_xlfn.IFNA(VLOOKUP($A54,اكتوبر!Y:AC,5,0),"")</f>
        <v/>
      </c>
      <c r="AO54" s="31" t="str">
        <f ca="1">_xlfn.IFNA(VLOOKUP($A54,اكتوبر!AK:AO,5,0),"")</f>
        <v/>
      </c>
      <c r="AP54" s="31" t="str">
        <f ca="1">_xlfn.IFNA(VLOOKUP($A54,اكتوبر!AW:BA,5,0),"")</f>
        <v/>
      </c>
      <c r="AQ54" s="31" t="str">
        <f ca="1">_xlfn.IFNA(VLOOKUP($A54,نوفمبر!A:E,5,0),"")</f>
        <v/>
      </c>
      <c r="AR54" s="31" t="str">
        <f ca="1">_xlfn.IFNA(VLOOKUP($A54,نوفمبر!M:Q,5,0),"")</f>
        <v/>
      </c>
      <c r="AS54" s="31" t="str">
        <f ca="1">_xlfn.IFNA(VLOOKUP($A54,نوفمبر!Y:AC,5,0),"")</f>
        <v/>
      </c>
      <c r="AT54" s="31" t="str">
        <f ca="1">_xlfn.IFNA(VLOOKUP($A54,نوفمبر!AK:AO,5,0),"")</f>
        <v/>
      </c>
      <c r="AU54" s="31" t="str">
        <f ca="1">_xlfn.IFNA(VLOOKUP($A54,ديسمبر!A:E,5,0),"")</f>
        <v/>
      </c>
      <c r="AV54" s="31" t="str">
        <f ca="1">_xlfn.IFNA(VLOOKUP($A54,ديسمبر!M:Q,5,0),"")</f>
        <v/>
      </c>
      <c r="AW54" s="31" t="str">
        <f ca="1">_xlfn.IFNA(VLOOKUP($A54,ديسمبر!Y:AC,5,0),"")</f>
        <v/>
      </c>
      <c r="AX54" s="31" t="str">
        <f ca="1">_xlfn.IFNA(VLOOKUP($A54,ديسمبر!AK:AO,5,0),"")</f>
        <v/>
      </c>
      <c r="AY54" s="31">
        <f ca="1" t="shared" si="0"/>
        <v>0</v>
      </c>
      <c r="AZ54" s="31">
        <f ca="1" t="shared" si="1"/>
        <v>0</v>
      </c>
    </row>
    <row r="55" ht="15.75" spans="1:52">
      <c r="A55" s="8">
        <v>2053</v>
      </c>
      <c r="B55" s="31" t="str">
        <f>IFERROR(VLOOKUP(A55,'Main Data'!A:C,2,0),"")</f>
        <v>مكاريوس محارب يوحنا </v>
      </c>
      <c r="C55" s="57" t="str">
        <f>IFERROR(VLOOKUP(B55,'Main Data'!B:D,2,0),"")</f>
        <v>01067525075</v>
      </c>
      <c r="D55" s="31" t="str">
        <f ca="1">IFERROR(VLOOKUP($A55,فبراير!A:E,5,0),"")</f>
        <v/>
      </c>
      <c r="E55" s="31" t="str">
        <f ca="1">IFERROR(VLOOKUP($A55,فبراير!M:Q,5,0),"")</f>
        <v/>
      </c>
      <c r="F55" s="31" t="str">
        <f ca="1">IFERROR(VLOOKUP($A55,فبراير!Y:AC,5,0),"")</f>
        <v/>
      </c>
      <c r="G55" s="31" t="str">
        <f ca="1">IFERROR(VLOOKUP($A55,فبراير!AK:AO,5,0),"")</f>
        <v/>
      </c>
      <c r="H55" s="31" t="str">
        <f ca="1">IFERROR(VLOOKUP($A55,مارس!A:E,5,0),"")</f>
        <v/>
      </c>
      <c r="I55" s="31" t="str">
        <f ca="1">IFERROR(VLOOKUP($A55,مارس!M:Q,5,0),"")</f>
        <v/>
      </c>
      <c r="J55" s="31" t="str">
        <f ca="1">IFERROR(VLOOKUP($A55,مارس!Y:AC,5,0),"")</f>
        <v/>
      </c>
      <c r="K55" s="31" t="str">
        <f ca="1">IFERROR(VLOOKUP($A55,مارس!AK:AO,5,0),"")</f>
        <v/>
      </c>
      <c r="L55" s="31" t="str">
        <f ca="1">IFERROR(VLOOKUP($A55,ابريل!A:E,5,0),"")</f>
        <v/>
      </c>
      <c r="M55" s="31" t="str">
        <f ca="1">IFERROR(VLOOKUP($A55,ابريل!M:Q,5,0),"")</f>
        <v/>
      </c>
      <c r="N55" s="31" t="str">
        <f ca="1">IFERROR(VLOOKUP($A55,ابريل!Y:AC,5,0),"")</f>
        <v/>
      </c>
      <c r="O55" s="31" t="str">
        <f ca="1">IFERROR(VLOOKUP($A55,ابريل!AK:AO,5,0),"")</f>
        <v/>
      </c>
      <c r="P55" s="31" t="str">
        <f ca="1">_xlfn.IFNA(VLOOKUP($A55,مايو!A:E,5,0),"")</f>
        <v/>
      </c>
      <c r="Q55" s="31" t="str">
        <f ca="1">_xlfn.IFNA(VLOOKUP($A55,مايو!M:Q,5,0),"")</f>
        <v/>
      </c>
      <c r="R55" s="31" t="str">
        <f ca="1">_xlfn.IFNA(VLOOKUP($A55,مايو!Y:AC,5,0),"")</f>
        <v/>
      </c>
      <c r="S55" s="31" t="str">
        <f ca="1">_xlfn.IFNA(VLOOKUP($A55,مايو!AK:AO,5,0),"")</f>
        <v/>
      </c>
      <c r="T55" s="31" t="str">
        <f ca="1">_xlfn.IFNA(VLOOKUP($A55,مايو!AW:BA,5,0),"")</f>
        <v/>
      </c>
      <c r="U55" s="31" t="str">
        <f ca="1">_xlfn.IFNA(VLOOKUP($A55,يونيو!A:E,5,0),"")</f>
        <v/>
      </c>
      <c r="V55" s="31" t="str">
        <f ca="1">_xlfn.IFNA(VLOOKUP($A55,يونيو!M:Q,5,0),"")</f>
        <v/>
      </c>
      <c r="W55" s="31" t="str">
        <f ca="1">_xlfn.IFNA(VLOOKUP($A55,يونيو!Y:AC,5,0),"")</f>
        <v/>
      </c>
      <c r="X55" s="31" t="str">
        <f ca="1">_xlfn.IFNA(VLOOKUP($A55,يونيو!AK:AO,5,0),"")</f>
        <v/>
      </c>
      <c r="Y55" s="31" t="str">
        <f ca="1">_xlfn.IFNA(VLOOKUP($A55,يوليو!A:E,5,0),"")</f>
        <v/>
      </c>
      <c r="Z55" s="31" t="str">
        <f ca="1">_xlfn.IFNA(VLOOKUP($A55,يوليو!M:Q,5,0),"")</f>
        <v/>
      </c>
      <c r="AA55" s="31" t="str">
        <f ca="1">_xlfn.IFNA(VLOOKUP($A55,يوليو!Y:AC,5,0),"")</f>
        <v/>
      </c>
      <c r="AB55" s="31" t="str">
        <f ca="1">_xlfn.IFNA(VLOOKUP($A55,يوليو!AK:AO,5,0),"")</f>
        <v/>
      </c>
      <c r="AC55" s="31" t="str">
        <f ca="1">_xlfn.IFNA(VLOOKUP($A55,اغسطس!A:E,5,0),"")</f>
        <v/>
      </c>
      <c r="AD55" s="31" t="str">
        <f ca="1">_xlfn.IFNA(VLOOKUP($A55,اغسطس!M:Q,5,0),"")</f>
        <v/>
      </c>
      <c r="AE55" s="31" t="str">
        <f ca="1">_xlfn.IFNA(VLOOKUP($A55,اغسطس!Y:AC,5,0),"")</f>
        <v/>
      </c>
      <c r="AF55" s="31" t="str">
        <f ca="1">_xlfn.IFNA(VLOOKUP($A55,اغسطس!AK:AO,5,0),"")</f>
        <v/>
      </c>
      <c r="AG55" s="31" t="str">
        <f ca="1">_xlfn.IFNA(VLOOKUP($A55,اغسطس!AW:BA,5,0),"")</f>
        <v/>
      </c>
      <c r="AH55" s="31" t="str">
        <f ca="1">_xlfn.IFNA(VLOOKUP($A55,سبتمبر!A:E,5,0),"")</f>
        <v/>
      </c>
      <c r="AI55" s="31" t="str">
        <f ca="1">_xlfn.IFNA(VLOOKUP($A55,سبتمبر!M:Q,5,0),"")</f>
        <v/>
      </c>
      <c r="AJ55" s="31" t="str">
        <f ca="1">_xlfn.IFNA(VLOOKUP($A55,سبتمبر!Y:AC,5,0),"")</f>
        <v/>
      </c>
      <c r="AK55" s="31" t="str">
        <f ca="1">_xlfn.IFNA(VLOOKUP($A55,سبتمبر!AK:AO,5,0),"")</f>
        <v/>
      </c>
      <c r="AL55" s="31" t="str">
        <f ca="1">_xlfn.IFNA(VLOOKUP($A55,اكتوبر!A:E,5,0),"")</f>
        <v/>
      </c>
      <c r="AM55" s="31" t="str">
        <f ca="1">_xlfn.IFNA(VLOOKUP($A55,اكتوبر!M:Q,5,0),"")</f>
        <v/>
      </c>
      <c r="AN55" s="31" t="str">
        <f ca="1">_xlfn.IFNA(VLOOKUP($A55,اكتوبر!Y:AC,5,0),"")</f>
        <v/>
      </c>
      <c r="AO55" s="31" t="str">
        <f ca="1">_xlfn.IFNA(VLOOKUP($A55,اكتوبر!AK:AO,5,0),"")</f>
        <v/>
      </c>
      <c r="AP55" s="31" t="str">
        <f ca="1">_xlfn.IFNA(VLOOKUP($A55,اكتوبر!AW:BA,5,0),"")</f>
        <v/>
      </c>
      <c r="AQ55" s="31" t="str">
        <f ca="1">_xlfn.IFNA(VLOOKUP($A55,نوفمبر!A:E,5,0),"")</f>
        <v/>
      </c>
      <c r="AR55" s="31" t="str">
        <f ca="1">_xlfn.IFNA(VLOOKUP($A55,نوفمبر!M:Q,5,0),"")</f>
        <v/>
      </c>
      <c r="AS55" s="31" t="str">
        <f ca="1">_xlfn.IFNA(VLOOKUP($A55,نوفمبر!Y:AC,5,0),"")</f>
        <v/>
      </c>
      <c r="AT55" s="31" t="str">
        <f ca="1">_xlfn.IFNA(VLOOKUP($A55,نوفمبر!AK:AO,5,0),"")</f>
        <v/>
      </c>
      <c r="AU55" s="31" t="str">
        <f ca="1">_xlfn.IFNA(VLOOKUP($A55,ديسمبر!A:E,5,0),"")</f>
        <v/>
      </c>
      <c r="AV55" s="31" t="str">
        <f ca="1">_xlfn.IFNA(VLOOKUP($A55,ديسمبر!M:Q,5,0),"")</f>
        <v/>
      </c>
      <c r="AW55" s="31" t="str">
        <f ca="1">_xlfn.IFNA(VLOOKUP($A55,ديسمبر!Y:AC,5,0),"")</f>
        <v/>
      </c>
      <c r="AX55" s="31" t="str">
        <f ca="1">_xlfn.IFNA(VLOOKUP($A55,ديسمبر!AK:AO,5,0),"")</f>
        <v/>
      </c>
      <c r="AY55" s="31">
        <f ca="1" t="shared" si="0"/>
        <v>0</v>
      </c>
      <c r="AZ55" s="31">
        <f ca="1" t="shared" si="1"/>
        <v>0</v>
      </c>
    </row>
    <row r="56" ht="15.75" spans="1:52">
      <c r="A56" s="8">
        <v>2054</v>
      </c>
      <c r="B56" s="31" t="str">
        <f>IFERROR(VLOOKUP(A56,'Main Data'!A:C,2,0),"")</f>
        <v>مكاريوس مرزيق جارجو</v>
      </c>
      <c r="C56" s="31">
        <f>IFERROR(VLOOKUP(B56,'Main Data'!B:D,2,0),"")</f>
        <v>0</v>
      </c>
      <c r="D56" s="31" t="str">
        <f ca="1">IFERROR(VLOOKUP($A56,فبراير!A:E,5,0),"")</f>
        <v/>
      </c>
      <c r="E56" s="31" t="str">
        <f ca="1">IFERROR(VLOOKUP($A56,فبراير!M:Q,5,0),"")</f>
        <v/>
      </c>
      <c r="F56" s="31" t="str">
        <f ca="1">IFERROR(VLOOKUP($A56,فبراير!Y:AC,5,0),"")</f>
        <v/>
      </c>
      <c r="G56" s="31" t="str">
        <f ca="1">IFERROR(VLOOKUP($A56,فبراير!AK:AO,5,0),"")</f>
        <v/>
      </c>
      <c r="H56" s="31" t="str">
        <f ca="1">IFERROR(VLOOKUP($A56,مارس!A:E,5,0),"")</f>
        <v/>
      </c>
      <c r="I56" s="31" t="str">
        <f ca="1">IFERROR(VLOOKUP($A56,مارس!M:Q,5,0),"")</f>
        <v/>
      </c>
      <c r="J56" s="31" t="str">
        <f ca="1">IFERROR(VLOOKUP($A56,مارس!Y:AC,5,0),"")</f>
        <v/>
      </c>
      <c r="K56" s="31" t="str">
        <f ca="1">IFERROR(VLOOKUP($A56,مارس!AK:AO,5,0),"")</f>
        <v/>
      </c>
      <c r="L56" s="31" t="str">
        <f ca="1">IFERROR(VLOOKUP($A56,ابريل!A:E,5,0),"")</f>
        <v/>
      </c>
      <c r="M56" s="31" t="str">
        <f ca="1">IFERROR(VLOOKUP($A56,ابريل!M:Q,5,0),"")</f>
        <v/>
      </c>
      <c r="N56" s="31" t="str">
        <f ca="1">IFERROR(VLOOKUP($A56,ابريل!Y:AC,5,0),"")</f>
        <v/>
      </c>
      <c r="O56" s="31" t="str">
        <f ca="1">IFERROR(VLOOKUP($A56,ابريل!AK:AO,5,0),"")</f>
        <v/>
      </c>
      <c r="P56" s="31" t="str">
        <f ca="1">_xlfn.IFNA(VLOOKUP($A56,مايو!A:E,5,0),"")</f>
        <v/>
      </c>
      <c r="Q56" s="31" t="str">
        <f ca="1">_xlfn.IFNA(VLOOKUP($A56,مايو!M:Q,5,0),"")</f>
        <v/>
      </c>
      <c r="R56" s="31" t="str">
        <f ca="1">_xlfn.IFNA(VLOOKUP($A56,مايو!Y:AC,5,0),"")</f>
        <v/>
      </c>
      <c r="S56" s="31" t="str">
        <f ca="1">_xlfn.IFNA(VLOOKUP($A56,مايو!AK:AO,5,0),"")</f>
        <v/>
      </c>
      <c r="T56" s="31" t="str">
        <f ca="1">_xlfn.IFNA(VLOOKUP($A56,مايو!AW:BA,5,0),"")</f>
        <v/>
      </c>
      <c r="U56" s="31" t="str">
        <f ca="1">_xlfn.IFNA(VLOOKUP($A56,يونيو!A:E,5,0),"")</f>
        <v/>
      </c>
      <c r="V56" s="31" t="str">
        <f ca="1">_xlfn.IFNA(VLOOKUP($A56,يونيو!M:Q,5,0),"")</f>
        <v/>
      </c>
      <c r="W56" s="31" t="str">
        <f ca="1">_xlfn.IFNA(VLOOKUP($A56,يونيو!Y:AC,5,0),"")</f>
        <v/>
      </c>
      <c r="X56" s="31" t="str">
        <f ca="1">_xlfn.IFNA(VLOOKUP($A56,يونيو!AK:AO,5,0),"")</f>
        <v/>
      </c>
      <c r="Y56" s="31" t="str">
        <f ca="1">_xlfn.IFNA(VLOOKUP($A56,يوليو!A:E,5,0),"")</f>
        <v/>
      </c>
      <c r="Z56" s="31" t="str">
        <f ca="1">_xlfn.IFNA(VLOOKUP($A56,يوليو!M:Q,5,0),"")</f>
        <v/>
      </c>
      <c r="AA56" s="31" t="str">
        <f ca="1">_xlfn.IFNA(VLOOKUP($A56,يوليو!Y:AC,5,0),"")</f>
        <v/>
      </c>
      <c r="AB56" s="31" t="str">
        <f ca="1">_xlfn.IFNA(VLOOKUP($A56,يوليو!AK:AO,5,0),"")</f>
        <v/>
      </c>
      <c r="AC56" s="31" t="str">
        <f ca="1">_xlfn.IFNA(VLOOKUP($A56,اغسطس!A:E,5,0),"")</f>
        <v/>
      </c>
      <c r="AD56" s="31" t="str">
        <f ca="1">_xlfn.IFNA(VLOOKUP($A56,اغسطس!M:Q,5,0),"")</f>
        <v/>
      </c>
      <c r="AE56" s="31" t="str">
        <f ca="1">_xlfn.IFNA(VLOOKUP($A56,اغسطس!Y:AC,5,0),"")</f>
        <v/>
      </c>
      <c r="AF56" s="31" t="str">
        <f ca="1">_xlfn.IFNA(VLOOKUP($A56,اغسطس!AK:AO,5,0),"")</f>
        <v/>
      </c>
      <c r="AG56" s="31" t="str">
        <f ca="1">_xlfn.IFNA(VLOOKUP($A56,اغسطس!AW:BA,5,0),"")</f>
        <v/>
      </c>
      <c r="AH56" s="31" t="str">
        <f ca="1">_xlfn.IFNA(VLOOKUP($A56,سبتمبر!A:E,5,0),"")</f>
        <v/>
      </c>
      <c r="AI56" s="31" t="str">
        <f ca="1">_xlfn.IFNA(VLOOKUP($A56,سبتمبر!M:Q,5,0),"")</f>
        <v/>
      </c>
      <c r="AJ56" s="31" t="str">
        <f ca="1">_xlfn.IFNA(VLOOKUP($A56,سبتمبر!Y:AC,5,0),"")</f>
        <v/>
      </c>
      <c r="AK56" s="31" t="str">
        <f ca="1">_xlfn.IFNA(VLOOKUP($A56,سبتمبر!AK:AO,5,0),"")</f>
        <v/>
      </c>
      <c r="AL56" s="31" t="str">
        <f ca="1">_xlfn.IFNA(VLOOKUP($A56,اكتوبر!A:E,5,0),"")</f>
        <v/>
      </c>
      <c r="AM56" s="31" t="str">
        <f ca="1">_xlfn.IFNA(VLOOKUP($A56,اكتوبر!M:Q,5,0),"")</f>
        <v/>
      </c>
      <c r="AN56" s="31" t="str">
        <f ca="1">_xlfn.IFNA(VLOOKUP($A56,اكتوبر!Y:AC,5,0),"")</f>
        <v/>
      </c>
      <c r="AO56" s="31" t="str">
        <f ca="1">_xlfn.IFNA(VLOOKUP($A56,اكتوبر!AK:AO,5,0),"")</f>
        <v/>
      </c>
      <c r="AP56" s="31" t="str">
        <f ca="1">_xlfn.IFNA(VLOOKUP($A56,اكتوبر!AW:BA,5,0),"")</f>
        <v/>
      </c>
      <c r="AQ56" s="31" t="str">
        <f ca="1">_xlfn.IFNA(VLOOKUP($A56,نوفمبر!A:E,5,0),"")</f>
        <v/>
      </c>
      <c r="AR56" s="31" t="str">
        <f ca="1">_xlfn.IFNA(VLOOKUP($A56,نوفمبر!M:Q,5,0),"")</f>
        <v/>
      </c>
      <c r="AS56" s="31" t="str">
        <f ca="1">_xlfn.IFNA(VLOOKUP($A56,نوفمبر!Y:AC,5,0),"")</f>
        <v/>
      </c>
      <c r="AT56" s="31" t="str">
        <f ca="1">_xlfn.IFNA(VLOOKUP($A56,نوفمبر!AK:AO,5,0),"")</f>
        <v/>
      </c>
      <c r="AU56" s="31" t="str">
        <f ca="1">_xlfn.IFNA(VLOOKUP($A56,ديسمبر!A:E,5,0),"")</f>
        <v/>
      </c>
      <c r="AV56" s="31" t="str">
        <f ca="1">_xlfn.IFNA(VLOOKUP($A56,ديسمبر!M:Q,5,0),"")</f>
        <v/>
      </c>
      <c r="AW56" s="31" t="str">
        <f ca="1">_xlfn.IFNA(VLOOKUP($A56,ديسمبر!Y:AC,5,0),"")</f>
        <v/>
      </c>
      <c r="AX56" s="31" t="str">
        <f ca="1">_xlfn.IFNA(VLOOKUP($A56,ديسمبر!AK:AO,5,0),"")</f>
        <v/>
      </c>
      <c r="AY56" s="31">
        <f ca="1" t="shared" si="0"/>
        <v>0</v>
      </c>
      <c r="AZ56" s="31">
        <f ca="1" t="shared" si="1"/>
        <v>0</v>
      </c>
    </row>
    <row r="57" ht="15.75" spans="1:52">
      <c r="A57" s="8">
        <v>2055</v>
      </c>
      <c r="B57" s="31" t="str">
        <f>IFERROR(VLOOKUP(A57,'Main Data'!A:C,2,0),"")</f>
        <v>مكاريوس نبيل برسوم</v>
      </c>
      <c r="C57" s="57" t="str">
        <f>IFERROR(VLOOKUP(B57,'Main Data'!B:D,2,0),"")</f>
        <v>01207552405</v>
      </c>
      <c r="D57" s="31" t="str">
        <f ca="1">IFERROR(VLOOKUP($A57,فبراير!A:E,5,0),"")</f>
        <v/>
      </c>
      <c r="E57" s="31" t="str">
        <f ca="1">IFERROR(VLOOKUP($A57,فبراير!M:Q,5,0),"")</f>
        <v/>
      </c>
      <c r="F57" s="31" t="str">
        <f ca="1">IFERROR(VLOOKUP($A57,فبراير!Y:AC,5,0),"")</f>
        <v/>
      </c>
      <c r="G57" s="31" t="str">
        <f ca="1">IFERROR(VLOOKUP($A57,فبراير!AK:AO,5,0),"")</f>
        <v/>
      </c>
      <c r="H57" s="31" t="str">
        <f ca="1">IFERROR(VLOOKUP($A57,مارس!A:E,5,0),"")</f>
        <v/>
      </c>
      <c r="I57" s="31" t="str">
        <f ca="1">IFERROR(VLOOKUP($A57,مارس!M:Q,5,0),"")</f>
        <v/>
      </c>
      <c r="J57" s="31" t="str">
        <f ca="1">IFERROR(VLOOKUP($A57,مارس!Y:AC,5,0),"")</f>
        <v/>
      </c>
      <c r="K57" s="31" t="str">
        <f ca="1">IFERROR(VLOOKUP($A57,مارس!AK:AO,5,0),"")</f>
        <v/>
      </c>
      <c r="L57" s="31" t="str">
        <f ca="1">IFERROR(VLOOKUP($A57,ابريل!A:E,5,0),"")</f>
        <v/>
      </c>
      <c r="M57" s="31" t="str">
        <f ca="1">IFERROR(VLOOKUP($A57,ابريل!M:Q,5,0),"")</f>
        <v/>
      </c>
      <c r="N57" s="31" t="str">
        <f ca="1">IFERROR(VLOOKUP($A57,ابريل!Y:AC,5,0),"")</f>
        <v/>
      </c>
      <c r="O57" s="31" t="str">
        <f ca="1">IFERROR(VLOOKUP($A57,ابريل!AK:AO,5,0),"")</f>
        <v/>
      </c>
      <c r="P57" s="31" t="str">
        <f ca="1">_xlfn.IFNA(VLOOKUP($A57,مايو!A:E,5,0),"")</f>
        <v/>
      </c>
      <c r="Q57" s="31" t="str">
        <f ca="1">_xlfn.IFNA(VLOOKUP($A57,مايو!M:Q,5,0),"")</f>
        <v/>
      </c>
      <c r="R57" s="31" t="str">
        <f ca="1">_xlfn.IFNA(VLOOKUP($A57,مايو!Y:AC,5,0),"")</f>
        <v/>
      </c>
      <c r="S57" s="31" t="str">
        <f ca="1">_xlfn.IFNA(VLOOKUP($A57,مايو!AK:AO,5,0),"")</f>
        <v/>
      </c>
      <c r="T57" s="31" t="str">
        <f ca="1">_xlfn.IFNA(VLOOKUP($A57,مايو!AW:BA,5,0),"")</f>
        <v/>
      </c>
      <c r="U57" s="31" t="str">
        <f ca="1">_xlfn.IFNA(VLOOKUP($A57,يونيو!A:E,5,0),"")</f>
        <v/>
      </c>
      <c r="V57" s="31" t="str">
        <f ca="1">_xlfn.IFNA(VLOOKUP($A57,يونيو!M:Q,5,0),"")</f>
        <v/>
      </c>
      <c r="W57" s="31" t="str">
        <f ca="1">_xlfn.IFNA(VLOOKUP($A57,يونيو!Y:AC,5,0),"")</f>
        <v/>
      </c>
      <c r="X57" s="31" t="str">
        <f ca="1">_xlfn.IFNA(VLOOKUP($A57,يونيو!AK:AO,5,0),"")</f>
        <v/>
      </c>
      <c r="Y57" s="31" t="str">
        <f ca="1">_xlfn.IFNA(VLOOKUP($A57,يوليو!A:E,5,0),"")</f>
        <v/>
      </c>
      <c r="Z57" s="31" t="str">
        <f ca="1">_xlfn.IFNA(VLOOKUP($A57,يوليو!M:Q,5,0),"")</f>
        <v/>
      </c>
      <c r="AA57" s="31" t="str">
        <f ca="1">_xlfn.IFNA(VLOOKUP($A57,يوليو!Y:AC,5,0),"")</f>
        <v/>
      </c>
      <c r="AB57" s="31" t="str">
        <f ca="1">_xlfn.IFNA(VLOOKUP($A57,يوليو!AK:AO,5,0),"")</f>
        <v/>
      </c>
      <c r="AC57" s="31" t="str">
        <f ca="1">_xlfn.IFNA(VLOOKUP($A57,اغسطس!A:E,5,0),"")</f>
        <v/>
      </c>
      <c r="AD57" s="31" t="str">
        <f ca="1">_xlfn.IFNA(VLOOKUP($A57,اغسطس!M:Q,5,0),"")</f>
        <v/>
      </c>
      <c r="AE57" s="31" t="str">
        <f ca="1">_xlfn.IFNA(VLOOKUP($A57,اغسطس!Y:AC,5,0),"")</f>
        <v/>
      </c>
      <c r="AF57" s="31" t="str">
        <f ca="1">_xlfn.IFNA(VLOOKUP($A57,اغسطس!AK:AO,5,0),"")</f>
        <v/>
      </c>
      <c r="AG57" s="31" t="str">
        <f ca="1">_xlfn.IFNA(VLOOKUP($A57,اغسطس!AW:BA,5,0),"")</f>
        <v/>
      </c>
      <c r="AH57" s="31" t="str">
        <f ca="1">_xlfn.IFNA(VLOOKUP($A57,سبتمبر!A:E,5,0),"")</f>
        <v/>
      </c>
      <c r="AI57" s="31" t="str">
        <f ca="1">_xlfn.IFNA(VLOOKUP($A57,سبتمبر!M:Q,5,0),"")</f>
        <v/>
      </c>
      <c r="AJ57" s="31" t="str">
        <f ca="1">_xlfn.IFNA(VLOOKUP($A57,سبتمبر!Y:AC,5,0),"")</f>
        <v/>
      </c>
      <c r="AK57" s="31" t="str">
        <f ca="1">_xlfn.IFNA(VLOOKUP($A57,سبتمبر!AK:AO,5,0),"")</f>
        <v/>
      </c>
      <c r="AL57" s="31" t="str">
        <f ca="1">_xlfn.IFNA(VLOOKUP($A57,اكتوبر!A:E,5,0),"")</f>
        <v/>
      </c>
      <c r="AM57" s="31" t="str">
        <f ca="1">_xlfn.IFNA(VLOOKUP($A57,اكتوبر!M:Q,5,0),"")</f>
        <v/>
      </c>
      <c r="AN57" s="31" t="str">
        <f ca="1">_xlfn.IFNA(VLOOKUP($A57,اكتوبر!Y:AC,5,0),"")</f>
        <v/>
      </c>
      <c r="AO57" s="31" t="str">
        <f ca="1">_xlfn.IFNA(VLOOKUP($A57,اكتوبر!AK:AO,5,0),"")</f>
        <v/>
      </c>
      <c r="AP57" s="31" t="str">
        <f ca="1">_xlfn.IFNA(VLOOKUP($A57,اكتوبر!AW:BA,5,0),"")</f>
        <v/>
      </c>
      <c r="AQ57" s="31" t="str">
        <f ca="1">_xlfn.IFNA(VLOOKUP($A57,نوفمبر!A:E,5,0),"")</f>
        <v/>
      </c>
      <c r="AR57" s="31" t="str">
        <f ca="1">_xlfn.IFNA(VLOOKUP($A57,نوفمبر!M:Q,5,0),"")</f>
        <v/>
      </c>
      <c r="AS57" s="31" t="str">
        <f ca="1">_xlfn.IFNA(VLOOKUP($A57,نوفمبر!Y:AC,5,0),"")</f>
        <v/>
      </c>
      <c r="AT57" s="31" t="str">
        <f ca="1">_xlfn.IFNA(VLOOKUP($A57,نوفمبر!AK:AO,5,0),"")</f>
        <v/>
      </c>
      <c r="AU57" s="31" t="str">
        <f ca="1">_xlfn.IFNA(VLOOKUP($A57,ديسمبر!A:E,5,0),"")</f>
        <v/>
      </c>
      <c r="AV57" s="31" t="str">
        <f ca="1">_xlfn.IFNA(VLOOKUP($A57,ديسمبر!M:Q,5,0),"")</f>
        <v/>
      </c>
      <c r="AW57" s="31" t="str">
        <f ca="1">_xlfn.IFNA(VLOOKUP($A57,ديسمبر!Y:AC,5,0),"")</f>
        <v/>
      </c>
      <c r="AX57" s="31" t="str">
        <f ca="1">_xlfn.IFNA(VLOOKUP($A57,ديسمبر!AK:AO,5,0),"")</f>
        <v/>
      </c>
      <c r="AY57" s="31">
        <f ca="1" t="shared" si="0"/>
        <v>0</v>
      </c>
      <c r="AZ57" s="31">
        <f ca="1" t="shared" si="1"/>
        <v>0</v>
      </c>
    </row>
    <row r="58" ht="15.75" spans="1:52">
      <c r="A58" s="8">
        <v>2056</v>
      </c>
      <c r="B58" s="31" t="str">
        <f>IFERROR(VLOOKUP(A58,'Main Data'!A:C,2,0),"")</f>
        <v>ملاك ايمن صلاح</v>
      </c>
      <c r="C58" s="57" t="str">
        <f>IFERROR(VLOOKUP(B58,'Main Data'!B:D,2,0),"")</f>
        <v>01024633389</v>
      </c>
      <c r="D58" s="31" t="str">
        <f ca="1">IFERROR(VLOOKUP($A58,فبراير!A:E,5,0),"")</f>
        <v/>
      </c>
      <c r="E58" s="31" t="str">
        <f ca="1">IFERROR(VLOOKUP($A58,فبراير!M:Q,5,0),"")</f>
        <v/>
      </c>
      <c r="F58" s="31" t="str">
        <f ca="1">IFERROR(VLOOKUP($A58,فبراير!Y:AC,5,0),"")</f>
        <v/>
      </c>
      <c r="G58" s="31" t="str">
        <f ca="1">IFERROR(VLOOKUP($A58,فبراير!AK:AO,5,0),"")</f>
        <v/>
      </c>
      <c r="H58" s="31" t="str">
        <f ca="1">IFERROR(VLOOKUP($A58,مارس!A:E,5,0),"")</f>
        <v/>
      </c>
      <c r="I58" s="31" t="str">
        <f ca="1">IFERROR(VLOOKUP($A58,مارس!M:Q,5,0),"")</f>
        <v/>
      </c>
      <c r="J58" s="31" t="str">
        <f ca="1">IFERROR(VLOOKUP($A58,مارس!Y:AC,5,0),"")</f>
        <v/>
      </c>
      <c r="K58" s="31" t="str">
        <f ca="1">IFERROR(VLOOKUP($A58,مارس!AK:AO,5,0),"")</f>
        <v/>
      </c>
      <c r="L58" s="31" t="str">
        <f ca="1">IFERROR(VLOOKUP($A58,ابريل!A:E,5,0),"")</f>
        <v/>
      </c>
      <c r="M58" s="31" t="str">
        <f ca="1">IFERROR(VLOOKUP($A58,ابريل!M:Q,5,0),"")</f>
        <v/>
      </c>
      <c r="N58" s="31" t="str">
        <f ca="1">IFERROR(VLOOKUP($A58,ابريل!Y:AC,5,0),"")</f>
        <v/>
      </c>
      <c r="O58" s="31" t="str">
        <f ca="1">IFERROR(VLOOKUP($A58,ابريل!AK:AO,5,0),"")</f>
        <v/>
      </c>
      <c r="P58" s="31" t="str">
        <f ca="1">_xlfn.IFNA(VLOOKUP($A58,مايو!A:E,5,0),"")</f>
        <v/>
      </c>
      <c r="Q58" s="31" t="str">
        <f ca="1">_xlfn.IFNA(VLOOKUP($A58,مايو!M:Q,5,0),"")</f>
        <v/>
      </c>
      <c r="R58" s="31" t="str">
        <f ca="1">_xlfn.IFNA(VLOOKUP($A58,مايو!Y:AC,5,0),"")</f>
        <v/>
      </c>
      <c r="S58" s="31" t="str">
        <f ca="1">_xlfn.IFNA(VLOOKUP($A58,مايو!AK:AO,5,0),"")</f>
        <v/>
      </c>
      <c r="T58" s="31" t="str">
        <f ca="1">_xlfn.IFNA(VLOOKUP($A58,مايو!AW:BA,5,0),"")</f>
        <v/>
      </c>
      <c r="U58" s="31" t="str">
        <f ca="1">_xlfn.IFNA(VLOOKUP($A58,يونيو!A:E,5,0),"")</f>
        <v/>
      </c>
      <c r="V58" s="31" t="str">
        <f ca="1">_xlfn.IFNA(VLOOKUP($A58,يونيو!M:Q,5,0),"")</f>
        <v/>
      </c>
      <c r="W58" s="31" t="str">
        <f ca="1">_xlfn.IFNA(VLOOKUP($A58,يونيو!Y:AC,5,0),"")</f>
        <v/>
      </c>
      <c r="X58" s="31" t="str">
        <f ca="1">_xlfn.IFNA(VLOOKUP($A58,يونيو!AK:AO,5,0),"")</f>
        <v/>
      </c>
      <c r="Y58" s="31" t="str">
        <f ca="1">_xlfn.IFNA(VLOOKUP($A58,يوليو!A:E,5,0),"")</f>
        <v/>
      </c>
      <c r="Z58" s="31" t="str">
        <f ca="1">_xlfn.IFNA(VLOOKUP($A58,يوليو!M:Q,5,0),"")</f>
        <v/>
      </c>
      <c r="AA58" s="31" t="str">
        <f ca="1">_xlfn.IFNA(VLOOKUP($A58,يوليو!Y:AC,5,0),"")</f>
        <v/>
      </c>
      <c r="AB58" s="31" t="str">
        <f ca="1">_xlfn.IFNA(VLOOKUP($A58,يوليو!AK:AO,5,0),"")</f>
        <v/>
      </c>
      <c r="AC58" s="31" t="str">
        <f ca="1">_xlfn.IFNA(VLOOKUP($A58,اغسطس!A:E,5,0),"")</f>
        <v/>
      </c>
      <c r="AD58" s="31" t="str">
        <f ca="1">_xlfn.IFNA(VLOOKUP($A58,اغسطس!M:Q,5,0),"")</f>
        <v/>
      </c>
      <c r="AE58" s="31" t="str">
        <f ca="1">_xlfn.IFNA(VLOOKUP($A58,اغسطس!Y:AC,5,0),"")</f>
        <v/>
      </c>
      <c r="AF58" s="31" t="str">
        <f ca="1">_xlfn.IFNA(VLOOKUP($A58,اغسطس!AK:AO,5,0),"")</f>
        <v/>
      </c>
      <c r="AG58" s="31" t="str">
        <f ca="1">_xlfn.IFNA(VLOOKUP($A58,اغسطس!AW:BA,5,0),"")</f>
        <v/>
      </c>
      <c r="AH58" s="31" t="str">
        <f ca="1">_xlfn.IFNA(VLOOKUP($A58,سبتمبر!A:E,5,0),"")</f>
        <v/>
      </c>
      <c r="AI58" s="31" t="str">
        <f ca="1">_xlfn.IFNA(VLOOKUP($A58,سبتمبر!M:Q,5,0),"")</f>
        <v/>
      </c>
      <c r="AJ58" s="31" t="str">
        <f ca="1">_xlfn.IFNA(VLOOKUP($A58,سبتمبر!Y:AC,5,0),"")</f>
        <v/>
      </c>
      <c r="AK58" s="31" t="str">
        <f ca="1">_xlfn.IFNA(VLOOKUP($A58,سبتمبر!AK:AO,5,0),"")</f>
        <v/>
      </c>
      <c r="AL58" s="31" t="str">
        <f ca="1">_xlfn.IFNA(VLOOKUP($A58,اكتوبر!A:E,5,0),"")</f>
        <v/>
      </c>
      <c r="AM58" s="31" t="str">
        <f ca="1">_xlfn.IFNA(VLOOKUP($A58,اكتوبر!M:Q,5,0),"")</f>
        <v/>
      </c>
      <c r="AN58" s="31" t="str">
        <f ca="1">_xlfn.IFNA(VLOOKUP($A58,اكتوبر!Y:AC,5,0),"")</f>
        <v/>
      </c>
      <c r="AO58" s="31" t="str">
        <f ca="1">_xlfn.IFNA(VLOOKUP($A58,اكتوبر!AK:AO,5,0),"")</f>
        <v/>
      </c>
      <c r="AP58" s="31" t="str">
        <f ca="1">_xlfn.IFNA(VLOOKUP($A58,اكتوبر!AW:BA,5,0),"")</f>
        <v/>
      </c>
      <c r="AQ58" s="31" t="str">
        <f ca="1">_xlfn.IFNA(VLOOKUP($A58,نوفمبر!A:E,5,0),"")</f>
        <v/>
      </c>
      <c r="AR58" s="31" t="str">
        <f ca="1">_xlfn.IFNA(VLOOKUP($A58,نوفمبر!M:Q,5,0),"")</f>
        <v/>
      </c>
      <c r="AS58" s="31" t="str">
        <f ca="1">_xlfn.IFNA(VLOOKUP($A58,نوفمبر!Y:AC,5,0),"")</f>
        <v/>
      </c>
      <c r="AT58" s="31" t="str">
        <f ca="1">_xlfn.IFNA(VLOOKUP($A58,نوفمبر!AK:AO,5,0),"")</f>
        <v/>
      </c>
      <c r="AU58" s="31" t="str">
        <f ca="1">_xlfn.IFNA(VLOOKUP($A58,ديسمبر!A:E,5,0),"")</f>
        <v/>
      </c>
      <c r="AV58" s="31" t="str">
        <f ca="1">_xlfn.IFNA(VLOOKUP($A58,ديسمبر!M:Q,5,0),"")</f>
        <v/>
      </c>
      <c r="AW58" s="31" t="str">
        <f ca="1">_xlfn.IFNA(VLOOKUP($A58,ديسمبر!Y:AC,5,0),"")</f>
        <v/>
      </c>
      <c r="AX58" s="31" t="str">
        <f ca="1">_xlfn.IFNA(VLOOKUP($A58,ديسمبر!AK:AO,5,0),"")</f>
        <v/>
      </c>
      <c r="AY58" s="31">
        <f ca="1" t="shared" si="0"/>
        <v>0</v>
      </c>
      <c r="AZ58" s="31">
        <f ca="1" t="shared" si="1"/>
        <v>0</v>
      </c>
    </row>
    <row r="59" ht="15.75" spans="1:52">
      <c r="A59" s="8">
        <v>2057</v>
      </c>
      <c r="B59" s="31" t="str">
        <f>IFERROR(VLOOKUP(A59,'Main Data'!A:C,2,0),"")</f>
        <v>مينا ايمن حافظ</v>
      </c>
      <c r="C59" s="57" t="str">
        <f>IFERROR(VLOOKUP(B59,'Main Data'!B:D,2,0),"")</f>
        <v>01227492179</v>
      </c>
      <c r="D59" s="31" t="str">
        <f ca="1">IFERROR(VLOOKUP($A59,فبراير!A:E,5,0),"")</f>
        <v/>
      </c>
      <c r="E59" s="31" t="str">
        <f ca="1">IFERROR(VLOOKUP($A59,فبراير!M:Q,5,0),"")</f>
        <v/>
      </c>
      <c r="F59" s="31" t="str">
        <f ca="1">IFERROR(VLOOKUP($A59,فبراير!Y:AC,5,0),"")</f>
        <v/>
      </c>
      <c r="G59" s="31" t="str">
        <f ca="1">IFERROR(VLOOKUP($A59,فبراير!AK:AO,5,0),"")</f>
        <v/>
      </c>
      <c r="H59" s="31" t="str">
        <f ca="1">IFERROR(VLOOKUP($A59,مارس!A:E,5,0),"")</f>
        <v/>
      </c>
      <c r="I59" s="31" t="str">
        <f ca="1">IFERROR(VLOOKUP($A59,مارس!M:Q,5,0),"")</f>
        <v/>
      </c>
      <c r="J59" s="31" t="str">
        <f ca="1">IFERROR(VLOOKUP($A59,مارس!Y:AC,5,0),"")</f>
        <v/>
      </c>
      <c r="K59" s="31" t="str">
        <f ca="1">IFERROR(VLOOKUP($A59,مارس!AK:AO,5,0),"")</f>
        <v/>
      </c>
      <c r="L59" s="31" t="str">
        <f ca="1">IFERROR(VLOOKUP($A59,ابريل!A:E,5,0),"")</f>
        <v/>
      </c>
      <c r="M59" s="31" t="str">
        <f ca="1">IFERROR(VLOOKUP($A59,ابريل!M:Q,5,0),"")</f>
        <v/>
      </c>
      <c r="N59" s="31" t="str">
        <f ca="1">IFERROR(VLOOKUP($A59,ابريل!Y:AC,5,0),"")</f>
        <v/>
      </c>
      <c r="O59" s="31" t="str">
        <f ca="1">IFERROR(VLOOKUP($A59,ابريل!AK:AO,5,0),"")</f>
        <v/>
      </c>
      <c r="P59" s="31" t="str">
        <f ca="1">_xlfn.IFNA(VLOOKUP($A59,مايو!A:E,5,0),"")</f>
        <v/>
      </c>
      <c r="Q59" s="31" t="str">
        <f ca="1">_xlfn.IFNA(VLOOKUP($A59,مايو!M:Q,5,0),"")</f>
        <v/>
      </c>
      <c r="R59" s="31" t="str">
        <f ca="1">_xlfn.IFNA(VLOOKUP($A59,مايو!Y:AC,5,0),"")</f>
        <v/>
      </c>
      <c r="S59" s="31" t="str">
        <f ca="1">_xlfn.IFNA(VLOOKUP($A59,مايو!AK:AO,5,0),"")</f>
        <v/>
      </c>
      <c r="T59" s="31" t="str">
        <f ca="1">_xlfn.IFNA(VLOOKUP($A59,مايو!AW:BA,5,0),"")</f>
        <v/>
      </c>
      <c r="U59" s="31" t="str">
        <f ca="1">_xlfn.IFNA(VLOOKUP($A59,يونيو!A:E,5,0),"")</f>
        <v/>
      </c>
      <c r="V59" s="31" t="str">
        <f ca="1">_xlfn.IFNA(VLOOKUP($A59,يونيو!M:Q,5,0),"")</f>
        <v/>
      </c>
      <c r="W59" s="31" t="str">
        <f ca="1">_xlfn.IFNA(VLOOKUP($A59,يونيو!Y:AC,5,0),"")</f>
        <v/>
      </c>
      <c r="X59" s="31" t="str">
        <f ca="1">_xlfn.IFNA(VLOOKUP($A59,يونيو!AK:AO,5,0),"")</f>
        <v/>
      </c>
      <c r="Y59" s="31" t="str">
        <f ca="1">_xlfn.IFNA(VLOOKUP($A59,يوليو!A:E,5,0),"")</f>
        <v/>
      </c>
      <c r="Z59" s="31" t="str">
        <f ca="1">_xlfn.IFNA(VLOOKUP($A59,يوليو!M:Q,5,0),"")</f>
        <v/>
      </c>
      <c r="AA59" s="31" t="str">
        <f ca="1">_xlfn.IFNA(VLOOKUP($A59,يوليو!Y:AC,5,0),"")</f>
        <v/>
      </c>
      <c r="AB59" s="31" t="str">
        <f ca="1">_xlfn.IFNA(VLOOKUP($A59,يوليو!AK:AO,5,0),"")</f>
        <v/>
      </c>
      <c r="AC59" s="31" t="str">
        <f ca="1">_xlfn.IFNA(VLOOKUP($A59,اغسطس!A:E,5,0),"")</f>
        <v/>
      </c>
      <c r="AD59" s="31" t="str">
        <f ca="1">_xlfn.IFNA(VLOOKUP($A59,اغسطس!M:Q,5,0),"")</f>
        <v/>
      </c>
      <c r="AE59" s="31" t="str">
        <f ca="1">_xlfn.IFNA(VLOOKUP($A59,اغسطس!Y:AC,5,0),"")</f>
        <v/>
      </c>
      <c r="AF59" s="31" t="str">
        <f ca="1">_xlfn.IFNA(VLOOKUP($A59,اغسطس!AK:AO,5,0),"")</f>
        <v/>
      </c>
      <c r="AG59" s="31" t="str">
        <f ca="1">_xlfn.IFNA(VLOOKUP($A59,اغسطس!AW:BA,5,0),"")</f>
        <v/>
      </c>
      <c r="AH59" s="31" t="str">
        <f ca="1">_xlfn.IFNA(VLOOKUP($A59,سبتمبر!A:E,5,0),"")</f>
        <v/>
      </c>
      <c r="AI59" s="31" t="str">
        <f ca="1">_xlfn.IFNA(VLOOKUP($A59,سبتمبر!M:Q,5,0),"")</f>
        <v/>
      </c>
      <c r="AJ59" s="31" t="str">
        <f ca="1">_xlfn.IFNA(VLOOKUP($A59,سبتمبر!Y:AC,5,0),"")</f>
        <v/>
      </c>
      <c r="AK59" s="31" t="str">
        <f ca="1">_xlfn.IFNA(VLOOKUP($A59,سبتمبر!AK:AO,5,0),"")</f>
        <v/>
      </c>
      <c r="AL59" s="31" t="str">
        <f ca="1">_xlfn.IFNA(VLOOKUP($A59,اكتوبر!A:E,5,0),"")</f>
        <v/>
      </c>
      <c r="AM59" s="31" t="str">
        <f ca="1">_xlfn.IFNA(VLOOKUP($A59,اكتوبر!M:Q,5,0),"")</f>
        <v/>
      </c>
      <c r="AN59" s="31" t="str">
        <f ca="1">_xlfn.IFNA(VLOOKUP($A59,اكتوبر!Y:AC,5,0),"")</f>
        <v/>
      </c>
      <c r="AO59" s="31" t="str">
        <f ca="1">_xlfn.IFNA(VLOOKUP($A59,اكتوبر!AK:AO,5,0),"")</f>
        <v/>
      </c>
      <c r="AP59" s="31" t="str">
        <f ca="1">_xlfn.IFNA(VLOOKUP($A59,اكتوبر!AW:BA,5,0),"")</f>
        <v/>
      </c>
      <c r="AQ59" s="31" t="str">
        <f ca="1">_xlfn.IFNA(VLOOKUP($A59,نوفمبر!A:E,5,0),"")</f>
        <v/>
      </c>
      <c r="AR59" s="31" t="str">
        <f ca="1">_xlfn.IFNA(VLOOKUP($A59,نوفمبر!M:Q,5,0),"")</f>
        <v/>
      </c>
      <c r="AS59" s="31" t="str">
        <f ca="1">_xlfn.IFNA(VLOOKUP($A59,نوفمبر!Y:AC,5,0),"")</f>
        <v/>
      </c>
      <c r="AT59" s="31" t="str">
        <f ca="1">_xlfn.IFNA(VLOOKUP($A59,نوفمبر!AK:AO,5,0),"")</f>
        <v/>
      </c>
      <c r="AU59" s="31" t="str">
        <f ca="1">_xlfn.IFNA(VLOOKUP($A59,ديسمبر!A:E,5,0),"")</f>
        <v/>
      </c>
      <c r="AV59" s="31" t="str">
        <f ca="1">_xlfn.IFNA(VLOOKUP($A59,ديسمبر!M:Q,5,0),"")</f>
        <v/>
      </c>
      <c r="AW59" s="31" t="str">
        <f ca="1">_xlfn.IFNA(VLOOKUP($A59,ديسمبر!Y:AC,5,0),"")</f>
        <v/>
      </c>
      <c r="AX59" s="31" t="str">
        <f ca="1">_xlfn.IFNA(VLOOKUP($A59,ديسمبر!AK:AO,5,0),"")</f>
        <v/>
      </c>
      <c r="AY59" s="31">
        <f ca="1" t="shared" si="0"/>
        <v>0</v>
      </c>
      <c r="AZ59" s="31">
        <f ca="1" t="shared" si="1"/>
        <v>0</v>
      </c>
    </row>
    <row r="60" ht="15.75" spans="1:52">
      <c r="A60" s="8">
        <v>2058</v>
      </c>
      <c r="B60" s="31" t="str">
        <f>IFERROR(VLOOKUP(A60,'Main Data'!A:C,2,0),"")</f>
        <v>مينا جودة عوض</v>
      </c>
      <c r="C60" s="57" t="str">
        <f>IFERROR(VLOOKUP(B60,'Main Data'!B:D,2,0),"")</f>
        <v>01557269737</v>
      </c>
      <c r="D60" s="31" t="str">
        <f ca="1">IFERROR(VLOOKUP($A60,فبراير!A:E,5,0),"")</f>
        <v/>
      </c>
      <c r="E60" s="31" t="str">
        <f ca="1">IFERROR(VLOOKUP($A60,فبراير!M:Q,5,0),"")</f>
        <v/>
      </c>
      <c r="F60" s="31" t="str">
        <f ca="1">IFERROR(VLOOKUP($A60,فبراير!Y:AC,5,0),"")</f>
        <v/>
      </c>
      <c r="G60" s="31" t="str">
        <f ca="1">IFERROR(VLOOKUP($A60,فبراير!AK:AO,5,0),"")</f>
        <v/>
      </c>
      <c r="H60" s="31" t="str">
        <f ca="1">IFERROR(VLOOKUP($A60,مارس!A:E,5,0),"")</f>
        <v/>
      </c>
      <c r="I60" s="31" t="str">
        <f ca="1">IFERROR(VLOOKUP($A60,مارس!M:Q,5,0),"")</f>
        <v/>
      </c>
      <c r="J60" s="31" t="str">
        <f ca="1">IFERROR(VLOOKUP($A60,مارس!Y:AC,5,0),"")</f>
        <v/>
      </c>
      <c r="K60" s="31" t="str">
        <f ca="1">IFERROR(VLOOKUP($A60,مارس!AK:AO,5,0),"")</f>
        <v/>
      </c>
      <c r="L60" s="31" t="str">
        <f ca="1">IFERROR(VLOOKUP($A60,ابريل!A:E,5,0),"")</f>
        <v/>
      </c>
      <c r="M60" s="31" t="str">
        <f ca="1">IFERROR(VLOOKUP($A60,ابريل!M:Q,5,0),"")</f>
        <v/>
      </c>
      <c r="N60" s="31" t="str">
        <f ca="1">IFERROR(VLOOKUP($A60,ابريل!Y:AC,5,0),"")</f>
        <v/>
      </c>
      <c r="O60" s="31" t="str">
        <f ca="1">IFERROR(VLOOKUP($A60,ابريل!AK:AO,5,0),"")</f>
        <v/>
      </c>
      <c r="P60" s="31" t="str">
        <f ca="1">_xlfn.IFNA(VLOOKUP($A60,مايو!A:E,5,0),"")</f>
        <v/>
      </c>
      <c r="Q60" s="31" t="str">
        <f ca="1">_xlfn.IFNA(VLOOKUP($A60,مايو!M:Q,5,0),"")</f>
        <v/>
      </c>
      <c r="R60" s="31" t="str">
        <f ca="1">_xlfn.IFNA(VLOOKUP($A60,مايو!Y:AC,5,0),"")</f>
        <v/>
      </c>
      <c r="S60" s="31" t="str">
        <f ca="1">_xlfn.IFNA(VLOOKUP($A60,مايو!AK:AO,5,0),"")</f>
        <v/>
      </c>
      <c r="T60" s="31" t="str">
        <f ca="1">_xlfn.IFNA(VLOOKUP($A60,مايو!AW:BA,5,0),"")</f>
        <v/>
      </c>
      <c r="U60" s="31" t="str">
        <f ca="1">_xlfn.IFNA(VLOOKUP($A60,يونيو!A:E,5,0),"")</f>
        <v/>
      </c>
      <c r="V60" s="31" t="str">
        <f ca="1">_xlfn.IFNA(VLOOKUP($A60,يونيو!M:Q,5,0),"")</f>
        <v/>
      </c>
      <c r="W60" s="31" t="str">
        <f ca="1">_xlfn.IFNA(VLOOKUP($A60,يونيو!Y:AC,5,0),"")</f>
        <v/>
      </c>
      <c r="X60" s="31" t="str">
        <f ca="1">_xlfn.IFNA(VLOOKUP($A60,يونيو!AK:AO,5,0),"")</f>
        <v/>
      </c>
      <c r="Y60" s="31" t="str">
        <f ca="1">_xlfn.IFNA(VLOOKUP($A60,يوليو!A:E,5,0),"")</f>
        <v/>
      </c>
      <c r="Z60" s="31" t="str">
        <f ca="1">_xlfn.IFNA(VLOOKUP($A60,يوليو!M:Q,5,0),"")</f>
        <v/>
      </c>
      <c r="AA60" s="31" t="str">
        <f ca="1">_xlfn.IFNA(VLOOKUP($A60,يوليو!Y:AC,5,0),"")</f>
        <v/>
      </c>
      <c r="AB60" s="31" t="str">
        <f ca="1">_xlfn.IFNA(VLOOKUP($A60,يوليو!AK:AO,5,0),"")</f>
        <v/>
      </c>
      <c r="AC60" s="31" t="str">
        <f ca="1">_xlfn.IFNA(VLOOKUP($A60,اغسطس!A:E,5,0),"")</f>
        <v/>
      </c>
      <c r="AD60" s="31" t="str">
        <f ca="1">_xlfn.IFNA(VLOOKUP($A60,اغسطس!M:Q,5,0),"")</f>
        <v/>
      </c>
      <c r="AE60" s="31" t="str">
        <f ca="1">_xlfn.IFNA(VLOOKUP($A60,اغسطس!Y:AC,5,0),"")</f>
        <v/>
      </c>
      <c r="AF60" s="31" t="str">
        <f ca="1">_xlfn.IFNA(VLOOKUP($A60,اغسطس!AK:AO,5,0),"")</f>
        <v/>
      </c>
      <c r="AG60" s="31" t="str">
        <f ca="1">_xlfn.IFNA(VLOOKUP($A60,اغسطس!AW:BA,5,0),"")</f>
        <v/>
      </c>
      <c r="AH60" s="31" t="str">
        <f ca="1">_xlfn.IFNA(VLOOKUP($A60,سبتمبر!A:E,5,0),"")</f>
        <v/>
      </c>
      <c r="AI60" s="31" t="str">
        <f ca="1">_xlfn.IFNA(VLOOKUP($A60,سبتمبر!M:Q,5,0),"")</f>
        <v/>
      </c>
      <c r="AJ60" s="31" t="str">
        <f ca="1">_xlfn.IFNA(VLOOKUP($A60,سبتمبر!Y:AC,5,0),"")</f>
        <v/>
      </c>
      <c r="AK60" s="31" t="str">
        <f ca="1">_xlfn.IFNA(VLOOKUP($A60,سبتمبر!AK:AO,5,0),"")</f>
        <v/>
      </c>
      <c r="AL60" s="31" t="str">
        <f ca="1">_xlfn.IFNA(VLOOKUP($A60,اكتوبر!A:E,5,0),"")</f>
        <v/>
      </c>
      <c r="AM60" s="31" t="str">
        <f ca="1">_xlfn.IFNA(VLOOKUP($A60,اكتوبر!M:Q,5,0),"")</f>
        <v/>
      </c>
      <c r="AN60" s="31" t="str">
        <f ca="1">_xlfn.IFNA(VLOOKUP($A60,اكتوبر!Y:AC,5,0),"")</f>
        <v/>
      </c>
      <c r="AO60" s="31" t="str">
        <f ca="1">_xlfn.IFNA(VLOOKUP($A60,اكتوبر!AK:AO,5,0),"")</f>
        <v/>
      </c>
      <c r="AP60" s="31" t="str">
        <f ca="1">_xlfn.IFNA(VLOOKUP($A60,اكتوبر!AW:BA,5,0),"")</f>
        <v/>
      </c>
      <c r="AQ60" s="31" t="str">
        <f ca="1">_xlfn.IFNA(VLOOKUP($A60,نوفمبر!A:E,5,0),"")</f>
        <v/>
      </c>
      <c r="AR60" s="31" t="str">
        <f ca="1">_xlfn.IFNA(VLOOKUP($A60,نوفمبر!M:Q,5,0),"")</f>
        <v/>
      </c>
      <c r="AS60" s="31" t="str">
        <f ca="1">_xlfn.IFNA(VLOOKUP($A60,نوفمبر!Y:AC,5,0),"")</f>
        <v/>
      </c>
      <c r="AT60" s="31" t="str">
        <f ca="1">_xlfn.IFNA(VLOOKUP($A60,نوفمبر!AK:AO,5,0),"")</f>
        <v/>
      </c>
      <c r="AU60" s="31" t="str">
        <f ca="1">_xlfn.IFNA(VLOOKUP($A60,ديسمبر!A:E,5,0),"")</f>
        <v/>
      </c>
      <c r="AV60" s="31" t="str">
        <f ca="1">_xlfn.IFNA(VLOOKUP($A60,ديسمبر!M:Q,5,0),"")</f>
        <v/>
      </c>
      <c r="AW60" s="31" t="str">
        <f ca="1">_xlfn.IFNA(VLOOKUP($A60,ديسمبر!Y:AC,5,0),"")</f>
        <v/>
      </c>
      <c r="AX60" s="31" t="str">
        <f ca="1">_xlfn.IFNA(VLOOKUP($A60,ديسمبر!AK:AO,5,0),"")</f>
        <v/>
      </c>
      <c r="AY60" s="31">
        <f ca="1" t="shared" si="0"/>
        <v>0</v>
      </c>
      <c r="AZ60" s="31">
        <f ca="1" t="shared" si="1"/>
        <v>0</v>
      </c>
    </row>
    <row r="61" ht="15.75" spans="1:52">
      <c r="A61" s="8">
        <v>2059</v>
      </c>
      <c r="B61" s="31" t="str">
        <f>IFERROR(VLOOKUP(A61,'Main Data'!A:C,2,0),"")</f>
        <v>مينا رزيقي فؤاد</v>
      </c>
      <c r="C61" s="57" t="str">
        <f>IFERROR(VLOOKUP(B61,'Main Data'!B:D,2,0),"")</f>
        <v>01271228712</v>
      </c>
      <c r="D61" s="31" t="str">
        <f ca="1">IFERROR(VLOOKUP($A61,فبراير!A:E,5,0),"")</f>
        <v/>
      </c>
      <c r="E61" s="31" t="str">
        <f ca="1">IFERROR(VLOOKUP($A61,فبراير!M:Q,5,0),"")</f>
        <v/>
      </c>
      <c r="F61" s="31" t="str">
        <f ca="1">IFERROR(VLOOKUP($A61,فبراير!Y:AC,5,0),"")</f>
        <v/>
      </c>
      <c r="G61" s="31" t="str">
        <f ca="1">IFERROR(VLOOKUP($A61,فبراير!AK:AO,5,0),"")</f>
        <v/>
      </c>
      <c r="H61" s="31" t="str">
        <f ca="1">IFERROR(VLOOKUP($A61,مارس!A:E,5,0),"")</f>
        <v/>
      </c>
      <c r="I61" s="31" t="str">
        <f ca="1">IFERROR(VLOOKUP($A61,مارس!M:Q,5,0),"")</f>
        <v/>
      </c>
      <c r="J61" s="31" t="str">
        <f ca="1">IFERROR(VLOOKUP($A61,مارس!Y:AC,5,0),"")</f>
        <v/>
      </c>
      <c r="K61" s="31" t="str">
        <f ca="1">IFERROR(VLOOKUP($A61,مارس!AK:AO,5,0),"")</f>
        <v/>
      </c>
      <c r="L61" s="31" t="str">
        <f ca="1">IFERROR(VLOOKUP($A61,ابريل!A:E,5,0),"")</f>
        <v/>
      </c>
      <c r="M61" s="31" t="str">
        <f ca="1">IFERROR(VLOOKUP($A61,ابريل!M:Q,5,0),"")</f>
        <v/>
      </c>
      <c r="N61" s="31" t="str">
        <f ca="1">IFERROR(VLOOKUP($A61,ابريل!Y:AC,5,0),"")</f>
        <v/>
      </c>
      <c r="O61" s="31" t="str">
        <f ca="1">IFERROR(VLOOKUP($A61,ابريل!AK:AO,5,0),"")</f>
        <v/>
      </c>
      <c r="P61" s="31" t="str">
        <f ca="1">_xlfn.IFNA(VLOOKUP($A61,مايو!A:E,5,0),"")</f>
        <v/>
      </c>
      <c r="Q61" s="31" t="str">
        <f ca="1">_xlfn.IFNA(VLOOKUP($A61,مايو!M:Q,5,0),"")</f>
        <v/>
      </c>
      <c r="R61" s="31" t="str">
        <f ca="1">_xlfn.IFNA(VLOOKUP($A61,مايو!Y:AC,5,0),"")</f>
        <v/>
      </c>
      <c r="S61" s="31" t="str">
        <f ca="1">_xlfn.IFNA(VLOOKUP($A61,مايو!AK:AO,5,0),"")</f>
        <v/>
      </c>
      <c r="T61" s="31" t="str">
        <f ca="1">_xlfn.IFNA(VLOOKUP($A61,مايو!AW:BA,5,0),"")</f>
        <v/>
      </c>
      <c r="U61" s="31" t="str">
        <f ca="1">_xlfn.IFNA(VLOOKUP($A61,يونيو!A:E,5,0),"")</f>
        <v/>
      </c>
      <c r="V61" s="31" t="str">
        <f ca="1">_xlfn.IFNA(VLOOKUP($A61,يونيو!M:Q,5,0),"")</f>
        <v/>
      </c>
      <c r="W61" s="31" t="str">
        <f ca="1">_xlfn.IFNA(VLOOKUP($A61,يونيو!Y:AC,5,0),"")</f>
        <v/>
      </c>
      <c r="X61" s="31" t="str">
        <f ca="1">_xlfn.IFNA(VLOOKUP($A61,يونيو!AK:AO,5,0),"")</f>
        <v/>
      </c>
      <c r="Y61" s="31" t="str">
        <f ca="1">_xlfn.IFNA(VLOOKUP($A61,يوليو!A:E,5,0),"")</f>
        <v/>
      </c>
      <c r="Z61" s="31" t="str">
        <f ca="1">_xlfn.IFNA(VLOOKUP($A61,يوليو!M:Q,5,0),"")</f>
        <v/>
      </c>
      <c r="AA61" s="31" t="str">
        <f ca="1">_xlfn.IFNA(VLOOKUP($A61,يوليو!Y:AC,5,0),"")</f>
        <v/>
      </c>
      <c r="AB61" s="31" t="str">
        <f ca="1">_xlfn.IFNA(VLOOKUP($A61,يوليو!AK:AO,5,0),"")</f>
        <v/>
      </c>
      <c r="AC61" s="31" t="str">
        <f ca="1">_xlfn.IFNA(VLOOKUP($A61,اغسطس!A:E,5,0),"")</f>
        <v/>
      </c>
      <c r="AD61" s="31" t="str">
        <f ca="1">_xlfn.IFNA(VLOOKUP($A61,اغسطس!M:Q,5,0),"")</f>
        <v/>
      </c>
      <c r="AE61" s="31" t="str">
        <f ca="1">_xlfn.IFNA(VLOOKUP($A61,اغسطس!Y:AC,5,0),"")</f>
        <v/>
      </c>
      <c r="AF61" s="31" t="str">
        <f ca="1">_xlfn.IFNA(VLOOKUP($A61,اغسطس!AK:AO,5,0),"")</f>
        <v/>
      </c>
      <c r="AG61" s="31" t="str">
        <f ca="1">_xlfn.IFNA(VLOOKUP($A61,اغسطس!AW:BA,5,0),"")</f>
        <v/>
      </c>
      <c r="AH61" s="31" t="str">
        <f ca="1">_xlfn.IFNA(VLOOKUP($A61,سبتمبر!A:E,5,0),"")</f>
        <v/>
      </c>
      <c r="AI61" s="31" t="str">
        <f ca="1">_xlfn.IFNA(VLOOKUP($A61,سبتمبر!M:Q,5,0),"")</f>
        <v/>
      </c>
      <c r="AJ61" s="31" t="str">
        <f ca="1">_xlfn.IFNA(VLOOKUP($A61,سبتمبر!Y:AC,5,0),"")</f>
        <v/>
      </c>
      <c r="AK61" s="31" t="str">
        <f ca="1">_xlfn.IFNA(VLOOKUP($A61,سبتمبر!AK:AO,5,0),"")</f>
        <v/>
      </c>
      <c r="AL61" s="31" t="str">
        <f ca="1">_xlfn.IFNA(VLOOKUP($A61,اكتوبر!A:E,5,0),"")</f>
        <v/>
      </c>
      <c r="AM61" s="31" t="str">
        <f ca="1">_xlfn.IFNA(VLOOKUP($A61,اكتوبر!M:Q,5,0),"")</f>
        <v/>
      </c>
      <c r="AN61" s="31" t="str">
        <f ca="1">_xlfn.IFNA(VLOOKUP($A61,اكتوبر!Y:AC,5,0),"")</f>
        <v/>
      </c>
      <c r="AO61" s="31" t="str">
        <f ca="1">_xlfn.IFNA(VLOOKUP($A61,اكتوبر!AK:AO,5,0),"")</f>
        <v/>
      </c>
      <c r="AP61" s="31" t="str">
        <f ca="1">_xlfn.IFNA(VLOOKUP($A61,اكتوبر!AW:BA,5,0),"")</f>
        <v/>
      </c>
      <c r="AQ61" s="31" t="str">
        <f ca="1">_xlfn.IFNA(VLOOKUP($A61,نوفمبر!A:E,5,0),"")</f>
        <v/>
      </c>
      <c r="AR61" s="31" t="str">
        <f ca="1">_xlfn.IFNA(VLOOKUP($A61,نوفمبر!M:Q,5,0),"")</f>
        <v/>
      </c>
      <c r="AS61" s="31" t="str">
        <f ca="1">_xlfn.IFNA(VLOOKUP($A61,نوفمبر!Y:AC,5,0),"")</f>
        <v/>
      </c>
      <c r="AT61" s="31" t="str">
        <f ca="1">_xlfn.IFNA(VLOOKUP($A61,نوفمبر!AK:AO,5,0),"")</f>
        <v/>
      </c>
      <c r="AU61" s="31" t="str">
        <f ca="1">_xlfn.IFNA(VLOOKUP($A61,ديسمبر!A:E,5,0),"")</f>
        <v/>
      </c>
      <c r="AV61" s="31" t="str">
        <f ca="1">_xlfn.IFNA(VLOOKUP($A61,ديسمبر!M:Q,5,0),"")</f>
        <v/>
      </c>
      <c r="AW61" s="31" t="str">
        <f ca="1">_xlfn.IFNA(VLOOKUP($A61,ديسمبر!Y:AC,5,0),"")</f>
        <v/>
      </c>
      <c r="AX61" s="31" t="str">
        <f ca="1">_xlfn.IFNA(VLOOKUP($A61,ديسمبر!AK:AO,5,0),"")</f>
        <v/>
      </c>
      <c r="AY61" s="31">
        <f ca="1" t="shared" si="0"/>
        <v>0</v>
      </c>
      <c r="AZ61" s="31">
        <f ca="1" t="shared" si="1"/>
        <v>0</v>
      </c>
    </row>
    <row r="62" ht="15.75" spans="1:52">
      <c r="A62" s="8">
        <v>2060</v>
      </c>
      <c r="B62" s="31" t="str">
        <f>IFERROR(VLOOKUP(A62,'Main Data'!A:C,2,0),"")</f>
        <v>مينا سمير روماني </v>
      </c>
      <c r="C62" s="57" t="str">
        <f>IFERROR(VLOOKUP(B62,'Main Data'!B:D,2,0),"")</f>
        <v>01289650507</v>
      </c>
      <c r="D62" s="31" t="str">
        <f ca="1">IFERROR(VLOOKUP($A62,فبراير!A:E,5,0),"")</f>
        <v/>
      </c>
      <c r="E62" s="31" t="str">
        <f ca="1">IFERROR(VLOOKUP($A62,فبراير!M:Q,5,0),"")</f>
        <v/>
      </c>
      <c r="F62" s="31" t="str">
        <f ca="1">IFERROR(VLOOKUP($A62,فبراير!Y:AC,5,0),"")</f>
        <v/>
      </c>
      <c r="G62" s="31" t="str">
        <f ca="1">IFERROR(VLOOKUP($A62,فبراير!AK:AO,5,0),"")</f>
        <v/>
      </c>
      <c r="H62" s="31" t="str">
        <f ca="1">IFERROR(VLOOKUP($A62,مارس!A:E,5,0),"")</f>
        <v/>
      </c>
      <c r="I62" s="31" t="str">
        <f ca="1">IFERROR(VLOOKUP($A62,مارس!M:Q,5,0),"")</f>
        <v/>
      </c>
      <c r="J62" s="31" t="str">
        <f ca="1">IFERROR(VLOOKUP($A62,مارس!Y:AC,5,0),"")</f>
        <v/>
      </c>
      <c r="K62" s="31" t="str">
        <f ca="1">IFERROR(VLOOKUP($A62,مارس!AK:AO,5,0),"")</f>
        <v/>
      </c>
      <c r="L62" s="31" t="str">
        <f ca="1">IFERROR(VLOOKUP($A62,ابريل!A:E,5,0),"")</f>
        <v/>
      </c>
      <c r="M62" s="31" t="str">
        <f ca="1">IFERROR(VLOOKUP($A62,ابريل!M:Q,5,0),"")</f>
        <v/>
      </c>
      <c r="N62" s="31" t="str">
        <f ca="1">IFERROR(VLOOKUP($A62,ابريل!Y:AC,5,0),"")</f>
        <v/>
      </c>
      <c r="O62" s="31" t="str">
        <f ca="1">IFERROR(VLOOKUP($A62,ابريل!AK:AO,5,0),"")</f>
        <v/>
      </c>
      <c r="P62" s="31" t="str">
        <f ca="1">_xlfn.IFNA(VLOOKUP($A62,مايو!A:E,5,0),"")</f>
        <v/>
      </c>
      <c r="Q62" s="31" t="str">
        <f ca="1">_xlfn.IFNA(VLOOKUP($A62,مايو!M:Q,5,0),"")</f>
        <v/>
      </c>
      <c r="R62" s="31" t="str">
        <f ca="1">_xlfn.IFNA(VLOOKUP($A62,مايو!Y:AC,5,0),"")</f>
        <v/>
      </c>
      <c r="S62" s="31" t="str">
        <f ca="1">_xlfn.IFNA(VLOOKUP($A62,مايو!AK:AO,5,0),"")</f>
        <v/>
      </c>
      <c r="T62" s="31" t="str">
        <f ca="1">_xlfn.IFNA(VLOOKUP($A62,مايو!AW:BA,5,0),"")</f>
        <v/>
      </c>
      <c r="U62" s="31" t="str">
        <f ca="1">_xlfn.IFNA(VLOOKUP($A62,يونيو!A:E,5,0),"")</f>
        <v/>
      </c>
      <c r="V62" s="31" t="str">
        <f ca="1">_xlfn.IFNA(VLOOKUP($A62,يونيو!M:Q,5,0),"")</f>
        <v/>
      </c>
      <c r="W62" s="31" t="str">
        <f ca="1">_xlfn.IFNA(VLOOKUP($A62,يونيو!Y:AC,5,0),"")</f>
        <v/>
      </c>
      <c r="X62" s="31" t="str">
        <f ca="1">_xlfn.IFNA(VLOOKUP($A62,يونيو!AK:AO,5,0),"")</f>
        <v/>
      </c>
      <c r="Y62" s="31" t="str">
        <f ca="1">_xlfn.IFNA(VLOOKUP($A62,يوليو!A:E,5,0),"")</f>
        <v/>
      </c>
      <c r="Z62" s="31" t="str">
        <f ca="1">_xlfn.IFNA(VLOOKUP($A62,يوليو!M:Q,5,0),"")</f>
        <v/>
      </c>
      <c r="AA62" s="31" t="str">
        <f ca="1">_xlfn.IFNA(VLOOKUP($A62,يوليو!Y:AC,5,0),"")</f>
        <v/>
      </c>
      <c r="AB62" s="31" t="str">
        <f ca="1">_xlfn.IFNA(VLOOKUP($A62,يوليو!AK:AO,5,0),"")</f>
        <v/>
      </c>
      <c r="AC62" s="31" t="str">
        <f ca="1">_xlfn.IFNA(VLOOKUP($A62,اغسطس!A:E,5,0),"")</f>
        <v/>
      </c>
      <c r="AD62" s="31" t="str">
        <f ca="1">_xlfn.IFNA(VLOOKUP($A62,اغسطس!M:Q,5,0),"")</f>
        <v/>
      </c>
      <c r="AE62" s="31" t="str">
        <f ca="1">_xlfn.IFNA(VLOOKUP($A62,اغسطس!Y:AC,5,0),"")</f>
        <v/>
      </c>
      <c r="AF62" s="31" t="str">
        <f ca="1">_xlfn.IFNA(VLOOKUP($A62,اغسطس!AK:AO,5,0),"")</f>
        <v/>
      </c>
      <c r="AG62" s="31" t="str">
        <f ca="1">_xlfn.IFNA(VLOOKUP($A62,اغسطس!AW:BA,5,0),"")</f>
        <v/>
      </c>
      <c r="AH62" s="31" t="str">
        <f ca="1">_xlfn.IFNA(VLOOKUP($A62,سبتمبر!A:E,5,0),"")</f>
        <v/>
      </c>
      <c r="AI62" s="31" t="str">
        <f ca="1">_xlfn.IFNA(VLOOKUP($A62,سبتمبر!M:Q,5,0),"")</f>
        <v/>
      </c>
      <c r="AJ62" s="31" t="str">
        <f ca="1">_xlfn.IFNA(VLOOKUP($A62,سبتمبر!Y:AC,5,0),"")</f>
        <v/>
      </c>
      <c r="AK62" s="31" t="str">
        <f ca="1">_xlfn.IFNA(VLOOKUP($A62,سبتمبر!AK:AO,5,0),"")</f>
        <v/>
      </c>
      <c r="AL62" s="31" t="str">
        <f ca="1">_xlfn.IFNA(VLOOKUP($A62,اكتوبر!A:E,5,0),"")</f>
        <v/>
      </c>
      <c r="AM62" s="31" t="str">
        <f ca="1">_xlfn.IFNA(VLOOKUP($A62,اكتوبر!M:Q,5,0),"")</f>
        <v/>
      </c>
      <c r="AN62" s="31" t="str">
        <f ca="1">_xlfn.IFNA(VLOOKUP($A62,اكتوبر!Y:AC,5,0),"")</f>
        <v/>
      </c>
      <c r="AO62" s="31" t="str">
        <f ca="1">_xlfn.IFNA(VLOOKUP($A62,اكتوبر!AK:AO,5,0),"")</f>
        <v/>
      </c>
      <c r="AP62" s="31" t="str">
        <f ca="1">_xlfn.IFNA(VLOOKUP($A62,اكتوبر!AW:BA,5,0),"")</f>
        <v/>
      </c>
      <c r="AQ62" s="31" t="str">
        <f ca="1">_xlfn.IFNA(VLOOKUP($A62,نوفمبر!A:E,5,0),"")</f>
        <v/>
      </c>
      <c r="AR62" s="31" t="str">
        <f ca="1">_xlfn.IFNA(VLOOKUP($A62,نوفمبر!M:Q,5,0),"")</f>
        <v/>
      </c>
      <c r="AS62" s="31" t="str">
        <f ca="1">_xlfn.IFNA(VLOOKUP($A62,نوفمبر!Y:AC,5,0),"")</f>
        <v/>
      </c>
      <c r="AT62" s="31" t="str">
        <f ca="1">_xlfn.IFNA(VLOOKUP($A62,نوفمبر!AK:AO,5,0),"")</f>
        <v/>
      </c>
      <c r="AU62" s="31" t="str">
        <f ca="1">_xlfn.IFNA(VLOOKUP($A62,ديسمبر!A:E,5,0),"")</f>
        <v/>
      </c>
      <c r="AV62" s="31" t="str">
        <f ca="1">_xlfn.IFNA(VLOOKUP($A62,ديسمبر!M:Q,5,0),"")</f>
        <v/>
      </c>
      <c r="AW62" s="31" t="str">
        <f ca="1">_xlfn.IFNA(VLOOKUP($A62,ديسمبر!Y:AC,5,0),"")</f>
        <v/>
      </c>
      <c r="AX62" s="31" t="str">
        <f ca="1">_xlfn.IFNA(VLOOKUP($A62,ديسمبر!AK:AO,5,0),"")</f>
        <v/>
      </c>
      <c r="AY62" s="31">
        <f ca="1" t="shared" si="0"/>
        <v>0</v>
      </c>
      <c r="AZ62" s="31">
        <f ca="1" t="shared" si="1"/>
        <v>0</v>
      </c>
    </row>
    <row r="63" ht="15.75" spans="1:52">
      <c r="A63" s="8">
        <v>2061</v>
      </c>
      <c r="B63" s="31" t="str">
        <f>IFERROR(VLOOKUP(A63,'Main Data'!A:C,2,0),"")</f>
        <v>مينا وجيه يوسف</v>
      </c>
      <c r="C63" s="57" t="str">
        <f>IFERROR(VLOOKUP(B63,'Main Data'!B:D,2,0),"")</f>
        <v>01271756880</v>
      </c>
      <c r="D63" s="31" t="str">
        <f ca="1">IFERROR(VLOOKUP($A63,فبراير!A:E,5,0),"")</f>
        <v/>
      </c>
      <c r="E63" s="31" t="str">
        <f ca="1">IFERROR(VLOOKUP($A63,فبراير!M:Q,5,0),"")</f>
        <v/>
      </c>
      <c r="F63" s="31" t="str">
        <f ca="1">IFERROR(VLOOKUP($A63,فبراير!Y:AC,5,0),"")</f>
        <v/>
      </c>
      <c r="G63" s="31" t="str">
        <f ca="1">IFERROR(VLOOKUP($A63,فبراير!AK:AO,5,0),"")</f>
        <v/>
      </c>
      <c r="H63" s="31" t="str">
        <f ca="1">IFERROR(VLOOKUP($A63,مارس!A:E,5,0),"")</f>
        <v/>
      </c>
      <c r="I63" s="31" t="str">
        <f ca="1">IFERROR(VLOOKUP($A63,مارس!M:Q,5,0),"")</f>
        <v/>
      </c>
      <c r="J63" s="31" t="str">
        <f ca="1">IFERROR(VLOOKUP($A63,مارس!Y:AC,5,0),"")</f>
        <v/>
      </c>
      <c r="K63" s="31" t="str">
        <f ca="1">IFERROR(VLOOKUP($A63,مارس!AK:AO,5,0),"")</f>
        <v/>
      </c>
      <c r="L63" s="31" t="str">
        <f ca="1">IFERROR(VLOOKUP($A63,ابريل!A:E,5,0),"")</f>
        <v/>
      </c>
      <c r="M63" s="31" t="str">
        <f ca="1">IFERROR(VLOOKUP($A63,ابريل!M:Q,5,0),"")</f>
        <v/>
      </c>
      <c r="N63" s="31" t="str">
        <f ca="1">IFERROR(VLOOKUP($A63,ابريل!Y:AC,5,0),"")</f>
        <v/>
      </c>
      <c r="O63" s="31" t="str">
        <f ca="1">IFERROR(VLOOKUP($A63,ابريل!AK:AO,5,0),"")</f>
        <v/>
      </c>
      <c r="P63" s="31" t="str">
        <f ca="1">_xlfn.IFNA(VLOOKUP($A63,مايو!A:E,5,0),"")</f>
        <v/>
      </c>
      <c r="Q63" s="31" t="str">
        <f ca="1">_xlfn.IFNA(VLOOKUP($A63,مايو!M:Q,5,0),"")</f>
        <v/>
      </c>
      <c r="R63" s="31" t="str">
        <f ca="1">_xlfn.IFNA(VLOOKUP($A63,مايو!Y:AC,5,0),"")</f>
        <v/>
      </c>
      <c r="S63" s="31" t="str">
        <f ca="1">_xlfn.IFNA(VLOOKUP($A63,مايو!AK:AO,5,0),"")</f>
        <v/>
      </c>
      <c r="T63" s="31" t="str">
        <f ca="1">_xlfn.IFNA(VLOOKUP($A63,مايو!AW:BA,5,0),"")</f>
        <v/>
      </c>
      <c r="U63" s="31" t="str">
        <f ca="1">_xlfn.IFNA(VLOOKUP($A63,يونيو!A:E,5,0),"")</f>
        <v/>
      </c>
      <c r="V63" s="31" t="str">
        <f ca="1">_xlfn.IFNA(VLOOKUP($A63,يونيو!M:Q,5,0),"")</f>
        <v/>
      </c>
      <c r="W63" s="31" t="str">
        <f ca="1">_xlfn.IFNA(VLOOKUP($A63,يونيو!Y:AC,5,0),"")</f>
        <v/>
      </c>
      <c r="X63" s="31" t="str">
        <f ca="1">_xlfn.IFNA(VLOOKUP($A63,يونيو!AK:AO,5,0),"")</f>
        <v/>
      </c>
      <c r="Y63" s="31" t="str">
        <f ca="1">_xlfn.IFNA(VLOOKUP($A63,يوليو!A:E,5,0),"")</f>
        <v/>
      </c>
      <c r="Z63" s="31" t="str">
        <f ca="1">_xlfn.IFNA(VLOOKUP($A63,يوليو!M:Q,5,0),"")</f>
        <v/>
      </c>
      <c r="AA63" s="31" t="str">
        <f ca="1">_xlfn.IFNA(VLOOKUP($A63,يوليو!Y:AC,5,0),"")</f>
        <v/>
      </c>
      <c r="AB63" s="31" t="str">
        <f ca="1">_xlfn.IFNA(VLOOKUP($A63,يوليو!AK:AO,5,0),"")</f>
        <v/>
      </c>
      <c r="AC63" s="31" t="str">
        <f ca="1">_xlfn.IFNA(VLOOKUP($A63,اغسطس!A:E,5,0),"")</f>
        <v/>
      </c>
      <c r="AD63" s="31" t="str">
        <f ca="1">_xlfn.IFNA(VLOOKUP($A63,اغسطس!M:Q,5,0),"")</f>
        <v/>
      </c>
      <c r="AE63" s="31" t="str">
        <f ca="1">_xlfn.IFNA(VLOOKUP($A63,اغسطس!Y:AC,5,0),"")</f>
        <v/>
      </c>
      <c r="AF63" s="31" t="str">
        <f ca="1">_xlfn.IFNA(VLOOKUP($A63,اغسطس!AK:AO,5,0),"")</f>
        <v/>
      </c>
      <c r="AG63" s="31" t="str">
        <f ca="1">_xlfn.IFNA(VLOOKUP($A63,اغسطس!AW:BA,5,0),"")</f>
        <v/>
      </c>
      <c r="AH63" s="31" t="str">
        <f ca="1">_xlfn.IFNA(VLOOKUP($A63,سبتمبر!A:E,5,0),"")</f>
        <v/>
      </c>
      <c r="AI63" s="31" t="str">
        <f ca="1">_xlfn.IFNA(VLOOKUP($A63,سبتمبر!M:Q,5,0),"")</f>
        <v/>
      </c>
      <c r="AJ63" s="31" t="str">
        <f ca="1">_xlfn.IFNA(VLOOKUP($A63,سبتمبر!Y:AC,5,0),"")</f>
        <v/>
      </c>
      <c r="AK63" s="31" t="str">
        <f ca="1">_xlfn.IFNA(VLOOKUP($A63,سبتمبر!AK:AO,5,0),"")</f>
        <v/>
      </c>
      <c r="AL63" s="31" t="str">
        <f ca="1">_xlfn.IFNA(VLOOKUP($A63,اكتوبر!A:E,5,0),"")</f>
        <v/>
      </c>
      <c r="AM63" s="31" t="str">
        <f ca="1">_xlfn.IFNA(VLOOKUP($A63,اكتوبر!M:Q,5,0),"")</f>
        <v/>
      </c>
      <c r="AN63" s="31" t="str">
        <f ca="1">_xlfn.IFNA(VLOOKUP($A63,اكتوبر!Y:AC,5,0),"")</f>
        <v/>
      </c>
      <c r="AO63" s="31" t="str">
        <f ca="1">_xlfn.IFNA(VLOOKUP($A63,اكتوبر!AK:AO,5,0),"")</f>
        <v/>
      </c>
      <c r="AP63" s="31" t="str">
        <f ca="1">_xlfn.IFNA(VLOOKUP($A63,اكتوبر!AW:BA,5,0),"")</f>
        <v/>
      </c>
      <c r="AQ63" s="31" t="str">
        <f ca="1">_xlfn.IFNA(VLOOKUP($A63,نوفمبر!A:E,5,0),"")</f>
        <v/>
      </c>
      <c r="AR63" s="31" t="str">
        <f ca="1">_xlfn.IFNA(VLOOKUP($A63,نوفمبر!M:Q,5,0),"")</f>
        <v/>
      </c>
      <c r="AS63" s="31" t="str">
        <f ca="1">_xlfn.IFNA(VLOOKUP($A63,نوفمبر!Y:AC,5,0),"")</f>
        <v/>
      </c>
      <c r="AT63" s="31" t="str">
        <f ca="1">_xlfn.IFNA(VLOOKUP($A63,نوفمبر!AK:AO,5,0),"")</f>
        <v/>
      </c>
      <c r="AU63" s="31" t="str">
        <f ca="1">_xlfn.IFNA(VLOOKUP($A63,ديسمبر!A:E,5,0),"")</f>
        <v/>
      </c>
      <c r="AV63" s="31" t="str">
        <f ca="1">_xlfn.IFNA(VLOOKUP($A63,ديسمبر!M:Q,5,0),"")</f>
        <v/>
      </c>
      <c r="AW63" s="31" t="str">
        <f ca="1">_xlfn.IFNA(VLOOKUP($A63,ديسمبر!Y:AC,5,0),"")</f>
        <v/>
      </c>
      <c r="AX63" s="31" t="str">
        <f ca="1">_xlfn.IFNA(VLOOKUP($A63,ديسمبر!AK:AO,5,0),"")</f>
        <v/>
      </c>
      <c r="AY63" s="31">
        <f ca="1" t="shared" si="0"/>
        <v>0</v>
      </c>
      <c r="AZ63" s="31">
        <f ca="1" t="shared" si="1"/>
        <v>0</v>
      </c>
    </row>
    <row r="64" ht="15.75" spans="1:52">
      <c r="A64" s="8">
        <v>2062</v>
      </c>
      <c r="B64" s="31" t="str">
        <f>IFERROR(VLOOKUP(A64,'Main Data'!A:C,2,0),"")</f>
        <v>نوفير امجد صفوت</v>
      </c>
      <c r="C64" s="57" t="str">
        <f>IFERROR(VLOOKUP(B64,'Main Data'!B:D,2,0),"")</f>
        <v>01287184551</v>
      </c>
      <c r="D64" s="31" t="str">
        <f ca="1">IFERROR(VLOOKUP($A64,فبراير!A:E,5,0),"")</f>
        <v/>
      </c>
      <c r="E64" s="31" t="str">
        <f ca="1">IFERROR(VLOOKUP($A64,فبراير!M:Q,5,0),"")</f>
        <v/>
      </c>
      <c r="F64" s="31" t="str">
        <f ca="1">IFERROR(VLOOKUP($A64,فبراير!Y:AC,5,0),"")</f>
        <v/>
      </c>
      <c r="G64" s="31" t="str">
        <f ca="1">IFERROR(VLOOKUP($A64,فبراير!AK:AO,5,0),"")</f>
        <v/>
      </c>
      <c r="H64" s="31" t="str">
        <f ca="1">IFERROR(VLOOKUP($A64,مارس!A:E,5,0),"")</f>
        <v/>
      </c>
      <c r="I64" s="31" t="str">
        <f ca="1">IFERROR(VLOOKUP($A64,مارس!M:Q,5,0),"")</f>
        <v/>
      </c>
      <c r="J64" s="31" t="str">
        <f ca="1">IFERROR(VLOOKUP($A64,مارس!Y:AC,5,0),"")</f>
        <v/>
      </c>
      <c r="K64" s="31" t="str">
        <f ca="1">IFERROR(VLOOKUP($A64,مارس!AK:AO,5,0),"")</f>
        <v/>
      </c>
      <c r="L64" s="31" t="str">
        <f ca="1">IFERROR(VLOOKUP($A64,ابريل!A:E,5,0),"")</f>
        <v/>
      </c>
      <c r="M64" s="31" t="str">
        <f ca="1">IFERROR(VLOOKUP($A64,ابريل!M:Q,5,0),"")</f>
        <v/>
      </c>
      <c r="N64" s="31" t="str">
        <f ca="1">IFERROR(VLOOKUP($A64,ابريل!Y:AC,5,0),"")</f>
        <v/>
      </c>
      <c r="O64" s="31" t="str">
        <f ca="1">IFERROR(VLOOKUP($A64,ابريل!AK:AO,5,0),"")</f>
        <v/>
      </c>
      <c r="P64" s="31" t="str">
        <f ca="1">_xlfn.IFNA(VLOOKUP($A64,مايو!A:E,5,0),"")</f>
        <v/>
      </c>
      <c r="Q64" s="31" t="str">
        <f ca="1">_xlfn.IFNA(VLOOKUP($A64,مايو!M:Q,5,0),"")</f>
        <v/>
      </c>
      <c r="R64" s="31" t="str">
        <f ca="1">_xlfn.IFNA(VLOOKUP($A64,مايو!Y:AC,5,0),"")</f>
        <v/>
      </c>
      <c r="S64" s="31" t="str">
        <f ca="1">_xlfn.IFNA(VLOOKUP($A64,مايو!AK:AO,5,0),"")</f>
        <v/>
      </c>
      <c r="T64" s="31" t="str">
        <f ca="1">_xlfn.IFNA(VLOOKUP($A64,مايو!AW:BA,5,0),"")</f>
        <v/>
      </c>
      <c r="U64" s="31" t="str">
        <f ca="1">_xlfn.IFNA(VLOOKUP($A64,يونيو!A:E,5,0),"")</f>
        <v/>
      </c>
      <c r="V64" s="31" t="str">
        <f ca="1">_xlfn.IFNA(VLOOKUP($A64,يونيو!M:Q,5,0),"")</f>
        <v/>
      </c>
      <c r="W64" s="31" t="str">
        <f ca="1">_xlfn.IFNA(VLOOKUP($A64,يونيو!Y:AC,5,0),"")</f>
        <v/>
      </c>
      <c r="X64" s="31" t="str">
        <f ca="1">_xlfn.IFNA(VLOOKUP($A64,يونيو!AK:AO,5,0),"")</f>
        <v/>
      </c>
      <c r="Y64" s="31" t="str">
        <f ca="1">_xlfn.IFNA(VLOOKUP($A64,يوليو!A:E,5,0),"")</f>
        <v/>
      </c>
      <c r="Z64" s="31" t="str">
        <f ca="1">_xlfn.IFNA(VLOOKUP($A64,يوليو!M:Q,5,0),"")</f>
        <v/>
      </c>
      <c r="AA64" s="31" t="str">
        <f ca="1">_xlfn.IFNA(VLOOKUP($A64,يوليو!Y:AC,5,0),"")</f>
        <v/>
      </c>
      <c r="AB64" s="31" t="str">
        <f ca="1">_xlfn.IFNA(VLOOKUP($A64,يوليو!AK:AO,5,0),"")</f>
        <v/>
      </c>
      <c r="AC64" s="31" t="str">
        <f ca="1">_xlfn.IFNA(VLOOKUP($A64,اغسطس!A:E,5,0),"")</f>
        <v/>
      </c>
      <c r="AD64" s="31" t="str">
        <f ca="1">_xlfn.IFNA(VLOOKUP($A64,اغسطس!M:Q,5,0),"")</f>
        <v/>
      </c>
      <c r="AE64" s="31" t="str">
        <f ca="1">_xlfn.IFNA(VLOOKUP($A64,اغسطس!Y:AC,5,0),"")</f>
        <v/>
      </c>
      <c r="AF64" s="31" t="str">
        <f ca="1">_xlfn.IFNA(VLOOKUP($A64,اغسطس!AK:AO,5,0),"")</f>
        <v/>
      </c>
      <c r="AG64" s="31" t="str">
        <f ca="1">_xlfn.IFNA(VLOOKUP($A64,اغسطس!AW:BA,5,0),"")</f>
        <v/>
      </c>
      <c r="AH64" s="31" t="str">
        <f ca="1">_xlfn.IFNA(VLOOKUP($A64,سبتمبر!A:E,5,0),"")</f>
        <v/>
      </c>
      <c r="AI64" s="31" t="str">
        <f ca="1">_xlfn.IFNA(VLOOKUP($A64,سبتمبر!M:Q,5,0),"")</f>
        <v/>
      </c>
      <c r="AJ64" s="31" t="str">
        <f ca="1">_xlfn.IFNA(VLOOKUP($A64,سبتمبر!Y:AC,5,0),"")</f>
        <v/>
      </c>
      <c r="AK64" s="31" t="str">
        <f ca="1">_xlfn.IFNA(VLOOKUP($A64,سبتمبر!AK:AO,5,0),"")</f>
        <v/>
      </c>
      <c r="AL64" s="31" t="str">
        <f ca="1">_xlfn.IFNA(VLOOKUP($A64,اكتوبر!A:E,5,0),"")</f>
        <v/>
      </c>
      <c r="AM64" s="31" t="str">
        <f ca="1">_xlfn.IFNA(VLOOKUP($A64,اكتوبر!M:Q,5,0),"")</f>
        <v/>
      </c>
      <c r="AN64" s="31" t="str">
        <f ca="1">_xlfn.IFNA(VLOOKUP($A64,اكتوبر!Y:AC,5,0),"")</f>
        <v/>
      </c>
      <c r="AO64" s="31" t="str">
        <f ca="1">_xlfn.IFNA(VLOOKUP($A64,اكتوبر!AK:AO,5,0),"")</f>
        <v/>
      </c>
      <c r="AP64" s="31" t="str">
        <f ca="1">_xlfn.IFNA(VLOOKUP($A64,اكتوبر!AW:BA,5,0),"")</f>
        <v/>
      </c>
      <c r="AQ64" s="31" t="str">
        <f ca="1">_xlfn.IFNA(VLOOKUP($A64,نوفمبر!A:E,5,0),"")</f>
        <v/>
      </c>
      <c r="AR64" s="31" t="str">
        <f ca="1">_xlfn.IFNA(VLOOKUP($A64,نوفمبر!M:Q,5,0),"")</f>
        <v/>
      </c>
      <c r="AS64" s="31" t="str">
        <f ca="1">_xlfn.IFNA(VLOOKUP($A64,نوفمبر!Y:AC,5,0),"")</f>
        <v/>
      </c>
      <c r="AT64" s="31" t="str">
        <f ca="1">_xlfn.IFNA(VLOOKUP($A64,نوفمبر!AK:AO,5,0),"")</f>
        <v/>
      </c>
      <c r="AU64" s="31" t="str">
        <f ca="1">_xlfn.IFNA(VLOOKUP($A64,ديسمبر!A:E,5,0),"")</f>
        <v/>
      </c>
      <c r="AV64" s="31" t="str">
        <f ca="1">_xlfn.IFNA(VLOOKUP($A64,ديسمبر!M:Q,5,0),"")</f>
        <v/>
      </c>
      <c r="AW64" s="31" t="str">
        <f ca="1">_xlfn.IFNA(VLOOKUP($A64,ديسمبر!Y:AC,5,0),"")</f>
        <v/>
      </c>
      <c r="AX64" s="31" t="str">
        <f ca="1">_xlfn.IFNA(VLOOKUP($A64,ديسمبر!AK:AO,5,0),"")</f>
        <v/>
      </c>
      <c r="AY64" s="31">
        <f ca="1" t="shared" si="0"/>
        <v>0</v>
      </c>
      <c r="AZ64" s="31">
        <f ca="1" t="shared" si="1"/>
        <v>0</v>
      </c>
    </row>
    <row r="65" ht="15.75" spans="1:52">
      <c r="A65" s="8">
        <v>2063</v>
      </c>
      <c r="B65" s="31" t="str">
        <f>IFERROR(VLOOKUP(A65,'Main Data'!A:C,2,0),"")</f>
        <v>هدرا فادي  فؤاد</v>
      </c>
      <c r="C65" s="57" t="str">
        <f>IFERROR(VLOOKUP(B65,'Main Data'!B:D,2,0),"")</f>
        <v>01275033839</v>
      </c>
      <c r="D65" s="31" t="str">
        <f ca="1">IFERROR(VLOOKUP($A65,فبراير!A:E,5,0),"")</f>
        <v/>
      </c>
      <c r="E65" s="31" t="str">
        <f ca="1">IFERROR(VLOOKUP($A65,فبراير!M:Q,5,0),"")</f>
        <v/>
      </c>
      <c r="F65" s="31" t="str">
        <f ca="1">IFERROR(VLOOKUP($A65,فبراير!Y:AC,5,0),"")</f>
        <v/>
      </c>
      <c r="G65" s="31" t="str">
        <f ca="1">IFERROR(VLOOKUP($A65,فبراير!AK:AO,5,0),"")</f>
        <v/>
      </c>
      <c r="H65" s="31" t="str">
        <f ca="1">IFERROR(VLOOKUP($A65,مارس!A:E,5,0),"")</f>
        <v/>
      </c>
      <c r="I65" s="31" t="str">
        <f ca="1">IFERROR(VLOOKUP($A65,مارس!M:Q,5,0),"")</f>
        <v/>
      </c>
      <c r="J65" s="31" t="str">
        <f ca="1">IFERROR(VLOOKUP($A65,مارس!Y:AC,5,0),"")</f>
        <v/>
      </c>
      <c r="K65" s="31" t="str">
        <f ca="1">IFERROR(VLOOKUP($A65,مارس!AK:AO,5,0),"")</f>
        <v/>
      </c>
      <c r="L65" s="31" t="str">
        <f ca="1">IFERROR(VLOOKUP($A65,ابريل!A:E,5,0),"")</f>
        <v/>
      </c>
      <c r="M65" s="31" t="str">
        <f ca="1">IFERROR(VLOOKUP($A65,ابريل!M:Q,5,0),"")</f>
        <v/>
      </c>
      <c r="N65" s="31" t="str">
        <f ca="1">IFERROR(VLOOKUP($A65,ابريل!Y:AC,5,0),"")</f>
        <v/>
      </c>
      <c r="O65" s="31" t="str">
        <f ca="1">IFERROR(VLOOKUP($A65,ابريل!AK:AO,5,0),"")</f>
        <v/>
      </c>
      <c r="P65" s="31" t="str">
        <f ca="1">_xlfn.IFNA(VLOOKUP($A65,مايو!A:E,5,0),"")</f>
        <v/>
      </c>
      <c r="Q65" s="31" t="str">
        <f ca="1">_xlfn.IFNA(VLOOKUP($A65,مايو!M:Q,5,0),"")</f>
        <v/>
      </c>
      <c r="R65" s="31" t="str">
        <f ca="1">_xlfn.IFNA(VLOOKUP($A65,مايو!Y:AC,5,0),"")</f>
        <v/>
      </c>
      <c r="S65" s="31" t="str">
        <f ca="1">_xlfn.IFNA(VLOOKUP($A65,مايو!AK:AO,5,0),"")</f>
        <v/>
      </c>
      <c r="T65" s="31" t="str">
        <f ca="1">_xlfn.IFNA(VLOOKUP($A65,مايو!AW:BA,5,0),"")</f>
        <v/>
      </c>
      <c r="U65" s="31" t="str">
        <f ca="1">_xlfn.IFNA(VLOOKUP($A65,يونيو!A:E,5,0),"")</f>
        <v/>
      </c>
      <c r="V65" s="31" t="str">
        <f ca="1">_xlfn.IFNA(VLOOKUP($A65,يونيو!M:Q,5,0),"")</f>
        <v/>
      </c>
      <c r="W65" s="31" t="str">
        <f ca="1">_xlfn.IFNA(VLOOKUP($A65,يونيو!Y:AC,5,0),"")</f>
        <v/>
      </c>
      <c r="X65" s="31" t="str">
        <f ca="1">_xlfn.IFNA(VLOOKUP($A65,يونيو!AK:AO,5,0),"")</f>
        <v/>
      </c>
      <c r="Y65" s="31" t="str">
        <f ca="1">_xlfn.IFNA(VLOOKUP($A65,يوليو!A:E,5,0),"")</f>
        <v/>
      </c>
      <c r="Z65" s="31" t="str">
        <f ca="1">_xlfn.IFNA(VLOOKUP($A65,يوليو!M:Q,5,0),"")</f>
        <v/>
      </c>
      <c r="AA65" s="31" t="str">
        <f ca="1">_xlfn.IFNA(VLOOKUP($A65,يوليو!Y:AC,5,0),"")</f>
        <v/>
      </c>
      <c r="AB65" s="31" t="str">
        <f ca="1">_xlfn.IFNA(VLOOKUP($A65,يوليو!AK:AO,5,0),"")</f>
        <v/>
      </c>
      <c r="AC65" s="31" t="str">
        <f ca="1">_xlfn.IFNA(VLOOKUP($A65,اغسطس!A:E,5,0),"")</f>
        <v/>
      </c>
      <c r="AD65" s="31" t="str">
        <f ca="1">_xlfn.IFNA(VLOOKUP($A65,اغسطس!M:Q,5,0),"")</f>
        <v/>
      </c>
      <c r="AE65" s="31" t="str">
        <f ca="1">_xlfn.IFNA(VLOOKUP($A65,اغسطس!Y:AC,5,0),"")</f>
        <v/>
      </c>
      <c r="AF65" s="31" t="str">
        <f ca="1">_xlfn.IFNA(VLOOKUP($A65,اغسطس!AK:AO,5,0),"")</f>
        <v/>
      </c>
      <c r="AG65" s="31" t="str">
        <f ca="1">_xlfn.IFNA(VLOOKUP($A65,اغسطس!AW:BA,5,0),"")</f>
        <v/>
      </c>
      <c r="AH65" s="31" t="str">
        <f ca="1">_xlfn.IFNA(VLOOKUP($A65,سبتمبر!A:E,5,0),"")</f>
        <v/>
      </c>
      <c r="AI65" s="31" t="str">
        <f ca="1">_xlfn.IFNA(VLOOKUP($A65,سبتمبر!M:Q,5,0),"")</f>
        <v/>
      </c>
      <c r="AJ65" s="31" t="str">
        <f ca="1">_xlfn.IFNA(VLOOKUP($A65,سبتمبر!Y:AC,5,0),"")</f>
        <v/>
      </c>
      <c r="AK65" s="31" t="str">
        <f ca="1">_xlfn.IFNA(VLOOKUP($A65,سبتمبر!AK:AO,5,0),"")</f>
        <v/>
      </c>
      <c r="AL65" s="31" t="str">
        <f ca="1">_xlfn.IFNA(VLOOKUP($A65,اكتوبر!A:E,5,0),"")</f>
        <v/>
      </c>
      <c r="AM65" s="31" t="str">
        <f ca="1">_xlfn.IFNA(VLOOKUP($A65,اكتوبر!M:Q,5,0),"")</f>
        <v/>
      </c>
      <c r="AN65" s="31" t="str">
        <f ca="1">_xlfn.IFNA(VLOOKUP($A65,اكتوبر!Y:AC,5,0),"")</f>
        <v/>
      </c>
      <c r="AO65" s="31" t="str">
        <f ca="1">_xlfn.IFNA(VLOOKUP($A65,اكتوبر!AK:AO,5,0),"")</f>
        <v/>
      </c>
      <c r="AP65" s="31" t="str">
        <f ca="1">_xlfn.IFNA(VLOOKUP($A65,اكتوبر!AW:BA,5,0),"")</f>
        <v/>
      </c>
      <c r="AQ65" s="31" t="str">
        <f ca="1">_xlfn.IFNA(VLOOKUP($A65,نوفمبر!A:E,5,0),"")</f>
        <v/>
      </c>
      <c r="AR65" s="31" t="str">
        <f ca="1">_xlfn.IFNA(VLOOKUP($A65,نوفمبر!M:Q,5,0),"")</f>
        <v/>
      </c>
      <c r="AS65" s="31" t="str">
        <f ca="1">_xlfn.IFNA(VLOOKUP($A65,نوفمبر!Y:AC,5,0),"")</f>
        <v/>
      </c>
      <c r="AT65" s="31" t="str">
        <f ca="1">_xlfn.IFNA(VLOOKUP($A65,نوفمبر!AK:AO,5,0),"")</f>
        <v/>
      </c>
      <c r="AU65" s="31" t="str">
        <f ca="1">_xlfn.IFNA(VLOOKUP($A65,ديسمبر!A:E,5,0),"")</f>
        <v/>
      </c>
      <c r="AV65" s="31" t="str">
        <f ca="1">_xlfn.IFNA(VLOOKUP($A65,ديسمبر!M:Q,5,0),"")</f>
        <v/>
      </c>
      <c r="AW65" s="31" t="str">
        <f ca="1">_xlfn.IFNA(VLOOKUP($A65,ديسمبر!Y:AC,5,0),"")</f>
        <v/>
      </c>
      <c r="AX65" s="31" t="str">
        <f ca="1">_xlfn.IFNA(VLOOKUP($A65,ديسمبر!AK:AO,5,0),"")</f>
        <v/>
      </c>
      <c r="AY65" s="31">
        <f ca="1" t="shared" si="0"/>
        <v>0</v>
      </c>
      <c r="AZ65" s="31">
        <f ca="1" t="shared" si="1"/>
        <v>0</v>
      </c>
    </row>
    <row r="66" ht="15.75" spans="1:52">
      <c r="A66" s="8">
        <v>2064</v>
      </c>
      <c r="B66" s="31" t="str">
        <f>IFERROR(VLOOKUP(A66,'Main Data'!A:C,2,0),"")</f>
        <v>يسطس باسم كرم</v>
      </c>
      <c r="C66" s="57" t="str">
        <f>IFERROR(VLOOKUP(B66,'Main Data'!B:D,2,0),"")</f>
        <v>01270375099</v>
      </c>
      <c r="D66" s="31" t="str">
        <f ca="1">IFERROR(VLOOKUP($A66,فبراير!A:E,5,0),"")</f>
        <v/>
      </c>
      <c r="E66" s="31" t="str">
        <f ca="1">IFERROR(VLOOKUP($A66,فبراير!M:Q,5,0),"")</f>
        <v/>
      </c>
      <c r="F66" s="31" t="str">
        <f ca="1">IFERROR(VLOOKUP($A66,فبراير!Y:AC,5,0),"")</f>
        <v/>
      </c>
      <c r="G66" s="31" t="str">
        <f ca="1">IFERROR(VLOOKUP($A66,فبراير!AK:AO,5,0),"")</f>
        <v/>
      </c>
      <c r="H66" s="31" t="str">
        <f ca="1">IFERROR(VLOOKUP($A66,مارس!A:E,5,0),"")</f>
        <v/>
      </c>
      <c r="I66" s="31" t="str">
        <f ca="1">IFERROR(VLOOKUP($A66,مارس!M:Q,5,0),"")</f>
        <v/>
      </c>
      <c r="J66" s="31" t="str">
        <f ca="1">IFERROR(VLOOKUP($A66,مارس!Y:AC,5,0),"")</f>
        <v/>
      </c>
      <c r="K66" s="31" t="str">
        <f ca="1">IFERROR(VLOOKUP($A66,مارس!AK:AO,5,0),"")</f>
        <v/>
      </c>
      <c r="L66" s="31" t="str">
        <f ca="1">IFERROR(VLOOKUP($A66,ابريل!A:E,5,0),"")</f>
        <v/>
      </c>
      <c r="M66" s="31" t="str">
        <f ca="1">IFERROR(VLOOKUP($A66,ابريل!M:Q,5,0),"")</f>
        <v/>
      </c>
      <c r="N66" s="31" t="str">
        <f ca="1">IFERROR(VLOOKUP($A66,ابريل!Y:AC,5,0),"")</f>
        <v/>
      </c>
      <c r="O66" s="31" t="str">
        <f ca="1">IFERROR(VLOOKUP($A66,ابريل!AK:AO,5,0),"")</f>
        <v/>
      </c>
      <c r="P66" s="31" t="str">
        <f ca="1">_xlfn.IFNA(VLOOKUP($A66,مايو!A:E,5,0),"")</f>
        <v/>
      </c>
      <c r="Q66" s="31" t="str">
        <f ca="1">_xlfn.IFNA(VLOOKUP($A66,مايو!M:Q,5,0),"")</f>
        <v/>
      </c>
      <c r="R66" s="31" t="str">
        <f ca="1">_xlfn.IFNA(VLOOKUP($A66,مايو!Y:AC,5,0),"")</f>
        <v/>
      </c>
      <c r="S66" s="31" t="str">
        <f ca="1">_xlfn.IFNA(VLOOKUP($A66,مايو!AK:AO,5,0),"")</f>
        <v/>
      </c>
      <c r="T66" s="31" t="str">
        <f ca="1">_xlfn.IFNA(VLOOKUP($A66,مايو!AW:BA,5,0),"")</f>
        <v/>
      </c>
      <c r="U66" s="31" t="str">
        <f ca="1">_xlfn.IFNA(VLOOKUP($A66,يونيو!A:E,5,0),"")</f>
        <v/>
      </c>
      <c r="V66" s="31" t="str">
        <f ca="1">_xlfn.IFNA(VLOOKUP($A66,يونيو!M:Q,5,0),"")</f>
        <v/>
      </c>
      <c r="W66" s="31" t="str">
        <f ca="1">_xlfn.IFNA(VLOOKUP($A66,يونيو!Y:AC,5,0),"")</f>
        <v/>
      </c>
      <c r="X66" s="31" t="str">
        <f ca="1">_xlfn.IFNA(VLOOKUP($A66,يونيو!AK:AO,5,0),"")</f>
        <v/>
      </c>
      <c r="Y66" s="31" t="str">
        <f ca="1">_xlfn.IFNA(VLOOKUP($A66,يوليو!A:E,5,0),"")</f>
        <v/>
      </c>
      <c r="Z66" s="31" t="str">
        <f ca="1">_xlfn.IFNA(VLOOKUP($A66,يوليو!M:Q,5,0),"")</f>
        <v/>
      </c>
      <c r="AA66" s="31" t="str">
        <f ca="1">_xlfn.IFNA(VLOOKUP($A66,يوليو!Y:AC,5,0),"")</f>
        <v/>
      </c>
      <c r="AB66" s="31" t="str">
        <f ca="1">_xlfn.IFNA(VLOOKUP($A66,يوليو!AK:AO,5,0),"")</f>
        <v/>
      </c>
      <c r="AC66" s="31" t="str">
        <f ca="1">_xlfn.IFNA(VLOOKUP($A66,اغسطس!A:E,5,0),"")</f>
        <v/>
      </c>
      <c r="AD66" s="31" t="str">
        <f ca="1">_xlfn.IFNA(VLOOKUP($A66,اغسطس!M:Q,5,0),"")</f>
        <v/>
      </c>
      <c r="AE66" s="31" t="str">
        <f ca="1">_xlfn.IFNA(VLOOKUP($A66,اغسطس!Y:AC,5,0),"")</f>
        <v/>
      </c>
      <c r="AF66" s="31" t="str">
        <f ca="1">_xlfn.IFNA(VLOOKUP($A66,اغسطس!AK:AO,5,0),"")</f>
        <v/>
      </c>
      <c r="AG66" s="31" t="str">
        <f ca="1">_xlfn.IFNA(VLOOKUP($A66,اغسطس!AW:BA,5,0),"")</f>
        <v/>
      </c>
      <c r="AH66" s="31" t="str">
        <f ca="1">_xlfn.IFNA(VLOOKUP($A66,سبتمبر!A:E,5,0),"")</f>
        <v/>
      </c>
      <c r="AI66" s="31" t="str">
        <f ca="1">_xlfn.IFNA(VLOOKUP($A66,سبتمبر!M:Q,5,0),"")</f>
        <v/>
      </c>
      <c r="AJ66" s="31" t="str">
        <f ca="1">_xlfn.IFNA(VLOOKUP($A66,سبتمبر!Y:AC,5,0),"")</f>
        <v/>
      </c>
      <c r="AK66" s="31" t="str">
        <f ca="1">_xlfn.IFNA(VLOOKUP($A66,سبتمبر!AK:AO,5,0),"")</f>
        <v/>
      </c>
      <c r="AL66" s="31" t="str">
        <f ca="1">_xlfn.IFNA(VLOOKUP($A66,اكتوبر!A:E,5,0),"")</f>
        <v/>
      </c>
      <c r="AM66" s="31" t="str">
        <f ca="1">_xlfn.IFNA(VLOOKUP($A66,اكتوبر!M:Q,5,0),"")</f>
        <v/>
      </c>
      <c r="AN66" s="31" t="str">
        <f ca="1">_xlfn.IFNA(VLOOKUP($A66,اكتوبر!Y:AC,5,0),"")</f>
        <v/>
      </c>
      <c r="AO66" s="31" t="str">
        <f ca="1">_xlfn.IFNA(VLOOKUP($A66,اكتوبر!AK:AO,5,0),"")</f>
        <v/>
      </c>
      <c r="AP66" s="31" t="str">
        <f ca="1">_xlfn.IFNA(VLOOKUP($A66,اكتوبر!AW:BA,5,0),"")</f>
        <v/>
      </c>
      <c r="AQ66" s="31" t="str">
        <f ca="1">_xlfn.IFNA(VLOOKUP($A66,نوفمبر!A:E,5,0),"")</f>
        <v/>
      </c>
      <c r="AR66" s="31" t="str">
        <f ca="1">_xlfn.IFNA(VLOOKUP($A66,نوفمبر!M:Q,5,0),"")</f>
        <v/>
      </c>
      <c r="AS66" s="31" t="str">
        <f ca="1">_xlfn.IFNA(VLOOKUP($A66,نوفمبر!Y:AC,5,0),"")</f>
        <v/>
      </c>
      <c r="AT66" s="31" t="str">
        <f ca="1">_xlfn.IFNA(VLOOKUP($A66,نوفمبر!AK:AO,5,0),"")</f>
        <v/>
      </c>
      <c r="AU66" s="31" t="str">
        <f ca="1">_xlfn.IFNA(VLOOKUP($A66,ديسمبر!A:E,5,0),"")</f>
        <v/>
      </c>
      <c r="AV66" s="31" t="str">
        <f ca="1">_xlfn.IFNA(VLOOKUP($A66,ديسمبر!M:Q,5,0),"")</f>
        <v/>
      </c>
      <c r="AW66" s="31" t="str">
        <f ca="1">_xlfn.IFNA(VLOOKUP($A66,ديسمبر!Y:AC,5,0),"")</f>
        <v/>
      </c>
      <c r="AX66" s="31" t="str">
        <f ca="1">_xlfn.IFNA(VLOOKUP($A66,ديسمبر!AK:AO,5,0),"")</f>
        <v/>
      </c>
      <c r="AY66" s="31">
        <f ca="1" t="shared" si="0"/>
        <v>0</v>
      </c>
      <c r="AZ66" s="31">
        <f ca="1" t="shared" si="1"/>
        <v>0</v>
      </c>
    </row>
    <row r="67" ht="15.75" spans="1:52">
      <c r="A67" s="8">
        <v>2065</v>
      </c>
      <c r="B67" s="31" t="str">
        <f>IFERROR(VLOOKUP(A67,'Main Data'!A:C,2,0),"")</f>
        <v>يسطس ريمون</v>
      </c>
      <c r="C67" s="57" t="str">
        <f>IFERROR(VLOOKUP(B67,'Main Data'!B:D,2,0),"")</f>
        <v>01288757686</v>
      </c>
      <c r="D67" s="31" t="str">
        <f ca="1">IFERROR(VLOOKUP($A67,فبراير!A:E,5,0),"")</f>
        <v/>
      </c>
      <c r="E67" s="31" t="str">
        <f ca="1">IFERROR(VLOOKUP($A67,فبراير!M:Q,5,0),"")</f>
        <v/>
      </c>
      <c r="F67" s="31" t="str">
        <f ca="1">IFERROR(VLOOKUP($A67,فبراير!Y:AC,5,0),"")</f>
        <v/>
      </c>
      <c r="G67" s="31" t="str">
        <f ca="1">IFERROR(VLOOKUP($A67,فبراير!AK:AO,5,0),"")</f>
        <v/>
      </c>
      <c r="H67" s="31" t="str">
        <f ca="1">IFERROR(VLOOKUP($A67,مارس!A:E,5,0),"")</f>
        <v/>
      </c>
      <c r="I67" s="31" t="str">
        <f ca="1">IFERROR(VLOOKUP($A67,مارس!M:Q,5,0),"")</f>
        <v/>
      </c>
      <c r="J67" s="31" t="str">
        <f ca="1">IFERROR(VLOOKUP($A67,مارس!Y:AC,5,0),"")</f>
        <v/>
      </c>
      <c r="K67" s="31" t="str">
        <f ca="1">IFERROR(VLOOKUP($A67,مارس!AK:AO,5,0),"")</f>
        <v/>
      </c>
      <c r="L67" s="31" t="str">
        <f ca="1">IFERROR(VLOOKUP($A67,ابريل!A:E,5,0),"")</f>
        <v/>
      </c>
      <c r="M67" s="31" t="str">
        <f ca="1">IFERROR(VLOOKUP($A67,ابريل!M:Q,5,0),"")</f>
        <v/>
      </c>
      <c r="N67" s="31" t="str">
        <f ca="1">IFERROR(VLOOKUP($A67,ابريل!Y:AC,5,0),"")</f>
        <v/>
      </c>
      <c r="O67" s="31" t="str">
        <f ca="1">IFERROR(VLOOKUP($A67,ابريل!AK:AO,5,0),"")</f>
        <v/>
      </c>
      <c r="P67" s="31" t="str">
        <f ca="1">_xlfn.IFNA(VLOOKUP($A67,مايو!A:E,5,0),"")</f>
        <v/>
      </c>
      <c r="Q67" s="31" t="str">
        <f ca="1">_xlfn.IFNA(VLOOKUP($A67,مايو!M:Q,5,0),"")</f>
        <v/>
      </c>
      <c r="R67" s="31" t="str">
        <f ca="1">_xlfn.IFNA(VLOOKUP($A67,مايو!Y:AC,5,0),"")</f>
        <v/>
      </c>
      <c r="S67" s="31" t="str">
        <f ca="1">_xlfn.IFNA(VLOOKUP($A67,مايو!AK:AO,5,0),"")</f>
        <v/>
      </c>
      <c r="T67" s="31" t="str">
        <f ca="1">_xlfn.IFNA(VLOOKUP($A67,مايو!AW:BA,5,0),"")</f>
        <v/>
      </c>
      <c r="U67" s="31" t="str">
        <f ca="1">_xlfn.IFNA(VLOOKUP($A67,يونيو!A:E,5,0),"")</f>
        <v/>
      </c>
      <c r="V67" s="31" t="str">
        <f ca="1">_xlfn.IFNA(VLOOKUP($A67,يونيو!M:Q,5,0),"")</f>
        <v/>
      </c>
      <c r="W67" s="31" t="str">
        <f ca="1">_xlfn.IFNA(VLOOKUP($A67,يونيو!Y:AC,5,0),"")</f>
        <v/>
      </c>
      <c r="X67" s="31" t="str">
        <f ca="1">_xlfn.IFNA(VLOOKUP($A67,يونيو!AK:AO,5,0),"")</f>
        <v/>
      </c>
      <c r="Y67" s="31" t="str">
        <f ca="1">_xlfn.IFNA(VLOOKUP($A67,يوليو!A:E,5,0),"")</f>
        <v/>
      </c>
      <c r="Z67" s="31" t="str">
        <f ca="1">_xlfn.IFNA(VLOOKUP($A67,يوليو!M:Q,5,0),"")</f>
        <v/>
      </c>
      <c r="AA67" s="31" t="str">
        <f ca="1">_xlfn.IFNA(VLOOKUP($A67,يوليو!Y:AC,5,0),"")</f>
        <v/>
      </c>
      <c r="AB67" s="31" t="str">
        <f ca="1">_xlfn.IFNA(VLOOKUP($A67,يوليو!AK:AO,5,0),"")</f>
        <v/>
      </c>
      <c r="AC67" s="31" t="str">
        <f ca="1">_xlfn.IFNA(VLOOKUP($A67,اغسطس!A:E,5,0),"")</f>
        <v/>
      </c>
      <c r="AD67" s="31" t="str">
        <f ca="1">_xlfn.IFNA(VLOOKUP($A67,اغسطس!M:Q,5,0),"")</f>
        <v/>
      </c>
      <c r="AE67" s="31" t="str">
        <f ca="1">_xlfn.IFNA(VLOOKUP($A67,اغسطس!Y:AC,5,0),"")</f>
        <v/>
      </c>
      <c r="AF67" s="31" t="str">
        <f ca="1">_xlfn.IFNA(VLOOKUP($A67,اغسطس!AK:AO,5,0),"")</f>
        <v/>
      </c>
      <c r="AG67" s="31" t="str">
        <f ca="1">_xlfn.IFNA(VLOOKUP($A67,اغسطس!AW:BA,5,0),"")</f>
        <v/>
      </c>
      <c r="AH67" s="31" t="str">
        <f ca="1">_xlfn.IFNA(VLOOKUP($A67,سبتمبر!A:E,5,0),"")</f>
        <v/>
      </c>
      <c r="AI67" s="31" t="str">
        <f ca="1">_xlfn.IFNA(VLOOKUP($A67,سبتمبر!M:Q,5,0),"")</f>
        <v/>
      </c>
      <c r="AJ67" s="31" t="str">
        <f ca="1">_xlfn.IFNA(VLOOKUP($A67,سبتمبر!Y:AC,5,0),"")</f>
        <v/>
      </c>
      <c r="AK67" s="31" t="str">
        <f ca="1">_xlfn.IFNA(VLOOKUP($A67,سبتمبر!AK:AO,5,0),"")</f>
        <v/>
      </c>
      <c r="AL67" s="31" t="str">
        <f ca="1">_xlfn.IFNA(VLOOKUP($A67,اكتوبر!A:E,5,0),"")</f>
        <v/>
      </c>
      <c r="AM67" s="31" t="str">
        <f ca="1">_xlfn.IFNA(VLOOKUP($A67,اكتوبر!M:Q,5,0),"")</f>
        <v/>
      </c>
      <c r="AN67" s="31" t="str">
        <f ca="1">_xlfn.IFNA(VLOOKUP($A67,اكتوبر!Y:AC,5,0),"")</f>
        <v/>
      </c>
      <c r="AO67" s="31" t="str">
        <f ca="1">_xlfn.IFNA(VLOOKUP($A67,اكتوبر!AK:AO,5,0),"")</f>
        <v/>
      </c>
      <c r="AP67" s="31" t="str">
        <f ca="1">_xlfn.IFNA(VLOOKUP($A67,اكتوبر!AW:BA,5,0),"")</f>
        <v/>
      </c>
      <c r="AQ67" s="31" t="str">
        <f ca="1">_xlfn.IFNA(VLOOKUP($A67,نوفمبر!A:E,5,0),"")</f>
        <v/>
      </c>
      <c r="AR67" s="31" t="str">
        <f ca="1">_xlfn.IFNA(VLOOKUP($A67,نوفمبر!M:Q,5,0),"")</f>
        <v/>
      </c>
      <c r="AS67" s="31" t="str">
        <f ca="1">_xlfn.IFNA(VLOOKUP($A67,نوفمبر!Y:AC,5,0),"")</f>
        <v/>
      </c>
      <c r="AT67" s="31" t="str">
        <f ca="1">_xlfn.IFNA(VLOOKUP($A67,نوفمبر!AK:AO,5,0),"")</f>
        <v/>
      </c>
      <c r="AU67" s="31" t="str">
        <f ca="1">_xlfn.IFNA(VLOOKUP($A67,ديسمبر!A:E,5,0),"")</f>
        <v/>
      </c>
      <c r="AV67" s="31" t="str">
        <f ca="1">_xlfn.IFNA(VLOOKUP($A67,ديسمبر!M:Q,5,0),"")</f>
        <v/>
      </c>
      <c r="AW67" s="31" t="str">
        <f ca="1">_xlfn.IFNA(VLOOKUP($A67,ديسمبر!Y:AC,5,0),"")</f>
        <v/>
      </c>
      <c r="AX67" s="31" t="str">
        <f ca="1">_xlfn.IFNA(VLOOKUP($A67,ديسمبر!AK:AO,5,0),"")</f>
        <v/>
      </c>
      <c r="AY67" s="31">
        <f ca="1" t="shared" si="0"/>
        <v>0</v>
      </c>
      <c r="AZ67" s="31">
        <f ca="1" t="shared" si="1"/>
        <v>0</v>
      </c>
    </row>
    <row r="68" ht="15.75" spans="1:52">
      <c r="A68" s="8">
        <v>2066</v>
      </c>
      <c r="B68" s="31" t="str">
        <f>IFERROR(VLOOKUP(A68,'Main Data'!A:C,2,0),"")</f>
        <v>يسطس فونس وجيه</v>
      </c>
      <c r="C68" s="57" t="str">
        <f>IFERROR(VLOOKUP(B68,'Main Data'!B:D,2,0),"")</f>
        <v>01205938345</v>
      </c>
      <c r="D68" s="31" t="str">
        <f ca="1">IFERROR(VLOOKUP($A68,فبراير!A:E,5,0),"")</f>
        <v/>
      </c>
      <c r="E68" s="31" t="str">
        <f ca="1">IFERROR(VLOOKUP($A68,فبراير!M:Q,5,0),"")</f>
        <v/>
      </c>
      <c r="F68" s="31" t="str">
        <f ca="1">IFERROR(VLOOKUP($A68,فبراير!Y:AC,5,0),"")</f>
        <v/>
      </c>
      <c r="G68" s="31" t="str">
        <f ca="1">IFERROR(VLOOKUP($A68,فبراير!AK:AO,5,0),"")</f>
        <v/>
      </c>
      <c r="H68" s="31" t="str">
        <f ca="1">IFERROR(VLOOKUP($A68,مارس!A:E,5,0),"")</f>
        <v/>
      </c>
      <c r="I68" s="31" t="str">
        <f ca="1">IFERROR(VLOOKUP($A68,مارس!M:Q,5,0),"")</f>
        <v/>
      </c>
      <c r="J68" s="31" t="str">
        <f ca="1">IFERROR(VLOOKUP($A68,مارس!Y:AC,5,0),"")</f>
        <v/>
      </c>
      <c r="K68" s="31" t="str">
        <f ca="1">IFERROR(VLOOKUP($A68,مارس!AK:AO,5,0),"")</f>
        <v/>
      </c>
      <c r="L68" s="31" t="str">
        <f ca="1">IFERROR(VLOOKUP($A68,ابريل!A:E,5,0),"")</f>
        <v/>
      </c>
      <c r="M68" s="31" t="str">
        <f ca="1">IFERROR(VLOOKUP($A68,ابريل!M:Q,5,0),"")</f>
        <v/>
      </c>
      <c r="N68" s="31" t="str">
        <f ca="1">IFERROR(VLOOKUP($A68,ابريل!Y:AC,5,0),"")</f>
        <v/>
      </c>
      <c r="O68" s="31" t="str">
        <f ca="1">IFERROR(VLOOKUP($A68,ابريل!AK:AO,5,0),"")</f>
        <v/>
      </c>
      <c r="P68" s="31" t="str">
        <f ca="1">_xlfn.IFNA(VLOOKUP($A68,مايو!A:E,5,0),"")</f>
        <v/>
      </c>
      <c r="Q68" s="31" t="str">
        <f ca="1">_xlfn.IFNA(VLOOKUP($A68,مايو!M:Q,5,0),"")</f>
        <v/>
      </c>
      <c r="R68" s="31" t="str">
        <f ca="1">_xlfn.IFNA(VLOOKUP($A68,مايو!Y:AC,5,0),"")</f>
        <v/>
      </c>
      <c r="S68" s="31" t="str">
        <f ca="1">_xlfn.IFNA(VLOOKUP($A68,مايو!AK:AO,5,0),"")</f>
        <v/>
      </c>
      <c r="T68" s="31" t="str">
        <f ca="1">_xlfn.IFNA(VLOOKUP($A68,مايو!AW:BA,5,0),"")</f>
        <v/>
      </c>
      <c r="U68" s="31" t="str">
        <f ca="1">_xlfn.IFNA(VLOOKUP($A68,يونيو!A:E,5,0),"")</f>
        <v/>
      </c>
      <c r="V68" s="31" t="str">
        <f ca="1">_xlfn.IFNA(VLOOKUP($A68,يونيو!M:Q,5,0),"")</f>
        <v/>
      </c>
      <c r="W68" s="31" t="str">
        <f ca="1">_xlfn.IFNA(VLOOKUP($A68,يونيو!Y:AC,5,0),"")</f>
        <v/>
      </c>
      <c r="X68" s="31" t="str">
        <f ca="1">_xlfn.IFNA(VLOOKUP($A68,يونيو!AK:AO,5,0),"")</f>
        <v/>
      </c>
      <c r="Y68" s="31" t="str">
        <f ca="1">_xlfn.IFNA(VLOOKUP($A68,يوليو!A:E,5,0),"")</f>
        <v/>
      </c>
      <c r="Z68" s="31" t="str">
        <f ca="1">_xlfn.IFNA(VLOOKUP($A68,يوليو!M:Q,5,0),"")</f>
        <v/>
      </c>
      <c r="AA68" s="31" t="str">
        <f ca="1">_xlfn.IFNA(VLOOKUP($A68,يوليو!Y:AC,5,0),"")</f>
        <v/>
      </c>
      <c r="AB68" s="31" t="str">
        <f ca="1">_xlfn.IFNA(VLOOKUP($A68,يوليو!AK:AO,5,0),"")</f>
        <v/>
      </c>
      <c r="AC68" s="31" t="str">
        <f ca="1">_xlfn.IFNA(VLOOKUP($A68,اغسطس!A:E,5,0),"")</f>
        <v/>
      </c>
      <c r="AD68" s="31" t="str">
        <f ca="1">_xlfn.IFNA(VLOOKUP($A68,اغسطس!M:Q,5,0),"")</f>
        <v/>
      </c>
      <c r="AE68" s="31" t="str">
        <f ca="1">_xlfn.IFNA(VLOOKUP($A68,اغسطس!Y:AC,5,0),"")</f>
        <v/>
      </c>
      <c r="AF68" s="31" t="str">
        <f ca="1">_xlfn.IFNA(VLOOKUP($A68,اغسطس!AK:AO,5,0),"")</f>
        <v/>
      </c>
      <c r="AG68" s="31" t="str">
        <f ca="1">_xlfn.IFNA(VLOOKUP($A68,اغسطس!AW:BA,5,0),"")</f>
        <v/>
      </c>
      <c r="AH68" s="31" t="str">
        <f ca="1">_xlfn.IFNA(VLOOKUP($A68,سبتمبر!A:E,5,0),"")</f>
        <v/>
      </c>
      <c r="AI68" s="31" t="str">
        <f ca="1">_xlfn.IFNA(VLOOKUP($A68,سبتمبر!M:Q,5,0),"")</f>
        <v/>
      </c>
      <c r="AJ68" s="31" t="str">
        <f ca="1">_xlfn.IFNA(VLOOKUP($A68,سبتمبر!Y:AC,5,0),"")</f>
        <v/>
      </c>
      <c r="AK68" s="31" t="str">
        <f ca="1">_xlfn.IFNA(VLOOKUP($A68,سبتمبر!AK:AO,5,0),"")</f>
        <v/>
      </c>
      <c r="AL68" s="31" t="str">
        <f ca="1">_xlfn.IFNA(VLOOKUP($A68,اكتوبر!A:E,5,0),"")</f>
        <v/>
      </c>
      <c r="AM68" s="31" t="str">
        <f ca="1">_xlfn.IFNA(VLOOKUP($A68,اكتوبر!M:Q,5,0),"")</f>
        <v/>
      </c>
      <c r="AN68" s="31" t="str">
        <f ca="1">_xlfn.IFNA(VLOOKUP($A68,اكتوبر!Y:AC,5,0),"")</f>
        <v/>
      </c>
      <c r="AO68" s="31" t="str">
        <f ca="1">_xlfn.IFNA(VLOOKUP($A68,اكتوبر!AK:AO,5,0),"")</f>
        <v/>
      </c>
      <c r="AP68" s="31" t="str">
        <f ca="1">_xlfn.IFNA(VLOOKUP($A68,اكتوبر!AW:BA,5,0),"")</f>
        <v/>
      </c>
      <c r="AQ68" s="31" t="str">
        <f ca="1">_xlfn.IFNA(VLOOKUP($A68,نوفمبر!A:E,5,0),"")</f>
        <v/>
      </c>
      <c r="AR68" s="31" t="str">
        <f ca="1">_xlfn.IFNA(VLOOKUP($A68,نوفمبر!M:Q,5,0),"")</f>
        <v/>
      </c>
      <c r="AS68" s="31" t="str">
        <f ca="1">_xlfn.IFNA(VLOOKUP($A68,نوفمبر!Y:AC,5,0),"")</f>
        <v/>
      </c>
      <c r="AT68" s="31" t="str">
        <f ca="1">_xlfn.IFNA(VLOOKUP($A68,نوفمبر!AK:AO,5,0),"")</f>
        <v/>
      </c>
      <c r="AU68" s="31" t="str">
        <f ca="1">_xlfn.IFNA(VLOOKUP($A68,ديسمبر!A:E,5,0),"")</f>
        <v/>
      </c>
      <c r="AV68" s="31" t="str">
        <f ca="1">_xlfn.IFNA(VLOOKUP($A68,ديسمبر!M:Q,5,0),"")</f>
        <v/>
      </c>
      <c r="AW68" s="31" t="str">
        <f ca="1">_xlfn.IFNA(VLOOKUP($A68,ديسمبر!Y:AC,5,0),"")</f>
        <v/>
      </c>
      <c r="AX68" s="31" t="str">
        <f ca="1">_xlfn.IFNA(VLOOKUP($A68,ديسمبر!AK:AO,5,0),"")</f>
        <v/>
      </c>
      <c r="AY68" s="31">
        <f ca="1" t="shared" ref="AY68:AY131" si="2">COUNT(D68:AX68)</f>
        <v>0</v>
      </c>
      <c r="AZ68" s="31">
        <f ca="1" t="shared" ref="AZ68:AZ131" si="3">AY68*5</f>
        <v>0</v>
      </c>
    </row>
    <row r="69" ht="15.75" spans="1:52">
      <c r="A69" s="8">
        <v>2067</v>
      </c>
      <c r="B69" s="31" t="str">
        <f>IFERROR(VLOOKUP(A69,'Main Data'!A:C,2,0),"")</f>
        <v>يوساب رائد اكسلانس</v>
      </c>
      <c r="C69" s="57" t="str">
        <f>IFERROR(VLOOKUP(B69,'Main Data'!B:D,2,0),"")</f>
        <v>01222960007</v>
      </c>
      <c r="D69" s="31" t="str">
        <f ca="1">IFERROR(VLOOKUP($A69,فبراير!A:E,5,0),"")</f>
        <v/>
      </c>
      <c r="E69" s="31" t="str">
        <f ca="1">IFERROR(VLOOKUP($A69,فبراير!M:Q,5,0),"")</f>
        <v/>
      </c>
      <c r="F69" s="31" t="str">
        <f ca="1">IFERROR(VLOOKUP($A69,فبراير!Y:AC,5,0),"")</f>
        <v/>
      </c>
      <c r="G69" s="31" t="str">
        <f ca="1">IFERROR(VLOOKUP($A69,فبراير!AK:AO,5,0),"")</f>
        <v/>
      </c>
      <c r="H69" s="31" t="str">
        <f ca="1">IFERROR(VLOOKUP($A69,مارس!A:E,5,0),"")</f>
        <v/>
      </c>
      <c r="I69" s="31" t="str">
        <f ca="1">IFERROR(VLOOKUP($A69,مارس!M:Q,5,0),"")</f>
        <v/>
      </c>
      <c r="J69" s="31" t="str">
        <f ca="1">IFERROR(VLOOKUP($A69,مارس!Y:AC,5,0),"")</f>
        <v/>
      </c>
      <c r="K69" s="31" t="str">
        <f ca="1">IFERROR(VLOOKUP($A69,مارس!AK:AO,5,0),"")</f>
        <v/>
      </c>
      <c r="L69" s="31" t="str">
        <f ca="1">IFERROR(VLOOKUP($A69,ابريل!A:E,5,0),"")</f>
        <v/>
      </c>
      <c r="M69" s="31" t="str">
        <f ca="1">IFERROR(VLOOKUP($A69,ابريل!M:Q,5,0),"")</f>
        <v/>
      </c>
      <c r="N69" s="31" t="str">
        <f ca="1">IFERROR(VLOOKUP($A69,ابريل!Y:AC,5,0),"")</f>
        <v/>
      </c>
      <c r="O69" s="31" t="str">
        <f ca="1">IFERROR(VLOOKUP($A69,ابريل!AK:AO,5,0),"")</f>
        <v/>
      </c>
      <c r="P69" s="31" t="str">
        <f ca="1">_xlfn.IFNA(VLOOKUP($A69,مايو!A:E,5,0),"")</f>
        <v/>
      </c>
      <c r="Q69" s="31" t="str">
        <f ca="1">_xlfn.IFNA(VLOOKUP($A69,مايو!M:Q,5,0),"")</f>
        <v/>
      </c>
      <c r="R69" s="31" t="str">
        <f ca="1">_xlfn.IFNA(VLOOKUP($A69,مايو!Y:AC,5,0),"")</f>
        <v/>
      </c>
      <c r="S69" s="31" t="str">
        <f ca="1">_xlfn.IFNA(VLOOKUP($A69,مايو!AK:AO,5,0),"")</f>
        <v/>
      </c>
      <c r="T69" s="31" t="str">
        <f ca="1">_xlfn.IFNA(VLOOKUP($A69,مايو!AW:BA,5,0),"")</f>
        <v/>
      </c>
      <c r="U69" s="31" t="str">
        <f ca="1">_xlfn.IFNA(VLOOKUP($A69,يونيو!A:E,5,0),"")</f>
        <v/>
      </c>
      <c r="V69" s="31" t="str">
        <f ca="1">_xlfn.IFNA(VLOOKUP($A69,يونيو!M:Q,5,0),"")</f>
        <v/>
      </c>
      <c r="W69" s="31" t="str">
        <f ca="1">_xlfn.IFNA(VLOOKUP($A69,يونيو!Y:AC,5,0),"")</f>
        <v/>
      </c>
      <c r="X69" s="31" t="str">
        <f ca="1">_xlfn.IFNA(VLOOKUP($A69,يونيو!AK:AO,5,0),"")</f>
        <v/>
      </c>
      <c r="Y69" s="31" t="str">
        <f ca="1">_xlfn.IFNA(VLOOKUP($A69,يوليو!A:E,5,0),"")</f>
        <v/>
      </c>
      <c r="Z69" s="31" t="str">
        <f ca="1">_xlfn.IFNA(VLOOKUP($A69,يوليو!M:Q,5,0),"")</f>
        <v/>
      </c>
      <c r="AA69" s="31" t="str">
        <f ca="1">_xlfn.IFNA(VLOOKUP($A69,يوليو!Y:AC,5,0),"")</f>
        <v/>
      </c>
      <c r="AB69" s="31" t="str">
        <f ca="1">_xlfn.IFNA(VLOOKUP($A69,يوليو!AK:AO,5,0),"")</f>
        <v/>
      </c>
      <c r="AC69" s="31" t="str">
        <f ca="1">_xlfn.IFNA(VLOOKUP($A69,اغسطس!A:E,5,0),"")</f>
        <v/>
      </c>
      <c r="AD69" s="31" t="str">
        <f ca="1">_xlfn.IFNA(VLOOKUP($A69,اغسطس!M:Q,5,0),"")</f>
        <v/>
      </c>
      <c r="AE69" s="31" t="str">
        <f ca="1">_xlfn.IFNA(VLOOKUP($A69,اغسطس!Y:AC,5,0),"")</f>
        <v/>
      </c>
      <c r="AF69" s="31" t="str">
        <f ca="1">_xlfn.IFNA(VLOOKUP($A69,اغسطس!AK:AO,5,0),"")</f>
        <v/>
      </c>
      <c r="AG69" s="31" t="str">
        <f ca="1">_xlfn.IFNA(VLOOKUP($A69,اغسطس!AW:BA,5,0),"")</f>
        <v/>
      </c>
      <c r="AH69" s="31" t="str">
        <f ca="1">_xlfn.IFNA(VLOOKUP($A69,سبتمبر!A:E,5,0),"")</f>
        <v/>
      </c>
      <c r="AI69" s="31" t="str">
        <f ca="1">_xlfn.IFNA(VLOOKUP($A69,سبتمبر!M:Q,5,0),"")</f>
        <v/>
      </c>
      <c r="AJ69" s="31" t="str">
        <f ca="1">_xlfn.IFNA(VLOOKUP($A69,سبتمبر!Y:AC,5,0),"")</f>
        <v/>
      </c>
      <c r="AK69" s="31" t="str">
        <f ca="1">_xlfn.IFNA(VLOOKUP($A69,سبتمبر!AK:AO,5,0),"")</f>
        <v/>
      </c>
      <c r="AL69" s="31" t="str">
        <f ca="1">_xlfn.IFNA(VLOOKUP($A69,اكتوبر!A:E,5,0),"")</f>
        <v/>
      </c>
      <c r="AM69" s="31" t="str">
        <f ca="1">_xlfn.IFNA(VLOOKUP($A69,اكتوبر!M:Q,5,0),"")</f>
        <v/>
      </c>
      <c r="AN69" s="31" t="str">
        <f ca="1">_xlfn.IFNA(VLOOKUP($A69,اكتوبر!Y:AC,5,0),"")</f>
        <v/>
      </c>
      <c r="AO69" s="31" t="str">
        <f ca="1">_xlfn.IFNA(VLOOKUP($A69,اكتوبر!AK:AO,5,0),"")</f>
        <v/>
      </c>
      <c r="AP69" s="31" t="str">
        <f ca="1">_xlfn.IFNA(VLOOKUP($A69,اكتوبر!AW:BA,5,0),"")</f>
        <v/>
      </c>
      <c r="AQ69" s="31" t="str">
        <f ca="1">_xlfn.IFNA(VLOOKUP($A69,نوفمبر!A:E,5,0),"")</f>
        <v/>
      </c>
      <c r="AR69" s="31" t="str">
        <f ca="1">_xlfn.IFNA(VLOOKUP($A69,نوفمبر!M:Q,5,0),"")</f>
        <v/>
      </c>
      <c r="AS69" s="31" t="str">
        <f ca="1">_xlfn.IFNA(VLOOKUP($A69,نوفمبر!Y:AC,5,0),"")</f>
        <v/>
      </c>
      <c r="AT69" s="31" t="str">
        <f ca="1">_xlfn.IFNA(VLOOKUP($A69,نوفمبر!AK:AO,5,0),"")</f>
        <v/>
      </c>
      <c r="AU69" s="31" t="str">
        <f ca="1">_xlfn.IFNA(VLOOKUP($A69,ديسمبر!A:E,5,0),"")</f>
        <v/>
      </c>
      <c r="AV69" s="31" t="str">
        <f ca="1">_xlfn.IFNA(VLOOKUP($A69,ديسمبر!M:Q,5,0),"")</f>
        <v/>
      </c>
      <c r="AW69" s="31" t="str">
        <f ca="1">_xlfn.IFNA(VLOOKUP($A69,ديسمبر!Y:AC,5,0),"")</f>
        <v/>
      </c>
      <c r="AX69" s="31" t="str">
        <f ca="1">_xlfn.IFNA(VLOOKUP($A69,ديسمبر!AK:AO,5,0),"")</f>
        <v/>
      </c>
      <c r="AY69" s="31">
        <f ca="1" t="shared" si="2"/>
        <v>0</v>
      </c>
      <c r="AZ69" s="31">
        <f ca="1" t="shared" si="3"/>
        <v>0</v>
      </c>
    </row>
    <row r="70" ht="15.75" spans="1:52">
      <c r="A70" s="8">
        <v>2068</v>
      </c>
      <c r="B70" s="31" t="str">
        <f>IFERROR(VLOOKUP(A70,'Main Data'!A:C,2,0),"")</f>
        <v>يوساب عاطف نعيم </v>
      </c>
      <c r="C70" s="57" t="str">
        <f>IFERROR(VLOOKUP(B70,'Main Data'!B:D,2,0),"")</f>
        <v>01014110280</v>
      </c>
      <c r="D70" s="31" t="str">
        <f ca="1">IFERROR(VLOOKUP($A70,فبراير!A:E,5,0),"")</f>
        <v/>
      </c>
      <c r="E70" s="31" t="str">
        <f ca="1">IFERROR(VLOOKUP($A70,فبراير!M:Q,5,0),"")</f>
        <v/>
      </c>
      <c r="F70" s="31" t="str">
        <f ca="1">IFERROR(VLOOKUP($A70,فبراير!Y:AC,5,0),"")</f>
        <v/>
      </c>
      <c r="G70" s="31" t="str">
        <f ca="1">IFERROR(VLOOKUP($A70,فبراير!AK:AO,5,0),"")</f>
        <v/>
      </c>
      <c r="H70" s="31" t="str">
        <f ca="1">IFERROR(VLOOKUP($A70,مارس!A:E,5,0),"")</f>
        <v/>
      </c>
      <c r="I70" s="31" t="str">
        <f ca="1">IFERROR(VLOOKUP($A70,مارس!M:Q,5,0),"")</f>
        <v/>
      </c>
      <c r="J70" s="31" t="str">
        <f ca="1">IFERROR(VLOOKUP($A70,مارس!Y:AC,5,0),"")</f>
        <v/>
      </c>
      <c r="K70" s="31" t="str">
        <f ca="1">IFERROR(VLOOKUP($A70,مارس!AK:AO,5,0),"")</f>
        <v/>
      </c>
      <c r="L70" s="31" t="str">
        <f ca="1">IFERROR(VLOOKUP($A70,ابريل!A:E,5,0),"")</f>
        <v/>
      </c>
      <c r="M70" s="31" t="str">
        <f ca="1">IFERROR(VLOOKUP($A70,ابريل!M:Q,5,0),"")</f>
        <v/>
      </c>
      <c r="N70" s="31" t="str">
        <f ca="1">IFERROR(VLOOKUP($A70,ابريل!Y:AC,5,0),"")</f>
        <v/>
      </c>
      <c r="O70" s="31" t="str">
        <f ca="1">IFERROR(VLOOKUP($A70,ابريل!AK:AO,5,0),"")</f>
        <v/>
      </c>
      <c r="P70" s="31" t="str">
        <f ca="1">_xlfn.IFNA(VLOOKUP($A70,مايو!A:E,5,0),"")</f>
        <v/>
      </c>
      <c r="Q70" s="31" t="str">
        <f ca="1">_xlfn.IFNA(VLOOKUP($A70,مايو!M:Q,5,0),"")</f>
        <v/>
      </c>
      <c r="R70" s="31" t="str">
        <f ca="1">_xlfn.IFNA(VLOOKUP($A70,مايو!Y:AC,5,0),"")</f>
        <v/>
      </c>
      <c r="S70" s="31" t="str">
        <f ca="1">_xlfn.IFNA(VLOOKUP($A70,مايو!AK:AO,5,0),"")</f>
        <v/>
      </c>
      <c r="T70" s="31" t="str">
        <f ca="1">_xlfn.IFNA(VLOOKUP($A70,مايو!AW:BA,5,0),"")</f>
        <v/>
      </c>
      <c r="U70" s="31" t="str">
        <f ca="1">_xlfn.IFNA(VLOOKUP($A70,يونيو!A:E,5,0),"")</f>
        <v/>
      </c>
      <c r="V70" s="31" t="str">
        <f ca="1">_xlfn.IFNA(VLOOKUP($A70,يونيو!M:Q,5,0),"")</f>
        <v/>
      </c>
      <c r="W70" s="31" t="str">
        <f ca="1">_xlfn.IFNA(VLOOKUP($A70,يونيو!Y:AC,5,0),"")</f>
        <v/>
      </c>
      <c r="X70" s="31" t="str">
        <f ca="1">_xlfn.IFNA(VLOOKUP($A70,يونيو!AK:AO,5,0),"")</f>
        <v/>
      </c>
      <c r="Y70" s="31" t="str">
        <f ca="1">_xlfn.IFNA(VLOOKUP($A70,يوليو!A:E,5,0),"")</f>
        <v/>
      </c>
      <c r="Z70" s="31" t="str">
        <f ca="1">_xlfn.IFNA(VLOOKUP($A70,يوليو!M:Q,5,0),"")</f>
        <v/>
      </c>
      <c r="AA70" s="31" t="str">
        <f ca="1">_xlfn.IFNA(VLOOKUP($A70,يوليو!Y:AC,5,0),"")</f>
        <v/>
      </c>
      <c r="AB70" s="31" t="str">
        <f ca="1">_xlfn.IFNA(VLOOKUP($A70,يوليو!AK:AO,5,0),"")</f>
        <v/>
      </c>
      <c r="AC70" s="31" t="str">
        <f ca="1">_xlfn.IFNA(VLOOKUP($A70,اغسطس!A:E,5,0),"")</f>
        <v/>
      </c>
      <c r="AD70" s="31" t="str">
        <f ca="1">_xlfn.IFNA(VLOOKUP($A70,اغسطس!M:Q,5,0),"")</f>
        <v/>
      </c>
      <c r="AE70" s="31" t="str">
        <f ca="1">_xlfn.IFNA(VLOOKUP($A70,اغسطس!Y:AC,5,0),"")</f>
        <v/>
      </c>
      <c r="AF70" s="31" t="str">
        <f ca="1">_xlfn.IFNA(VLOOKUP($A70,اغسطس!AK:AO,5,0),"")</f>
        <v/>
      </c>
      <c r="AG70" s="31" t="str">
        <f ca="1">_xlfn.IFNA(VLOOKUP($A70,اغسطس!AW:BA,5,0),"")</f>
        <v/>
      </c>
      <c r="AH70" s="31" t="str">
        <f ca="1">_xlfn.IFNA(VLOOKUP($A70,سبتمبر!A:E,5,0),"")</f>
        <v/>
      </c>
      <c r="AI70" s="31" t="str">
        <f ca="1">_xlfn.IFNA(VLOOKUP($A70,سبتمبر!M:Q,5,0),"")</f>
        <v/>
      </c>
      <c r="AJ70" s="31" t="str">
        <f ca="1">_xlfn.IFNA(VLOOKUP($A70,سبتمبر!Y:AC,5,0),"")</f>
        <v/>
      </c>
      <c r="AK70" s="31" t="str">
        <f ca="1">_xlfn.IFNA(VLOOKUP($A70,سبتمبر!AK:AO,5,0),"")</f>
        <v/>
      </c>
      <c r="AL70" s="31" t="str">
        <f ca="1">_xlfn.IFNA(VLOOKUP($A70,اكتوبر!A:E,5,0),"")</f>
        <v/>
      </c>
      <c r="AM70" s="31" t="str">
        <f ca="1">_xlfn.IFNA(VLOOKUP($A70,اكتوبر!M:Q,5,0),"")</f>
        <v/>
      </c>
      <c r="AN70" s="31" t="str">
        <f ca="1">_xlfn.IFNA(VLOOKUP($A70,اكتوبر!Y:AC,5,0),"")</f>
        <v/>
      </c>
      <c r="AO70" s="31" t="str">
        <f ca="1">_xlfn.IFNA(VLOOKUP($A70,اكتوبر!AK:AO,5,0),"")</f>
        <v/>
      </c>
      <c r="AP70" s="31" t="str">
        <f ca="1">_xlfn.IFNA(VLOOKUP($A70,اكتوبر!AW:BA,5,0),"")</f>
        <v/>
      </c>
      <c r="AQ70" s="31" t="str">
        <f ca="1">_xlfn.IFNA(VLOOKUP($A70,نوفمبر!A:E,5,0),"")</f>
        <v/>
      </c>
      <c r="AR70" s="31" t="str">
        <f ca="1">_xlfn.IFNA(VLOOKUP($A70,نوفمبر!M:Q,5,0),"")</f>
        <v/>
      </c>
      <c r="AS70" s="31" t="str">
        <f ca="1">_xlfn.IFNA(VLOOKUP($A70,نوفمبر!Y:AC,5,0),"")</f>
        <v/>
      </c>
      <c r="AT70" s="31" t="str">
        <f ca="1">_xlfn.IFNA(VLOOKUP($A70,نوفمبر!AK:AO,5,0),"")</f>
        <v/>
      </c>
      <c r="AU70" s="31" t="str">
        <f ca="1">_xlfn.IFNA(VLOOKUP($A70,ديسمبر!A:E,5,0),"")</f>
        <v/>
      </c>
      <c r="AV70" s="31" t="str">
        <f ca="1">_xlfn.IFNA(VLOOKUP($A70,ديسمبر!M:Q,5,0),"")</f>
        <v/>
      </c>
      <c r="AW70" s="31" t="str">
        <f ca="1">_xlfn.IFNA(VLOOKUP($A70,ديسمبر!Y:AC,5,0),"")</f>
        <v/>
      </c>
      <c r="AX70" s="31" t="str">
        <f ca="1">_xlfn.IFNA(VLOOKUP($A70,ديسمبر!AK:AO,5,0),"")</f>
        <v/>
      </c>
      <c r="AY70" s="31">
        <f ca="1" t="shared" si="2"/>
        <v>0</v>
      </c>
      <c r="AZ70" s="31">
        <f ca="1" t="shared" si="3"/>
        <v>0</v>
      </c>
    </row>
    <row r="71" ht="15.75" spans="1:52">
      <c r="A71" s="8">
        <v>2069</v>
      </c>
      <c r="B71" s="31" t="str">
        <f>IFERROR(VLOOKUP(A71,'Main Data'!A:C,2,0),"")</f>
        <v>يوسف باسم كارم</v>
      </c>
      <c r="C71" s="57" t="str">
        <f>IFERROR(VLOOKUP(B71,'Main Data'!B:D,2,0),"")</f>
        <v>01274555034</v>
      </c>
      <c r="D71" s="31" t="str">
        <f ca="1">IFERROR(VLOOKUP($A71,فبراير!A:E,5,0),"")</f>
        <v/>
      </c>
      <c r="E71" s="31" t="str">
        <f ca="1">IFERROR(VLOOKUP($A71,فبراير!M:Q,5,0),"")</f>
        <v/>
      </c>
      <c r="F71" s="31" t="str">
        <f ca="1">IFERROR(VLOOKUP($A71,فبراير!Y:AC,5,0),"")</f>
        <v/>
      </c>
      <c r="G71" s="31" t="str">
        <f ca="1">IFERROR(VLOOKUP($A71,فبراير!AK:AO,5,0),"")</f>
        <v/>
      </c>
      <c r="H71" s="31" t="str">
        <f ca="1">IFERROR(VLOOKUP($A71,مارس!A:E,5,0),"")</f>
        <v/>
      </c>
      <c r="I71" s="31" t="str">
        <f ca="1">IFERROR(VLOOKUP($A71,مارس!M:Q,5,0),"")</f>
        <v/>
      </c>
      <c r="J71" s="31" t="str">
        <f ca="1">IFERROR(VLOOKUP($A71,مارس!Y:AC,5,0),"")</f>
        <v/>
      </c>
      <c r="K71" s="31" t="str">
        <f ca="1">IFERROR(VLOOKUP($A71,مارس!AK:AO,5,0),"")</f>
        <v/>
      </c>
      <c r="L71" s="31" t="str">
        <f ca="1">IFERROR(VLOOKUP($A71,ابريل!A:E,5,0),"")</f>
        <v/>
      </c>
      <c r="M71" s="31" t="str">
        <f ca="1">IFERROR(VLOOKUP($A71,ابريل!M:Q,5,0),"")</f>
        <v/>
      </c>
      <c r="N71" s="31" t="str">
        <f ca="1">IFERROR(VLOOKUP($A71,ابريل!Y:AC,5,0),"")</f>
        <v/>
      </c>
      <c r="O71" s="31" t="str">
        <f ca="1">IFERROR(VLOOKUP($A71,ابريل!AK:AO,5,0),"")</f>
        <v/>
      </c>
      <c r="P71" s="31" t="str">
        <f ca="1">_xlfn.IFNA(VLOOKUP($A71,مايو!A:E,5,0),"")</f>
        <v/>
      </c>
      <c r="Q71" s="31" t="str">
        <f ca="1">_xlfn.IFNA(VLOOKUP($A71,مايو!M:Q,5,0),"")</f>
        <v/>
      </c>
      <c r="R71" s="31" t="str">
        <f ca="1">_xlfn.IFNA(VLOOKUP($A71,مايو!Y:AC,5,0),"")</f>
        <v/>
      </c>
      <c r="S71" s="31" t="str">
        <f ca="1">_xlfn.IFNA(VLOOKUP($A71,مايو!AK:AO,5,0),"")</f>
        <v/>
      </c>
      <c r="T71" s="31" t="str">
        <f ca="1">_xlfn.IFNA(VLOOKUP($A71,مايو!AW:BA,5,0),"")</f>
        <v/>
      </c>
      <c r="U71" s="31" t="str">
        <f ca="1">_xlfn.IFNA(VLOOKUP($A71,يونيو!A:E,5,0),"")</f>
        <v/>
      </c>
      <c r="V71" s="31" t="str">
        <f ca="1">_xlfn.IFNA(VLOOKUP($A71,يونيو!M:Q,5,0),"")</f>
        <v/>
      </c>
      <c r="W71" s="31" t="str">
        <f ca="1">_xlfn.IFNA(VLOOKUP($A71,يونيو!Y:AC,5,0),"")</f>
        <v/>
      </c>
      <c r="X71" s="31" t="str">
        <f ca="1">_xlfn.IFNA(VLOOKUP($A71,يونيو!AK:AO,5,0),"")</f>
        <v/>
      </c>
      <c r="Y71" s="31" t="str">
        <f ca="1">_xlfn.IFNA(VLOOKUP($A71,يوليو!A:E,5,0),"")</f>
        <v/>
      </c>
      <c r="Z71" s="31" t="str">
        <f ca="1">_xlfn.IFNA(VLOOKUP($A71,يوليو!M:Q,5,0),"")</f>
        <v/>
      </c>
      <c r="AA71" s="31" t="str">
        <f ca="1">_xlfn.IFNA(VLOOKUP($A71,يوليو!Y:AC,5,0),"")</f>
        <v/>
      </c>
      <c r="AB71" s="31" t="str">
        <f ca="1">_xlfn.IFNA(VLOOKUP($A71,يوليو!AK:AO,5,0),"")</f>
        <v/>
      </c>
      <c r="AC71" s="31" t="str">
        <f ca="1">_xlfn.IFNA(VLOOKUP($A71,اغسطس!A:E,5,0),"")</f>
        <v/>
      </c>
      <c r="AD71" s="31" t="str">
        <f ca="1">_xlfn.IFNA(VLOOKUP($A71,اغسطس!M:Q,5,0),"")</f>
        <v/>
      </c>
      <c r="AE71" s="31" t="str">
        <f ca="1">_xlfn.IFNA(VLOOKUP($A71,اغسطس!Y:AC,5,0),"")</f>
        <v/>
      </c>
      <c r="AF71" s="31" t="str">
        <f ca="1">_xlfn.IFNA(VLOOKUP($A71,اغسطس!AK:AO,5,0),"")</f>
        <v/>
      </c>
      <c r="AG71" s="31" t="str">
        <f ca="1">_xlfn.IFNA(VLOOKUP($A71,اغسطس!AW:BA,5,0),"")</f>
        <v/>
      </c>
      <c r="AH71" s="31" t="str">
        <f ca="1">_xlfn.IFNA(VLOOKUP($A71,سبتمبر!A:E,5,0),"")</f>
        <v/>
      </c>
      <c r="AI71" s="31" t="str">
        <f ca="1">_xlfn.IFNA(VLOOKUP($A71,سبتمبر!M:Q,5,0),"")</f>
        <v/>
      </c>
      <c r="AJ71" s="31" t="str">
        <f ca="1">_xlfn.IFNA(VLOOKUP($A71,سبتمبر!Y:AC,5,0),"")</f>
        <v/>
      </c>
      <c r="AK71" s="31" t="str">
        <f ca="1">_xlfn.IFNA(VLOOKUP($A71,سبتمبر!AK:AO,5,0),"")</f>
        <v/>
      </c>
      <c r="AL71" s="31" t="str">
        <f ca="1">_xlfn.IFNA(VLOOKUP($A71,اكتوبر!A:E,5,0),"")</f>
        <v/>
      </c>
      <c r="AM71" s="31" t="str">
        <f ca="1">_xlfn.IFNA(VLOOKUP($A71,اكتوبر!M:Q,5,0),"")</f>
        <v/>
      </c>
      <c r="AN71" s="31" t="str">
        <f ca="1">_xlfn.IFNA(VLOOKUP($A71,اكتوبر!Y:AC,5,0),"")</f>
        <v/>
      </c>
      <c r="AO71" s="31" t="str">
        <f ca="1">_xlfn.IFNA(VLOOKUP($A71,اكتوبر!AK:AO,5,0),"")</f>
        <v/>
      </c>
      <c r="AP71" s="31" t="str">
        <f ca="1">_xlfn.IFNA(VLOOKUP($A71,اكتوبر!AW:BA,5,0),"")</f>
        <v/>
      </c>
      <c r="AQ71" s="31" t="str">
        <f ca="1">_xlfn.IFNA(VLOOKUP($A71,نوفمبر!A:E,5,0),"")</f>
        <v/>
      </c>
      <c r="AR71" s="31" t="str">
        <f ca="1">_xlfn.IFNA(VLOOKUP($A71,نوفمبر!M:Q,5,0),"")</f>
        <v/>
      </c>
      <c r="AS71" s="31" t="str">
        <f ca="1">_xlfn.IFNA(VLOOKUP($A71,نوفمبر!Y:AC,5,0),"")</f>
        <v/>
      </c>
      <c r="AT71" s="31" t="str">
        <f ca="1">_xlfn.IFNA(VLOOKUP($A71,نوفمبر!AK:AO,5,0),"")</f>
        <v/>
      </c>
      <c r="AU71" s="31" t="str">
        <f ca="1">_xlfn.IFNA(VLOOKUP($A71,ديسمبر!A:E,5,0),"")</f>
        <v/>
      </c>
      <c r="AV71" s="31" t="str">
        <f ca="1">_xlfn.IFNA(VLOOKUP($A71,ديسمبر!M:Q,5,0),"")</f>
        <v/>
      </c>
      <c r="AW71" s="31" t="str">
        <f ca="1">_xlfn.IFNA(VLOOKUP($A71,ديسمبر!Y:AC,5,0),"")</f>
        <v/>
      </c>
      <c r="AX71" s="31" t="str">
        <f ca="1">_xlfn.IFNA(VLOOKUP($A71,ديسمبر!AK:AO,5,0),"")</f>
        <v/>
      </c>
      <c r="AY71" s="31">
        <f ca="1" t="shared" si="2"/>
        <v>0</v>
      </c>
      <c r="AZ71" s="31">
        <f ca="1" t="shared" si="3"/>
        <v>0</v>
      </c>
    </row>
    <row r="72" ht="15.75" spans="1:52">
      <c r="A72" s="8">
        <v>2070</v>
      </c>
      <c r="B72" s="31" t="str">
        <f>IFERROR(VLOOKUP(A72,'Main Data'!A:C,2,0),"")</f>
        <v>يوسف رائد اكسلانس</v>
      </c>
      <c r="C72" s="57" t="str">
        <f>IFERROR(VLOOKUP(B72,'Main Data'!B:D,2,0),"")</f>
        <v>01206803810</v>
      </c>
      <c r="D72" s="31" t="str">
        <f ca="1">IFERROR(VLOOKUP($A72,فبراير!A:E,5,0),"")</f>
        <v/>
      </c>
      <c r="E72" s="31" t="str">
        <f ca="1">IFERROR(VLOOKUP($A72,فبراير!M:Q,5,0),"")</f>
        <v/>
      </c>
      <c r="F72" s="31" t="str">
        <f ca="1">IFERROR(VLOOKUP($A72,فبراير!Y:AC,5,0),"")</f>
        <v/>
      </c>
      <c r="G72" s="31" t="str">
        <f ca="1">IFERROR(VLOOKUP($A72,فبراير!AK:AO,5,0),"")</f>
        <v/>
      </c>
      <c r="H72" s="31" t="str">
        <f ca="1">IFERROR(VLOOKUP($A72,مارس!A:E,5,0),"")</f>
        <v/>
      </c>
      <c r="I72" s="31" t="str">
        <f ca="1">IFERROR(VLOOKUP($A72,مارس!M:Q,5,0),"")</f>
        <v/>
      </c>
      <c r="J72" s="31" t="str">
        <f ca="1">IFERROR(VLOOKUP($A72,مارس!Y:AC,5,0),"")</f>
        <v/>
      </c>
      <c r="K72" s="31" t="str">
        <f ca="1">IFERROR(VLOOKUP($A72,مارس!AK:AO,5,0),"")</f>
        <v/>
      </c>
      <c r="L72" s="31" t="str">
        <f ca="1">IFERROR(VLOOKUP($A72,ابريل!A:E,5,0),"")</f>
        <v/>
      </c>
      <c r="M72" s="31" t="str">
        <f ca="1">IFERROR(VLOOKUP($A72,ابريل!M:Q,5,0),"")</f>
        <v/>
      </c>
      <c r="N72" s="31" t="str">
        <f ca="1">IFERROR(VLOOKUP($A72,ابريل!Y:AC,5,0),"")</f>
        <v/>
      </c>
      <c r="O72" s="31" t="str">
        <f ca="1">IFERROR(VLOOKUP($A72,ابريل!AK:AO,5,0),"")</f>
        <v/>
      </c>
      <c r="P72" s="31" t="str">
        <f ca="1">_xlfn.IFNA(VLOOKUP($A72,مايو!A:E,5,0),"")</f>
        <v/>
      </c>
      <c r="Q72" s="31" t="str">
        <f ca="1">_xlfn.IFNA(VLOOKUP($A72,مايو!M:Q,5,0),"")</f>
        <v/>
      </c>
      <c r="R72" s="31" t="str">
        <f ca="1">_xlfn.IFNA(VLOOKUP($A72,مايو!Y:AC,5,0),"")</f>
        <v/>
      </c>
      <c r="S72" s="31" t="str">
        <f ca="1">_xlfn.IFNA(VLOOKUP($A72,مايو!AK:AO,5,0),"")</f>
        <v/>
      </c>
      <c r="T72" s="31" t="str">
        <f ca="1">_xlfn.IFNA(VLOOKUP($A72,مايو!AW:BA,5,0),"")</f>
        <v/>
      </c>
      <c r="U72" s="31" t="str">
        <f ca="1">_xlfn.IFNA(VLOOKUP($A72,يونيو!A:E,5,0),"")</f>
        <v/>
      </c>
      <c r="V72" s="31" t="str">
        <f ca="1">_xlfn.IFNA(VLOOKUP($A72,يونيو!M:Q,5,0),"")</f>
        <v/>
      </c>
      <c r="W72" s="31" t="str">
        <f ca="1">_xlfn.IFNA(VLOOKUP($A72,يونيو!Y:AC,5,0),"")</f>
        <v/>
      </c>
      <c r="X72" s="31" t="str">
        <f ca="1">_xlfn.IFNA(VLOOKUP($A72,يونيو!AK:AO,5,0),"")</f>
        <v/>
      </c>
      <c r="Y72" s="31" t="str">
        <f ca="1">_xlfn.IFNA(VLOOKUP($A72,يوليو!A:E,5,0),"")</f>
        <v/>
      </c>
      <c r="Z72" s="31" t="str">
        <f ca="1">_xlfn.IFNA(VLOOKUP($A72,يوليو!M:Q,5,0),"")</f>
        <v/>
      </c>
      <c r="AA72" s="31" t="str">
        <f ca="1">_xlfn.IFNA(VLOOKUP($A72,يوليو!Y:AC,5,0),"")</f>
        <v/>
      </c>
      <c r="AB72" s="31" t="str">
        <f ca="1">_xlfn.IFNA(VLOOKUP($A72,يوليو!AK:AO,5,0),"")</f>
        <v/>
      </c>
      <c r="AC72" s="31" t="str">
        <f ca="1">_xlfn.IFNA(VLOOKUP($A72,اغسطس!A:E,5,0),"")</f>
        <v/>
      </c>
      <c r="AD72" s="31" t="str">
        <f ca="1">_xlfn.IFNA(VLOOKUP($A72,اغسطس!M:Q,5,0),"")</f>
        <v/>
      </c>
      <c r="AE72" s="31" t="str">
        <f ca="1">_xlfn.IFNA(VLOOKUP($A72,اغسطس!Y:AC,5,0),"")</f>
        <v/>
      </c>
      <c r="AF72" s="31" t="str">
        <f ca="1">_xlfn.IFNA(VLOOKUP($A72,اغسطس!AK:AO,5,0),"")</f>
        <v/>
      </c>
      <c r="AG72" s="31" t="str">
        <f ca="1">_xlfn.IFNA(VLOOKUP($A72,اغسطس!AW:BA,5,0),"")</f>
        <v/>
      </c>
      <c r="AH72" s="31" t="str">
        <f ca="1">_xlfn.IFNA(VLOOKUP($A72,سبتمبر!A:E,5,0),"")</f>
        <v/>
      </c>
      <c r="AI72" s="31" t="str">
        <f ca="1">_xlfn.IFNA(VLOOKUP($A72,سبتمبر!M:Q,5,0),"")</f>
        <v/>
      </c>
      <c r="AJ72" s="31" t="str">
        <f ca="1">_xlfn.IFNA(VLOOKUP($A72,سبتمبر!Y:AC,5,0),"")</f>
        <v/>
      </c>
      <c r="AK72" s="31" t="str">
        <f ca="1">_xlfn.IFNA(VLOOKUP($A72,سبتمبر!AK:AO,5,0),"")</f>
        <v/>
      </c>
      <c r="AL72" s="31" t="str">
        <f ca="1">_xlfn.IFNA(VLOOKUP($A72,اكتوبر!A:E,5,0),"")</f>
        <v/>
      </c>
      <c r="AM72" s="31" t="str">
        <f ca="1">_xlfn.IFNA(VLOOKUP($A72,اكتوبر!M:Q,5,0),"")</f>
        <v/>
      </c>
      <c r="AN72" s="31" t="str">
        <f ca="1">_xlfn.IFNA(VLOOKUP($A72,اكتوبر!Y:AC,5,0),"")</f>
        <v/>
      </c>
      <c r="AO72" s="31" t="str">
        <f ca="1">_xlfn.IFNA(VLOOKUP($A72,اكتوبر!AK:AO,5,0),"")</f>
        <v/>
      </c>
      <c r="AP72" s="31" t="str">
        <f ca="1">_xlfn.IFNA(VLOOKUP($A72,اكتوبر!AW:BA,5,0),"")</f>
        <v/>
      </c>
      <c r="AQ72" s="31" t="str">
        <f ca="1">_xlfn.IFNA(VLOOKUP($A72,نوفمبر!A:E,5,0),"")</f>
        <v/>
      </c>
      <c r="AR72" s="31" t="str">
        <f ca="1">_xlfn.IFNA(VLOOKUP($A72,نوفمبر!M:Q,5,0),"")</f>
        <v/>
      </c>
      <c r="AS72" s="31" t="str">
        <f ca="1">_xlfn.IFNA(VLOOKUP($A72,نوفمبر!Y:AC,5,0),"")</f>
        <v/>
      </c>
      <c r="AT72" s="31" t="str">
        <f ca="1">_xlfn.IFNA(VLOOKUP($A72,نوفمبر!AK:AO,5,0),"")</f>
        <v/>
      </c>
      <c r="AU72" s="31" t="str">
        <f ca="1">_xlfn.IFNA(VLOOKUP($A72,ديسمبر!A:E,5,0),"")</f>
        <v/>
      </c>
      <c r="AV72" s="31" t="str">
        <f ca="1">_xlfn.IFNA(VLOOKUP($A72,ديسمبر!M:Q,5,0),"")</f>
        <v/>
      </c>
      <c r="AW72" s="31" t="str">
        <f ca="1">_xlfn.IFNA(VLOOKUP($A72,ديسمبر!Y:AC,5,0),"")</f>
        <v/>
      </c>
      <c r="AX72" s="31" t="str">
        <f ca="1">_xlfn.IFNA(VLOOKUP($A72,ديسمبر!AK:AO,5,0),"")</f>
        <v/>
      </c>
      <c r="AY72" s="31">
        <f ca="1" t="shared" si="2"/>
        <v>0</v>
      </c>
      <c r="AZ72" s="31">
        <f ca="1" t="shared" si="3"/>
        <v>0</v>
      </c>
    </row>
    <row r="73" ht="15.75" spans="1:52">
      <c r="A73" s="8">
        <v>2071</v>
      </c>
      <c r="B73" s="31" t="str">
        <f>IFERROR(VLOOKUP(A73,'Main Data'!A:C,2,0),"")</f>
        <v>يوسف عزت امين</v>
      </c>
      <c r="C73" s="57" t="str">
        <f>IFERROR(VLOOKUP(B73,'Main Data'!B:D,2,0),"")</f>
        <v>01200410174</v>
      </c>
      <c r="D73" s="31" t="str">
        <f ca="1">IFERROR(VLOOKUP($A73,فبراير!A:E,5,0),"")</f>
        <v/>
      </c>
      <c r="E73" s="31" t="str">
        <f ca="1">IFERROR(VLOOKUP($A73,فبراير!M:Q,5,0),"")</f>
        <v/>
      </c>
      <c r="F73" s="31" t="str">
        <f ca="1">IFERROR(VLOOKUP($A73,فبراير!Y:AC,5,0),"")</f>
        <v/>
      </c>
      <c r="G73" s="31" t="str">
        <f ca="1">IFERROR(VLOOKUP($A73,فبراير!AK:AO,5,0),"")</f>
        <v/>
      </c>
      <c r="H73" s="31" t="str">
        <f ca="1">IFERROR(VLOOKUP($A73,مارس!A:E,5,0),"")</f>
        <v/>
      </c>
      <c r="I73" s="31" t="str">
        <f ca="1">IFERROR(VLOOKUP($A73,مارس!M:Q,5,0),"")</f>
        <v/>
      </c>
      <c r="J73" s="31" t="str">
        <f ca="1">IFERROR(VLOOKUP($A73,مارس!Y:AC,5,0),"")</f>
        <v/>
      </c>
      <c r="K73" s="31" t="str">
        <f ca="1">IFERROR(VLOOKUP($A73,مارس!AK:AO,5,0),"")</f>
        <v/>
      </c>
      <c r="L73" s="31" t="str">
        <f ca="1">IFERROR(VLOOKUP($A73,ابريل!A:E,5,0),"")</f>
        <v/>
      </c>
      <c r="M73" s="31" t="str">
        <f ca="1">IFERROR(VLOOKUP($A73,ابريل!M:Q,5,0),"")</f>
        <v/>
      </c>
      <c r="N73" s="31" t="str">
        <f ca="1">IFERROR(VLOOKUP($A73,ابريل!Y:AC,5,0),"")</f>
        <v/>
      </c>
      <c r="O73" s="31" t="str">
        <f ca="1">IFERROR(VLOOKUP($A73,ابريل!AK:AO,5,0),"")</f>
        <v/>
      </c>
      <c r="P73" s="31" t="str">
        <f ca="1">_xlfn.IFNA(VLOOKUP($A73,مايو!A:E,5,0),"")</f>
        <v/>
      </c>
      <c r="Q73" s="31" t="str">
        <f ca="1">_xlfn.IFNA(VLOOKUP($A73,مايو!M:Q,5,0),"")</f>
        <v/>
      </c>
      <c r="R73" s="31" t="str">
        <f ca="1">_xlfn.IFNA(VLOOKUP($A73,مايو!Y:AC,5,0),"")</f>
        <v/>
      </c>
      <c r="S73" s="31" t="str">
        <f ca="1">_xlfn.IFNA(VLOOKUP($A73,مايو!AK:AO,5,0),"")</f>
        <v/>
      </c>
      <c r="T73" s="31" t="str">
        <f ca="1">_xlfn.IFNA(VLOOKUP($A73,مايو!AW:BA,5,0),"")</f>
        <v/>
      </c>
      <c r="U73" s="31" t="str">
        <f ca="1">_xlfn.IFNA(VLOOKUP($A73,يونيو!A:E,5,0),"")</f>
        <v/>
      </c>
      <c r="V73" s="31" t="str">
        <f ca="1">_xlfn.IFNA(VLOOKUP($A73,يونيو!M:Q,5,0),"")</f>
        <v/>
      </c>
      <c r="W73" s="31" t="str">
        <f ca="1">_xlfn.IFNA(VLOOKUP($A73,يونيو!Y:AC,5,0),"")</f>
        <v/>
      </c>
      <c r="X73" s="31" t="str">
        <f ca="1">_xlfn.IFNA(VLOOKUP($A73,يونيو!AK:AO,5,0),"")</f>
        <v/>
      </c>
      <c r="Y73" s="31" t="str">
        <f ca="1">_xlfn.IFNA(VLOOKUP($A73,يوليو!A:E,5,0),"")</f>
        <v/>
      </c>
      <c r="Z73" s="31" t="str">
        <f ca="1">_xlfn.IFNA(VLOOKUP($A73,يوليو!M:Q,5,0),"")</f>
        <v/>
      </c>
      <c r="AA73" s="31" t="str">
        <f ca="1">_xlfn.IFNA(VLOOKUP($A73,يوليو!Y:AC,5,0),"")</f>
        <v/>
      </c>
      <c r="AB73" s="31" t="str">
        <f ca="1">_xlfn.IFNA(VLOOKUP($A73,يوليو!AK:AO,5,0),"")</f>
        <v/>
      </c>
      <c r="AC73" s="31" t="str">
        <f ca="1">_xlfn.IFNA(VLOOKUP($A73,اغسطس!A:E,5,0),"")</f>
        <v/>
      </c>
      <c r="AD73" s="31" t="str">
        <f ca="1">_xlfn.IFNA(VLOOKUP($A73,اغسطس!M:Q,5,0),"")</f>
        <v/>
      </c>
      <c r="AE73" s="31" t="str">
        <f ca="1">_xlfn.IFNA(VLOOKUP($A73,اغسطس!Y:AC,5,0),"")</f>
        <v/>
      </c>
      <c r="AF73" s="31" t="str">
        <f ca="1">_xlfn.IFNA(VLOOKUP($A73,اغسطس!AK:AO,5,0),"")</f>
        <v/>
      </c>
      <c r="AG73" s="31" t="str">
        <f ca="1">_xlfn.IFNA(VLOOKUP($A73,اغسطس!AW:BA,5,0),"")</f>
        <v/>
      </c>
      <c r="AH73" s="31" t="str">
        <f ca="1">_xlfn.IFNA(VLOOKUP($A73,سبتمبر!A:E,5,0),"")</f>
        <v/>
      </c>
      <c r="AI73" s="31" t="str">
        <f ca="1">_xlfn.IFNA(VLOOKUP($A73,سبتمبر!M:Q,5,0),"")</f>
        <v/>
      </c>
      <c r="AJ73" s="31" t="str">
        <f ca="1">_xlfn.IFNA(VLOOKUP($A73,سبتمبر!Y:AC,5,0),"")</f>
        <v/>
      </c>
      <c r="AK73" s="31" t="str">
        <f ca="1">_xlfn.IFNA(VLOOKUP($A73,سبتمبر!AK:AO,5,0),"")</f>
        <v/>
      </c>
      <c r="AL73" s="31" t="str">
        <f ca="1">_xlfn.IFNA(VLOOKUP($A73,اكتوبر!A:E,5,0),"")</f>
        <v/>
      </c>
      <c r="AM73" s="31" t="str">
        <f ca="1">_xlfn.IFNA(VLOOKUP($A73,اكتوبر!M:Q,5,0),"")</f>
        <v/>
      </c>
      <c r="AN73" s="31" t="str">
        <f ca="1">_xlfn.IFNA(VLOOKUP($A73,اكتوبر!Y:AC,5,0),"")</f>
        <v/>
      </c>
      <c r="AO73" s="31" t="str">
        <f ca="1">_xlfn.IFNA(VLOOKUP($A73,اكتوبر!AK:AO,5,0),"")</f>
        <v/>
      </c>
      <c r="AP73" s="31" t="str">
        <f ca="1">_xlfn.IFNA(VLOOKUP($A73,اكتوبر!AW:BA,5,0),"")</f>
        <v/>
      </c>
      <c r="AQ73" s="31" t="str">
        <f ca="1">_xlfn.IFNA(VLOOKUP($A73,نوفمبر!A:E,5,0),"")</f>
        <v/>
      </c>
      <c r="AR73" s="31" t="str">
        <f ca="1">_xlfn.IFNA(VLOOKUP($A73,نوفمبر!M:Q,5,0),"")</f>
        <v/>
      </c>
      <c r="AS73" s="31" t="str">
        <f ca="1">_xlfn.IFNA(VLOOKUP($A73,نوفمبر!Y:AC,5,0),"")</f>
        <v/>
      </c>
      <c r="AT73" s="31" t="str">
        <f ca="1">_xlfn.IFNA(VLOOKUP($A73,نوفمبر!AK:AO,5,0),"")</f>
        <v/>
      </c>
      <c r="AU73" s="31" t="str">
        <f ca="1">_xlfn.IFNA(VLOOKUP($A73,ديسمبر!A:E,5,0),"")</f>
        <v/>
      </c>
      <c r="AV73" s="31" t="str">
        <f ca="1">_xlfn.IFNA(VLOOKUP($A73,ديسمبر!M:Q,5,0),"")</f>
        <v/>
      </c>
      <c r="AW73" s="31" t="str">
        <f ca="1">_xlfn.IFNA(VLOOKUP($A73,ديسمبر!Y:AC,5,0),"")</f>
        <v/>
      </c>
      <c r="AX73" s="31" t="str">
        <f ca="1">_xlfn.IFNA(VLOOKUP($A73,ديسمبر!AK:AO,5,0),"")</f>
        <v/>
      </c>
      <c r="AY73" s="31">
        <f ca="1" t="shared" si="2"/>
        <v>0</v>
      </c>
      <c r="AZ73" s="31">
        <f ca="1" t="shared" si="3"/>
        <v>0</v>
      </c>
    </row>
    <row r="74" ht="15.75" spans="1:52">
      <c r="A74" s="8">
        <v>2072</v>
      </c>
      <c r="B74" s="31" t="str">
        <f>IFERROR(VLOOKUP(A74,'Main Data'!A:C,2,0),"")</f>
        <v>يوسف فونس وجيه</v>
      </c>
      <c r="C74" s="57" t="str">
        <f>IFERROR(VLOOKUP(B74,'Main Data'!B:D,2,0),"")</f>
        <v>01205937668</v>
      </c>
      <c r="D74" s="31" t="str">
        <f ca="1">IFERROR(VLOOKUP($A74,فبراير!A:E,5,0),"")</f>
        <v/>
      </c>
      <c r="E74" s="31" t="str">
        <f ca="1">IFERROR(VLOOKUP($A74,فبراير!M:Q,5,0),"")</f>
        <v/>
      </c>
      <c r="F74" s="31" t="str">
        <f ca="1">IFERROR(VLOOKUP($A74,فبراير!Y:AC,5,0),"")</f>
        <v/>
      </c>
      <c r="G74" s="31" t="str">
        <f ca="1">IFERROR(VLOOKUP($A74,فبراير!AK:AO,5,0),"")</f>
        <v/>
      </c>
      <c r="H74" s="31" t="str">
        <f ca="1">IFERROR(VLOOKUP($A74,مارس!A:E,5,0),"")</f>
        <v/>
      </c>
      <c r="I74" s="31" t="str">
        <f ca="1">IFERROR(VLOOKUP($A74,مارس!M:Q,5,0),"")</f>
        <v/>
      </c>
      <c r="J74" s="31" t="str">
        <f ca="1">IFERROR(VLOOKUP($A74,مارس!Y:AC,5,0),"")</f>
        <v/>
      </c>
      <c r="K74" s="31" t="str">
        <f ca="1">IFERROR(VLOOKUP($A74,مارس!AK:AO,5,0),"")</f>
        <v/>
      </c>
      <c r="L74" s="31" t="str">
        <f ca="1">IFERROR(VLOOKUP($A74,ابريل!A:E,5,0),"")</f>
        <v/>
      </c>
      <c r="M74" s="31" t="str">
        <f ca="1">IFERROR(VLOOKUP($A74,ابريل!M:Q,5,0),"")</f>
        <v/>
      </c>
      <c r="N74" s="31" t="str">
        <f ca="1">IFERROR(VLOOKUP($A74,ابريل!Y:AC,5,0),"")</f>
        <v/>
      </c>
      <c r="O74" s="31" t="str">
        <f ca="1">IFERROR(VLOOKUP($A74,ابريل!AK:AO,5,0),"")</f>
        <v/>
      </c>
      <c r="P74" s="31" t="str">
        <f ca="1">_xlfn.IFNA(VLOOKUP($A74,مايو!A:E,5,0),"")</f>
        <v/>
      </c>
      <c r="Q74" s="31" t="str">
        <f ca="1">_xlfn.IFNA(VLOOKUP($A74,مايو!M:Q,5,0),"")</f>
        <v/>
      </c>
      <c r="R74" s="31" t="str">
        <f ca="1">_xlfn.IFNA(VLOOKUP($A74,مايو!Y:AC,5,0),"")</f>
        <v/>
      </c>
      <c r="S74" s="31" t="str">
        <f ca="1">_xlfn.IFNA(VLOOKUP($A74,مايو!AK:AO,5,0),"")</f>
        <v/>
      </c>
      <c r="T74" s="31" t="str">
        <f ca="1">_xlfn.IFNA(VLOOKUP($A74,مايو!AW:BA,5,0),"")</f>
        <v/>
      </c>
      <c r="U74" s="31" t="str">
        <f ca="1">_xlfn.IFNA(VLOOKUP($A74,يونيو!A:E,5,0),"")</f>
        <v/>
      </c>
      <c r="V74" s="31" t="str">
        <f ca="1">_xlfn.IFNA(VLOOKUP($A74,يونيو!M:Q,5,0),"")</f>
        <v/>
      </c>
      <c r="W74" s="31" t="str">
        <f ca="1">_xlfn.IFNA(VLOOKUP($A74,يونيو!Y:AC,5,0),"")</f>
        <v/>
      </c>
      <c r="X74" s="31" t="str">
        <f ca="1">_xlfn.IFNA(VLOOKUP($A74,يونيو!AK:AO,5,0),"")</f>
        <v/>
      </c>
      <c r="Y74" s="31" t="str">
        <f ca="1">_xlfn.IFNA(VLOOKUP($A74,يوليو!A:E,5,0),"")</f>
        <v/>
      </c>
      <c r="Z74" s="31" t="str">
        <f ca="1">_xlfn.IFNA(VLOOKUP($A74,يوليو!M:Q,5,0),"")</f>
        <v/>
      </c>
      <c r="AA74" s="31" t="str">
        <f ca="1">_xlfn.IFNA(VLOOKUP($A74,يوليو!Y:AC,5,0),"")</f>
        <v/>
      </c>
      <c r="AB74" s="31" t="str">
        <f ca="1">_xlfn.IFNA(VLOOKUP($A74,يوليو!AK:AO,5,0),"")</f>
        <v/>
      </c>
      <c r="AC74" s="31" t="str">
        <f ca="1">_xlfn.IFNA(VLOOKUP($A74,اغسطس!A:E,5,0),"")</f>
        <v/>
      </c>
      <c r="AD74" s="31" t="str">
        <f ca="1">_xlfn.IFNA(VLOOKUP($A74,اغسطس!M:Q,5,0),"")</f>
        <v/>
      </c>
      <c r="AE74" s="31" t="str">
        <f ca="1">_xlfn.IFNA(VLOOKUP($A74,اغسطس!Y:AC,5,0),"")</f>
        <v/>
      </c>
      <c r="AF74" s="31" t="str">
        <f ca="1">_xlfn.IFNA(VLOOKUP($A74,اغسطس!AK:AO,5,0),"")</f>
        <v/>
      </c>
      <c r="AG74" s="31" t="str">
        <f ca="1">_xlfn.IFNA(VLOOKUP($A74,اغسطس!AW:BA,5,0),"")</f>
        <v/>
      </c>
      <c r="AH74" s="31" t="str">
        <f ca="1">_xlfn.IFNA(VLOOKUP($A74,سبتمبر!A:E,5,0),"")</f>
        <v/>
      </c>
      <c r="AI74" s="31" t="str">
        <f ca="1">_xlfn.IFNA(VLOOKUP($A74,سبتمبر!M:Q,5,0),"")</f>
        <v/>
      </c>
      <c r="AJ74" s="31" t="str">
        <f ca="1">_xlfn.IFNA(VLOOKUP($A74,سبتمبر!Y:AC,5,0),"")</f>
        <v/>
      </c>
      <c r="AK74" s="31" t="str">
        <f ca="1">_xlfn.IFNA(VLOOKUP($A74,سبتمبر!AK:AO,5,0),"")</f>
        <v/>
      </c>
      <c r="AL74" s="31" t="str">
        <f ca="1">_xlfn.IFNA(VLOOKUP($A74,اكتوبر!A:E,5,0),"")</f>
        <v/>
      </c>
      <c r="AM74" s="31" t="str">
        <f ca="1">_xlfn.IFNA(VLOOKUP($A74,اكتوبر!M:Q,5,0),"")</f>
        <v/>
      </c>
      <c r="AN74" s="31" t="str">
        <f ca="1">_xlfn.IFNA(VLOOKUP($A74,اكتوبر!Y:AC,5,0),"")</f>
        <v/>
      </c>
      <c r="AO74" s="31" t="str">
        <f ca="1">_xlfn.IFNA(VLOOKUP($A74,اكتوبر!AK:AO,5,0),"")</f>
        <v/>
      </c>
      <c r="AP74" s="31" t="str">
        <f ca="1">_xlfn.IFNA(VLOOKUP($A74,اكتوبر!AW:BA,5,0),"")</f>
        <v/>
      </c>
      <c r="AQ74" s="31" t="str">
        <f ca="1">_xlfn.IFNA(VLOOKUP($A74,نوفمبر!A:E,5,0),"")</f>
        <v/>
      </c>
      <c r="AR74" s="31" t="str">
        <f ca="1">_xlfn.IFNA(VLOOKUP($A74,نوفمبر!M:Q,5,0),"")</f>
        <v/>
      </c>
      <c r="AS74" s="31" t="str">
        <f ca="1">_xlfn.IFNA(VLOOKUP($A74,نوفمبر!Y:AC,5,0),"")</f>
        <v/>
      </c>
      <c r="AT74" s="31" t="str">
        <f ca="1">_xlfn.IFNA(VLOOKUP($A74,نوفمبر!AK:AO,5,0),"")</f>
        <v/>
      </c>
      <c r="AU74" s="31" t="str">
        <f ca="1">_xlfn.IFNA(VLOOKUP($A74,ديسمبر!A:E,5,0),"")</f>
        <v/>
      </c>
      <c r="AV74" s="31" t="str">
        <f ca="1">_xlfn.IFNA(VLOOKUP($A74,ديسمبر!M:Q,5,0),"")</f>
        <v/>
      </c>
      <c r="AW74" s="31" t="str">
        <f ca="1">_xlfn.IFNA(VLOOKUP($A74,ديسمبر!Y:AC,5,0),"")</f>
        <v/>
      </c>
      <c r="AX74" s="31" t="str">
        <f ca="1">_xlfn.IFNA(VLOOKUP($A74,ديسمبر!AK:AO,5,0),"")</f>
        <v/>
      </c>
      <c r="AY74" s="31">
        <f ca="1" t="shared" si="2"/>
        <v>0</v>
      </c>
      <c r="AZ74" s="31">
        <f ca="1" t="shared" si="3"/>
        <v>0</v>
      </c>
    </row>
    <row r="75" ht="15.75" spans="1:52">
      <c r="A75" s="8">
        <v>2073</v>
      </c>
      <c r="B75" s="31" t="str">
        <f>IFERROR(VLOOKUP(A75,'Main Data'!A:C,2,0),"")</f>
        <v>يوسف هاني ايليا</v>
      </c>
      <c r="C75" s="57" t="str">
        <f>IFERROR(VLOOKUP(B75,'Main Data'!B:D,2,0),"")</f>
        <v>01285599073</v>
      </c>
      <c r="D75" s="31" t="str">
        <f ca="1">IFERROR(VLOOKUP($A75,فبراير!A:E,5,0),"")</f>
        <v/>
      </c>
      <c r="E75" s="31" t="str">
        <f ca="1">IFERROR(VLOOKUP($A75,فبراير!M:Q,5,0),"")</f>
        <v/>
      </c>
      <c r="F75" s="31" t="str">
        <f ca="1">IFERROR(VLOOKUP($A75,فبراير!Y:AC,5,0),"")</f>
        <v/>
      </c>
      <c r="G75" s="31" t="str">
        <f ca="1">IFERROR(VLOOKUP($A75,فبراير!AK:AO,5,0),"")</f>
        <v/>
      </c>
      <c r="H75" s="31" t="str">
        <f ca="1">IFERROR(VLOOKUP($A75,مارس!A:E,5,0),"")</f>
        <v/>
      </c>
      <c r="I75" s="31" t="str">
        <f ca="1">IFERROR(VLOOKUP($A75,مارس!M:Q,5,0),"")</f>
        <v/>
      </c>
      <c r="J75" s="31" t="str">
        <f ca="1">IFERROR(VLOOKUP($A75,مارس!Y:AC,5,0),"")</f>
        <v/>
      </c>
      <c r="K75" s="31" t="str">
        <f ca="1">IFERROR(VLOOKUP($A75,مارس!AK:AO,5,0),"")</f>
        <v/>
      </c>
      <c r="L75" s="31" t="str">
        <f ca="1">IFERROR(VLOOKUP($A75,ابريل!A:E,5,0),"")</f>
        <v/>
      </c>
      <c r="M75" s="31" t="str">
        <f ca="1">IFERROR(VLOOKUP($A75,ابريل!M:Q,5,0),"")</f>
        <v/>
      </c>
      <c r="N75" s="31" t="str">
        <f ca="1">IFERROR(VLOOKUP($A75,ابريل!Y:AC,5,0),"")</f>
        <v/>
      </c>
      <c r="O75" s="31" t="str">
        <f ca="1">IFERROR(VLOOKUP($A75,ابريل!AK:AO,5,0),"")</f>
        <v/>
      </c>
      <c r="P75" s="31" t="str">
        <f ca="1">_xlfn.IFNA(VLOOKUP($A75,مايو!A:E,5,0),"")</f>
        <v/>
      </c>
      <c r="Q75" s="31" t="str">
        <f ca="1">_xlfn.IFNA(VLOOKUP($A75,مايو!M:Q,5,0),"")</f>
        <v/>
      </c>
      <c r="R75" s="31" t="str">
        <f ca="1">_xlfn.IFNA(VLOOKUP($A75,مايو!Y:AC,5,0),"")</f>
        <v/>
      </c>
      <c r="S75" s="31" t="str">
        <f ca="1">_xlfn.IFNA(VLOOKUP($A75,مايو!AK:AO,5,0),"")</f>
        <v/>
      </c>
      <c r="T75" s="31" t="str">
        <f ca="1">_xlfn.IFNA(VLOOKUP($A75,مايو!AW:BA,5,0),"")</f>
        <v/>
      </c>
      <c r="U75" s="31" t="str">
        <f ca="1">_xlfn.IFNA(VLOOKUP($A75,يونيو!A:E,5,0),"")</f>
        <v/>
      </c>
      <c r="V75" s="31" t="str">
        <f ca="1">_xlfn.IFNA(VLOOKUP($A75,يونيو!M:Q,5,0),"")</f>
        <v/>
      </c>
      <c r="W75" s="31" t="str">
        <f ca="1">_xlfn.IFNA(VLOOKUP($A75,يونيو!Y:AC,5,0),"")</f>
        <v/>
      </c>
      <c r="X75" s="31" t="str">
        <f ca="1">_xlfn.IFNA(VLOOKUP($A75,يونيو!AK:AO,5,0),"")</f>
        <v/>
      </c>
      <c r="Y75" s="31" t="str">
        <f ca="1">_xlfn.IFNA(VLOOKUP($A75,يوليو!A:E,5,0),"")</f>
        <v/>
      </c>
      <c r="Z75" s="31" t="str">
        <f ca="1">_xlfn.IFNA(VLOOKUP($A75,يوليو!M:Q,5,0),"")</f>
        <v/>
      </c>
      <c r="AA75" s="31" t="str">
        <f ca="1">_xlfn.IFNA(VLOOKUP($A75,يوليو!Y:AC,5,0),"")</f>
        <v/>
      </c>
      <c r="AB75" s="31" t="str">
        <f ca="1">_xlfn.IFNA(VLOOKUP($A75,يوليو!AK:AO,5,0),"")</f>
        <v/>
      </c>
      <c r="AC75" s="31" t="str">
        <f ca="1">_xlfn.IFNA(VLOOKUP($A75,اغسطس!A:E,5,0),"")</f>
        <v/>
      </c>
      <c r="AD75" s="31" t="str">
        <f ca="1">_xlfn.IFNA(VLOOKUP($A75,اغسطس!M:Q,5,0),"")</f>
        <v/>
      </c>
      <c r="AE75" s="31" t="str">
        <f ca="1">_xlfn.IFNA(VLOOKUP($A75,اغسطس!Y:AC,5,0),"")</f>
        <v/>
      </c>
      <c r="AF75" s="31" t="str">
        <f ca="1">_xlfn.IFNA(VLOOKUP($A75,اغسطس!AK:AO,5,0),"")</f>
        <v/>
      </c>
      <c r="AG75" s="31" t="str">
        <f ca="1">_xlfn.IFNA(VLOOKUP($A75,اغسطس!AW:BA,5,0),"")</f>
        <v/>
      </c>
      <c r="AH75" s="31" t="str">
        <f ca="1">_xlfn.IFNA(VLOOKUP($A75,سبتمبر!A:E,5,0),"")</f>
        <v/>
      </c>
      <c r="AI75" s="31" t="str">
        <f ca="1">_xlfn.IFNA(VLOOKUP($A75,سبتمبر!M:Q,5,0),"")</f>
        <v/>
      </c>
      <c r="AJ75" s="31" t="str">
        <f ca="1">_xlfn.IFNA(VLOOKUP($A75,سبتمبر!Y:AC,5,0),"")</f>
        <v/>
      </c>
      <c r="AK75" s="31" t="str">
        <f ca="1">_xlfn.IFNA(VLOOKUP($A75,سبتمبر!AK:AO,5,0),"")</f>
        <v/>
      </c>
      <c r="AL75" s="31" t="str">
        <f ca="1">_xlfn.IFNA(VLOOKUP($A75,اكتوبر!A:E,5,0),"")</f>
        <v/>
      </c>
      <c r="AM75" s="31" t="str">
        <f ca="1">_xlfn.IFNA(VLOOKUP($A75,اكتوبر!M:Q,5,0),"")</f>
        <v/>
      </c>
      <c r="AN75" s="31" t="str">
        <f ca="1">_xlfn.IFNA(VLOOKUP($A75,اكتوبر!Y:AC,5,0),"")</f>
        <v/>
      </c>
      <c r="AO75" s="31" t="str">
        <f ca="1">_xlfn.IFNA(VLOOKUP($A75,اكتوبر!AK:AO,5,0),"")</f>
        <v/>
      </c>
      <c r="AP75" s="31" t="str">
        <f ca="1">_xlfn.IFNA(VLOOKUP($A75,اكتوبر!AW:BA,5,0),"")</f>
        <v/>
      </c>
      <c r="AQ75" s="31" t="str">
        <f ca="1">_xlfn.IFNA(VLOOKUP($A75,نوفمبر!A:E,5,0),"")</f>
        <v/>
      </c>
      <c r="AR75" s="31" t="str">
        <f ca="1">_xlfn.IFNA(VLOOKUP($A75,نوفمبر!M:Q,5,0),"")</f>
        <v/>
      </c>
      <c r="AS75" s="31" t="str">
        <f ca="1">_xlfn.IFNA(VLOOKUP($A75,نوفمبر!Y:AC,5,0),"")</f>
        <v/>
      </c>
      <c r="AT75" s="31" t="str">
        <f ca="1">_xlfn.IFNA(VLOOKUP($A75,نوفمبر!AK:AO,5,0),"")</f>
        <v/>
      </c>
      <c r="AU75" s="31" t="str">
        <f ca="1">_xlfn.IFNA(VLOOKUP($A75,ديسمبر!A:E,5,0),"")</f>
        <v/>
      </c>
      <c r="AV75" s="31" t="str">
        <f ca="1">_xlfn.IFNA(VLOOKUP($A75,ديسمبر!M:Q,5,0),"")</f>
        <v/>
      </c>
      <c r="AW75" s="31" t="str">
        <f ca="1">_xlfn.IFNA(VLOOKUP($A75,ديسمبر!Y:AC,5,0),"")</f>
        <v/>
      </c>
      <c r="AX75" s="31" t="str">
        <f ca="1">_xlfn.IFNA(VLOOKUP($A75,ديسمبر!AK:AO,5,0),"")</f>
        <v/>
      </c>
      <c r="AY75" s="31">
        <f ca="1" t="shared" si="2"/>
        <v>0</v>
      </c>
      <c r="AZ75" s="31">
        <f ca="1" t="shared" si="3"/>
        <v>0</v>
      </c>
    </row>
    <row r="76" ht="15.75" spans="1:52">
      <c r="A76" s="8">
        <v>2074</v>
      </c>
      <c r="B76" s="31" t="str">
        <f>IFERROR(VLOOKUP(A76,'Main Data'!A:C,2,0),"")</f>
        <v>مكاريوس رضا عطا</v>
      </c>
      <c r="C76" s="57" t="str">
        <f>IFERROR(VLOOKUP(B76,'Main Data'!B:D,2,0),"")</f>
        <v>01212530604</v>
      </c>
      <c r="D76" s="31" t="str">
        <f ca="1">IFERROR(VLOOKUP($A76,فبراير!A:E,5,0),"")</f>
        <v/>
      </c>
      <c r="E76" s="31" t="str">
        <f ca="1">IFERROR(VLOOKUP($A76,فبراير!M:Q,5,0),"")</f>
        <v/>
      </c>
      <c r="F76" s="31" t="str">
        <f ca="1">IFERROR(VLOOKUP($A76,فبراير!Y:AC,5,0),"")</f>
        <v/>
      </c>
      <c r="G76" s="31" t="str">
        <f ca="1">IFERROR(VLOOKUP($A76,فبراير!AK:AO,5,0),"")</f>
        <v/>
      </c>
      <c r="H76" s="31" t="str">
        <f ca="1">IFERROR(VLOOKUP($A76,مارس!A:E,5,0),"")</f>
        <v/>
      </c>
      <c r="I76" s="31" t="str">
        <f ca="1">IFERROR(VLOOKUP($A76,مارس!M:Q,5,0),"")</f>
        <v/>
      </c>
      <c r="J76" s="31" t="str">
        <f ca="1">IFERROR(VLOOKUP($A76,مارس!Y:AC,5,0),"")</f>
        <v/>
      </c>
      <c r="K76" s="31" t="str">
        <f ca="1">IFERROR(VLOOKUP($A76,مارس!AK:AO,5,0),"")</f>
        <v/>
      </c>
      <c r="L76" s="31" t="str">
        <f ca="1">IFERROR(VLOOKUP($A76,ابريل!A:E,5,0),"")</f>
        <v/>
      </c>
      <c r="M76" s="31" t="str">
        <f ca="1">IFERROR(VLOOKUP($A76,ابريل!M:Q,5,0),"")</f>
        <v/>
      </c>
      <c r="N76" s="31" t="str">
        <f ca="1">IFERROR(VLOOKUP($A76,ابريل!Y:AC,5,0),"")</f>
        <v/>
      </c>
      <c r="O76" s="31" t="str">
        <f ca="1">IFERROR(VLOOKUP($A76,ابريل!AK:AO,5,0),"")</f>
        <v/>
      </c>
      <c r="P76" s="31" t="str">
        <f ca="1">_xlfn.IFNA(VLOOKUP($A76,مايو!A:E,5,0),"")</f>
        <v/>
      </c>
      <c r="Q76" s="31" t="str">
        <f ca="1">_xlfn.IFNA(VLOOKUP($A76,مايو!M:Q,5,0),"")</f>
        <v/>
      </c>
      <c r="R76" s="31" t="str">
        <f ca="1">_xlfn.IFNA(VLOOKUP($A76,مايو!Y:AC,5,0),"")</f>
        <v/>
      </c>
      <c r="S76" s="31" t="str">
        <f ca="1">_xlfn.IFNA(VLOOKUP($A76,مايو!AK:AO,5,0),"")</f>
        <v/>
      </c>
      <c r="T76" s="31" t="str">
        <f ca="1">_xlfn.IFNA(VLOOKUP($A76,مايو!AW:BA,5,0),"")</f>
        <v/>
      </c>
      <c r="U76" s="31" t="str">
        <f ca="1">_xlfn.IFNA(VLOOKUP($A76,يونيو!A:E,5,0),"")</f>
        <v/>
      </c>
      <c r="V76" s="31" t="str">
        <f ca="1">_xlfn.IFNA(VLOOKUP($A76,يونيو!M:Q,5,0),"")</f>
        <v/>
      </c>
      <c r="W76" s="31" t="str">
        <f ca="1">_xlfn.IFNA(VLOOKUP($A76,يونيو!Y:AC,5,0),"")</f>
        <v/>
      </c>
      <c r="X76" s="31" t="str">
        <f ca="1">_xlfn.IFNA(VLOOKUP($A76,يونيو!AK:AO,5,0),"")</f>
        <v/>
      </c>
      <c r="Y76" s="31" t="str">
        <f ca="1">_xlfn.IFNA(VLOOKUP($A76,يوليو!A:E,5,0),"")</f>
        <v/>
      </c>
      <c r="Z76" s="31" t="str">
        <f ca="1">_xlfn.IFNA(VLOOKUP($A76,يوليو!M:Q,5,0),"")</f>
        <v/>
      </c>
      <c r="AA76" s="31" t="str">
        <f ca="1">_xlfn.IFNA(VLOOKUP($A76,يوليو!Y:AC,5,0),"")</f>
        <v/>
      </c>
      <c r="AB76" s="31" t="str">
        <f ca="1">_xlfn.IFNA(VLOOKUP($A76,يوليو!AK:AO,5,0),"")</f>
        <v/>
      </c>
      <c r="AC76" s="31" t="str">
        <f ca="1">_xlfn.IFNA(VLOOKUP($A76,اغسطس!A:E,5,0),"")</f>
        <v/>
      </c>
      <c r="AD76" s="31" t="str">
        <f ca="1">_xlfn.IFNA(VLOOKUP($A76,اغسطس!M:Q,5,0),"")</f>
        <v/>
      </c>
      <c r="AE76" s="31" t="str">
        <f ca="1">_xlfn.IFNA(VLOOKUP($A76,اغسطس!Y:AC,5,0),"")</f>
        <v/>
      </c>
      <c r="AF76" s="31" t="str">
        <f ca="1">_xlfn.IFNA(VLOOKUP($A76,اغسطس!AK:AO,5,0),"")</f>
        <v/>
      </c>
      <c r="AG76" s="31" t="str">
        <f ca="1">_xlfn.IFNA(VLOOKUP($A76,اغسطس!AW:BA,5,0),"")</f>
        <v/>
      </c>
      <c r="AH76" s="31" t="str">
        <f ca="1">_xlfn.IFNA(VLOOKUP($A76,سبتمبر!A:E,5,0),"")</f>
        <v/>
      </c>
      <c r="AI76" s="31" t="str">
        <f ca="1">_xlfn.IFNA(VLOOKUP($A76,سبتمبر!M:Q,5,0),"")</f>
        <v/>
      </c>
      <c r="AJ76" s="31" t="str">
        <f ca="1">_xlfn.IFNA(VLOOKUP($A76,سبتمبر!Y:AC,5,0),"")</f>
        <v/>
      </c>
      <c r="AK76" s="31" t="str">
        <f ca="1">_xlfn.IFNA(VLOOKUP($A76,سبتمبر!AK:AO,5,0),"")</f>
        <v/>
      </c>
      <c r="AL76" s="31" t="str">
        <f ca="1">_xlfn.IFNA(VLOOKUP($A76,اكتوبر!A:E,5,0),"")</f>
        <v/>
      </c>
      <c r="AM76" s="31" t="str">
        <f ca="1">_xlfn.IFNA(VLOOKUP($A76,اكتوبر!M:Q,5,0),"")</f>
        <v/>
      </c>
      <c r="AN76" s="31" t="str">
        <f ca="1">_xlfn.IFNA(VLOOKUP($A76,اكتوبر!Y:AC,5,0),"")</f>
        <v/>
      </c>
      <c r="AO76" s="31" t="str">
        <f ca="1">_xlfn.IFNA(VLOOKUP($A76,اكتوبر!AK:AO,5,0),"")</f>
        <v/>
      </c>
      <c r="AP76" s="31" t="str">
        <f ca="1">_xlfn.IFNA(VLOOKUP($A76,اكتوبر!AW:BA,5,0),"")</f>
        <v/>
      </c>
      <c r="AQ76" s="31" t="str">
        <f ca="1">_xlfn.IFNA(VLOOKUP($A76,نوفمبر!A:E,5,0),"")</f>
        <v/>
      </c>
      <c r="AR76" s="31" t="str">
        <f ca="1">_xlfn.IFNA(VLOOKUP($A76,نوفمبر!M:Q,5,0),"")</f>
        <v/>
      </c>
      <c r="AS76" s="31" t="str">
        <f ca="1">_xlfn.IFNA(VLOOKUP($A76,نوفمبر!Y:AC,5,0),"")</f>
        <v/>
      </c>
      <c r="AT76" s="31" t="str">
        <f ca="1">_xlfn.IFNA(VLOOKUP($A76,نوفمبر!AK:AO,5,0),"")</f>
        <v/>
      </c>
      <c r="AU76" s="31" t="str">
        <f ca="1">_xlfn.IFNA(VLOOKUP($A76,ديسمبر!A:E,5,0),"")</f>
        <v/>
      </c>
      <c r="AV76" s="31" t="str">
        <f ca="1">_xlfn.IFNA(VLOOKUP($A76,ديسمبر!M:Q,5,0),"")</f>
        <v/>
      </c>
      <c r="AW76" s="31" t="str">
        <f ca="1">_xlfn.IFNA(VLOOKUP($A76,ديسمبر!Y:AC,5,0),"")</f>
        <v/>
      </c>
      <c r="AX76" s="31" t="str">
        <f ca="1">_xlfn.IFNA(VLOOKUP($A76,ديسمبر!AK:AO,5,0),"")</f>
        <v/>
      </c>
      <c r="AY76" s="31">
        <f ca="1" t="shared" si="2"/>
        <v>0</v>
      </c>
      <c r="AZ76" s="31">
        <f ca="1" t="shared" si="3"/>
        <v>0</v>
      </c>
    </row>
    <row r="77" ht="15.75" spans="1:52">
      <c r="A77" s="8">
        <v>2075</v>
      </c>
      <c r="B77" s="31" t="str">
        <f>IFERROR(VLOOKUP(A77,'Main Data'!A:C,2,0),"")</f>
        <v>كيرلس مخلص فتح الله</v>
      </c>
      <c r="C77" s="57" t="str">
        <f>IFERROR(VLOOKUP(B77,'Main Data'!B:D,2,0),"")</f>
        <v>01203807463</v>
      </c>
      <c r="D77" s="31" t="str">
        <f ca="1">IFERROR(VLOOKUP($A77,فبراير!A:E,5,0),"")</f>
        <v/>
      </c>
      <c r="E77" s="31" t="str">
        <f ca="1">IFERROR(VLOOKUP($A77,فبراير!M:Q,5,0),"")</f>
        <v/>
      </c>
      <c r="F77" s="31" t="str">
        <f ca="1">IFERROR(VLOOKUP($A77,فبراير!Y:AC,5,0),"")</f>
        <v/>
      </c>
      <c r="G77" s="31" t="str">
        <f ca="1">IFERROR(VLOOKUP($A77,فبراير!AK:AO,5,0),"")</f>
        <v/>
      </c>
      <c r="H77" s="31" t="str">
        <f ca="1">IFERROR(VLOOKUP($A77,مارس!A:E,5,0),"")</f>
        <v/>
      </c>
      <c r="I77" s="31" t="str">
        <f ca="1">IFERROR(VLOOKUP($A77,مارس!M:Q,5,0),"")</f>
        <v/>
      </c>
      <c r="J77" s="31" t="str">
        <f ca="1">IFERROR(VLOOKUP($A77,مارس!Y:AC,5,0),"")</f>
        <v/>
      </c>
      <c r="K77" s="31" t="str">
        <f ca="1">IFERROR(VLOOKUP($A77,مارس!AK:AO,5,0),"")</f>
        <v/>
      </c>
      <c r="L77" s="31" t="str">
        <f ca="1">IFERROR(VLOOKUP($A77,ابريل!A:E,5,0),"")</f>
        <v/>
      </c>
      <c r="M77" s="31" t="str">
        <f ca="1">IFERROR(VLOOKUP($A77,ابريل!M:Q,5,0),"")</f>
        <v/>
      </c>
      <c r="N77" s="31" t="str">
        <f ca="1">IFERROR(VLOOKUP($A77,ابريل!Y:AC,5,0),"")</f>
        <v/>
      </c>
      <c r="O77" s="31" t="str">
        <f ca="1">IFERROR(VLOOKUP($A77,ابريل!AK:AO,5,0),"")</f>
        <v/>
      </c>
      <c r="P77" s="31" t="str">
        <f ca="1">_xlfn.IFNA(VLOOKUP($A77,مايو!A:E,5,0),"")</f>
        <v/>
      </c>
      <c r="Q77" s="31" t="str">
        <f ca="1">_xlfn.IFNA(VLOOKUP($A77,مايو!M:Q,5,0),"")</f>
        <v/>
      </c>
      <c r="R77" s="31" t="str">
        <f ca="1">_xlfn.IFNA(VLOOKUP($A77,مايو!Y:AC,5,0),"")</f>
        <v/>
      </c>
      <c r="S77" s="31" t="str">
        <f ca="1">_xlfn.IFNA(VLOOKUP($A77,مايو!AK:AO,5,0),"")</f>
        <v/>
      </c>
      <c r="T77" s="31" t="str">
        <f ca="1">_xlfn.IFNA(VLOOKUP($A77,مايو!AW:BA,5,0),"")</f>
        <v/>
      </c>
      <c r="U77" s="31" t="str">
        <f ca="1">_xlfn.IFNA(VLOOKUP($A77,يونيو!A:E,5,0),"")</f>
        <v/>
      </c>
      <c r="V77" s="31" t="str">
        <f ca="1">_xlfn.IFNA(VLOOKUP($A77,يونيو!M:Q,5,0),"")</f>
        <v/>
      </c>
      <c r="W77" s="31" t="str">
        <f ca="1">_xlfn.IFNA(VLOOKUP($A77,يونيو!Y:AC,5,0),"")</f>
        <v/>
      </c>
      <c r="X77" s="31" t="str">
        <f ca="1">_xlfn.IFNA(VLOOKUP($A77,يونيو!AK:AO,5,0),"")</f>
        <v/>
      </c>
      <c r="Y77" s="31" t="str">
        <f ca="1">_xlfn.IFNA(VLOOKUP($A77,يوليو!A:E,5,0),"")</f>
        <v/>
      </c>
      <c r="Z77" s="31" t="str">
        <f ca="1">_xlfn.IFNA(VLOOKUP($A77,يوليو!M:Q,5,0),"")</f>
        <v/>
      </c>
      <c r="AA77" s="31" t="str">
        <f ca="1">_xlfn.IFNA(VLOOKUP($A77,يوليو!Y:AC,5,0),"")</f>
        <v/>
      </c>
      <c r="AB77" s="31" t="str">
        <f ca="1">_xlfn.IFNA(VLOOKUP($A77,يوليو!AK:AO,5,0),"")</f>
        <v/>
      </c>
      <c r="AC77" s="31" t="str">
        <f ca="1">_xlfn.IFNA(VLOOKUP($A77,اغسطس!A:E,5,0),"")</f>
        <v/>
      </c>
      <c r="AD77" s="31" t="str">
        <f ca="1">_xlfn.IFNA(VLOOKUP($A77,اغسطس!M:Q,5,0),"")</f>
        <v/>
      </c>
      <c r="AE77" s="31" t="str">
        <f ca="1">_xlfn.IFNA(VLOOKUP($A77,اغسطس!Y:AC,5,0),"")</f>
        <v/>
      </c>
      <c r="AF77" s="31" t="str">
        <f ca="1">_xlfn.IFNA(VLOOKUP($A77,اغسطس!AK:AO,5,0),"")</f>
        <v/>
      </c>
      <c r="AG77" s="31" t="str">
        <f ca="1">_xlfn.IFNA(VLOOKUP($A77,اغسطس!AW:BA,5,0),"")</f>
        <v/>
      </c>
      <c r="AH77" s="31" t="str">
        <f ca="1">_xlfn.IFNA(VLOOKUP($A77,سبتمبر!A:E,5,0),"")</f>
        <v/>
      </c>
      <c r="AI77" s="31" t="str">
        <f ca="1">_xlfn.IFNA(VLOOKUP($A77,سبتمبر!M:Q,5,0),"")</f>
        <v/>
      </c>
      <c r="AJ77" s="31" t="str">
        <f ca="1">_xlfn.IFNA(VLOOKUP($A77,سبتمبر!Y:AC,5,0),"")</f>
        <v/>
      </c>
      <c r="AK77" s="31" t="str">
        <f ca="1">_xlfn.IFNA(VLOOKUP($A77,سبتمبر!AK:AO,5,0),"")</f>
        <v/>
      </c>
      <c r="AL77" s="31" t="str">
        <f ca="1">_xlfn.IFNA(VLOOKUP($A77,اكتوبر!A:E,5,0),"")</f>
        <v/>
      </c>
      <c r="AM77" s="31" t="str">
        <f ca="1">_xlfn.IFNA(VLOOKUP($A77,اكتوبر!M:Q,5,0),"")</f>
        <v/>
      </c>
      <c r="AN77" s="31" t="str">
        <f ca="1">_xlfn.IFNA(VLOOKUP($A77,اكتوبر!Y:AC,5,0),"")</f>
        <v/>
      </c>
      <c r="AO77" s="31" t="str">
        <f ca="1">_xlfn.IFNA(VLOOKUP($A77,اكتوبر!AK:AO,5,0),"")</f>
        <v/>
      </c>
      <c r="AP77" s="31" t="str">
        <f ca="1">_xlfn.IFNA(VLOOKUP($A77,اكتوبر!AW:BA,5,0),"")</f>
        <v/>
      </c>
      <c r="AQ77" s="31" t="str">
        <f ca="1">_xlfn.IFNA(VLOOKUP($A77,نوفمبر!A:E,5,0),"")</f>
        <v/>
      </c>
      <c r="AR77" s="31" t="str">
        <f ca="1">_xlfn.IFNA(VLOOKUP($A77,نوفمبر!M:Q,5,0),"")</f>
        <v/>
      </c>
      <c r="AS77" s="31" t="str">
        <f ca="1">_xlfn.IFNA(VLOOKUP($A77,نوفمبر!Y:AC,5,0),"")</f>
        <v/>
      </c>
      <c r="AT77" s="31" t="str">
        <f ca="1">_xlfn.IFNA(VLOOKUP($A77,نوفمبر!AK:AO,5,0),"")</f>
        <v/>
      </c>
      <c r="AU77" s="31" t="str">
        <f ca="1">_xlfn.IFNA(VLOOKUP($A77,ديسمبر!A:E,5,0),"")</f>
        <v/>
      </c>
      <c r="AV77" s="31" t="str">
        <f ca="1">_xlfn.IFNA(VLOOKUP($A77,ديسمبر!M:Q,5,0),"")</f>
        <v/>
      </c>
      <c r="AW77" s="31" t="str">
        <f ca="1">_xlfn.IFNA(VLOOKUP($A77,ديسمبر!Y:AC,5,0),"")</f>
        <v/>
      </c>
      <c r="AX77" s="31" t="str">
        <f ca="1">_xlfn.IFNA(VLOOKUP($A77,ديسمبر!AK:AO,5,0),"")</f>
        <v/>
      </c>
      <c r="AY77" s="31">
        <f ca="1" t="shared" si="2"/>
        <v>0</v>
      </c>
      <c r="AZ77" s="31">
        <f ca="1" t="shared" si="3"/>
        <v>0</v>
      </c>
    </row>
    <row r="78" ht="15.75" spans="1:52">
      <c r="A78" s="8">
        <v>2076</v>
      </c>
      <c r="B78" s="31" t="str">
        <f>IFERROR(VLOOKUP(A78,'Main Data'!A:C,2,0),"")</f>
        <v>فيلوباتير ميلاد بشر</v>
      </c>
      <c r="C78" s="57" t="str">
        <f>IFERROR(VLOOKUP(B78,'Main Data'!B:D,2,0),"")</f>
        <v>01210388341</v>
      </c>
      <c r="D78" s="31" t="str">
        <f ca="1">IFERROR(VLOOKUP($A78,فبراير!A:E,5,0),"")</f>
        <v/>
      </c>
      <c r="E78" s="31" t="str">
        <f ca="1">IFERROR(VLOOKUP($A78,فبراير!M:Q,5,0),"")</f>
        <v/>
      </c>
      <c r="F78" s="31" t="str">
        <f ca="1">IFERROR(VLOOKUP($A78,فبراير!Y:AC,5,0),"")</f>
        <v/>
      </c>
      <c r="G78" s="31" t="str">
        <f ca="1">IFERROR(VLOOKUP($A78,فبراير!AK:AO,5,0),"")</f>
        <v/>
      </c>
      <c r="H78" s="31" t="str">
        <f ca="1">IFERROR(VLOOKUP($A78,مارس!A:E,5,0),"")</f>
        <v/>
      </c>
      <c r="I78" s="31" t="str">
        <f ca="1">IFERROR(VLOOKUP($A78,مارس!M:Q,5,0),"")</f>
        <v/>
      </c>
      <c r="J78" s="31" t="str">
        <f ca="1">IFERROR(VLOOKUP($A78,مارس!Y:AC,5,0),"")</f>
        <v/>
      </c>
      <c r="K78" s="31" t="str">
        <f ca="1">IFERROR(VLOOKUP($A78,مارس!AK:AO,5,0),"")</f>
        <v/>
      </c>
      <c r="L78" s="31" t="str">
        <f ca="1">IFERROR(VLOOKUP($A78,ابريل!A:E,5,0),"")</f>
        <v/>
      </c>
      <c r="M78" s="31" t="str">
        <f ca="1">IFERROR(VLOOKUP($A78,ابريل!M:Q,5,0),"")</f>
        <v/>
      </c>
      <c r="N78" s="31" t="str">
        <f ca="1">IFERROR(VLOOKUP($A78,ابريل!Y:AC,5,0),"")</f>
        <v/>
      </c>
      <c r="O78" s="31" t="str">
        <f ca="1">IFERROR(VLOOKUP($A78,ابريل!AK:AO,5,0),"")</f>
        <v/>
      </c>
      <c r="P78" s="31" t="str">
        <f ca="1">_xlfn.IFNA(VLOOKUP($A78,مايو!A:E,5,0),"")</f>
        <v/>
      </c>
      <c r="Q78" s="31" t="str">
        <f ca="1">_xlfn.IFNA(VLOOKUP($A78,مايو!M:Q,5,0),"")</f>
        <v/>
      </c>
      <c r="R78" s="31" t="str">
        <f ca="1">_xlfn.IFNA(VLOOKUP($A78,مايو!Y:AC,5,0),"")</f>
        <v/>
      </c>
      <c r="S78" s="31" t="str">
        <f ca="1">_xlfn.IFNA(VLOOKUP($A78,مايو!AK:AO,5,0),"")</f>
        <v/>
      </c>
      <c r="T78" s="31" t="str">
        <f ca="1">_xlfn.IFNA(VLOOKUP($A78,مايو!AW:BA,5,0),"")</f>
        <v/>
      </c>
      <c r="U78" s="31" t="str">
        <f ca="1">_xlfn.IFNA(VLOOKUP($A78,يونيو!A:E,5,0),"")</f>
        <v/>
      </c>
      <c r="V78" s="31" t="str">
        <f ca="1">_xlfn.IFNA(VLOOKUP($A78,يونيو!M:Q,5,0),"")</f>
        <v/>
      </c>
      <c r="W78" s="31" t="str">
        <f ca="1">_xlfn.IFNA(VLOOKUP($A78,يونيو!Y:AC,5,0),"")</f>
        <v/>
      </c>
      <c r="X78" s="31" t="str">
        <f ca="1">_xlfn.IFNA(VLOOKUP($A78,يونيو!AK:AO,5,0),"")</f>
        <v/>
      </c>
      <c r="Y78" s="31" t="str">
        <f ca="1">_xlfn.IFNA(VLOOKUP($A78,يوليو!A:E,5,0),"")</f>
        <v/>
      </c>
      <c r="Z78" s="31" t="str">
        <f ca="1">_xlfn.IFNA(VLOOKUP($A78,يوليو!M:Q,5,0),"")</f>
        <v/>
      </c>
      <c r="AA78" s="31" t="str">
        <f ca="1">_xlfn.IFNA(VLOOKUP($A78,يوليو!Y:AC,5,0),"")</f>
        <v/>
      </c>
      <c r="AB78" s="31" t="str">
        <f ca="1">_xlfn.IFNA(VLOOKUP($A78,يوليو!AK:AO,5,0),"")</f>
        <v/>
      </c>
      <c r="AC78" s="31" t="str">
        <f ca="1">_xlfn.IFNA(VLOOKUP($A78,اغسطس!A:E,5,0),"")</f>
        <v/>
      </c>
      <c r="AD78" s="31" t="str">
        <f ca="1">_xlfn.IFNA(VLOOKUP($A78,اغسطس!M:Q,5,0),"")</f>
        <v/>
      </c>
      <c r="AE78" s="31" t="str">
        <f ca="1">_xlfn.IFNA(VLOOKUP($A78,اغسطس!Y:AC,5,0),"")</f>
        <v/>
      </c>
      <c r="AF78" s="31" t="str">
        <f ca="1">_xlfn.IFNA(VLOOKUP($A78,اغسطس!AK:AO,5,0),"")</f>
        <v/>
      </c>
      <c r="AG78" s="31" t="str">
        <f ca="1">_xlfn.IFNA(VLOOKUP($A78,اغسطس!AW:BA,5,0),"")</f>
        <v/>
      </c>
      <c r="AH78" s="31" t="str">
        <f ca="1">_xlfn.IFNA(VLOOKUP($A78,سبتمبر!A:E,5,0),"")</f>
        <v/>
      </c>
      <c r="AI78" s="31" t="str">
        <f ca="1">_xlfn.IFNA(VLOOKUP($A78,سبتمبر!M:Q,5,0),"")</f>
        <v/>
      </c>
      <c r="AJ78" s="31" t="str">
        <f ca="1">_xlfn.IFNA(VLOOKUP($A78,سبتمبر!Y:AC,5,0),"")</f>
        <v/>
      </c>
      <c r="AK78" s="31" t="str">
        <f ca="1">_xlfn.IFNA(VLOOKUP($A78,سبتمبر!AK:AO,5,0),"")</f>
        <v/>
      </c>
      <c r="AL78" s="31" t="str">
        <f ca="1">_xlfn.IFNA(VLOOKUP($A78,اكتوبر!A:E,5,0),"")</f>
        <v/>
      </c>
      <c r="AM78" s="31" t="str">
        <f ca="1">_xlfn.IFNA(VLOOKUP($A78,اكتوبر!M:Q,5,0),"")</f>
        <v/>
      </c>
      <c r="AN78" s="31" t="str">
        <f ca="1">_xlfn.IFNA(VLOOKUP($A78,اكتوبر!Y:AC,5,0),"")</f>
        <v/>
      </c>
      <c r="AO78" s="31" t="str">
        <f ca="1">_xlfn.IFNA(VLOOKUP($A78,اكتوبر!AK:AO,5,0),"")</f>
        <v/>
      </c>
      <c r="AP78" s="31" t="str">
        <f ca="1">_xlfn.IFNA(VLOOKUP($A78,اكتوبر!AW:BA,5,0),"")</f>
        <v/>
      </c>
      <c r="AQ78" s="31" t="str">
        <f ca="1">_xlfn.IFNA(VLOOKUP($A78,نوفمبر!A:E,5,0),"")</f>
        <v/>
      </c>
      <c r="AR78" s="31" t="str">
        <f ca="1">_xlfn.IFNA(VLOOKUP($A78,نوفمبر!M:Q,5,0),"")</f>
        <v/>
      </c>
      <c r="AS78" s="31" t="str">
        <f ca="1">_xlfn.IFNA(VLOOKUP($A78,نوفمبر!Y:AC,5,0),"")</f>
        <v/>
      </c>
      <c r="AT78" s="31" t="str">
        <f ca="1">_xlfn.IFNA(VLOOKUP($A78,نوفمبر!AK:AO,5,0),"")</f>
        <v/>
      </c>
      <c r="AU78" s="31" t="str">
        <f ca="1">_xlfn.IFNA(VLOOKUP($A78,ديسمبر!A:E,5,0),"")</f>
        <v/>
      </c>
      <c r="AV78" s="31" t="str">
        <f ca="1">_xlfn.IFNA(VLOOKUP($A78,ديسمبر!M:Q,5,0),"")</f>
        <v/>
      </c>
      <c r="AW78" s="31" t="str">
        <f ca="1">_xlfn.IFNA(VLOOKUP($A78,ديسمبر!Y:AC,5,0),"")</f>
        <v/>
      </c>
      <c r="AX78" s="31" t="str">
        <f ca="1">_xlfn.IFNA(VLOOKUP($A78,ديسمبر!AK:AO,5,0),"")</f>
        <v/>
      </c>
      <c r="AY78" s="31">
        <f ca="1" t="shared" si="2"/>
        <v>0</v>
      </c>
      <c r="AZ78" s="31">
        <f ca="1" t="shared" si="3"/>
        <v>0</v>
      </c>
    </row>
    <row r="79" ht="15.75" spans="1:52">
      <c r="A79" s="8">
        <v>2077</v>
      </c>
      <c r="B79" s="31" t="str">
        <f>IFERROR(VLOOKUP(A79,'Main Data'!A:C,2,0),"")</f>
        <v>فارس مينا يونان</v>
      </c>
      <c r="C79" s="57" t="str">
        <f>IFERROR(VLOOKUP(B79,'Main Data'!B:D,2,0),"")</f>
        <v>01111957266</v>
      </c>
      <c r="D79" s="31" t="str">
        <f ca="1">IFERROR(VLOOKUP($A79,فبراير!A:E,5,0),"")</f>
        <v/>
      </c>
      <c r="E79" s="31" t="str">
        <f ca="1">IFERROR(VLOOKUP($A79,فبراير!M:Q,5,0),"")</f>
        <v/>
      </c>
      <c r="F79" s="31" t="str">
        <f ca="1">IFERROR(VLOOKUP($A79,فبراير!Y:AC,5,0),"")</f>
        <v/>
      </c>
      <c r="G79" s="31" t="str">
        <f ca="1">IFERROR(VLOOKUP($A79,فبراير!AK:AO,5,0),"")</f>
        <v/>
      </c>
      <c r="H79" s="31" t="str">
        <f ca="1">IFERROR(VLOOKUP($A79,مارس!A:E,5,0),"")</f>
        <v/>
      </c>
      <c r="I79" s="31" t="str">
        <f ca="1">IFERROR(VLOOKUP($A79,مارس!M:Q,5,0),"")</f>
        <v/>
      </c>
      <c r="J79" s="31" t="str">
        <f ca="1">IFERROR(VLOOKUP($A79,مارس!Y:AC,5,0),"")</f>
        <v/>
      </c>
      <c r="K79" s="31" t="str">
        <f ca="1">IFERROR(VLOOKUP($A79,مارس!AK:AO,5,0),"")</f>
        <v/>
      </c>
      <c r="L79" s="31" t="str">
        <f ca="1">IFERROR(VLOOKUP($A79,ابريل!A:E,5,0),"")</f>
        <v/>
      </c>
      <c r="M79" s="31" t="str">
        <f ca="1">IFERROR(VLOOKUP($A79,ابريل!M:Q,5,0),"")</f>
        <v/>
      </c>
      <c r="N79" s="31" t="str">
        <f ca="1">IFERROR(VLOOKUP($A79,ابريل!Y:AC,5,0),"")</f>
        <v/>
      </c>
      <c r="O79" s="31" t="str">
        <f ca="1">IFERROR(VLOOKUP($A79,ابريل!AK:AO,5,0),"")</f>
        <v/>
      </c>
      <c r="P79" s="31" t="str">
        <f ca="1">_xlfn.IFNA(VLOOKUP($A79,مايو!A:E,5,0),"")</f>
        <v/>
      </c>
      <c r="Q79" s="31" t="str">
        <f ca="1">_xlfn.IFNA(VLOOKUP($A79,مايو!M:Q,5,0),"")</f>
        <v/>
      </c>
      <c r="R79" s="31" t="str">
        <f ca="1">_xlfn.IFNA(VLOOKUP($A79,مايو!Y:AC,5,0),"")</f>
        <v/>
      </c>
      <c r="S79" s="31" t="str">
        <f ca="1">_xlfn.IFNA(VLOOKUP($A79,مايو!AK:AO,5,0),"")</f>
        <v/>
      </c>
      <c r="T79" s="31" t="str">
        <f ca="1">_xlfn.IFNA(VLOOKUP($A79,مايو!AW:BA,5,0),"")</f>
        <v/>
      </c>
      <c r="U79" s="31" t="str">
        <f ca="1">_xlfn.IFNA(VLOOKUP($A79,يونيو!A:E,5,0),"")</f>
        <v/>
      </c>
      <c r="V79" s="31" t="str">
        <f ca="1">_xlfn.IFNA(VLOOKUP($A79,يونيو!M:Q,5,0),"")</f>
        <v/>
      </c>
      <c r="W79" s="31" t="str">
        <f ca="1">_xlfn.IFNA(VLOOKUP($A79,يونيو!Y:AC,5,0),"")</f>
        <v/>
      </c>
      <c r="X79" s="31" t="str">
        <f ca="1">_xlfn.IFNA(VLOOKUP($A79,يونيو!AK:AO,5,0),"")</f>
        <v/>
      </c>
      <c r="Y79" s="31" t="str">
        <f ca="1">_xlfn.IFNA(VLOOKUP($A79,يوليو!A:E,5,0),"")</f>
        <v/>
      </c>
      <c r="Z79" s="31" t="str">
        <f ca="1">_xlfn.IFNA(VLOOKUP($A79,يوليو!M:Q,5,0),"")</f>
        <v/>
      </c>
      <c r="AA79" s="31" t="str">
        <f ca="1">_xlfn.IFNA(VLOOKUP($A79,يوليو!Y:AC,5,0),"")</f>
        <v/>
      </c>
      <c r="AB79" s="31" t="str">
        <f ca="1">_xlfn.IFNA(VLOOKUP($A79,يوليو!AK:AO,5,0),"")</f>
        <v/>
      </c>
      <c r="AC79" s="31" t="str">
        <f ca="1">_xlfn.IFNA(VLOOKUP($A79,اغسطس!A:E,5,0),"")</f>
        <v/>
      </c>
      <c r="AD79" s="31" t="str">
        <f ca="1">_xlfn.IFNA(VLOOKUP($A79,اغسطس!M:Q,5,0),"")</f>
        <v/>
      </c>
      <c r="AE79" s="31" t="str">
        <f ca="1">_xlfn.IFNA(VLOOKUP($A79,اغسطس!Y:AC,5,0),"")</f>
        <v/>
      </c>
      <c r="AF79" s="31" t="str">
        <f ca="1">_xlfn.IFNA(VLOOKUP($A79,اغسطس!AK:AO,5,0),"")</f>
        <v/>
      </c>
      <c r="AG79" s="31" t="str">
        <f ca="1">_xlfn.IFNA(VLOOKUP($A79,اغسطس!AW:BA,5,0),"")</f>
        <v/>
      </c>
      <c r="AH79" s="31" t="str">
        <f ca="1">_xlfn.IFNA(VLOOKUP($A79,سبتمبر!A:E,5,0),"")</f>
        <v/>
      </c>
      <c r="AI79" s="31" t="str">
        <f ca="1">_xlfn.IFNA(VLOOKUP($A79,سبتمبر!M:Q,5,0),"")</f>
        <v/>
      </c>
      <c r="AJ79" s="31" t="str">
        <f ca="1">_xlfn.IFNA(VLOOKUP($A79,سبتمبر!Y:AC,5,0),"")</f>
        <v/>
      </c>
      <c r="AK79" s="31" t="str">
        <f ca="1">_xlfn.IFNA(VLOOKUP($A79,سبتمبر!AK:AO,5,0),"")</f>
        <v/>
      </c>
      <c r="AL79" s="31" t="str">
        <f ca="1">_xlfn.IFNA(VLOOKUP($A79,اكتوبر!A:E,5,0),"")</f>
        <v/>
      </c>
      <c r="AM79" s="31" t="str">
        <f ca="1">_xlfn.IFNA(VLOOKUP($A79,اكتوبر!M:Q,5,0),"")</f>
        <v/>
      </c>
      <c r="AN79" s="31" t="str">
        <f ca="1">_xlfn.IFNA(VLOOKUP($A79,اكتوبر!Y:AC,5,0),"")</f>
        <v/>
      </c>
      <c r="AO79" s="31" t="str">
        <f ca="1">_xlfn.IFNA(VLOOKUP($A79,اكتوبر!AK:AO,5,0),"")</f>
        <v/>
      </c>
      <c r="AP79" s="31" t="str">
        <f ca="1">_xlfn.IFNA(VLOOKUP($A79,اكتوبر!AW:BA,5,0),"")</f>
        <v/>
      </c>
      <c r="AQ79" s="31" t="str">
        <f ca="1">_xlfn.IFNA(VLOOKUP($A79,نوفمبر!A:E,5,0),"")</f>
        <v/>
      </c>
      <c r="AR79" s="31" t="str">
        <f ca="1">_xlfn.IFNA(VLOOKUP($A79,نوفمبر!M:Q,5,0),"")</f>
        <v/>
      </c>
      <c r="AS79" s="31" t="str">
        <f ca="1">_xlfn.IFNA(VLOOKUP($A79,نوفمبر!Y:AC,5,0),"")</f>
        <v/>
      </c>
      <c r="AT79" s="31" t="str">
        <f ca="1">_xlfn.IFNA(VLOOKUP($A79,نوفمبر!AK:AO,5,0),"")</f>
        <v/>
      </c>
      <c r="AU79" s="31" t="str">
        <f ca="1">_xlfn.IFNA(VLOOKUP($A79,ديسمبر!A:E,5,0),"")</f>
        <v/>
      </c>
      <c r="AV79" s="31" t="str">
        <f ca="1">_xlfn.IFNA(VLOOKUP($A79,ديسمبر!M:Q,5,0),"")</f>
        <v/>
      </c>
      <c r="AW79" s="31" t="str">
        <f ca="1">_xlfn.IFNA(VLOOKUP($A79,ديسمبر!Y:AC,5,0),"")</f>
        <v/>
      </c>
      <c r="AX79" s="31" t="str">
        <f ca="1">_xlfn.IFNA(VLOOKUP($A79,ديسمبر!AK:AO,5,0),"")</f>
        <v/>
      </c>
      <c r="AY79" s="31">
        <f ca="1" t="shared" si="2"/>
        <v>0</v>
      </c>
      <c r="AZ79" s="31">
        <f ca="1" t="shared" si="3"/>
        <v>0</v>
      </c>
    </row>
    <row r="80" ht="15.75" spans="1:52">
      <c r="A80" s="8">
        <v>2078</v>
      </c>
      <c r="B80" s="31" t="str">
        <f>IFERROR(VLOOKUP(A80,'Main Data'!A:C,2,0),"")</f>
        <v>ميخائيل عبد الملاك</v>
      </c>
      <c r="C80" s="57" t="str">
        <f>IFERROR(VLOOKUP(B80,'Main Data'!B:D,2,0),"")</f>
        <v>01282580384</v>
      </c>
      <c r="D80" s="31" t="str">
        <f ca="1">IFERROR(VLOOKUP($A80,فبراير!A:E,5,0),"")</f>
        <v/>
      </c>
      <c r="E80" s="31" t="str">
        <f ca="1">IFERROR(VLOOKUP($A80,فبراير!M:Q,5,0),"")</f>
        <v/>
      </c>
      <c r="F80" s="31" t="str">
        <f ca="1">IFERROR(VLOOKUP($A80,فبراير!Y:AC,5,0),"")</f>
        <v/>
      </c>
      <c r="G80" s="31" t="str">
        <f ca="1">IFERROR(VLOOKUP($A80,فبراير!AK:AO,5,0),"")</f>
        <v/>
      </c>
      <c r="H80" s="31" t="str">
        <f ca="1">IFERROR(VLOOKUP($A80,مارس!A:E,5,0),"")</f>
        <v/>
      </c>
      <c r="I80" s="31" t="str">
        <f ca="1">IFERROR(VLOOKUP($A80,مارس!M:Q,5,0),"")</f>
        <v/>
      </c>
      <c r="J80" s="31" t="str">
        <f ca="1">IFERROR(VLOOKUP($A80,مارس!Y:AC,5,0),"")</f>
        <v/>
      </c>
      <c r="K80" s="31" t="str">
        <f ca="1">IFERROR(VLOOKUP($A80,مارس!AK:AO,5,0),"")</f>
        <v/>
      </c>
      <c r="L80" s="31" t="str">
        <f ca="1">IFERROR(VLOOKUP($A80,ابريل!A:E,5,0),"")</f>
        <v/>
      </c>
      <c r="M80" s="31" t="str">
        <f ca="1">IFERROR(VLOOKUP($A80,ابريل!M:Q,5,0),"")</f>
        <v/>
      </c>
      <c r="N80" s="31" t="str">
        <f ca="1">IFERROR(VLOOKUP($A80,ابريل!Y:AC,5,0),"")</f>
        <v/>
      </c>
      <c r="O80" s="31" t="str">
        <f ca="1">IFERROR(VLOOKUP($A80,ابريل!AK:AO,5,0),"")</f>
        <v/>
      </c>
      <c r="P80" s="31" t="str">
        <f ca="1">_xlfn.IFNA(VLOOKUP($A80,مايو!A:E,5,0),"")</f>
        <v/>
      </c>
      <c r="Q80" s="31" t="str">
        <f ca="1">_xlfn.IFNA(VLOOKUP($A80,مايو!M:Q,5,0),"")</f>
        <v/>
      </c>
      <c r="R80" s="31" t="str">
        <f ca="1">_xlfn.IFNA(VLOOKUP($A80,مايو!Y:AC,5,0),"")</f>
        <v/>
      </c>
      <c r="S80" s="31" t="str">
        <f ca="1">_xlfn.IFNA(VLOOKUP($A80,مايو!AK:AO,5,0),"")</f>
        <v/>
      </c>
      <c r="T80" s="31" t="str">
        <f ca="1">_xlfn.IFNA(VLOOKUP($A80,مايو!AW:BA,5,0),"")</f>
        <v/>
      </c>
      <c r="U80" s="31" t="str">
        <f ca="1">_xlfn.IFNA(VLOOKUP($A80,يونيو!A:E,5,0),"")</f>
        <v/>
      </c>
      <c r="V80" s="31" t="str">
        <f ca="1">_xlfn.IFNA(VLOOKUP($A80,يونيو!M:Q,5,0),"")</f>
        <v/>
      </c>
      <c r="W80" s="31" t="str">
        <f ca="1">_xlfn.IFNA(VLOOKUP($A80,يونيو!Y:AC,5,0),"")</f>
        <v/>
      </c>
      <c r="X80" s="31" t="str">
        <f ca="1">_xlfn.IFNA(VLOOKUP($A80,يونيو!AK:AO,5,0),"")</f>
        <v/>
      </c>
      <c r="Y80" s="31" t="str">
        <f ca="1">_xlfn.IFNA(VLOOKUP($A80,يوليو!A:E,5,0),"")</f>
        <v/>
      </c>
      <c r="Z80" s="31" t="str">
        <f ca="1">_xlfn.IFNA(VLOOKUP($A80,يوليو!M:Q,5,0),"")</f>
        <v/>
      </c>
      <c r="AA80" s="31" t="str">
        <f ca="1">_xlfn.IFNA(VLOOKUP($A80,يوليو!Y:AC,5,0),"")</f>
        <v/>
      </c>
      <c r="AB80" s="31" t="str">
        <f ca="1">_xlfn.IFNA(VLOOKUP($A80,يوليو!AK:AO,5,0),"")</f>
        <v/>
      </c>
      <c r="AC80" s="31" t="str">
        <f ca="1">_xlfn.IFNA(VLOOKUP($A80,اغسطس!A:E,5,0),"")</f>
        <v/>
      </c>
      <c r="AD80" s="31" t="str">
        <f ca="1">_xlfn.IFNA(VLOOKUP($A80,اغسطس!M:Q,5,0),"")</f>
        <v/>
      </c>
      <c r="AE80" s="31" t="str">
        <f ca="1">_xlfn.IFNA(VLOOKUP($A80,اغسطس!Y:AC,5,0),"")</f>
        <v/>
      </c>
      <c r="AF80" s="31" t="str">
        <f ca="1">_xlfn.IFNA(VLOOKUP($A80,اغسطس!AK:AO,5,0),"")</f>
        <v/>
      </c>
      <c r="AG80" s="31" t="str">
        <f ca="1">_xlfn.IFNA(VLOOKUP($A80,اغسطس!AW:BA,5,0),"")</f>
        <v/>
      </c>
      <c r="AH80" s="31" t="str">
        <f ca="1">_xlfn.IFNA(VLOOKUP($A80,سبتمبر!A:E,5,0),"")</f>
        <v/>
      </c>
      <c r="AI80" s="31" t="str">
        <f ca="1">_xlfn.IFNA(VLOOKUP($A80,سبتمبر!M:Q,5,0),"")</f>
        <v/>
      </c>
      <c r="AJ80" s="31" t="str">
        <f ca="1">_xlfn.IFNA(VLOOKUP($A80,سبتمبر!Y:AC,5,0),"")</f>
        <v/>
      </c>
      <c r="AK80" s="31" t="str">
        <f ca="1">_xlfn.IFNA(VLOOKUP($A80,سبتمبر!AK:AO,5,0),"")</f>
        <v/>
      </c>
      <c r="AL80" s="31" t="str">
        <f ca="1">_xlfn.IFNA(VLOOKUP($A80,اكتوبر!A:E,5,0),"")</f>
        <v/>
      </c>
      <c r="AM80" s="31" t="str">
        <f ca="1">_xlfn.IFNA(VLOOKUP($A80,اكتوبر!M:Q,5,0),"")</f>
        <v/>
      </c>
      <c r="AN80" s="31" t="str">
        <f ca="1">_xlfn.IFNA(VLOOKUP($A80,اكتوبر!Y:AC,5,0),"")</f>
        <v/>
      </c>
      <c r="AO80" s="31" t="str">
        <f ca="1">_xlfn.IFNA(VLOOKUP($A80,اكتوبر!AK:AO,5,0),"")</f>
        <v/>
      </c>
      <c r="AP80" s="31" t="str">
        <f ca="1">_xlfn.IFNA(VLOOKUP($A80,اكتوبر!AW:BA,5,0),"")</f>
        <v/>
      </c>
      <c r="AQ80" s="31" t="str">
        <f ca="1">_xlfn.IFNA(VLOOKUP($A80,نوفمبر!A:E,5,0),"")</f>
        <v/>
      </c>
      <c r="AR80" s="31" t="str">
        <f ca="1">_xlfn.IFNA(VLOOKUP($A80,نوفمبر!M:Q,5,0),"")</f>
        <v/>
      </c>
      <c r="AS80" s="31" t="str">
        <f ca="1">_xlfn.IFNA(VLOOKUP($A80,نوفمبر!Y:AC,5,0),"")</f>
        <v/>
      </c>
      <c r="AT80" s="31" t="str">
        <f ca="1">_xlfn.IFNA(VLOOKUP($A80,نوفمبر!AK:AO,5,0),"")</f>
        <v/>
      </c>
      <c r="AU80" s="31" t="str">
        <f ca="1">_xlfn.IFNA(VLOOKUP($A80,ديسمبر!A:E,5,0),"")</f>
        <v/>
      </c>
      <c r="AV80" s="31" t="str">
        <f ca="1">_xlfn.IFNA(VLOOKUP($A80,ديسمبر!M:Q,5,0),"")</f>
        <v/>
      </c>
      <c r="AW80" s="31" t="str">
        <f ca="1">_xlfn.IFNA(VLOOKUP($A80,ديسمبر!Y:AC,5,0),"")</f>
        <v/>
      </c>
      <c r="AX80" s="31" t="str">
        <f ca="1">_xlfn.IFNA(VLOOKUP($A80,ديسمبر!AK:AO,5,0),"")</f>
        <v/>
      </c>
      <c r="AY80" s="31">
        <f ca="1" t="shared" si="2"/>
        <v>0</v>
      </c>
      <c r="AZ80" s="31">
        <f ca="1" t="shared" si="3"/>
        <v>0</v>
      </c>
    </row>
    <row r="81" ht="15.75" spans="1:52">
      <c r="A81" s="8">
        <v>2079</v>
      </c>
      <c r="B81" s="31" t="str">
        <f>IFERROR(VLOOKUP(A81,'Main Data'!A:C,2,0),"")</f>
        <v>ابانوب انس عطية</v>
      </c>
      <c r="C81" s="57" t="str">
        <f>IFERROR(VLOOKUP(B81,'Main Data'!B:D,2,0),"")</f>
        <v>01273579004</v>
      </c>
      <c r="D81" s="31" t="str">
        <f ca="1">IFERROR(VLOOKUP($A81,فبراير!A:E,5,0),"")</f>
        <v/>
      </c>
      <c r="E81" s="31" t="str">
        <f ca="1">IFERROR(VLOOKUP($A81,فبراير!M:Q,5,0),"")</f>
        <v/>
      </c>
      <c r="F81" s="31" t="str">
        <f ca="1">IFERROR(VLOOKUP($A81,فبراير!Y:AC,5,0),"")</f>
        <v/>
      </c>
      <c r="G81" s="31" t="str">
        <f ca="1">IFERROR(VLOOKUP($A81,فبراير!AK:AO,5,0),"")</f>
        <v/>
      </c>
      <c r="H81" s="31" t="str">
        <f ca="1">IFERROR(VLOOKUP($A81,مارس!A:E,5,0),"")</f>
        <v/>
      </c>
      <c r="I81" s="31" t="str">
        <f ca="1">IFERROR(VLOOKUP($A81,مارس!M:Q,5,0),"")</f>
        <v/>
      </c>
      <c r="J81" s="31" t="str">
        <f ca="1">IFERROR(VLOOKUP($A81,مارس!Y:AC,5,0),"")</f>
        <v/>
      </c>
      <c r="K81" s="31" t="str">
        <f ca="1">IFERROR(VLOOKUP($A81,مارس!AK:AO,5,0),"")</f>
        <v/>
      </c>
      <c r="L81" s="31" t="str">
        <f ca="1">IFERROR(VLOOKUP($A81,ابريل!A:E,5,0),"")</f>
        <v/>
      </c>
      <c r="M81" s="31" t="str">
        <f ca="1">IFERROR(VLOOKUP($A81,ابريل!M:Q,5,0),"")</f>
        <v/>
      </c>
      <c r="N81" s="31" t="str">
        <f ca="1">IFERROR(VLOOKUP($A81,ابريل!Y:AC,5,0),"")</f>
        <v/>
      </c>
      <c r="O81" s="31" t="str">
        <f ca="1">IFERROR(VLOOKUP($A81,ابريل!AK:AO,5,0),"")</f>
        <v/>
      </c>
      <c r="P81" s="31" t="str">
        <f ca="1">_xlfn.IFNA(VLOOKUP($A81,مايو!A:E,5,0),"")</f>
        <v/>
      </c>
      <c r="Q81" s="31" t="str">
        <f ca="1">_xlfn.IFNA(VLOOKUP($A81,مايو!M:Q,5,0),"")</f>
        <v/>
      </c>
      <c r="R81" s="31" t="str">
        <f ca="1">_xlfn.IFNA(VLOOKUP($A81,مايو!Y:AC,5,0),"")</f>
        <v/>
      </c>
      <c r="S81" s="31" t="str">
        <f ca="1">_xlfn.IFNA(VLOOKUP($A81,مايو!AK:AO,5,0),"")</f>
        <v/>
      </c>
      <c r="T81" s="31" t="str">
        <f ca="1">_xlfn.IFNA(VLOOKUP($A81,مايو!AW:BA,5,0),"")</f>
        <v/>
      </c>
      <c r="U81" s="31" t="str">
        <f ca="1">_xlfn.IFNA(VLOOKUP($A81,يونيو!A:E,5,0),"")</f>
        <v/>
      </c>
      <c r="V81" s="31" t="str">
        <f ca="1">_xlfn.IFNA(VLOOKUP($A81,يونيو!M:Q,5,0),"")</f>
        <v/>
      </c>
      <c r="W81" s="31" t="str">
        <f ca="1">_xlfn.IFNA(VLOOKUP($A81,يونيو!Y:AC,5,0),"")</f>
        <v/>
      </c>
      <c r="X81" s="31" t="str">
        <f ca="1">_xlfn.IFNA(VLOOKUP($A81,يونيو!AK:AO,5,0),"")</f>
        <v/>
      </c>
      <c r="Y81" s="31" t="str">
        <f ca="1">_xlfn.IFNA(VLOOKUP($A81,يوليو!A:E,5,0),"")</f>
        <v/>
      </c>
      <c r="Z81" s="31" t="str">
        <f ca="1">_xlfn.IFNA(VLOOKUP($A81,يوليو!M:Q,5,0),"")</f>
        <v/>
      </c>
      <c r="AA81" s="31" t="str">
        <f ca="1">_xlfn.IFNA(VLOOKUP($A81,يوليو!Y:AC,5,0),"")</f>
        <v/>
      </c>
      <c r="AB81" s="31" t="str">
        <f ca="1">_xlfn.IFNA(VLOOKUP($A81,يوليو!AK:AO,5,0),"")</f>
        <v/>
      </c>
      <c r="AC81" s="31" t="str">
        <f ca="1">_xlfn.IFNA(VLOOKUP($A81,اغسطس!A:E,5,0),"")</f>
        <v/>
      </c>
      <c r="AD81" s="31" t="str">
        <f ca="1">_xlfn.IFNA(VLOOKUP($A81,اغسطس!M:Q,5,0),"")</f>
        <v/>
      </c>
      <c r="AE81" s="31" t="str">
        <f ca="1">_xlfn.IFNA(VLOOKUP($A81,اغسطس!Y:AC,5,0),"")</f>
        <v/>
      </c>
      <c r="AF81" s="31" t="str">
        <f ca="1">_xlfn.IFNA(VLOOKUP($A81,اغسطس!AK:AO,5,0),"")</f>
        <v/>
      </c>
      <c r="AG81" s="31" t="str">
        <f ca="1">_xlfn.IFNA(VLOOKUP($A81,اغسطس!AW:BA,5,0),"")</f>
        <v/>
      </c>
      <c r="AH81" s="31" t="str">
        <f ca="1">_xlfn.IFNA(VLOOKUP($A81,سبتمبر!A:E,5,0),"")</f>
        <v/>
      </c>
      <c r="AI81" s="31" t="str">
        <f ca="1">_xlfn.IFNA(VLOOKUP($A81,سبتمبر!M:Q,5,0),"")</f>
        <v/>
      </c>
      <c r="AJ81" s="31" t="str">
        <f ca="1">_xlfn.IFNA(VLOOKUP($A81,سبتمبر!Y:AC,5,0),"")</f>
        <v/>
      </c>
      <c r="AK81" s="31" t="str">
        <f ca="1">_xlfn.IFNA(VLOOKUP($A81,سبتمبر!AK:AO,5,0),"")</f>
        <v/>
      </c>
      <c r="AL81" s="31" t="str">
        <f ca="1">_xlfn.IFNA(VLOOKUP($A81,اكتوبر!A:E,5,0),"")</f>
        <v/>
      </c>
      <c r="AM81" s="31" t="str">
        <f ca="1">_xlfn.IFNA(VLOOKUP($A81,اكتوبر!M:Q,5,0),"")</f>
        <v/>
      </c>
      <c r="AN81" s="31" t="str">
        <f ca="1">_xlfn.IFNA(VLOOKUP($A81,اكتوبر!Y:AC,5,0),"")</f>
        <v/>
      </c>
      <c r="AO81" s="31" t="str">
        <f ca="1">_xlfn.IFNA(VLOOKUP($A81,اكتوبر!AK:AO,5,0),"")</f>
        <v/>
      </c>
      <c r="AP81" s="31" t="str">
        <f ca="1">_xlfn.IFNA(VLOOKUP($A81,اكتوبر!AW:BA,5,0),"")</f>
        <v/>
      </c>
      <c r="AQ81" s="31" t="str">
        <f ca="1">_xlfn.IFNA(VLOOKUP($A81,نوفمبر!A:E,5,0),"")</f>
        <v/>
      </c>
      <c r="AR81" s="31" t="str">
        <f ca="1">_xlfn.IFNA(VLOOKUP($A81,نوفمبر!M:Q,5,0),"")</f>
        <v/>
      </c>
      <c r="AS81" s="31" t="str">
        <f ca="1">_xlfn.IFNA(VLOOKUP($A81,نوفمبر!Y:AC,5,0),"")</f>
        <v/>
      </c>
      <c r="AT81" s="31" t="str">
        <f ca="1">_xlfn.IFNA(VLOOKUP($A81,نوفمبر!AK:AO,5,0),"")</f>
        <v/>
      </c>
      <c r="AU81" s="31" t="str">
        <f ca="1">_xlfn.IFNA(VLOOKUP($A81,ديسمبر!A:E,5,0),"")</f>
        <v/>
      </c>
      <c r="AV81" s="31" t="str">
        <f ca="1">_xlfn.IFNA(VLOOKUP($A81,ديسمبر!M:Q,5,0),"")</f>
        <v/>
      </c>
      <c r="AW81" s="31" t="str">
        <f ca="1">_xlfn.IFNA(VLOOKUP($A81,ديسمبر!Y:AC,5,0),"")</f>
        <v/>
      </c>
      <c r="AX81" s="31" t="str">
        <f ca="1">_xlfn.IFNA(VLOOKUP($A81,ديسمبر!AK:AO,5,0),"")</f>
        <v/>
      </c>
      <c r="AY81" s="31">
        <f ca="1" t="shared" si="2"/>
        <v>0</v>
      </c>
      <c r="AZ81" s="31">
        <f ca="1" t="shared" si="3"/>
        <v>0</v>
      </c>
    </row>
    <row r="82" ht="15.75" spans="1:52">
      <c r="A82" s="8">
        <v>2080</v>
      </c>
      <c r="B82" s="31" t="str">
        <f>IFERROR(VLOOKUP(A82,'Main Data'!A:C,2,0),"")</f>
        <v>بيتر اسحق عيد</v>
      </c>
      <c r="C82" s="57" t="str">
        <f>IFERROR(VLOOKUP(B82,'Main Data'!B:D,2,0),"")</f>
        <v>01282397324</v>
      </c>
      <c r="D82" s="31" t="str">
        <f ca="1">IFERROR(VLOOKUP($A82,فبراير!A:E,5,0),"")</f>
        <v/>
      </c>
      <c r="E82" s="31" t="str">
        <f ca="1">IFERROR(VLOOKUP($A82,فبراير!M:Q,5,0),"")</f>
        <v/>
      </c>
      <c r="F82" s="31" t="str">
        <f ca="1">IFERROR(VLOOKUP($A82,فبراير!Y:AC,5,0),"")</f>
        <v/>
      </c>
      <c r="G82" s="31" t="str">
        <f ca="1">IFERROR(VLOOKUP($A82,فبراير!AK:AO,5,0),"")</f>
        <v/>
      </c>
      <c r="H82" s="31" t="str">
        <f ca="1">IFERROR(VLOOKUP($A82,مارس!A:E,5,0),"")</f>
        <v/>
      </c>
      <c r="I82" s="31" t="str">
        <f ca="1">IFERROR(VLOOKUP($A82,مارس!M:Q,5,0),"")</f>
        <v/>
      </c>
      <c r="J82" s="31" t="str">
        <f ca="1">IFERROR(VLOOKUP($A82,مارس!Y:AC,5,0),"")</f>
        <v/>
      </c>
      <c r="K82" s="31" t="str">
        <f ca="1">IFERROR(VLOOKUP($A82,مارس!AK:AO,5,0),"")</f>
        <v/>
      </c>
      <c r="L82" s="31" t="str">
        <f ca="1">IFERROR(VLOOKUP($A82,ابريل!A:E,5,0),"")</f>
        <v/>
      </c>
      <c r="M82" s="31" t="str">
        <f ca="1">IFERROR(VLOOKUP($A82,ابريل!M:Q,5,0),"")</f>
        <v/>
      </c>
      <c r="N82" s="31" t="str">
        <f ca="1">IFERROR(VLOOKUP($A82,ابريل!Y:AC,5,0),"")</f>
        <v/>
      </c>
      <c r="O82" s="31" t="str">
        <f ca="1">IFERROR(VLOOKUP($A82,ابريل!AK:AO,5,0),"")</f>
        <v/>
      </c>
      <c r="P82" s="31" t="str">
        <f ca="1">_xlfn.IFNA(VLOOKUP($A82,مايو!A:E,5,0),"")</f>
        <v/>
      </c>
      <c r="Q82" s="31" t="str">
        <f ca="1">_xlfn.IFNA(VLOOKUP($A82,مايو!M:Q,5,0),"")</f>
        <v/>
      </c>
      <c r="R82" s="31" t="str">
        <f ca="1">_xlfn.IFNA(VLOOKUP($A82,مايو!Y:AC,5,0),"")</f>
        <v/>
      </c>
      <c r="S82" s="31" t="str">
        <f ca="1">_xlfn.IFNA(VLOOKUP($A82,مايو!AK:AO,5,0),"")</f>
        <v/>
      </c>
      <c r="T82" s="31" t="str">
        <f ca="1">_xlfn.IFNA(VLOOKUP($A82,مايو!AW:BA,5,0),"")</f>
        <v/>
      </c>
      <c r="U82" s="31" t="str">
        <f ca="1">_xlfn.IFNA(VLOOKUP($A82,يونيو!A:E,5,0),"")</f>
        <v/>
      </c>
      <c r="V82" s="31" t="str">
        <f ca="1">_xlfn.IFNA(VLOOKUP($A82,يونيو!M:Q,5,0),"")</f>
        <v/>
      </c>
      <c r="W82" s="31" t="str">
        <f ca="1">_xlfn.IFNA(VLOOKUP($A82,يونيو!Y:AC,5,0),"")</f>
        <v/>
      </c>
      <c r="X82" s="31" t="str">
        <f ca="1">_xlfn.IFNA(VLOOKUP($A82,يونيو!AK:AO,5,0),"")</f>
        <v/>
      </c>
      <c r="Y82" s="31" t="str">
        <f ca="1">_xlfn.IFNA(VLOOKUP($A82,يوليو!A:E,5,0),"")</f>
        <v/>
      </c>
      <c r="Z82" s="31" t="str">
        <f ca="1">_xlfn.IFNA(VLOOKUP($A82,يوليو!M:Q,5,0),"")</f>
        <v/>
      </c>
      <c r="AA82" s="31" t="str">
        <f ca="1">_xlfn.IFNA(VLOOKUP($A82,يوليو!Y:AC,5,0),"")</f>
        <v/>
      </c>
      <c r="AB82" s="31" t="str">
        <f ca="1">_xlfn.IFNA(VLOOKUP($A82,يوليو!AK:AO,5,0),"")</f>
        <v/>
      </c>
      <c r="AC82" s="31" t="str">
        <f ca="1">_xlfn.IFNA(VLOOKUP($A82,اغسطس!A:E,5,0),"")</f>
        <v/>
      </c>
      <c r="AD82" s="31" t="str">
        <f ca="1">_xlfn.IFNA(VLOOKUP($A82,اغسطس!M:Q,5,0),"")</f>
        <v/>
      </c>
      <c r="AE82" s="31" t="str">
        <f ca="1">_xlfn.IFNA(VLOOKUP($A82,اغسطس!Y:AC,5,0),"")</f>
        <v/>
      </c>
      <c r="AF82" s="31" t="str">
        <f ca="1">_xlfn.IFNA(VLOOKUP($A82,اغسطس!AK:AO,5,0),"")</f>
        <v/>
      </c>
      <c r="AG82" s="31" t="str">
        <f ca="1">_xlfn.IFNA(VLOOKUP($A82,اغسطس!AW:BA,5,0),"")</f>
        <v/>
      </c>
      <c r="AH82" s="31" t="str">
        <f ca="1">_xlfn.IFNA(VLOOKUP($A82,سبتمبر!A:E,5,0),"")</f>
        <v/>
      </c>
      <c r="AI82" s="31" t="str">
        <f ca="1">_xlfn.IFNA(VLOOKUP($A82,سبتمبر!M:Q,5,0),"")</f>
        <v/>
      </c>
      <c r="AJ82" s="31" t="str">
        <f ca="1">_xlfn.IFNA(VLOOKUP($A82,سبتمبر!Y:AC,5,0),"")</f>
        <v/>
      </c>
      <c r="AK82" s="31" t="str">
        <f ca="1">_xlfn.IFNA(VLOOKUP($A82,سبتمبر!AK:AO,5,0),"")</f>
        <v/>
      </c>
      <c r="AL82" s="31" t="str">
        <f ca="1">_xlfn.IFNA(VLOOKUP($A82,اكتوبر!A:E,5,0),"")</f>
        <v/>
      </c>
      <c r="AM82" s="31" t="str">
        <f ca="1">_xlfn.IFNA(VLOOKUP($A82,اكتوبر!M:Q,5,0),"")</f>
        <v/>
      </c>
      <c r="AN82" s="31" t="str">
        <f ca="1">_xlfn.IFNA(VLOOKUP($A82,اكتوبر!Y:AC,5,0),"")</f>
        <v/>
      </c>
      <c r="AO82" s="31" t="str">
        <f ca="1">_xlfn.IFNA(VLOOKUP($A82,اكتوبر!AK:AO,5,0),"")</f>
        <v/>
      </c>
      <c r="AP82" s="31" t="str">
        <f ca="1">_xlfn.IFNA(VLOOKUP($A82,اكتوبر!AW:BA,5,0),"")</f>
        <v/>
      </c>
      <c r="AQ82" s="31" t="str">
        <f ca="1">_xlfn.IFNA(VLOOKUP($A82,نوفمبر!A:E,5,0),"")</f>
        <v/>
      </c>
      <c r="AR82" s="31" t="str">
        <f ca="1">_xlfn.IFNA(VLOOKUP($A82,نوفمبر!M:Q,5,0),"")</f>
        <v/>
      </c>
      <c r="AS82" s="31" t="str">
        <f ca="1">_xlfn.IFNA(VLOOKUP($A82,نوفمبر!Y:AC,5,0),"")</f>
        <v/>
      </c>
      <c r="AT82" s="31" t="str">
        <f ca="1">_xlfn.IFNA(VLOOKUP($A82,نوفمبر!AK:AO,5,0),"")</f>
        <v/>
      </c>
      <c r="AU82" s="31" t="str">
        <f ca="1">_xlfn.IFNA(VLOOKUP($A82,ديسمبر!A:E,5,0),"")</f>
        <v/>
      </c>
      <c r="AV82" s="31" t="str">
        <f ca="1">_xlfn.IFNA(VLOOKUP($A82,ديسمبر!M:Q,5,0),"")</f>
        <v/>
      </c>
      <c r="AW82" s="31" t="str">
        <f ca="1">_xlfn.IFNA(VLOOKUP($A82,ديسمبر!Y:AC,5,0),"")</f>
        <v/>
      </c>
      <c r="AX82" s="31" t="str">
        <f ca="1">_xlfn.IFNA(VLOOKUP($A82,ديسمبر!AK:AO,5,0),"")</f>
        <v/>
      </c>
      <c r="AY82" s="31">
        <f ca="1" t="shared" si="2"/>
        <v>0</v>
      </c>
      <c r="AZ82" s="31">
        <f ca="1" t="shared" si="3"/>
        <v>0</v>
      </c>
    </row>
    <row r="83" ht="15.75" spans="1:52">
      <c r="A83" s="8">
        <v>2081</v>
      </c>
      <c r="B83" s="31" t="str">
        <f>IFERROR(VLOOKUP(A83,'Main Data'!A:C,2,0),"")</f>
        <v>بولا ايهاب مسعود</v>
      </c>
      <c r="C83" s="31">
        <f>IFERROR(VLOOKUP(B83,'Main Data'!B:D,2,0),"")</f>
        <v>0</v>
      </c>
      <c r="D83" s="31" t="str">
        <f ca="1">IFERROR(VLOOKUP($A83,فبراير!A:E,5,0),"")</f>
        <v/>
      </c>
      <c r="E83" s="31" t="str">
        <f ca="1">IFERROR(VLOOKUP($A83,فبراير!M:Q,5,0),"")</f>
        <v/>
      </c>
      <c r="F83" s="31" t="str">
        <f ca="1">IFERROR(VLOOKUP($A83,فبراير!Y:AC,5,0),"")</f>
        <v/>
      </c>
      <c r="G83" s="31" t="str">
        <f ca="1">IFERROR(VLOOKUP($A83,فبراير!AK:AO,5,0),"")</f>
        <v/>
      </c>
      <c r="H83" s="31" t="str">
        <f ca="1">IFERROR(VLOOKUP($A83,مارس!A:E,5,0),"")</f>
        <v/>
      </c>
      <c r="I83" s="31" t="str">
        <f ca="1">IFERROR(VLOOKUP($A83,مارس!M:Q,5,0),"")</f>
        <v/>
      </c>
      <c r="J83" s="31" t="str">
        <f ca="1">IFERROR(VLOOKUP($A83,مارس!Y:AC,5,0),"")</f>
        <v/>
      </c>
      <c r="K83" s="31" t="str">
        <f ca="1">IFERROR(VLOOKUP($A83,مارس!AK:AO,5,0),"")</f>
        <v/>
      </c>
      <c r="L83" s="31" t="str">
        <f ca="1">IFERROR(VLOOKUP($A83,ابريل!A:E,5,0),"")</f>
        <v/>
      </c>
      <c r="M83" s="31" t="str">
        <f ca="1">IFERROR(VLOOKUP($A83,ابريل!M:Q,5,0),"")</f>
        <v/>
      </c>
      <c r="N83" s="31" t="str">
        <f ca="1">IFERROR(VLOOKUP($A83,ابريل!Y:AC,5,0),"")</f>
        <v/>
      </c>
      <c r="O83" s="31" t="str">
        <f ca="1">IFERROR(VLOOKUP($A83,ابريل!AK:AO,5,0),"")</f>
        <v/>
      </c>
      <c r="P83" s="31" t="str">
        <f ca="1">_xlfn.IFNA(VLOOKUP($A83,مايو!A:E,5,0),"")</f>
        <v/>
      </c>
      <c r="Q83" s="31" t="str">
        <f ca="1">_xlfn.IFNA(VLOOKUP($A83,مايو!M:Q,5,0),"")</f>
        <v/>
      </c>
      <c r="R83" s="31" t="str">
        <f ca="1">_xlfn.IFNA(VLOOKUP($A83,مايو!Y:AC,5,0),"")</f>
        <v/>
      </c>
      <c r="S83" s="31" t="str">
        <f ca="1">_xlfn.IFNA(VLOOKUP($A83,مايو!AK:AO,5,0),"")</f>
        <v/>
      </c>
      <c r="T83" s="31" t="str">
        <f ca="1">_xlfn.IFNA(VLOOKUP($A83,مايو!AW:BA,5,0),"")</f>
        <v/>
      </c>
      <c r="U83" s="31" t="str">
        <f ca="1">_xlfn.IFNA(VLOOKUP($A83,يونيو!A:E,5,0),"")</f>
        <v/>
      </c>
      <c r="V83" s="31" t="str">
        <f ca="1">_xlfn.IFNA(VLOOKUP($A83,يونيو!M:Q,5,0),"")</f>
        <v/>
      </c>
      <c r="W83" s="31" t="str">
        <f ca="1">_xlfn.IFNA(VLOOKUP($A83,يونيو!Y:AC,5,0),"")</f>
        <v/>
      </c>
      <c r="X83" s="31" t="str">
        <f ca="1">_xlfn.IFNA(VLOOKUP($A83,يونيو!AK:AO,5,0),"")</f>
        <v/>
      </c>
      <c r="Y83" s="31" t="str">
        <f ca="1">_xlfn.IFNA(VLOOKUP($A83,يوليو!A:E,5,0),"")</f>
        <v/>
      </c>
      <c r="Z83" s="31" t="str">
        <f ca="1">_xlfn.IFNA(VLOOKUP($A83,يوليو!M:Q,5,0),"")</f>
        <v/>
      </c>
      <c r="AA83" s="31" t="str">
        <f ca="1">_xlfn.IFNA(VLOOKUP($A83,يوليو!Y:AC,5,0),"")</f>
        <v/>
      </c>
      <c r="AB83" s="31" t="str">
        <f ca="1">_xlfn.IFNA(VLOOKUP($A83,يوليو!AK:AO,5,0),"")</f>
        <v/>
      </c>
      <c r="AC83" s="31" t="str">
        <f ca="1">_xlfn.IFNA(VLOOKUP($A83,اغسطس!A:E,5,0),"")</f>
        <v/>
      </c>
      <c r="AD83" s="31" t="str">
        <f ca="1">_xlfn.IFNA(VLOOKUP($A83,اغسطس!M:Q,5,0),"")</f>
        <v/>
      </c>
      <c r="AE83" s="31" t="str">
        <f ca="1">_xlfn.IFNA(VLOOKUP($A83,اغسطس!Y:AC,5,0),"")</f>
        <v/>
      </c>
      <c r="AF83" s="31" t="str">
        <f ca="1">_xlfn.IFNA(VLOOKUP($A83,اغسطس!AK:AO,5,0),"")</f>
        <v/>
      </c>
      <c r="AG83" s="31" t="str">
        <f ca="1">_xlfn.IFNA(VLOOKUP($A83,اغسطس!AW:BA,5,0),"")</f>
        <v/>
      </c>
      <c r="AH83" s="31" t="str">
        <f ca="1">_xlfn.IFNA(VLOOKUP($A83,سبتمبر!A:E,5,0),"")</f>
        <v/>
      </c>
      <c r="AI83" s="31" t="str">
        <f ca="1">_xlfn.IFNA(VLOOKUP($A83,سبتمبر!M:Q,5,0),"")</f>
        <v/>
      </c>
      <c r="AJ83" s="31" t="str">
        <f ca="1">_xlfn.IFNA(VLOOKUP($A83,سبتمبر!Y:AC,5,0),"")</f>
        <v/>
      </c>
      <c r="AK83" s="31" t="str">
        <f ca="1">_xlfn.IFNA(VLOOKUP($A83,سبتمبر!AK:AO,5,0),"")</f>
        <v/>
      </c>
      <c r="AL83" s="31" t="str">
        <f ca="1">_xlfn.IFNA(VLOOKUP($A83,اكتوبر!A:E,5,0),"")</f>
        <v/>
      </c>
      <c r="AM83" s="31" t="str">
        <f ca="1">_xlfn.IFNA(VLOOKUP($A83,اكتوبر!M:Q,5,0),"")</f>
        <v/>
      </c>
      <c r="AN83" s="31" t="str">
        <f ca="1">_xlfn.IFNA(VLOOKUP($A83,اكتوبر!Y:AC,5,0),"")</f>
        <v/>
      </c>
      <c r="AO83" s="31" t="str">
        <f ca="1">_xlfn.IFNA(VLOOKUP($A83,اكتوبر!AK:AO,5,0),"")</f>
        <v/>
      </c>
      <c r="AP83" s="31" t="str">
        <f ca="1">_xlfn.IFNA(VLOOKUP($A83,اكتوبر!AW:BA,5,0),"")</f>
        <v/>
      </c>
      <c r="AQ83" s="31" t="str">
        <f ca="1">_xlfn.IFNA(VLOOKUP($A83,نوفمبر!A:E,5,0),"")</f>
        <v/>
      </c>
      <c r="AR83" s="31" t="str">
        <f ca="1">_xlfn.IFNA(VLOOKUP($A83,نوفمبر!M:Q,5,0),"")</f>
        <v/>
      </c>
      <c r="AS83" s="31" t="str">
        <f ca="1">_xlfn.IFNA(VLOOKUP($A83,نوفمبر!Y:AC,5,0),"")</f>
        <v/>
      </c>
      <c r="AT83" s="31" t="str">
        <f ca="1">_xlfn.IFNA(VLOOKUP($A83,نوفمبر!AK:AO,5,0),"")</f>
        <v/>
      </c>
      <c r="AU83" s="31" t="str">
        <f ca="1">_xlfn.IFNA(VLOOKUP($A83,ديسمبر!A:E,5,0),"")</f>
        <v/>
      </c>
      <c r="AV83" s="31" t="str">
        <f ca="1">_xlfn.IFNA(VLOOKUP($A83,ديسمبر!M:Q,5,0),"")</f>
        <v/>
      </c>
      <c r="AW83" s="31" t="str">
        <f ca="1">_xlfn.IFNA(VLOOKUP($A83,ديسمبر!Y:AC,5,0),"")</f>
        <v/>
      </c>
      <c r="AX83" s="31" t="str">
        <f ca="1">_xlfn.IFNA(VLOOKUP($A83,ديسمبر!AK:AO,5,0),"")</f>
        <v/>
      </c>
      <c r="AY83" s="31">
        <f ca="1" t="shared" si="2"/>
        <v>0</v>
      </c>
      <c r="AZ83" s="31">
        <f ca="1" t="shared" si="3"/>
        <v>0</v>
      </c>
    </row>
    <row r="84" ht="15.75" spans="1:52">
      <c r="A84" s="8">
        <v>2082</v>
      </c>
      <c r="B84" s="31" t="str">
        <f>IFERROR(VLOOKUP(A84,'Main Data'!A:C,2,0),"")</f>
        <v>فادي وليد</v>
      </c>
      <c r="C84" s="31">
        <f>IFERROR(VLOOKUP(B84,'Main Data'!B:D,2,0),"")</f>
        <v>0</v>
      </c>
      <c r="D84" s="31" t="str">
        <f ca="1">IFERROR(VLOOKUP($A84,فبراير!A:E,5,0),"")</f>
        <v/>
      </c>
      <c r="E84" s="31" t="str">
        <f ca="1">IFERROR(VLOOKUP($A84,فبراير!M:Q,5,0),"")</f>
        <v/>
      </c>
      <c r="F84" s="31" t="str">
        <f ca="1">IFERROR(VLOOKUP($A84,فبراير!Y:AC,5,0),"")</f>
        <v/>
      </c>
      <c r="G84" s="31" t="str">
        <f ca="1">IFERROR(VLOOKUP($A84,فبراير!AK:AO,5,0),"")</f>
        <v/>
      </c>
      <c r="H84" s="31" t="str">
        <f ca="1">IFERROR(VLOOKUP($A84,مارس!A:E,5,0),"")</f>
        <v/>
      </c>
      <c r="I84" s="31" t="str">
        <f ca="1">IFERROR(VLOOKUP($A84,مارس!M:Q,5,0),"")</f>
        <v/>
      </c>
      <c r="J84" s="31" t="str">
        <f ca="1">IFERROR(VLOOKUP($A84,مارس!Y:AC,5,0),"")</f>
        <v/>
      </c>
      <c r="K84" s="31" t="str">
        <f ca="1">IFERROR(VLOOKUP($A84,مارس!AK:AO,5,0),"")</f>
        <v/>
      </c>
      <c r="L84" s="31" t="str">
        <f ca="1">IFERROR(VLOOKUP($A84,ابريل!A:E,5,0),"")</f>
        <v/>
      </c>
      <c r="M84" s="31" t="str">
        <f ca="1">IFERROR(VLOOKUP($A84,ابريل!M:Q,5,0),"")</f>
        <v/>
      </c>
      <c r="N84" s="31" t="str">
        <f ca="1">IFERROR(VLOOKUP($A84,ابريل!Y:AC,5,0),"")</f>
        <v/>
      </c>
      <c r="O84" s="31" t="str">
        <f ca="1">IFERROR(VLOOKUP($A84,ابريل!AK:AO,5,0),"")</f>
        <v/>
      </c>
      <c r="P84" s="31" t="str">
        <f ca="1">_xlfn.IFNA(VLOOKUP($A84,مايو!A:E,5,0),"")</f>
        <v/>
      </c>
      <c r="Q84" s="31" t="str">
        <f ca="1">_xlfn.IFNA(VLOOKUP($A84,مايو!M:Q,5,0),"")</f>
        <v/>
      </c>
      <c r="R84" s="31" t="str">
        <f ca="1">_xlfn.IFNA(VLOOKUP($A84,مايو!Y:AC,5,0),"")</f>
        <v/>
      </c>
      <c r="S84" s="31" t="str">
        <f ca="1">_xlfn.IFNA(VLOOKUP($A84,مايو!AK:AO,5,0),"")</f>
        <v/>
      </c>
      <c r="T84" s="31" t="str">
        <f ca="1">_xlfn.IFNA(VLOOKUP($A84,مايو!AW:BA,5,0),"")</f>
        <v/>
      </c>
      <c r="U84" s="31" t="str">
        <f ca="1">_xlfn.IFNA(VLOOKUP($A84,يونيو!A:E,5,0),"")</f>
        <v/>
      </c>
      <c r="V84" s="31" t="str">
        <f ca="1">_xlfn.IFNA(VLOOKUP($A84,يونيو!M:Q,5,0),"")</f>
        <v/>
      </c>
      <c r="W84" s="31" t="str">
        <f ca="1">_xlfn.IFNA(VLOOKUP($A84,يونيو!Y:AC,5,0),"")</f>
        <v/>
      </c>
      <c r="X84" s="31" t="str">
        <f ca="1">_xlfn.IFNA(VLOOKUP($A84,يونيو!AK:AO,5,0),"")</f>
        <v/>
      </c>
      <c r="Y84" s="31" t="str">
        <f ca="1">_xlfn.IFNA(VLOOKUP($A84,يوليو!A:E,5,0),"")</f>
        <v/>
      </c>
      <c r="Z84" s="31" t="str">
        <f ca="1">_xlfn.IFNA(VLOOKUP($A84,يوليو!M:Q,5,0),"")</f>
        <v/>
      </c>
      <c r="AA84" s="31" t="str">
        <f ca="1">_xlfn.IFNA(VLOOKUP($A84,يوليو!Y:AC,5,0),"")</f>
        <v/>
      </c>
      <c r="AB84" s="31" t="str">
        <f ca="1">_xlfn.IFNA(VLOOKUP($A84,يوليو!AK:AO,5,0),"")</f>
        <v/>
      </c>
      <c r="AC84" s="31" t="str">
        <f ca="1">_xlfn.IFNA(VLOOKUP($A84,اغسطس!A:E,5,0),"")</f>
        <v/>
      </c>
      <c r="AD84" s="31" t="str">
        <f ca="1">_xlfn.IFNA(VLOOKUP($A84,اغسطس!M:Q,5,0),"")</f>
        <v/>
      </c>
      <c r="AE84" s="31" t="str">
        <f ca="1">_xlfn.IFNA(VLOOKUP($A84,اغسطس!Y:AC,5,0),"")</f>
        <v/>
      </c>
      <c r="AF84" s="31" t="str">
        <f ca="1">_xlfn.IFNA(VLOOKUP($A84,اغسطس!AK:AO,5,0),"")</f>
        <v/>
      </c>
      <c r="AG84" s="31" t="str">
        <f ca="1">_xlfn.IFNA(VLOOKUP($A84,اغسطس!AW:BA,5,0),"")</f>
        <v/>
      </c>
      <c r="AH84" s="31" t="str">
        <f ca="1">_xlfn.IFNA(VLOOKUP($A84,سبتمبر!A:E,5,0),"")</f>
        <v/>
      </c>
      <c r="AI84" s="31" t="str">
        <f ca="1">_xlfn.IFNA(VLOOKUP($A84,سبتمبر!M:Q,5,0),"")</f>
        <v/>
      </c>
      <c r="AJ84" s="31" t="str">
        <f ca="1">_xlfn.IFNA(VLOOKUP($A84,سبتمبر!Y:AC,5,0),"")</f>
        <v/>
      </c>
      <c r="AK84" s="31" t="str">
        <f ca="1">_xlfn.IFNA(VLOOKUP($A84,سبتمبر!AK:AO,5,0),"")</f>
        <v/>
      </c>
      <c r="AL84" s="31" t="str">
        <f ca="1">_xlfn.IFNA(VLOOKUP($A84,اكتوبر!A:E,5,0),"")</f>
        <v/>
      </c>
      <c r="AM84" s="31" t="str">
        <f ca="1">_xlfn.IFNA(VLOOKUP($A84,اكتوبر!M:Q,5,0),"")</f>
        <v/>
      </c>
      <c r="AN84" s="31" t="str">
        <f ca="1">_xlfn.IFNA(VLOOKUP($A84,اكتوبر!Y:AC,5,0),"")</f>
        <v/>
      </c>
      <c r="AO84" s="31" t="str">
        <f ca="1">_xlfn.IFNA(VLOOKUP($A84,اكتوبر!AK:AO,5,0),"")</f>
        <v/>
      </c>
      <c r="AP84" s="31" t="str">
        <f ca="1">_xlfn.IFNA(VLOOKUP($A84,اكتوبر!AW:BA,5,0),"")</f>
        <v/>
      </c>
      <c r="AQ84" s="31" t="str">
        <f ca="1">_xlfn.IFNA(VLOOKUP($A84,نوفمبر!A:E,5,0),"")</f>
        <v/>
      </c>
      <c r="AR84" s="31" t="str">
        <f ca="1">_xlfn.IFNA(VLOOKUP($A84,نوفمبر!M:Q,5,0),"")</f>
        <v/>
      </c>
      <c r="AS84" s="31" t="str">
        <f ca="1">_xlfn.IFNA(VLOOKUP($A84,نوفمبر!Y:AC,5,0),"")</f>
        <v/>
      </c>
      <c r="AT84" s="31" t="str">
        <f ca="1">_xlfn.IFNA(VLOOKUP($A84,نوفمبر!AK:AO,5,0),"")</f>
        <v/>
      </c>
      <c r="AU84" s="31" t="str">
        <f ca="1">_xlfn.IFNA(VLOOKUP($A84,ديسمبر!A:E,5,0),"")</f>
        <v/>
      </c>
      <c r="AV84" s="31" t="str">
        <f ca="1">_xlfn.IFNA(VLOOKUP($A84,ديسمبر!M:Q,5,0),"")</f>
        <v/>
      </c>
      <c r="AW84" s="31" t="str">
        <f ca="1">_xlfn.IFNA(VLOOKUP($A84,ديسمبر!Y:AC,5,0),"")</f>
        <v/>
      </c>
      <c r="AX84" s="31" t="str">
        <f ca="1">_xlfn.IFNA(VLOOKUP($A84,ديسمبر!AK:AO,5,0),"")</f>
        <v/>
      </c>
      <c r="AY84" s="31">
        <f ca="1" t="shared" si="2"/>
        <v>0</v>
      </c>
      <c r="AZ84" s="31">
        <f ca="1" t="shared" si="3"/>
        <v>0</v>
      </c>
    </row>
    <row r="85" ht="15.75" spans="1:52">
      <c r="A85" s="8">
        <v>2083</v>
      </c>
      <c r="B85" s="31" t="str">
        <f>IFERROR(VLOOKUP(A85,'Main Data'!A:C,2,0),"")</f>
        <v>كاراس وسام</v>
      </c>
      <c r="C85" s="31">
        <f>IFERROR(VLOOKUP(B85,'Main Data'!B:D,2,0),"")</f>
        <v>0</v>
      </c>
      <c r="D85" s="31" t="str">
        <f ca="1">IFERROR(VLOOKUP($A85,فبراير!A:E,5,0),"")</f>
        <v/>
      </c>
      <c r="E85" s="31" t="str">
        <f ca="1">IFERROR(VLOOKUP($A85,فبراير!M:Q,5,0),"")</f>
        <v/>
      </c>
      <c r="F85" s="31" t="str">
        <f ca="1">IFERROR(VLOOKUP($A85,فبراير!Y:AC,5,0),"")</f>
        <v/>
      </c>
      <c r="G85" s="31" t="str">
        <f ca="1">IFERROR(VLOOKUP($A85,فبراير!AK:AO,5,0),"")</f>
        <v/>
      </c>
      <c r="H85" s="31" t="str">
        <f ca="1">IFERROR(VLOOKUP($A85,مارس!A:E,5,0),"")</f>
        <v/>
      </c>
      <c r="I85" s="31" t="str">
        <f ca="1">IFERROR(VLOOKUP($A85,مارس!M:Q,5,0),"")</f>
        <v/>
      </c>
      <c r="J85" s="31" t="str">
        <f ca="1">IFERROR(VLOOKUP($A85,مارس!Y:AC,5,0),"")</f>
        <v/>
      </c>
      <c r="K85" s="31" t="str">
        <f ca="1">IFERROR(VLOOKUP($A85,مارس!AK:AO,5,0),"")</f>
        <v/>
      </c>
      <c r="L85" s="31" t="str">
        <f ca="1">IFERROR(VLOOKUP($A85,ابريل!A:E,5,0),"")</f>
        <v/>
      </c>
      <c r="M85" s="31" t="str">
        <f ca="1">IFERROR(VLOOKUP($A85,ابريل!M:Q,5,0),"")</f>
        <v/>
      </c>
      <c r="N85" s="31" t="str">
        <f ca="1">IFERROR(VLOOKUP($A85,ابريل!Y:AC,5,0),"")</f>
        <v/>
      </c>
      <c r="O85" s="31" t="str">
        <f ca="1">IFERROR(VLOOKUP($A85,ابريل!AK:AO,5,0),"")</f>
        <v/>
      </c>
      <c r="P85" s="31" t="str">
        <f ca="1">_xlfn.IFNA(VLOOKUP($A85,مايو!A:E,5,0),"")</f>
        <v/>
      </c>
      <c r="Q85" s="31" t="str">
        <f ca="1">_xlfn.IFNA(VLOOKUP($A85,مايو!M:Q,5,0),"")</f>
        <v/>
      </c>
      <c r="R85" s="31" t="str">
        <f ca="1">_xlfn.IFNA(VLOOKUP($A85,مايو!Y:AC,5,0),"")</f>
        <v/>
      </c>
      <c r="S85" s="31" t="str">
        <f ca="1">_xlfn.IFNA(VLOOKUP($A85,مايو!AK:AO,5,0),"")</f>
        <v/>
      </c>
      <c r="T85" s="31" t="str">
        <f ca="1">_xlfn.IFNA(VLOOKUP($A85,مايو!AW:BA,5,0),"")</f>
        <v/>
      </c>
      <c r="U85" s="31" t="str">
        <f ca="1">_xlfn.IFNA(VLOOKUP($A85,يونيو!A:E,5,0),"")</f>
        <v/>
      </c>
      <c r="V85" s="31" t="str">
        <f ca="1">_xlfn.IFNA(VLOOKUP($A85,يونيو!M:Q,5,0),"")</f>
        <v/>
      </c>
      <c r="W85" s="31" t="str">
        <f ca="1">_xlfn.IFNA(VLOOKUP($A85,يونيو!Y:AC,5,0),"")</f>
        <v/>
      </c>
      <c r="X85" s="31" t="str">
        <f ca="1">_xlfn.IFNA(VLOOKUP($A85,يونيو!AK:AO,5,0),"")</f>
        <v/>
      </c>
      <c r="Y85" s="31" t="str">
        <f ca="1">_xlfn.IFNA(VLOOKUP($A85,يوليو!A:E,5,0),"")</f>
        <v/>
      </c>
      <c r="Z85" s="31" t="str">
        <f ca="1">_xlfn.IFNA(VLOOKUP($A85,يوليو!M:Q,5,0),"")</f>
        <v/>
      </c>
      <c r="AA85" s="31" t="str">
        <f ca="1">_xlfn.IFNA(VLOOKUP($A85,يوليو!Y:AC,5,0),"")</f>
        <v/>
      </c>
      <c r="AB85" s="31" t="str">
        <f ca="1">_xlfn.IFNA(VLOOKUP($A85,يوليو!AK:AO,5,0),"")</f>
        <v/>
      </c>
      <c r="AC85" s="31" t="str">
        <f ca="1">_xlfn.IFNA(VLOOKUP($A85,اغسطس!A:E,5,0),"")</f>
        <v/>
      </c>
      <c r="AD85" s="31" t="str">
        <f ca="1">_xlfn.IFNA(VLOOKUP($A85,اغسطس!M:Q,5,0),"")</f>
        <v/>
      </c>
      <c r="AE85" s="31" t="str">
        <f ca="1">_xlfn.IFNA(VLOOKUP($A85,اغسطس!Y:AC,5,0),"")</f>
        <v/>
      </c>
      <c r="AF85" s="31" t="str">
        <f ca="1">_xlfn.IFNA(VLOOKUP($A85,اغسطس!AK:AO,5,0),"")</f>
        <v/>
      </c>
      <c r="AG85" s="31" t="str">
        <f ca="1">_xlfn.IFNA(VLOOKUP($A85,اغسطس!AW:BA,5,0),"")</f>
        <v/>
      </c>
      <c r="AH85" s="31" t="str">
        <f ca="1">_xlfn.IFNA(VLOOKUP($A85,سبتمبر!A:E,5,0),"")</f>
        <v/>
      </c>
      <c r="AI85" s="31" t="str">
        <f ca="1">_xlfn.IFNA(VLOOKUP($A85,سبتمبر!M:Q,5,0),"")</f>
        <v/>
      </c>
      <c r="AJ85" s="31" t="str">
        <f ca="1">_xlfn.IFNA(VLOOKUP($A85,سبتمبر!Y:AC,5,0),"")</f>
        <v/>
      </c>
      <c r="AK85" s="31" t="str">
        <f ca="1">_xlfn.IFNA(VLOOKUP($A85,سبتمبر!AK:AO,5,0),"")</f>
        <v/>
      </c>
      <c r="AL85" s="31" t="str">
        <f ca="1">_xlfn.IFNA(VLOOKUP($A85,اكتوبر!A:E,5,0),"")</f>
        <v/>
      </c>
      <c r="AM85" s="31" t="str">
        <f ca="1">_xlfn.IFNA(VLOOKUP($A85,اكتوبر!M:Q,5,0),"")</f>
        <v/>
      </c>
      <c r="AN85" s="31" t="str">
        <f ca="1">_xlfn.IFNA(VLOOKUP($A85,اكتوبر!Y:AC,5,0),"")</f>
        <v/>
      </c>
      <c r="AO85" s="31" t="str">
        <f ca="1">_xlfn.IFNA(VLOOKUP($A85,اكتوبر!AK:AO,5,0),"")</f>
        <v/>
      </c>
      <c r="AP85" s="31" t="str">
        <f ca="1">_xlfn.IFNA(VLOOKUP($A85,اكتوبر!AW:BA,5,0),"")</f>
        <v/>
      </c>
      <c r="AQ85" s="31" t="str">
        <f ca="1">_xlfn.IFNA(VLOOKUP($A85,نوفمبر!A:E,5,0),"")</f>
        <v/>
      </c>
      <c r="AR85" s="31" t="str">
        <f ca="1">_xlfn.IFNA(VLOOKUP($A85,نوفمبر!M:Q,5,0),"")</f>
        <v/>
      </c>
      <c r="AS85" s="31" t="str">
        <f ca="1">_xlfn.IFNA(VLOOKUP($A85,نوفمبر!Y:AC,5,0),"")</f>
        <v/>
      </c>
      <c r="AT85" s="31" t="str">
        <f ca="1">_xlfn.IFNA(VLOOKUP($A85,نوفمبر!AK:AO,5,0),"")</f>
        <v/>
      </c>
      <c r="AU85" s="31" t="str">
        <f ca="1">_xlfn.IFNA(VLOOKUP($A85,ديسمبر!A:E,5,0),"")</f>
        <v/>
      </c>
      <c r="AV85" s="31" t="str">
        <f ca="1">_xlfn.IFNA(VLOOKUP($A85,ديسمبر!M:Q,5,0),"")</f>
        <v/>
      </c>
      <c r="AW85" s="31" t="str">
        <f ca="1">_xlfn.IFNA(VLOOKUP($A85,ديسمبر!Y:AC,5,0),"")</f>
        <v/>
      </c>
      <c r="AX85" s="31" t="str">
        <f ca="1">_xlfn.IFNA(VLOOKUP($A85,ديسمبر!AK:AO,5,0),"")</f>
        <v/>
      </c>
      <c r="AY85" s="31">
        <f ca="1" t="shared" si="2"/>
        <v>0</v>
      </c>
      <c r="AZ85" s="31">
        <f ca="1" t="shared" si="3"/>
        <v>0</v>
      </c>
    </row>
    <row r="86" ht="15.75" spans="1:52">
      <c r="A86" s="8">
        <v>2084</v>
      </c>
      <c r="B86" s="31" t="str">
        <f>IFERROR(VLOOKUP(A86,'Main Data'!A:C,2,0),"")</f>
        <v>مارك مخلص</v>
      </c>
      <c r="C86" s="31">
        <f>IFERROR(VLOOKUP(B86,'Main Data'!B:D,2,0),"")</f>
        <v>0</v>
      </c>
      <c r="D86" s="31" t="str">
        <f ca="1">IFERROR(VLOOKUP($A86,فبراير!A:E,5,0),"")</f>
        <v/>
      </c>
      <c r="E86" s="31" t="str">
        <f ca="1">IFERROR(VLOOKUP($A86,فبراير!M:Q,5,0),"")</f>
        <v/>
      </c>
      <c r="F86" s="31" t="str">
        <f ca="1">IFERROR(VLOOKUP($A86,فبراير!Y:AC,5,0),"")</f>
        <v/>
      </c>
      <c r="G86" s="31" t="str">
        <f ca="1">IFERROR(VLOOKUP($A86,فبراير!AK:AO,5,0),"")</f>
        <v/>
      </c>
      <c r="H86" s="31" t="str">
        <f ca="1">IFERROR(VLOOKUP($A86,مارس!A:E,5,0),"")</f>
        <v/>
      </c>
      <c r="I86" s="31" t="str">
        <f ca="1">IFERROR(VLOOKUP($A86,مارس!M:Q,5,0),"")</f>
        <v/>
      </c>
      <c r="J86" s="31" t="str">
        <f ca="1">IFERROR(VLOOKUP($A86,مارس!Y:AC,5,0),"")</f>
        <v/>
      </c>
      <c r="K86" s="31" t="str">
        <f ca="1">IFERROR(VLOOKUP($A86,مارس!AK:AO,5,0),"")</f>
        <v/>
      </c>
      <c r="L86" s="31" t="str">
        <f ca="1">IFERROR(VLOOKUP($A86,ابريل!A:E,5,0),"")</f>
        <v/>
      </c>
      <c r="M86" s="31" t="str">
        <f ca="1">IFERROR(VLOOKUP($A86,ابريل!M:Q,5,0),"")</f>
        <v/>
      </c>
      <c r="N86" s="31" t="str">
        <f ca="1">IFERROR(VLOOKUP($A86,ابريل!Y:AC,5,0),"")</f>
        <v/>
      </c>
      <c r="O86" s="31" t="str">
        <f ca="1">IFERROR(VLOOKUP($A86,ابريل!AK:AO,5,0),"")</f>
        <v/>
      </c>
      <c r="P86" s="31" t="str">
        <f ca="1">_xlfn.IFNA(VLOOKUP($A86,مايو!A:E,5,0),"")</f>
        <v/>
      </c>
      <c r="Q86" s="31" t="str">
        <f ca="1">_xlfn.IFNA(VLOOKUP($A86,مايو!M:Q,5,0),"")</f>
        <v/>
      </c>
      <c r="R86" s="31" t="str">
        <f ca="1">_xlfn.IFNA(VLOOKUP($A86,مايو!Y:AC,5,0),"")</f>
        <v/>
      </c>
      <c r="S86" s="31" t="str">
        <f ca="1">_xlfn.IFNA(VLOOKUP($A86,مايو!AK:AO,5,0),"")</f>
        <v/>
      </c>
      <c r="T86" s="31" t="str">
        <f ca="1">_xlfn.IFNA(VLOOKUP($A86,مايو!AW:BA,5,0),"")</f>
        <v/>
      </c>
      <c r="U86" s="31" t="str">
        <f ca="1">_xlfn.IFNA(VLOOKUP($A86,يونيو!A:E,5,0),"")</f>
        <v/>
      </c>
      <c r="V86" s="31" t="str">
        <f ca="1">_xlfn.IFNA(VLOOKUP($A86,يونيو!M:Q,5,0),"")</f>
        <v/>
      </c>
      <c r="W86" s="31" t="str">
        <f ca="1">_xlfn.IFNA(VLOOKUP($A86,يونيو!Y:AC,5,0),"")</f>
        <v/>
      </c>
      <c r="X86" s="31" t="str">
        <f ca="1">_xlfn.IFNA(VLOOKUP($A86,يونيو!AK:AO,5,0),"")</f>
        <v/>
      </c>
      <c r="Y86" s="31" t="str">
        <f ca="1">_xlfn.IFNA(VLOOKUP($A86,يوليو!A:E,5,0),"")</f>
        <v/>
      </c>
      <c r="Z86" s="31" t="str">
        <f ca="1">_xlfn.IFNA(VLOOKUP($A86,يوليو!M:Q,5,0),"")</f>
        <v/>
      </c>
      <c r="AA86" s="31" t="str">
        <f ca="1">_xlfn.IFNA(VLOOKUP($A86,يوليو!Y:AC,5,0),"")</f>
        <v/>
      </c>
      <c r="AB86" s="31" t="str">
        <f ca="1">_xlfn.IFNA(VLOOKUP($A86,يوليو!AK:AO,5,0),"")</f>
        <v/>
      </c>
      <c r="AC86" s="31" t="str">
        <f ca="1">_xlfn.IFNA(VLOOKUP($A86,اغسطس!A:E,5,0),"")</f>
        <v/>
      </c>
      <c r="AD86" s="31" t="str">
        <f ca="1">_xlfn.IFNA(VLOOKUP($A86,اغسطس!M:Q,5,0),"")</f>
        <v/>
      </c>
      <c r="AE86" s="31" t="str">
        <f ca="1">_xlfn.IFNA(VLOOKUP($A86,اغسطس!Y:AC,5,0),"")</f>
        <v/>
      </c>
      <c r="AF86" s="31" t="str">
        <f ca="1">_xlfn.IFNA(VLOOKUP($A86,اغسطس!AK:AO,5,0),"")</f>
        <v/>
      </c>
      <c r="AG86" s="31" t="str">
        <f ca="1">_xlfn.IFNA(VLOOKUP($A86,اغسطس!AW:BA,5,0),"")</f>
        <v/>
      </c>
      <c r="AH86" s="31" t="str">
        <f ca="1">_xlfn.IFNA(VLOOKUP($A86,سبتمبر!A:E,5,0),"")</f>
        <v/>
      </c>
      <c r="AI86" s="31" t="str">
        <f ca="1">_xlfn.IFNA(VLOOKUP($A86,سبتمبر!M:Q,5,0),"")</f>
        <v/>
      </c>
      <c r="AJ86" s="31" t="str">
        <f ca="1">_xlfn.IFNA(VLOOKUP($A86,سبتمبر!Y:AC,5,0),"")</f>
        <v/>
      </c>
      <c r="AK86" s="31" t="str">
        <f ca="1">_xlfn.IFNA(VLOOKUP($A86,سبتمبر!AK:AO,5,0),"")</f>
        <v/>
      </c>
      <c r="AL86" s="31" t="str">
        <f ca="1">_xlfn.IFNA(VLOOKUP($A86,اكتوبر!A:E,5,0),"")</f>
        <v/>
      </c>
      <c r="AM86" s="31" t="str">
        <f ca="1">_xlfn.IFNA(VLOOKUP($A86,اكتوبر!M:Q,5,0),"")</f>
        <v/>
      </c>
      <c r="AN86" s="31" t="str">
        <f ca="1">_xlfn.IFNA(VLOOKUP($A86,اكتوبر!Y:AC,5,0),"")</f>
        <v/>
      </c>
      <c r="AO86" s="31" t="str">
        <f ca="1">_xlfn.IFNA(VLOOKUP($A86,اكتوبر!AK:AO,5,0),"")</f>
        <v/>
      </c>
      <c r="AP86" s="31" t="str">
        <f ca="1">_xlfn.IFNA(VLOOKUP($A86,اكتوبر!AW:BA,5,0),"")</f>
        <v/>
      </c>
      <c r="AQ86" s="31" t="str">
        <f ca="1">_xlfn.IFNA(VLOOKUP($A86,نوفمبر!A:E,5,0),"")</f>
        <v/>
      </c>
      <c r="AR86" s="31" t="str">
        <f ca="1">_xlfn.IFNA(VLOOKUP($A86,نوفمبر!M:Q,5,0),"")</f>
        <v/>
      </c>
      <c r="AS86" s="31" t="str">
        <f ca="1">_xlfn.IFNA(VLOOKUP($A86,نوفمبر!Y:AC,5,0),"")</f>
        <v/>
      </c>
      <c r="AT86" s="31" t="str">
        <f ca="1">_xlfn.IFNA(VLOOKUP($A86,نوفمبر!AK:AO,5,0),"")</f>
        <v/>
      </c>
      <c r="AU86" s="31" t="str">
        <f ca="1">_xlfn.IFNA(VLOOKUP($A86,ديسمبر!A:E,5,0),"")</f>
        <v/>
      </c>
      <c r="AV86" s="31" t="str">
        <f ca="1">_xlfn.IFNA(VLOOKUP($A86,ديسمبر!M:Q,5,0),"")</f>
        <v/>
      </c>
      <c r="AW86" s="31" t="str">
        <f ca="1">_xlfn.IFNA(VLOOKUP($A86,ديسمبر!Y:AC,5,0),"")</f>
        <v/>
      </c>
      <c r="AX86" s="31" t="str">
        <f ca="1">_xlfn.IFNA(VLOOKUP($A86,ديسمبر!AK:AO,5,0),"")</f>
        <v/>
      </c>
      <c r="AY86" s="31">
        <f ca="1" t="shared" si="2"/>
        <v>0</v>
      </c>
      <c r="AZ86" s="31">
        <f ca="1" t="shared" si="3"/>
        <v>0</v>
      </c>
    </row>
    <row r="87" ht="15.75" spans="1:52">
      <c r="A87" s="8">
        <v>2085</v>
      </c>
      <c r="B87" s="31" t="str">
        <f>IFERROR(VLOOKUP(A87,'Main Data'!A:C,2,0),"")</f>
        <v>بولا جابر</v>
      </c>
      <c r="C87" s="31">
        <f>IFERROR(VLOOKUP(B87,'Main Data'!B:D,2,0),"")</f>
        <v>0</v>
      </c>
      <c r="D87" s="31" t="str">
        <f ca="1">IFERROR(VLOOKUP($A87,فبراير!A:E,5,0),"")</f>
        <v/>
      </c>
      <c r="E87" s="31" t="str">
        <f ca="1">IFERROR(VLOOKUP($A87,فبراير!M:Q,5,0),"")</f>
        <v/>
      </c>
      <c r="F87" s="31" t="str">
        <f ca="1">IFERROR(VLOOKUP($A87,فبراير!Y:AC,5,0),"")</f>
        <v/>
      </c>
      <c r="G87" s="31" t="str">
        <f ca="1">IFERROR(VLOOKUP($A87,فبراير!AK:AO,5,0),"")</f>
        <v/>
      </c>
      <c r="H87" s="31" t="str">
        <f ca="1">IFERROR(VLOOKUP($A87,مارس!A:E,5,0),"")</f>
        <v/>
      </c>
      <c r="I87" s="31" t="str">
        <f ca="1">IFERROR(VLOOKUP($A87,مارس!M:Q,5,0),"")</f>
        <v/>
      </c>
      <c r="J87" s="31" t="str">
        <f ca="1">IFERROR(VLOOKUP($A87,مارس!Y:AC,5,0),"")</f>
        <v/>
      </c>
      <c r="K87" s="31" t="str">
        <f ca="1">IFERROR(VLOOKUP($A87,مارس!AK:AO,5,0),"")</f>
        <v/>
      </c>
      <c r="L87" s="31" t="str">
        <f ca="1">IFERROR(VLOOKUP($A87,ابريل!A:E,5,0),"")</f>
        <v/>
      </c>
      <c r="M87" s="31" t="str">
        <f ca="1">IFERROR(VLOOKUP($A87,ابريل!M:Q,5,0),"")</f>
        <v/>
      </c>
      <c r="N87" s="31" t="str">
        <f ca="1">IFERROR(VLOOKUP($A87,ابريل!Y:AC,5,0),"")</f>
        <v/>
      </c>
      <c r="O87" s="31" t="str">
        <f ca="1">IFERROR(VLOOKUP($A87,ابريل!AK:AO,5,0),"")</f>
        <v/>
      </c>
      <c r="P87" s="31" t="str">
        <f ca="1">_xlfn.IFNA(VLOOKUP($A87,مايو!A:E,5,0),"")</f>
        <v/>
      </c>
      <c r="Q87" s="31" t="str">
        <f ca="1">_xlfn.IFNA(VLOOKUP($A87,مايو!M:Q,5,0),"")</f>
        <v/>
      </c>
      <c r="R87" s="31" t="str">
        <f ca="1">_xlfn.IFNA(VLOOKUP($A87,مايو!Y:AC,5,0),"")</f>
        <v/>
      </c>
      <c r="S87" s="31" t="str">
        <f ca="1">_xlfn.IFNA(VLOOKUP($A87,مايو!AK:AO,5,0),"")</f>
        <v/>
      </c>
      <c r="T87" s="31" t="str">
        <f ca="1">_xlfn.IFNA(VLOOKUP($A87,مايو!AW:BA,5,0),"")</f>
        <v/>
      </c>
      <c r="U87" s="31" t="str">
        <f ca="1">_xlfn.IFNA(VLOOKUP($A87,يونيو!A:E,5,0),"")</f>
        <v/>
      </c>
      <c r="V87" s="31" t="str">
        <f ca="1">_xlfn.IFNA(VLOOKUP($A87,يونيو!M:Q,5,0),"")</f>
        <v/>
      </c>
      <c r="W87" s="31" t="str">
        <f ca="1">_xlfn.IFNA(VLOOKUP($A87,يونيو!Y:AC,5,0),"")</f>
        <v/>
      </c>
      <c r="X87" s="31" t="str">
        <f ca="1">_xlfn.IFNA(VLOOKUP($A87,يونيو!AK:AO,5,0),"")</f>
        <v/>
      </c>
      <c r="Y87" s="31" t="str">
        <f ca="1">_xlfn.IFNA(VLOOKUP($A87,يوليو!A:E,5,0),"")</f>
        <v/>
      </c>
      <c r="Z87" s="31" t="str">
        <f ca="1">_xlfn.IFNA(VLOOKUP($A87,يوليو!M:Q,5,0),"")</f>
        <v/>
      </c>
      <c r="AA87" s="31" t="str">
        <f ca="1">_xlfn.IFNA(VLOOKUP($A87,يوليو!Y:AC,5,0),"")</f>
        <v/>
      </c>
      <c r="AB87" s="31" t="str">
        <f ca="1">_xlfn.IFNA(VLOOKUP($A87,يوليو!AK:AO,5,0),"")</f>
        <v/>
      </c>
      <c r="AC87" s="31" t="str">
        <f ca="1">_xlfn.IFNA(VLOOKUP($A87,اغسطس!A:E,5,0),"")</f>
        <v/>
      </c>
      <c r="AD87" s="31" t="str">
        <f ca="1">_xlfn.IFNA(VLOOKUP($A87,اغسطس!M:Q,5,0),"")</f>
        <v/>
      </c>
      <c r="AE87" s="31" t="str">
        <f ca="1">_xlfn.IFNA(VLOOKUP($A87,اغسطس!Y:AC,5,0),"")</f>
        <v/>
      </c>
      <c r="AF87" s="31" t="str">
        <f ca="1">_xlfn.IFNA(VLOOKUP($A87,اغسطس!AK:AO,5,0),"")</f>
        <v/>
      </c>
      <c r="AG87" s="31" t="str">
        <f ca="1">_xlfn.IFNA(VLOOKUP($A87,اغسطس!AW:BA,5,0),"")</f>
        <v/>
      </c>
      <c r="AH87" s="31" t="str">
        <f ca="1">_xlfn.IFNA(VLOOKUP($A87,سبتمبر!A:E,5,0),"")</f>
        <v/>
      </c>
      <c r="AI87" s="31" t="str">
        <f ca="1">_xlfn.IFNA(VLOOKUP($A87,سبتمبر!M:Q,5,0),"")</f>
        <v/>
      </c>
      <c r="AJ87" s="31" t="str">
        <f ca="1">_xlfn.IFNA(VLOOKUP($A87,سبتمبر!Y:AC,5,0),"")</f>
        <v/>
      </c>
      <c r="AK87" s="31" t="str">
        <f ca="1">_xlfn.IFNA(VLOOKUP($A87,سبتمبر!AK:AO,5,0),"")</f>
        <v/>
      </c>
      <c r="AL87" s="31" t="str">
        <f ca="1">_xlfn.IFNA(VLOOKUP($A87,اكتوبر!A:E,5,0),"")</f>
        <v/>
      </c>
      <c r="AM87" s="31" t="str">
        <f ca="1">_xlfn.IFNA(VLOOKUP($A87,اكتوبر!M:Q,5,0),"")</f>
        <v/>
      </c>
      <c r="AN87" s="31" t="str">
        <f ca="1">_xlfn.IFNA(VLOOKUP($A87,اكتوبر!Y:AC,5,0),"")</f>
        <v/>
      </c>
      <c r="AO87" s="31" t="str">
        <f ca="1">_xlfn.IFNA(VLOOKUP($A87,اكتوبر!AK:AO,5,0),"")</f>
        <v/>
      </c>
      <c r="AP87" s="31" t="str">
        <f ca="1">_xlfn.IFNA(VLOOKUP($A87,اكتوبر!AW:BA,5,0),"")</f>
        <v/>
      </c>
      <c r="AQ87" s="31" t="str">
        <f ca="1">_xlfn.IFNA(VLOOKUP($A87,نوفمبر!A:E,5,0),"")</f>
        <v/>
      </c>
      <c r="AR87" s="31" t="str">
        <f ca="1">_xlfn.IFNA(VLOOKUP($A87,نوفمبر!M:Q,5,0),"")</f>
        <v/>
      </c>
      <c r="AS87" s="31" t="str">
        <f ca="1">_xlfn.IFNA(VLOOKUP($A87,نوفمبر!Y:AC,5,0),"")</f>
        <v/>
      </c>
      <c r="AT87" s="31" t="str">
        <f ca="1">_xlfn.IFNA(VLOOKUP($A87,نوفمبر!AK:AO,5,0),"")</f>
        <v/>
      </c>
      <c r="AU87" s="31" t="str">
        <f ca="1">_xlfn.IFNA(VLOOKUP($A87,ديسمبر!A:E,5,0),"")</f>
        <v/>
      </c>
      <c r="AV87" s="31" t="str">
        <f ca="1">_xlfn.IFNA(VLOOKUP($A87,ديسمبر!M:Q,5,0),"")</f>
        <v/>
      </c>
      <c r="AW87" s="31" t="str">
        <f ca="1">_xlfn.IFNA(VLOOKUP($A87,ديسمبر!Y:AC,5,0),"")</f>
        <v/>
      </c>
      <c r="AX87" s="31" t="str">
        <f ca="1">_xlfn.IFNA(VLOOKUP($A87,ديسمبر!AK:AO,5,0),"")</f>
        <v/>
      </c>
      <c r="AY87" s="31">
        <f ca="1" t="shared" si="2"/>
        <v>0</v>
      </c>
      <c r="AZ87" s="31">
        <f ca="1" t="shared" si="3"/>
        <v>0</v>
      </c>
    </row>
    <row r="88" ht="15.75" spans="1:52">
      <c r="A88" s="8">
        <v>2086</v>
      </c>
      <c r="B88" s="31" t="str">
        <f>IFERROR(VLOOKUP(A88,'Main Data'!A:C,2,0),"")</f>
        <v>جون جرجس</v>
      </c>
      <c r="C88" s="31">
        <f>IFERROR(VLOOKUP(B88,'Main Data'!B:D,2,0),"")</f>
        <v>0</v>
      </c>
      <c r="D88" s="31" t="str">
        <f ca="1">IFERROR(VLOOKUP($A88,فبراير!A:E,5,0),"")</f>
        <v/>
      </c>
      <c r="E88" s="31" t="str">
        <f ca="1">IFERROR(VLOOKUP($A88,فبراير!M:Q,5,0),"")</f>
        <v/>
      </c>
      <c r="F88" s="31" t="str">
        <f ca="1">IFERROR(VLOOKUP($A88,فبراير!Y:AC,5,0),"")</f>
        <v/>
      </c>
      <c r="G88" s="31" t="str">
        <f ca="1">IFERROR(VLOOKUP($A88,فبراير!AK:AO,5,0),"")</f>
        <v/>
      </c>
      <c r="H88" s="31" t="str">
        <f ca="1">IFERROR(VLOOKUP($A88,مارس!A:E,5,0),"")</f>
        <v/>
      </c>
      <c r="I88" s="31" t="str">
        <f ca="1">IFERROR(VLOOKUP($A88,مارس!M:Q,5,0),"")</f>
        <v/>
      </c>
      <c r="J88" s="31" t="str">
        <f ca="1">IFERROR(VLOOKUP($A88,مارس!Y:AC,5,0),"")</f>
        <v/>
      </c>
      <c r="K88" s="31" t="str">
        <f ca="1">IFERROR(VLOOKUP($A88,مارس!AK:AO,5,0),"")</f>
        <v/>
      </c>
      <c r="L88" s="31" t="str">
        <f ca="1">IFERROR(VLOOKUP($A88,ابريل!A:E,5,0),"")</f>
        <v/>
      </c>
      <c r="M88" s="31" t="str">
        <f ca="1">IFERROR(VLOOKUP($A88,ابريل!M:Q,5,0),"")</f>
        <v/>
      </c>
      <c r="N88" s="31" t="str">
        <f ca="1">IFERROR(VLOOKUP($A88,ابريل!Y:AC,5,0),"")</f>
        <v/>
      </c>
      <c r="O88" s="31" t="str">
        <f ca="1">IFERROR(VLOOKUP($A88,ابريل!AK:AO,5,0),"")</f>
        <v/>
      </c>
      <c r="P88" s="31" t="str">
        <f ca="1">_xlfn.IFNA(VLOOKUP($A88,مايو!A:E,5,0),"")</f>
        <v/>
      </c>
      <c r="Q88" s="31" t="str">
        <f ca="1">_xlfn.IFNA(VLOOKUP($A88,مايو!M:Q,5,0),"")</f>
        <v/>
      </c>
      <c r="R88" s="31" t="str">
        <f ca="1">_xlfn.IFNA(VLOOKUP($A88,مايو!Y:AC,5,0),"")</f>
        <v/>
      </c>
      <c r="S88" s="31" t="str">
        <f ca="1">_xlfn.IFNA(VLOOKUP($A88,مايو!AK:AO,5,0),"")</f>
        <v/>
      </c>
      <c r="T88" s="31" t="str">
        <f ca="1">_xlfn.IFNA(VLOOKUP($A88,مايو!AW:BA,5,0),"")</f>
        <v/>
      </c>
      <c r="U88" s="31" t="str">
        <f ca="1">_xlfn.IFNA(VLOOKUP($A88,يونيو!A:E,5,0),"")</f>
        <v/>
      </c>
      <c r="V88" s="31" t="str">
        <f ca="1">_xlfn.IFNA(VLOOKUP($A88,يونيو!M:Q,5,0),"")</f>
        <v/>
      </c>
      <c r="W88" s="31" t="str">
        <f ca="1">_xlfn.IFNA(VLOOKUP($A88,يونيو!Y:AC,5,0),"")</f>
        <v/>
      </c>
      <c r="X88" s="31" t="str">
        <f ca="1">_xlfn.IFNA(VLOOKUP($A88,يونيو!AK:AO,5,0),"")</f>
        <v/>
      </c>
      <c r="Y88" s="31" t="str">
        <f ca="1">_xlfn.IFNA(VLOOKUP($A88,يوليو!A:E,5,0),"")</f>
        <v/>
      </c>
      <c r="Z88" s="31" t="str">
        <f ca="1">_xlfn.IFNA(VLOOKUP($A88,يوليو!M:Q,5,0),"")</f>
        <v/>
      </c>
      <c r="AA88" s="31" t="str">
        <f ca="1">_xlfn.IFNA(VLOOKUP($A88,يوليو!Y:AC,5,0),"")</f>
        <v/>
      </c>
      <c r="AB88" s="31" t="str">
        <f ca="1">_xlfn.IFNA(VLOOKUP($A88,يوليو!AK:AO,5,0),"")</f>
        <v/>
      </c>
      <c r="AC88" s="31" t="str">
        <f ca="1">_xlfn.IFNA(VLOOKUP($A88,اغسطس!A:E,5,0),"")</f>
        <v/>
      </c>
      <c r="AD88" s="31" t="str">
        <f ca="1">_xlfn.IFNA(VLOOKUP($A88,اغسطس!M:Q,5,0),"")</f>
        <v/>
      </c>
      <c r="AE88" s="31" t="str">
        <f ca="1">_xlfn.IFNA(VLOOKUP($A88,اغسطس!Y:AC,5,0),"")</f>
        <v/>
      </c>
      <c r="AF88" s="31" t="str">
        <f ca="1">_xlfn.IFNA(VLOOKUP($A88,اغسطس!AK:AO,5,0),"")</f>
        <v/>
      </c>
      <c r="AG88" s="31" t="str">
        <f ca="1">_xlfn.IFNA(VLOOKUP($A88,اغسطس!AW:BA,5,0),"")</f>
        <v/>
      </c>
      <c r="AH88" s="31" t="str">
        <f ca="1">_xlfn.IFNA(VLOOKUP($A88,سبتمبر!A:E,5,0),"")</f>
        <v/>
      </c>
      <c r="AI88" s="31" t="str">
        <f ca="1">_xlfn.IFNA(VLOOKUP($A88,سبتمبر!M:Q,5,0),"")</f>
        <v/>
      </c>
      <c r="AJ88" s="31" t="str">
        <f ca="1">_xlfn.IFNA(VLOOKUP($A88,سبتمبر!Y:AC,5,0),"")</f>
        <v/>
      </c>
      <c r="AK88" s="31" t="str">
        <f ca="1">_xlfn.IFNA(VLOOKUP($A88,سبتمبر!AK:AO,5,0),"")</f>
        <v/>
      </c>
      <c r="AL88" s="31" t="str">
        <f ca="1">_xlfn.IFNA(VLOOKUP($A88,اكتوبر!A:E,5,0),"")</f>
        <v/>
      </c>
      <c r="AM88" s="31" t="str">
        <f ca="1">_xlfn.IFNA(VLOOKUP($A88,اكتوبر!M:Q,5,0),"")</f>
        <v/>
      </c>
      <c r="AN88" s="31" t="str">
        <f ca="1">_xlfn.IFNA(VLOOKUP($A88,اكتوبر!Y:AC,5,0),"")</f>
        <v/>
      </c>
      <c r="AO88" s="31" t="str">
        <f ca="1">_xlfn.IFNA(VLOOKUP($A88,اكتوبر!AK:AO,5,0),"")</f>
        <v/>
      </c>
      <c r="AP88" s="31" t="str">
        <f ca="1">_xlfn.IFNA(VLOOKUP($A88,اكتوبر!AW:BA,5,0),"")</f>
        <v/>
      </c>
      <c r="AQ88" s="31" t="str">
        <f ca="1">_xlfn.IFNA(VLOOKUP($A88,نوفمبر!A:E,5,0),"")</f>
        <v/>
      </c>
      <c r="AR88" s="31" t="str">
        <f ca="1">_xlfn.IFNA(VLOOKUP($A88,نوفمبر!M:Q,5,0),"")</f>
        <v/>
      </c>
      <c r="AS88" s="31" t="str">
        <f ca="1">_xlfn.IFNA(VLOOKUP($A88,نوفمبر!Y:AC,5,0),"")</f>
        <v/>
      </c>
      <c r="AT88" s="31" t="str">
        <f ca="1">_xlfn.IFNA(VLOOKUP($A88,نوفمبر!AK:AO,5,0),"")</f>
        <v/>
      </c>
      <c r="AU88" s="31" t="str">
        <f ca="1">_xlfn.IFNA(VLOOKUP($A88,ديسمبر!A:E,5,0),"")</f>
        <v/>
      </c>
      <c r="AV88" s="31" t="str">
        <f ca="1">_xlfn.IFNA(VLOOKUP($A88,ديسمبر!M:Q,5,0),"")</f>
        <v/>
      </c>
      <c r="AW88" s="31" t="str">
        <f ca="1">_xlfn.IFNA(VLOOKUP($A88,ديسمبر!Y:AC,5,0),"")</f>
        <v/>
      </c>
      <c r="AX88" s="31" t="str">
        <f ca="1">_xlfn.IFNA(VLOOKUP($A88,ديسمبر!AK:AO,5,0),"")</f>
        <v/>
      </c>
      <c r="AY88" s="31">
        <f ca="1" t="shared" si="2"/>
        <v>0</v>
      </c>
      <c r="AZ88" s="31">
        <f ca="1" t="shared" si="3"/>
        <v>0</v>
      </c>
    </row>
    <row r="89" ht="15.75" spans="1:52">
      <c r="A89" s="8">
        <v>2087</v>
      </c>
      <c r="B89" s="31">
        <f>IFERROR(VLOOKUP(A89,'Main Data'!A:C,2,0),"")</f>
        <v>0</v>
      </c>
      <c r="C89" s="31" t="str">
        <f>IFERROR(VLOOKUP(B89,'Main Data'!B:D,2,0),"")</f>
        <v/>
      </c>
      <c r="D89" s="31" t="str">
        <f ca="1">IFERROR(VLOOKUP($A89,فبراير!A:E,5,0),"")</f>
        <v/>
      </c>
      <c r="E89" s="31" t="str">
        <f ca="1">IFERROR(VLOOKUP($A89,فبراير!M:Q,5,0),"")</f>
        <v/>
      </c>
      <c r="F89" s="31" t="str">
        <f ca="1">IFERROR(VLOOKUP($A89,فبراير!Y:AC,5,0),"")</f>
        <v/>
      </c>
      <c r="G89" s="31" t="str">
        <f ca="1">IFERROR(VLOOKUP($A89,فبراير!AK:AO,5,0),"")</f>
        <v/>
      </c>
      <c r="H89" s="31" t="str">
        <f ca="1">IFERROR(VLOOKUP($A89,مارس!A:E,5,0),"")</f>
        <v/>
      </c>
      <c r="I89" s="31" t="str">
        <f ca="1">IFERROR(VLOOKUP($A89,مارس!M:Q,5,0),"")</f>
        <v/>
      </c>
      <c r="J89" s="31" t="str">
        <f ca="1">IFERROR(VLOOKUP($A89,مارس!Y:AC,5,0),"")</f>
        <v/>
      </c>
      <c r="K89" s="31" t="str">
        <f ca="1">IFERROR(VLOOKUP($A89,مارس!AK:AO,5,0),"")</f>
        <v/>
      </c>
      <c r="L89" s="31" t="str">
        <f ca="1">IFERROR(VLOOKUP($A89,ابريل!A:E,5,0),"")</f>
        <v/>
      </c>
      <c r="M89" s="31" t="str">
        <f ca="1">IFERROR(VLOOKUP($A89,ابريل!M:Q,5,0),"")</f>
        <v/>
      </c>
      <c r="N89" s="31" t="str">
        <f ca="1">IFERROR(VLOOKUP($A89,ابريل!Y:AC,5,0),"")</f>
        <v/>
      </c>
      <c r="O89" s="31" t="str">
        <f ca="1">IFERROR(VLOOKUP($A89,ابريل!AK:AO,5,0),"")</f>
        <v/>
      </c>
      <c r="P89" s="31" t="str">
        <f ca="1">_xlfn.IFNA(VLOOKUP($A89,مايو!A:E,5,0),"")</f>
        <v/>
      </c>
      <c r="Q89" s="31" t="str">
        <f ca="1">_xlfn.IFNA(VLOOKUP($A89,مايو!M:Q,5,0),"")</f>
        <v/>
      </c>
      <c r="R89" s="31" t="str">
        <f ca="1">_xlfn.IFNA(VLOOKUP($A89,مايو!Y:AC,5,0),"")</f>
        <v/>
      </c>
      <c r="S89" s="31" t="str">
        <f ca="1">_xlfn.IFNA(VLOOKUP($A89,مايو!AK:AO,5,0),"")</f>
        <v/>
      </c>
      <c r="T89" s="31" t="str">
        <f ca="1">_xlfn.IFNA(VLOOKUP($A89,مايو!AW:BA,5,0),"")</f>
        <v/>
      </c>
      <c r="U89" s="31" t="str">
        <f ca="1">_xlfn.IFNA(VLOOKUP($A89,يونيو!A:E,5,0),"")</f>
        <v/>
      </c>
      <c r="V89" s="31" t="str">
        <f ca="1">_xlfn.IFNA(VLOOKUP($A89,يونيو!M:Q,5,0),"")</f>
        <v/>
      </c>
      <c r="W89" s="31" t="str">
        <f ca="1">_xlfn.IFNA(VLOOKUP($A89,يونيو!Y:AC,5,0),"")</f>
        <v/>
      </c>
      <c r="X89" s="31" t="str">
        <f ca="1">_xlfn.IFNA(VLOOKUP($A89,يونيو!AK:AO,5,0),"")</f>
        <v/>
      </c>
      <c r="Y89" s="31" t="str">
        <f ca="1">_xlfn.IFNA(VLOOKUP($A89,يوليو!A:E,5,0),"")</f>
        <v/>
      </c>
      <c r="Z89" s="31" t="str">
        <f ca="1">_xlfn.IFNA(VLOOKUP($A89,يوليو!M:Q,5,0),"")</f>
        <v/>
      </c>
      <c r="AA89" s="31" t="str">
        <f ca="1">_xlfn.IFNA(VLOOKUP($A89,يوليو!Y:AC,5,0),"")</f>
        <v/>
      </c>
      <c r="AB89" s="31" t="str">
        <f ca="1">_xlfn.IFNA(VLOOKUP($A89,يوليو!AK:AO,5,0),"")</f>
        <v/>
      </c>
      <c r="AC89" s="31" t="str">
        <f ca="1">_xlfn.IFNA(VLOOKUP($A89,اغسطس!A:E,5,0),"")</f>
        <v/>
      </c>
      <c r="AD89" s="31" t="str">
        <f ca="1">_xlfn.IFNA(VLOOKUP($A89,اغسطس!M:Q,5,0),"")</f>
        <v/>
      </c>
      <c r="AE89" s="31" t="str">
        <f ca="1">_xlfn.IFNA(VLOOKUP($A89,اغسطس!Y:AC,5,0),"")</f>
        <v/>
      </c>
      <c r="AF89" s="31" t="str">
        <f ca="1">_xlfn.IFNA(VLOOKUP($A89,اغسطس!AK:AO,5,0),"")</f>
        <v/>
      </c>
      <c r="AG89" s="31" t="str">
        <f ca="1">_xlfn.IFNA(VLOOKUP($A89,اغسطس!AW:BA,5,0),"")</f>
        <v/>
      </c>
      <c r="AH89" s="31" t="str">
        <f ca="1">_xlfn.IFNA(VLOOKUP($A89,سبتمبر!A:E,5,0),"")</f>
        <v/>
      </c>
      <c r="AI89" s="31" t="str">
        <f ca="1">_xlfn.IFNA(VLOOKUP($A89,سبتمبر!M:Q,5,0),"")</f>
        <v/>
      </c>
      <c r="AJ89" s="31" t="str">
        <f ca="1">_xlfn.IFNA(VLOOKUP($A89,سبتمبر!Y:AC,5,0),"")</f>
        <v/>
      </c>
      <c r="AK89" s="31" t="str">
        <f ca="1">_xlfn.IFNA(VLOOKUP($A89,سبتمبر!AK:AO,5,0),"")</f>
        <v/>
      </c>
      <c r="AL89" s="31" t="str">
        <f ca="1">_xlfn.IFNA(VLOOKUP($A89,اكتوبر!A:E,5,0),"")</f>
        <v/>
      </c>
      <c r="AM89" s="31" t="str">
        <f ca="1">_xlfn.IFNA(VLOOKUP($A89,اكتوبر!M:Q,5,0),"")</f>
        <v/>
      </c>
      <c r="AN89" s="31" t="str">
        <f ca="1">_xlfn.IFNA(VLOOKUP($A89,اكتوبر!Y:AC,5,0),"")</f>
        <v/>
      </c>
      <c r="AO89" s="31" t="str">
        <f ca="1">_xlfn.IFNA(VLOOKUP($A89,اكتوبر!AK:AO,5,0),"")</f>
        <v/>
      </c>
      <c r="AP89" s="31" t="str">
        <f ca="1">_xlfn.IFNA(VLOOKUP($A89,اكتوبر!AW:BA,5,0),"")</f>
        <v/>
      </c>
      <c r="AQ89" s="31" t="str">
        <f ca="1">_xlfn.IFNA(VLOOKUP($A89,نوفمبر!A:E,5,0),"")</f>
        <v/>
      </c>
      <c r="AR89" s="31" t="str">
        <f ca="1">_xlfn.IFNA(VLOOKUP($A89,نوفمبر!M:Q,5,0),"")</f>
        <v/>
      </c>
      <c r="AS89" s="31" t="str">
        <f ca="1">_xlfn.IFNA(VLOOKUP($A89,نوفمبر!Y:AC,5,0),"")</f>
        <v/>
      </c>
      <c r="AT89" s="31" t="str">
        <f ca="1">_xlfn.IFNA(VLOOKUP($A89,نوفمبر!AK:AO,5,0),"")</f>
        <v/>
      </c>
      <c r="AU89" s="31" t="str">
        <f ca="1">_xlfn.IFNA(VLOOKUP($A89,ديسمبر!A:E,5,0),"")</f>
        <v/>
      </c>
      <c r="AV89" s="31" t="str">
        <f ca="1">_xlfn.IFNA(VLOOKUP($A89,ديسمبر!M:Q,5,0),"")</f>
        <v/>
      </c>
      <c r="AW89" s="31" t="str">
        <f ca="1">_xlfn.IFNA(VLOOKUP($A89,ديسمبر!Y:AC,5,0),"")</f>
        <v/>
      </c>
      <c r="AX89" s="31" t="str">
        <f ca="1">_xlfn.IFNA(VLOOKUP($A89,ديسمبر!AK:AO,5,0),"")</f>
        <v/>
      </c>
      <c r="AY89" s="31">
        <f ca="1" t="shared" si="2"/>
        <v>0</v>
      </c>
      <c r="AZ89" s="31">
        <f ca="1" t="shared" si="3"/>
        <v>0</v>
      </c>
    </row>
    <row r="90" ht="15.75" spans="1:52">
      <c r="A90" s="8">
        <v>2088</v>
      </c>
      <c r="B90" s="31">
        <f>IFERROR(VLOOKUP(A90,'Main Data'!A:C,2,0),"")</f>
        <v>0</v>
      </c>
      <c r="C90" s="31" t="str">
        <f>IFERROR(VLOOKUP(B90,'Main Data'!B:D,2,0),"")</f>
        <v/>
      </c>
      <c r="D90" s="31" t="str">
        <f ca="1">IFERROR(VLOOKUP($A90,فبراير!A:E,5,0),"")</f>
        <v/>
      </c>
      <c r="E90" s="31" t="str">
        <f ca="1">IFERROR(VLOOKUP($A90,فبراير!M:Q,5,0),"")</f>
        <v/>
      </c>
      <c r="F90" s="31" t="str">
        <f ca="1">IFERROR(VLOOKUP($A90,فبراير!Y:AC,5,0),"")</f>
        <v/>
      </c>
      <c r="G90" s="31" t="str">
        <f ca="1">IFERROR(VLOOKUP($A90,فبراير!AK:AO,5,0),"")</f>
        <v/>
      </c>
      <c r="H90" s="31" t="str">
        <f ca="1">IFERROR(VLOOKUP($A90,مارس!A:E,5,0),"")</f>
        <v/>
      </c>
      <c r="I90" s="31" t="str">
        <f ca="1">IFERROR(VLOOKUP($A90,مارس!M:Q,5,0),"")</f>
        <v/>
      </c>
      <c r="J90" s="31" t="str">
        <f ca="1">IFERROR(VLOOKUP($A90,مارس!Y:AC,5,0),"")</f>
        <v/>
      </c>
      <c r="K90" s="31" t="str">
        <f ca="1">IFERROR(VLOOKUP($A90,مارس!AK:AO,5,0),"")</f>
        <v/>
      </c>
      <c r="L90" s="31" t="str">
        <f ca="1">IFERROR(VLOOKUP($A90,ابريل!A:E,5,0),"")</f>
        <v/>
      </c>
      <c r="M90" s="31" t="str">
        <f ca="1">IFERROR(VLOOKUP($A90,ابريل!M:Q,5,0),"")</f>
        <v/>
      </c>
      <c r="N90" s="31" t="str">
        <f ca="1">IFERROR(VLOOKUP($A90,ابريل!Y:AC,5,0),"")</f>
        <v/>
      </c>
      <c r="O90" s="31" t="str">
        <f ca="1">IFERROR(VLOOKUP($A90,ابريل!AK:AO,5,0),"")</f>
        <v/>
      </c>
      <c r="P90" s="31" t="str">
        <f ca="1">_xlfn.IFNA(VLOOKUP($A90,مايو!A:E,5,0),"")</f>
        <v/>
      </c>
      <c r="Q90" s="31" t="str">
        <f ca="1">_xlfn.IFNA(VLOOKUP($A90,مايو!M:Q,5,0),"")</f>
        <v/>
      </c>
      <c r="R90" s="31" t="str">
        <f ca="1">_xlfn.IFNA(VLOOKUP($A90,مايو!Y:AC,5,0),"")</f>
        <v/>
      </c>
      <c r="S90" s="31" t="str">
        <f ca="1">_xlfn.IFNA(VLOOKUP($A90,مايو!AK:AO,5,0),"")</f>
        <v/>
      </c>
      <c r="T90" s="31" t="str">
        <f ca="1">_xlfn.IFNA(VLOOKUP($A90,مايو!AW:BA,5,0),"")</f>
        <v/>
      </c>
      <c r="U90" s="31" t="str">
        <f ca="1">_xlfn.IFNA(VLOOKUP($A90,يونيو!A:E,5,0),"")</f>
        <v/>
      </c>
      <c r="V90" s="31" t="str">
        <f ca="1">_xlfn.IFNA(VLOOKUP($A90,يونيو!M:Q,5,0),"")</f>
        <v/>
      </c>
      <c r="W90" s="31" t="str">
        <f ca="1">_xlfn.IFNA(VLOOKUP($A90,يونيو!Y:AC,5,0),"")</f>
        <v/>
      </c>
      <c r="X90" s="31" t="str">
        <f ca="1">_xlfn.IFNA(VLOOKUP($A90,يونيو!AK:AO,5,0),"")</f>
        <v/>
      </c>
      <c r="Y90" s="31" t="str">
        <f ca="1">_xlfn.IFNA(VLOOKUP($A90,يوليو!A:E,5,0),"")</f>
        <v/>
      </c>
      <c r="Z90" s="31" t="str">
        <f ca="1">_xlfn.IFNA(VLOOKUP($A90,يوليو!M:Q,5,0),"")</f>
        <v/>
      </c>
      <c r="AA90" s="31" t="str">
        <f ca="1">_xlfn.IFNA(VLOOKUP($A90,يوليو!Y:AC,5,0),"")</f>
        <v/>
      </c>
      <c r="AB90" s="31" t="str">
        <f ca="1">_xlfn.IFNA(VLOOKUP($A90,يوليو!AK:AO,5,0),"")</f>
        <v/>
      </c>
      <c r="AC90" s="31" t="str">
        <f ca="1">_xlfn.IFNA(VLOOKUP($A90,اغسطس!A:E,5,0),"")</f>
        <v/>
      </c>
      <c r="AD90" s="31" t="str">
        <f ca="1">_xlfn.IFNA(VLOOKUP($A90,اغسطس!M:Q,5,0),"")</f>
        <v/>
      </c>
      <c r="AE90" s="31" t="str">
        <f ca="1">_xlfn.IFNA(VLOOKUP($A90,اغسطس!Y:AC,5,0),"")</f>
        <v/>
      </c>
      <c r="AF90" s="31" t="str">
        <f ca="1">_xlfn.IFNA(VLOOKUP($A90,اغسطس!AK:AO,5,0),"")</f>
        <v/>
      </c>
      <c r="AG90" s="31" t="str">
        <f ca="1">_xlfn.IFNA(VLOOKUP($A90,اغسطس!AW:BA,5,0),"")</f>
        <v/>
      </c>
      <c r="AH90" s="31" t="str">
        <f ca="1">_xlfn.IFNA(VLOOKUP($A90,سبتمبر!A:E,5,0),"")</f>
        <v/>
      </c>
      <c r="AI90" s="31" t="str">
        <f ca="1">_xlfn.IFNA(VLOOKUP($A90,سبتمبر!M:Q,5,0),"")</f>
        <v/>
      </c>
      <c r="AJ90" s="31" t="str">
        <f ca="1">_xlfn.IFNA(VLOOKUP($A90,سبتمبر!Y:AC,5,0),"")</f>
        <v/>
      </c>
      <c r="AK90" s="31" t="str">
        <f ca="1">_xlfn.IFNA(VLOOKUP($A90,سبتمبر!AK:AO,5,0),"")</f>
        <v/>
      </c>
      <c r="AL90" s="31" t="str">
        <f ca="1">_xlfn.IFNA(VLOOKUP($A90,اكتوبر!A:E,5,0),"")</f>
        <v/>
      </c>
      <c r="AM90" s="31" t="str">
        <f ca="1">_xlfn.IFNA(VLOOKUP($A90,اكتوبر!M:Q,5,0),"")</f>
        <v/>
      </c>
      <c r="AN90" s="31" t="str">
        <f ca="1">_xlfn.IFNA(VLOOKUP($A90,اكتوبر!Y:AC,5,0),"")</f>
        <v/>
      </c>
      <c r="AO90" s="31" t="str">
        <f ca="1">_xlfn.IFNA(VLOOKUP($A90,اكتوبر!AK:AO,5,0),"")</f>
        <v/>
      </c>
      <c r="AP90" s="31" t="str">
        <f ca="1">_xlfn.IFNA(VLOOKUP($A90,اكتوبر!AW:BA,5,0),"")</f>
        <v/>
      </c>
      <c r="AQ90" s="31" t="str">
        <f ca="1">_xlfn.IFNA(VLOOKUP($A90,نوفمبر!A:E,5,0),"")</f>
        <v/>
      </c>
      <c r="AR90" s="31" t="str">
        <f ca="1">_xlfn.IFNA(VLOOKUP($A90,نوفمبر!M:Q,5,0),"")</f>
        <v/>
      </c>
      <c r="AS90" s="31" t="str">
        <f ca="1">_xlfn.IFNA(VLOOKUP($A90,نوفمبر!Y:AC,5,0),"")</f>
        <v/>
      </c>
      <c r="AT90" s="31" t="str">
        <f ca="1">_xlfn.IFNA(VLOOKUP($A90,نوفمبر!AK:AO,5,0),"")</f>
        <v/>
      </c>
      <c r="AU90" s="31" t="str">
        <f ca="1">_xlfn.IFNA(VLOOKUP($A90,ديسمبر!A:E,5,0),"")</f>
        <v/>
      </c>
      <c r="AV90" s="31" t="str">
        <f ca="1">_xlfn.IFNA(VLOOKUP($A90,ديسمبر!M:Q,5,0),"")</f>
        <v/>
      </c>
      <c r="AW90" s="31" t="str">
        <f ca="1">_xlfn.IFNA(VLOOKUP($A90,ديسمبر!Y:AC,5,0),"")</f>
        <v/>
      </c>
      <c r="AX90" s="31" t="str">
        <f ca="1">_xlfn.IFNA(VLOOKUP($A90,ديسمبر!AK:AO,5,0),"")</f>
        <v/>
      </c>
      <c r="AY90" s="31">
        <f ca="1" t="shared" si="2"/>
        <v>0</v>
      </c>
      <c r="AZ90" s="31">
        <f ca="1" t="shared" si="3"/>
        <v>0</v>
      </c>
    </row>
    <row r="91" ht="15.75" spans="1:52">
      <c r="A91" s="8">
        <v>2089</v>
      </c>
      <c r="B91" s="31">
        <f>IFERROR(VLOOKUP(A91,'Main Data'!A:C,2,0),"")</f>
        <v>0</v>
      </c>
      <c r="C91" s="31" t="str">
        <f>IFERROR(VLOOKUP(B91,'Main Data'!B:D,2,0),"")</f>
        <v/>
      </c>
      <c r="D91" s="31" t="str">
        <f ca="1">IFERROR(VLOOKUP($A91,فبراير!A:E,5,0),"")</f>
        <v/>
      </c>
      <c r="E91" s="31" t="str">
        <f ca="1">IFERROR(VLOOKUP($A91,فبراير!M:Q,5,0),"")</f>
        <v/>
      </c>
      <c r="F91" s="31" t="str">
        <f ca="1">IFERROR(VLOOKUP($A91,فبراير!Y:AC,5,0),"")</f>
        <v/>
      </c>
      <c r="G91" s="31" t="str">
        <f ca="1">IFERROR(VLOOKUP($A91,فبراير!AK:AO,5,0),"")</f>
        <v/>
      </c>
      <c r="H91" s="31" t="str">
        <f ca="1">IFERROR(VLOOKUP($A91,مارس!A:E,5,0),"")</f>
        <v/>
      </c>
      <c r="I91" s="31" t="str">
        <f ca="1">IFERROR(VLOOKUP($A91,مارس!M:Q,5,0),"")</f>
        <v/>
      </c>
      <c r="J91" s="31" t="str">
        <f ca="1">IFERROR(VLOOKUP($A91,مارس!Y:AC,5,0),"")</f>
        <v/>
      </c>
      <c r="K91" s="31" t="str">
        <f ca="1">IFERROR(VLOOKUP($A91,مارس!AK:AO,5,0),"")</f>
        <v/>
      </c>
      <c r="L91" s="31" t="str">
        <f ca="1">IFERROR(VLOOKUP($A91,ابريل!A:E,5,0),"")</f>
        <v/>
      </c>
      <c r="M91" s="31" t="str">
        <f ca="1">IFERROR(VLOOKUP($A91,ابريل!M:Q,5,0),"")</f>
        <v/>
      </c>
      <c r="N91" s="31" t="str">
        <f ca="1">IFERROR(VLOOKUP($A91,ابريل!Y:AC,5,0),"")</f>
        <v/>
      </c>
      <c r="O91" s="31" t="str">
        <f ca="1">IFERROR(VLOOKUP($A91,ابريل!AK:AO,5,0),"")</f>
        <v/>
      </c>
      <c r="P91" s="31" t="str">
        <f ca="1">_xlfn.IFNA(VLOOKUP($A91,مايو!A:E,5,0),"")</f>
        <v/>
      </c>
      <c r="Q91" s="31" t="str">
        <f ca="1">_xlfn.IFNA(VLOOKUP($A91,مايو!M:Q,5,0),"")</f>
        <v/>
      </c>
      <c r="R91" s="31" t="str">
        <f ca="1">_xlfn.IFNA(VLOOKUP($A91,مايو!Y:AC,5,0),"")</f>
        <v/>
      </c>
      <c r="S91" s="31" t="str">
        <f ca="1">_xlfn.IFNA(VLOOKUP($A91,مايو!AK:AO,5,0),"")</f>
        <v/>
      </c>
      <c r="T91" s="31" t="str">
        <f ca="1">_xlfn.IFNA(VLOOKUP($A91,مايو!AW:BA,5,0),"")</f>
        <v/>
      </c>
      <c r="U91" s="31" t="str">
        <f ca="1">_xlfn.IFNA(VLOOKUP($A91,يونيو!A:E,5,0),"")</f>
        <v/>
      </c>
      <c r="V91" s="31" t="str">
        <f ca="1">_xlfn.IFNA(VLOOKUP($A91,يونيو!M:Q,5,0),"")</f>
        <v/>
      </c>
      <c r="W91" s="31" t="str">
        <f ca="1">_xlfn.IFNA(VLOOKUP($A91,يونيو!Y:AC,5,0),"")</f>
        <v/>
      </c>
      <c r="X91" s="31" t="str">
        <f ca="1">_xlfn.IFNA(VLOOKUP($A91,يونيو!AK:AO,5,0),"")</f>
        <v/>
      </c>
      <c r="Y91" s="31" t="str">
        <f ca="1">_xlfn.IFNA(VLOOKUP($A91,يوليو!A:E,5,0),"")</f>
        <v/>
      </c>
      <c r="Z91" s="31" t="str">
        <f ca="1">_xlfn.IFNA(VLOOKUP($A91,يوليو!M:Q,5,0),"")</f>
        <v/>
      </c>
      <c r="AA91" s="31" t="str">
        <f ca="1">_xlfn.IFNA(VLOOKUP($A91,يوليو!Y:AC,5,0),"")</f>
        <v/>
      </c>
      <c r="AB91" s="31" t="str">
        <f ca="1">_xlfn.IFNA(VLOOKUP($A91,يوليو!AK:AO,5,0),"")</f>
        <v/>
      </c>
      <c r="AC91" s="31" t="str">
        <f ca="1">_xlfn.IFNA(VLOOKUP($A91,اغسطس!A:E,5,0),"")</f>
        <v/>
      </c>
      <c r="AD91" s="31" t="str">
        <f ca="1">_xlfn.IFNA(VLOOKUP($A91,اغسطس!M:Q,5,0),"")</f>
        <v/>
      </c>
      <c r="AE91" s="31" t="str">
        <f ca="1">_xlfn.IFNA(VLOOKUP($A91,اغسطس!Y:AC,5,0),"")</f>
        <v/>
      </c>
      <c r="AF91" s="31" t="str">
        <f ca="1">_xlfn.IFNA(VLOOKUP($A91,اغسطس!AK:AO,5,0),"")</f>
        <v/>
      </c>
      <c r="AG91" s="31" t="str">
        <f ca="1">_xlfn.IFNA(VLOOKUP($A91,اغسطس!AW:BA,5,0),"")</f>
        <v/>
      </c>
      <c r="AH91" s="31" t="str">
        <f ca="1">_xlfn.IFNA(VLOOKUP($A91,سبتمبر!A:E,5,0),"")</f>
        <v/>
      </c>
      <c r="AI91" s="31" t="str">
        <f ca="1">_xlfn.IFNA(VLOOKUP($A91,سبتمبر!M:Q,5,0),"")</f>
        <v/>
      </c>
      <c r="AJ91" s="31" t="str">
        <f ca="1">_xlfn.IFNA(VLOOKUP($A91,سبتمبر!Y:AC,5,0),"")</f>
        <v/>
      </c>
      <c r="AK91" s="31" t="str">
        <f ca="1">_xlfn.IFNA(VLOOKUP($A91,سبتمبر!AK:AO,5,0),"")</f>
        <v/>
      </c>
      <c r="AL91" s="31" t="str">
        <f ca="1">_xlfn.IFNA(VLOOKUP($A91,اكتوبر!A:E,5,0),"")</f>
        <v/>
      </c>
      <c r="AM91" s="31" t="str">
        <f ca="1">_xlfn.IFNA(VLOOKUP($A91,اكتوبر!M:Q,5,0),"")</f>
        <v/>
      </c>
      <c r="AN91" s="31" t="str">
        <f ca="1">_xlfn.IFNA(VLOOKUP($A91,اكتوبر!Y:AC,5,0),"")</f>
        <v/>
      </c>
      <c r="AO91" s="31" t="str">
        <f ca="1">_xlfn.IFNA(VLOOKUP($A91,اكتوبر!AK:AO,5,0),"")</f>
        <v/>
      </c>
      <c r="AP91" s="31" t="str">
        <f ca="1">_xlfn.IFNA(VLOOKUP($A91,اكتوبر!AW:BA,5,0),"")</f>
        <v/>
      </c>
      <c r="AQ91" s="31" t="str">
        <f ca="1">_xlfn.IFNA(VLOOKUP($A91,نوفمبر!A:E,5,0),"")</f>
        <v/>
      </c>
      <c r="AR91" s="31" t="str">
        <f ca="1">_xlfn.IFNA(VLOOKUP($A91,نوفمبر!M:Q,5,0),"")</f>
        <v/>
      </c>
      <c r="AS91" s="31" t="str">
        <f ca="1">_xlfn.IFNA(VLOOKUP($A91,نوفمبر!Y:AC,5,0),"")</f>
        <v/>
      </c>
      <c r="AT91" s="31" t="str">
        <f ca="1">_xlfn.IFNA(VLOOKUP($A91,نوفمبر!AK:AO,5,0),"")</f>
        <v/>
      </c>
      <c r="AU91" s="31" t="str">
        <f ca="1">_xlfn.IFNA(VLOOKUP($A91,ديسمبر!A:E,5,0),"")</f>
        <v/>
      </c>
      <c r="AV91" s="31" t="str">
        <f ca="1">_xlfn.IFNA(VLOOKUP($A91,ديسمبر!M:Q,5,0),"")</f>
        <v/>
      </c>
      <c r="AW91" s="31" t="str">
        <f ca="1">_xlfn.IFNA(VLOOKUP($A91,ديسمبر!Y:AC,5,0),"")</f>
        <v/>
      </c>
      <c r="AX91" s="31" t="str">
        <f ca="1">_xlfn.IFNA(VLOOKUP($A91,ديسمبر!AK:AO,5,0),"")</f>
        <v/>
      </c>
      <c r="AY91" s="31">
        <f ca="1" t="shared" si="2"/>
        <v>0</v>
      </c>
      <c r="AZ91" s="31">
        <f ca="1" t="shared" si="3"/>
        <v>0</v>
      </c>
    </row>
    <row r="92" ht="15.75" spans="1:52">
      <c r="A92" s="8">
        <v>2090</v>
      </c>
      <c r="B92" s="31">
        <f>IFERROR(VLOOKUP(A92,'Main Data'!A:C,2,0),"")</f>
        <v>0</v>
      </c>
      <c r="C92" s="31" t="str">
        <f>IFERROR(VLOOKUP(B92,'Main Data'!B:D,2,0),"")</f>
        <v/>
      </c>
      <c r="D92" s="31" t="str">
        <f ca="1">IFERROR(VLOOKUP($A92,فبراير!A:E,5,0),"")</f>
        <v/>
      </c>
      <c r="E92" s="31" t="str">
        <f ca="1">IFERROR(VLOOKUP($A92,فبراير!M:Q,5,0),"")</f>
        <v/>
      </c>
      <c r="F92" s="31" t="str">
        <f ca="1">IFERROR(VLOOKUP($A92,فبراير!Y:AC,5,0),"")</f>
        <v/>
      </c>
      <c r="G92" s="31" t="str">
        <f ca="1">IFERROR(VLOOKUP($A92,فبراير!AK:AO,5,0),"")</f>
        <v/>
      </c>
      <c r="H92" s="31" t="str">
        <f ca="1">IFERROR(VLOOKUP($A92,مارس!A:E,5,0),"")</f>
        <v/>
      </c>
      <c r="I92" s="31" t="str">
        <f ca="1">IFERROR(VLOOKUP($A92,مارس!M:Q,5,0),"")</f>
        <v/>
      </c>
      <c r="J92" s="31" t="str">
        <f ca="1">IFERROR(VLOOKUP($A92,مارس!Y:AC,5,0),"")</f>
        <v/>
      </c>
      <c r="K92" s="31" t="str">
        <f ca="1">IFERROR(VLOOKUP($A92,مارس!AK:AO,5,0),"")</f>
        <v/>
      </c>
      <c r="L92" s="31" t="str">
        <f ca="1">IFERROR(VLOOKUP($A92,ابريل!A:E,5,0),"")</f>
        <v/>
      </c>
      <c r="M92" s="31" t="str">
        <f ca="1">IFERROR(VLOOKUP($A92,ابريل!M:Q,5,0),"")</f>
        <v/>
      </c>
      <c r="N92" s="31" t="str">
        <f ca="1">IFERROR(VLOOKUP($A92,ابريل!Y:AC,5,0),"")</f>
        <v/>
      </c>
      <c r="O92" s="31" t="str">
        <f ca="1">IFERROR(VLOOKUP($A92,ابريل!AK:AO,5,0),"")</f>
        <v/>
      </c>
      <c r="P92" s="31" t="str">
        <f ca="1">_xlfn.IFNA(VLOOKUP($A92,مايو!A:E,5,0),"")</f>
        <v/>
      </c>
      <c r="Q92" s="31" t="str">
        <f ca="1">_xlfn.IFNA(VLOOKUP($A92,مايو!M:Q,5,0),"")</f>
        <v/>
      </c>
      <c r="R92" s="31" t="str">
        <f ca="1">_xlfn.IFNA(VLOOKUP($A92,مايو!Y:AC,5,0),"")</f>
        <v/>
      </c>
      <c r="S92" s="31" t="str">
        <f ca="1">_xlfn.IFNA(VLOOKUP($A92,مايو!AK:AO,5,0),"")</f>
        <v/>
      </c>
      <c r="T92" s="31" t="str">
        <f ca="1">_xlfn.IFNA(VLOOKUP($A92,مايو!AW:BA,5,0),"")</f>
        <v/>
      </c>
      <c r="U92" s="31" t="str">
        <f ca="1">_xlfn.IFNA(VLOOKUP($A92,يونيو!A:E,5,0),"")</f>
        <v/>
      </c>
      <c r="V92" s="31" t="str">
        <f ca="1">_xlfn.IFNA(VLOOKUP($A92,يونيو!M:Q,5,0),"")</f>
        <v/>
      </c>
      <c r="W92" s="31" t="str">
        <f ca="1">_xlfn.IFNA(VLOOKUP($A92,يونيو!Y:AC,5,0),"")</f>
        <v/>
      </c>
      <c r="X92" s="31" t="str">
        <f ca="1">_xlfn.IFNA(VLOOKUP($A92,يونيو!AK:AO,5,0),"")</f>
        <v/>
      </c>
      <c r="Y92" s="31" t="str">
        <f ca="1">_xlfn.IFNA(VLOOKUP($A92,يوليو!A:E,5,0),"")</f>
        <v/>
      </c>
      <c r="Z92" s="31" t="str">
        <f ca="1">_xlfn.IFNA(VLOOKUP($A92,يوليو!M:Q,5,0),"")</f>
        <v/>
      </c>
      <c r="AA92" s="31" t="str">
        <f ca="1">_xlfn.IFNA(VLOOKUP($A92,يوليو!Y:AC,5,0),"")</f>
        <v/>
      </c>
      <c r="AB92" s="31" t="str">
        <f ca="1">_xlfn.IFNA(VLOOKUP($A92,يوليو!AK:AO,5,0),"")</f>
        <v/>
      </c>
      <c r="AC92" s="31" t="str">
        <f ca="1">_xlfn.IFNA(VLOOKUP($A92,اغسطس!A:E,5,0),"")</f>
        <v/>
      </c>
      <c r="AD92" s="31" t="str">
        <f ca="1">_xlfn.IFNA(VLOOKUP($A92,اغسطس!M:Q,5,0),"")</f>
        <v/>
      </c>
      <c r="AE92" s="31" t="str">
        <f ca="1">_xlfn.IFNA(VLOOKUP($A92,اغسطس!Y:AC,5,0),"")</f>
        <v/>
      </c>
      <c r="AF92" s="31" t="str">
        <f ca="1">_xlfn.IFNA(VLOOKUP($A92,اغسطس!AK:AO,5,0),"")</f>
        <v/>
      </c>
      <c r="AG92" s="31" t="str">
        <f ca="1">_xlfn.IFNA(VLOOKUP($A92,اغسطس!AW:BA,5,0),"")</f>
        <v/>
      </c>
      <c r="AH92" s="31" t="str">
        <f ca="1">_xlfn.IFNA(VLOOKUP($A92,سبتمبر!A:E,5,0),"")</f>
        <v/>
      </c>
      <c r="AI92" s="31" t="str">
        <f ca="1">_xlfn.IFNA(VLOOKUP($A92,سبتمبر!M:Q,5,0),"")</f>
        <v/>
      </c>
      <c r="AJ92" s="31" t="str">
        <f ca="1">_xlfn.IFNA(VLOOKUP($A92,سبتمبر!Y:AC,5,0),"")</f>
        <v/>
      </c>
      <c r="AK92" s="31" t="str">
        <f ca="1">_xlfn.IFNA(VLOOKUP($A92,سبتمبر!AK:AO,5,0),"")</f>
        <v/>
      </c>
      <c r="AL92" s="31" t="str">
        <f ca="1">_xlfn.IFNA(VLOOKUP($A92,اكتوبر!A:E,5,0),"")</f>
        <v/>
      </c>
      <c r="AM92" s="31" t="str">
        <f ca="1">_xlfn.IFNA(VLOOKUP($A92,اكتوبر!M:Q,5,0),"")</f>
        <v/>
      </c>
      <c r="AN92" s="31" t="str">
        <f ca="1">_xlfn.IFNA(VLOOKUP($A92,اكتوبر!Y:AC,5,0),"")</f>
        <v/>
      </c>
      <c r="AO92" s="31" t="str">
        <f ca="1">_xlfn.IFNA(VLOOKUP($A92,اكتوبر!AK:AO,5,0),"")</f>
        <v/>
      </c>
      <c r="AP92" s="31" t="str">
        <f ca="1">_xlfn.IFNA(VLOOKUP($A92,اكتوبر!AW:BA,5,0),"")</f>
        <v/>
      </c>
      <c r="AQ92" s="31" t="str">
        <f ca="1">_xlfn.IFNA(VLOOKUP($A92,نوفمبر!A:E,5,0),"")</f>
        <v/>
      </c>
      <c r="AR92" s="31" t="str">
        <f ca="1">_xlfn.IFNA(VLOOKUP($A92,نوفمبر!M:Q,5,0),"")</f>
        <v/>
      </c>
      <c r="AS92" s="31" t="str">
        <f ca="1">_xlfn.IFNA(VLOOKUP($A92,نوفمبر!Y:AC,5,0),"")</f>
        <v/>
      </c>
      <c r="AT92" s="31" t="str">
        <f ca="1">_xlfn.IFNA(VLOOKUP($A92,نوفمبر!AK:AO,5,0),"")</f>
        <v/>
      </c>
      <c r="AU92" s="31" t="str">
        <f ca="1">_xlfn.IFNA(VLOOKUP($A92,ديسمبر!A:E,5,0),"")</f>
        <v/>
      </c>
      <c r="AV92" s="31" t="str">
        <f ca="1">_xlfn.IFNA(VLOOKUP($A92,ديسمبر!M:Q,5,0),"")</f>
        <v/>
      </c>
      <c r="AW92" s="31" t="str">
        <f ca="1">_xlfn.IFNA(VLOOKUP($A92,ديسمبر!Y:AC,5,0),"")</f>
        <v/>
      </c>
      <c r="AX92" s="31" t="str">
        <f ca="1">_xlfn.IFNA(VLOOKUP($A92,ديسمبر!AK:AO,5,0),"")</f>
        <v/>
      </c>
      <c r="AY92" s="31">
        <f ca="1" t="shared" si="2"/>
        <v>0</v>
      </c>
      <c r="AZ92" s="31">
        <f ca="1" t="shared" si="3"/>
        <v>0</v>
      </c>
    </row>
    <row r="93" ht="15.75" spans="1:52">
      <c r="A93" s="8">
        <v>2091</v>
      </c>
      <c r="B93" s="31">
        <f>IFERROR(VLOOKUP(A93,'Main Data'!A:C,2,0),"")</f>
        <v>0</v>
      </c>
      <c r="C93" s="31" t="str">
        <f>IFERROR(VLOOKUP(B93,'Main Data'!B:D,2,0),"")</f>
        <v/>
      </c>
      <c r="D93" s="31" t="str">
        <f ca="1">IFERROR(VLOOKUP($A93,فبراير!A:E,5,0),"")</f>
        <v/>
      </c>
      <c r="E93" s="31" t="str">
        <f ca="1">IFERROR(VLOOKUP($A93,فبراير!M:Q,5,0),"")</f>
        <v/>
      </c>
      <c r="F93" s="31" t="str">
        <f ca="1">IFERROR(VLOOKUP($A93,فبراير!Y:AC,5,0),"")</f>
        <v/>
      </c>
      <c r="G93" s="31" t="str">
        <f ca="1">IFERROR(VLOOKUP($A93,فبراير!AK:AO,5,0),"")</f>
        <v/>
      </c>
      <c r="H93" s="31" t="str">
        <f ca="1">IFERROR(VLOOKUP($A93,مارس!A:E,5,0),"")</f>
        <v/>
      </c>
      <c r="I93" s="31" t="str">
        <f ca="1">IFERROR(VLOOKUP($A93,مارس!M:Q,5,0),"")</f>
        <v/>
      </c>
      <c r="J93" s="31" t="str">
        <f ca="1">IFERROR(VLOOKUP($A93,مارس!Y:AC,5,0),"")</f>
        <v/>
      </c>
      <c r="K93" s="31" t="str">
        <f ca="1">IFERROR(VLOOKUP($A93,مارس!AK:AO,5,0),"")</f>
        <v/>
      </c>
      <c r="L93" s="31" t="str">
        <f ca="1">IFERROR(VLOOKUP($A93,ابريل!A:E,5,0),"")</f>
        <v/>
      </c>
      <c r="M93" s="31" t="str">
        <f ca="1">IFERROR(VLOOKUP($A93,ابريل!M:Q,5,0),"")</f>
        <v/>
      </c>
      <c r="N93" s="31" t="str">
        <f ca="1">IFERROR(VLOOKUP($A93,ابريل!Y:AC,5,0),"")</f>
        <v/>
      </c>
      <c r="O93" s="31" t="str">
        <f ca="1">IFERROR(VLOOKUP($A93,ابريل!AK:AO,5,0),"")</f>
        <v/>
      </c>
      <c r="P93" s="31" t="str">
        <f ca="1">_xlfn.IFNA(VLOOKUP($A93,مايو!A:E,5,0),"")</f>
        <v/>
      </c>
      <c r="Q93" s="31" t="str">
        <f ca="1">_xlfn.IFNA(VLOOKUP($A93,مايو!M:Q,5,0),"")</f>
        <v/>
      </c>
      <c r="R93" s="31" t="str">
        <f ca="1">_xlfn.IFNA(VLOOKUP($A93,مايو!Y:AC,5,0),"")</f>
        <v/>
      </c>
      <c r="S93" s="31" t="str">
        <f ca="1">_xlfn.IFNA(VLOOKUP($A93,مايو!AK:AO,5,0),"")</f>
        <v/>
      </c>
      <c r="T93" s="31" t="str">
        <f ca="1">_xlfn.IFNA(VLOOKUP($A93,مايو!AW:BA,5,0),"")</f>
        <v/>
      </c>
      <c r="U93" s="31" t="str">
        <f ca="1">_xlfn.IFNA(VLOOKUP($A93,يونيو!A:E,5,0),"")</f>
        <v/>
      </c>
      <c r="V93" s="31" t="str">
        <f ca="1">_xlfn.IFNA(VLOOKUP($A93,يونيو!M:Q,5,0),"")</f>
        <v/>
      </c>
      <c r="W93" s="31" t="str">
        <f ca="1">_xlfn.IFNA(VLOOKUP($A93,يونيو!Y:AC,5,0),"")</f>
        <v/>
      </c>
      <c r="X93" s="31" t="str">
        <f ca="1">_xlfn.IFNA(VLOOKUP($A93,يونيو!AK:AO,5,0),"")</f>
        <v/>
      </c>
      <c r="Y93" s="31" t="str">
        <f ca="1">_xlfn.IFNA(VLOOKUP($A93,يوليو!A:E,5,0),"")</f>
        <v/>
      </c>
      <c r="Z93" s="31" t="str">
        <f ca="1">_xlfn.IFNA(VLOOKUP($A93,يوليو!M:Q,5,0),"")</f>
        <v/>
      </c>
      <c r="AA93" s="31" t="str">
        <f ca="1">_xlfn.IFNA(VLOOKUP($A93,يوليو!Y:AC,5,0),"")</f>
        <v/>
      </c>
      <c r="AB93" s="31" t="str">
        <f ca="1">_xlfn.IFNA(VLOOKUP($A93,يوليو!AK:AO,5,0),"")</f>
        <v/>
      </c>
      <c r="AC93" s="31" t="str">
        <f ca="1">_xlfn.IFNA(VLOOKUP($A93,اغسطس!A:E,5,0),"")</f>
        <v/>
      </c>
      <c r="AD93" s="31" t="str">
        <f ca="1">_xlfn.IFNA(VLOOKUP($A93,اغسطس!M:Q,5,0),"")</f>
        <v/>
      </c>
      <c r="AE93" s="31" t="str">
        <f ca="1">_xlfn.IFNA(VLOOKUP($A93,اغسطس!Y:AC,5,0),"")</f>
        <v/>
      </c>
      <c r="AF93" s="31" t="str">
        <f ca="1">_xlfn.IFNA(VLOOKUP($A93,اغسطس!AK:AO,5,0),"")</f>
        <v/>
      </c>
      <c r="AG93" s="31" t="str">
        <f ca="1">_xlfn.IFNA(VLOOKUP($A93,اغسطس!AW:BA,5,0),"")</f>
        <v/>
      </c>
      <c r="AH93" s="31" t="str">
        <f ca="1">_xlfn.IFNA(VLOOKUP($A93,سبتمبر!A:E,5,0),"")</f>
        <v/>
      </c>
      <c r="AI93" s="31" t="str">
        <f ca="1">_xlfn.IFNA(VLOOKUP($A93,سبتمبر!M:Q,5,0),"")</f>
        <v/>
      </c>
      <c r="AJ93" s="31" t="str">
        <f ca="1">_xlfn.IFNA(VLOOKUP($A93,سبتمبر!Y:AC,5,0),"")</f>
        <v/>
      </c>
      <c r="AK93" s="31" t="str">
        <f ca="1">_xlfn.IFNA(VLOOKUP($A93,سبتمبر!AK:AO,5,0),"")</f>
        <v/>
      </c>
      <c r="AL93" s="31" t="str">
        <f ca="1">_xlfn.IFNA(VLOOKUP($A93,اكتوبر!A:E,5,0),"")</f>
        <v/>
      </c>
      <c r="AM93" s="31" t="str">
        <f ca="1">_xlfn.IFNA(VLOOKUP($A93,اكتوبر!M:Q,5,0),"")</f>
        <v/>
      </c>
      <c r="AN93" s="31" t="str">
        <f ca="1">_xlfn.IFNA(VLOOKUP($A93,اكتوبر!Y:AC,5,0),"")</f>
        <v/>
      </c>
      <c r="AO93" s="31" t="str">
        <f ca="1">_xlfn.IFNA(VLOOKUP($A93,اكتوبر!AK:AO,5,0),"")</f>
        <v/>
      </c>
      <c r="AP93" s="31" t="str">
        <f ca="1">_xlfn.IFNA(VLOOKUP($A93,اكتوبر!AW:BA,5,0),"")</f>
        <v/>
      </c>
      <c r="AQ93" s="31" t="str">
        <f ca="1">_xlfn.IFNA(VLOOKUP($A93,نوفمبر!A:E,5,0),"")</f>
        <v/>
      </c>
      <c r="AR93" s="31" t="str">
        <f ca="1">_xlfn.IFNA(VLOOKUP($A93,نوفمبر!M:Q,5,0),"")</f>
        <v/>
      </c>
      <c r="AS93" s="31" t="str">
        <f ca="1">_xlfn.IFNA(VLOOKUP($A93,نوفمبر!Y:AC,5,0),"")</f>
        <v/>
      </c>
      <c r="AT93" s="31" t="str">
        <f ca="1">_xlfn.IFNA(VLOOKUP($A93,نوفمبر!AK:AO,5,0),"")</f>
        <v/>
      </c>
      <c r="AU93" s="31" t="str">
        <f ca="1">_xlfn.IFNA(VLOOKUP($A93,ديسمبر!A:E,5,0),"")</f>
        <v/>
      </c>
      <c r="AV93" s="31" t="str">
        <f ca="1">_xlfn.IFNA(VLOOKUP($A93,ديسمبر!M:Q,5,0),"")</f>
        <v/>
      </c>
      <c r="AW93" s="31" t="str">
        <f ca="1">_xlfn.IFNA(VLOOKUP($A93,ديسمبر!Y:AC,5,0),"")</f>
        <v/>
      </c>
      <c r="AX93" s="31" t="str">
        <f ca="1">_xlfn.IFNA(VLOOKUP($A93,ديسمبر!AK:AO,5,0),"")</f>
        <v/>
      </c>
      <c r="AY93" s="31">
        <f ca="1" t="shared" si="2"/>
        <v>0</v>
      </c>
      <c r="AZ93" s="31">
        <f ca="1" t="shared" si="3"/>
        <v>0</v>
      </c>
    </row>
    <row r="94" ht="15.75" spans="1:52">
      <c r="A94" s="8">
        <v>2092</v>
      </c>
      <c r="B94" s="31">
        <f>IFERROR(VLOOKUP(A94,'Main Data'!A:C,2,0),"")</f>
        <v>0</v>
      </c>
      <c r="C94" s="31" t="str">
        <f>IFERROR(VLOOKUP(B94,'Main Data'!B:D,2,0),"")</f>
        <v/>
      </c>
      <c r="D94" s="31" t="str">
        <f ca="1">IFERROR(VLOOKUP($A94,فبراير!A:E,5,0),"")</f>
        <v/>
      </c>
      <c r="E94" s="31" t="str">
        <f ca="1">IFERROR(VLOOKUP($A94,فبراير!M:Q,5,0),"")</f>
        <v/>
      </c>
      <c r="F94" s="31" t="str">
        <f ca="1">IFERROR(VLOOKUP($A94,فبراير!Y:AC,5,0),"")</f>
        <v/>
      </c>
      <c r="G94" s="31" t="str">
        <f ca="1">IFERROR(VLOOKUP($A94,فبراير!AK:AO,5,0),"")</f>
        <v/>
      </c>
      <c r="H94" s="31" t="str">
        <f ca="1">IFERROR(VLOOKUP($A94,مارس!A:E,5,0),"")</f>
        <v/>
      </c>
      <c r="I94" s="31" t="str">
        <f ca="1">IFERROR(VLOOKUP($A94,مارس!M:Q,5,0),"")</f>
        <v/>
      </c>
      <c r="J94" s="31" t="str">
        <f ca="1">IFERROR(VLOOKUP($A94,مارس!Y:AC,5,0),"")</f>
        <v/>
      </c>
      <c r="K94" s="31" t="str">
        <f ca="1">IFERROR(VLOOKUP($A94,مارس!AK:AO,5,0),"")</f>
        <v/>
      </c>
      <c r="L94" s="31" t="str">
        <f ca="1">IFERROR(VLOOKUP($A94,ابريل!A:E,5,0),"")</f>
        <v/>
      </c>
      <c r="M94" s="31" t="str">
        <f ca="1">IFERROR(VLOOKUP($A94,ابريل!M:Q,5,0),"")</f>
        <v/>
      </c>
      <c r="N94" s="31" t="str">
        <f ca="1">IFERROR(VLOOKUP($A94,ابريل!Y:AC,5,0),"")</f>
        <v/>
      </c>
      <c r="O94" s="31" t="str">
        <f ca="1">IFERROR(VLOOKUP($A94,ابريل!AK:AO,5,0),"")</f>
        <v/>
      </c>
      <c r="P94" s="31" t="str">
        <f ca="1">_xlfn.IFNA(VLOOKUP($A94,مايو!A:E,5,0),"")</f>
        <v/>
      </c>
      <c r="Q94" s="31" t="str">
        <f ca="1">_xlfn.IFNA(VLOOKUP($A94,مايو!M:Q,5,0),"")</f>
        <v/>
      </c>
      <c r="R94" s="31" t="str">
        <f ca="1">_xlfn.IFNA(VLOOKUP($A94,مايو!Y:AC,5,0),"")</f>
        <v/>
      </c>
      <c r="S94" s="31" t="str">
        <f ca="1">_xlfn.IFNA(VLOOKUP($A94,مايو!AK:AO,5,0),"")</f>
        <v/>
      </c>
      <c r="T94" s="31" t="str">
        <f ca="1">_xlfn.IFNA(VLOOKUP($A94,مايو!AW:BA,5,0),"")</f>
        <v/>
      </c>
      <c r="U94" s="31" t="str">
        <f ca="1">_xlfn.IFNA(VLOOKUP($A94,يونيو!A:E,5,0),"")</f>
        <v/>
      </c>
      <c r="V94" s="31" t="str">
        <f ca="1">_xlfn.IFNA(VLOOKUP($A94,يونيو!M:Q,5,0),"")</f>
        <v/>
      </c>
      <c r="W94" s="31" t="str">
        <f ca="1">_xlfn.IFNA(VLOOKUP($A94,يونيو!Y:AC,5,0),"")</f>
        <v/>
      </c>
      <c r="X94" s="31" t="str">
        <f ca="1">_xlfn.IFNA(VLOOKUP($A94,يونيو!AK:AO,5,0),"")</f>
        <v/>
      </c>
      <c r="Y94" s="31" t="str">
        <f ca="1">_xlfn.IFNA(VLOOKUP($A94,يوليو!A:E,5,0),"")</f>
        <v/>
      </c>
      <c r="Z94" s="31" t="str">
        <f ca="1">_xlfn.IFNA(VLOOKUP($A94,يوليو!M:Q,5,0),"")</f>
        <v/>
      </c>
      <c r="AA94" s="31" t="str">
        <f ca="1">_xlfn.IFNA(VLOOKUP($A94,يوليو!Y:AC,5,0),"")</f>
        <v/>
      </c>
      <c r="AB94" s="31" t="str">
        <f ca="1">_xlfn.IFNA(VLOOKUP($A94,يوليو!AK:AO,5,0),"")</f>
        <v/>
      </c>
      <c r="AC94" s="31" t="str">
        <f ca="1">_xlfn.IFNA(VLOOKUP($A94,اغسطس!A:E,5,0),"")</f>
        <v/>
      </c>
      <c r="AD94" s="31" t="str">
        <f ca="1">_xlfn.IFNA(VLOOKUP($A94,اغسطس!M:Q,5,0),"")</f>
        <v/>
      </c>
      <c r="AE94" s="31" t="str">
        <f ca="1">_xlfn.IFNA(VLOOKUP($A94,اغسطس!Y:AC,5,0),"")</f>
        <v/>
      </c>
      <c r="AF94" s="31" t="str">
        <f ca="1">_xlfn.IFNA(VLOOKUP($A94,اغسطس!AK:AO,5,0),"")</f>
        <v/>
      </c>
      <c r="AG94" s="31" t="str">
        <f ca="1">_xlfn.IFNA(VLOOKUP($A94,اغسطس!AW:BA,5,0),"")</f>
        <v/>
      </c>
      <c r="AH94" s="31" t="str">
        <f ca="1">_xlfn.IFNA(VLOOKUP($A94,سبتمبر!A:E,5,0),"")</f>
        <v/>
      </c>
      <c r="AI94" s="31" t="str">
        <f ca="1">_xlfn.IFNA(VLOOKUP($A94,سبتمبر!M:Q,5,0),"")</f>
        <v/>
      </c>
      <c r="AJ94" s="31" t="str">
        <f ca="1">_xlfn.IFNA(VLOOKUP($A94,سبتمبر!Y:AC,5,0),"")</f>
        <v/>
      </c>
      <c r="AK94" s="31" t="str">
        <f ca="1">_xlfn.IFNA(VLOOKUP($A94,سبتمبر!AK:AO,5,0),"")</f>
        <v/>
      </c>
      <c r="AL94" s="31" t="str">
        <f ca="1">_xlfn.IFNA(VLOOKUP($A94,اكتوبر!A:E,5,0),"")</f>
        <v/>
      </c>
      <c r="AM94" s="31" t="str">
        <f ca="1">_xlfn.IFNA(VLOOKUP($A94,اكتوبر!M:Q,5,0),"")</f>
        <v/>
      </c>
      <c r="AN94" s="31" t="str">
        <f ca="1">_xlfn.IFNA(VLOOKUP($A94,اكتوبر!Y:AC,5,0),"")</f>
        <v/>
      </c>
      <c r="AO94" s="31" t="str">
        <f ca="1">_xlfn.IFNA(VLOOKUP($A94,اكتوبر!AK:AO,5,0),"")</f>
        <v/>
      </c>
      <c r="AP94" s="31" t="str">
        <f ca="1">_xlfn.IFNA(VLOOKUP($A94,اكتوبر!AW:BA,5,0),"")</f>
        <v/>
      </c>
      <c r="AQ94" s="31" t="str">
        <f ca="1">_xlfn.IFNA(VLOOKUP($A94,نوفمبر!A:E,5,0),"")</f>
        <v/>
      </c>
      <c r="AR94" s="31" t="str">
        <f ca="1">_xlfn.IFNA(VLOOKUP($A94,نوفمبر!M:Q,5,0),"")</f>
        <v/>
      </c>
      <c r="AS94" s="31" t="str">
        <f ca="1">_xlfn.IFNA(VLOOKUP($A94,نوفمبر!Y:AC,5,0),"")</f>
        <v/>
      </c>
      <c r="AT94" s="31" t="str">
        <f ca="1">_xlfn.IFNA(VLOOKUP($A94,نوفمبر!AK:AO,5,0),"")</f>
        <v/>
      </c>
      <c r="AU94" s="31" t="str">
        <f ca="1">_xlfn.IFNA(VLOOKUP($A94,ديسمبر!A:E,5,0),"")</f>
        <v/>
      </c>
      <c r="AV94" s="31" t="str">
        <f ca="1">_xlfn.IFNA(VLOOKUP($A94,ديسمبر!M:Q,5,0),"")</f>
        <v/>
      </c>
      <c r="AW94" s="31" t="str">
        <f ca="1">_xlfn.IFNA(VLOOKUP($A94,ديسمبر!Y:AC,5,0),"")</f>
        <v/>
      </c>
      <c r="AX94" s="31" t="str">
        <f ca="1">_xlfn.IFNA(VLOOKUP($A94,ديسمبر!AK:AO,5,0),"")</f>
        <v/>
      </c>
      <c r="AY94" s="31">
        <f ca="1" t="shared" si="2"/>
        <v>0</v>
      </c>
      <c r="AZ94" s="31">
        <f ca="1" t="shared" si="3"/>
        <v>0</v>
      </c>
    </row>
    <row r="95" ht="15.75" spans="1:52">
      <c r="A95" s="8">
        <v>2093</v>
      </c>
      <c r="B95" s="31">
        <f>IFERROR(VLOOKUP(A95,'Main Data'!A:C,2,0),"")</f>
        <v>0</v>
      </c>
      <c r="C95" s="31" t="str">
        <f>IFERROR(VLOOKUP(B95,'Main Data'!B:D,2,0),"")</f>
        <v/>
      </c>
      <c r="D95" s="31" t="str">
        <f ca="1">IFERROR(VLOOKUP($A95,فبراير!A:E,5,0),"")</f>
        <v/>
      </c>
      <c r="E95" s="31" t="str">
        <f ca="1">IFERROR(VLOOKUP($A95,فبراير!M:Q,5,0),"")</f>
        <v/>
      </c>
      <c r="F95" s="31" t="str">
        <f ca="1">IFERROR(VLOOKUP($A95,فبراير!Y:AC,5,0),"")</f>
        <v/>
      </c>
      <c r="G95" s="31" t="str">
        <f ca="1">IFERROR(VLOOKUP($A95,فبراير!AK:AO,5,0),"")</f>
        <v/>
      </c>
      <c r="H95" s="31" t="str">
        <f ca="1">IFERROR(VLOOKUP($A95,مارس!A:E,5,0),"")</f>
        <v/>
      </c>
      <c r="I95" s="31" t="str">
        <f ca="1">IFERROR(VLOOKUP($A95,مارس!M:Q,5,0),"")</f>
        <v/>
      </c>
      <c r="J95" s="31" t="str">
        <f ca="1">IFERROR(VLOOKUP($A95,مارس!Y:AC,5,0),"")</f>
        <v/>
      </c>
      <c r="K95" s="31" t="str">
        <f ca="1">IFERROR(VLOOKUP($A95,مارس!AK:AO,5,0),"")</f>
        <v/>
      </c>
      <c r="L95" s="31" t="str">
        <f ca="1">IFERROR(VLOOKUP($A95,ابريل!A:E,5,0),"")</f>
        <v/>
      </c>
      <c r="M95" s="31" t="str">
        <f ca="1">IFERROR(VLOOKUP($A95,ابريل!M:Q,5,0),"")</f>
        <v/>
      </c>
      <c r="N95" s="31" t="str">
        <f ca="1">IFERROR(VLOOKUP($A95,ابريل!Y:AC,5,0),"")</f>
        <v/>
      </c>
      <c r="O95" s="31" t="str">
        <f ca="1">IFERROR(VLOOKUP($A95,ابريل!AK:AO,5,0),"")</f>
        <v/>
      </c>
      <c r="P95" s="31" t="str">
        <f ca="1">_xlfn.IFNA(VLOOKUP($A95,مايو!A:E,5,0),"")</f>
        <v/>
      </c>
      <c r="Q95" s="31" t="str">
        <f ca="1">_xlfn.IFNA(VLOOKUP($A95,مايو!M:Q,5,0),"")</f>
        <v/>
      </c>
      <c r="R95" s="31" t="str">
        <f ca="1">_xlfn.IFNA(VLOOKUP($A95,مايو!Y:AC,5,0),"")</f>
        <v/>
      </c>
      <c r="S95" s="31" t="str">
        <f ca="1">_xlfn.IFNA(VLOOKUP($A95,مايو!AK:AO,5,0),"")</f>
        <v/>
      </c>
      <c r="T95" s="31" t="str">
        <f ca="1">_xlfn.IFNA(VLOOKUP($A95,مايو!AW:BA,5,0),"")</f>
        <v/>
      </c>
      <c r="U95" s="31" t="str">
        <f ca="1">_xlfn.IFNA(VLOOKUP($A95,يونيو!A:E,5,0),"")</f>
        <v/>
      </c>
      <c r="V95" s="31" t="str">
        <f ca="1">_xlfn.IFNA(VLOOKUP($A95,يونيو!M:Q,5,0),"")</f>
        <v/>
      </c>
      <c r="W95" s="31" t="str">
        <f ca="1">_xlfn.IFNA(VLOOKUP($A95,يونيو!Y:AC,5,0),"")</f>
        <v/>
      </c>
      <c r="X95" s="31" t="str">
        <f ca="1">_xlfn.IFNA(VLOOKUP($A95,يونيو!AK:AO,5,0),"")</f>
        <v/>
      </c>
      <c r="Y95" s="31" t="str">
        <f ca="1">_xlfn.IFNA(VLOOKUP($A95,يوليو!A:E,5,0),"")</f>
        <v/>
      </c>
      <c r="Z95" s="31" t="str">
        <f ca="1">_xlfn.IFNA(VLOOKUP($A95,يوليو!M:Q,5,0),"")</f>
        <v/>
      </c>
      <c r="AA95" s="31" t="str">
        <f ca="1">_xlfn.IFNA(VLOOKUP($A95,يوليو!Y:AC,5,0),"")</f>
        <v/>
      </c>
      <c r="AB95" s="31" t="str">
        <f ca="1">_xlfn.IFNA(VLOOKUP($A95,يوليو!AK:AO,5,0),"")</f>
        <v/>
      </c>
      <c r="AC95" s="31" t="str">
        <f ca="1">_xlfn.IFNA(VLOOKUP($A95,اغسطس!A:E,5,0),"")</f>
        <v/>
      </c>
      <c r="AD95" s="31" t="str">
        <f ca="1">_xlfn.IFNA(VLOOKUP($A95,اغسطس!M:Q,5,0),"")</f>
        <v/>
      </c>
      <c r="AE95" s="31" t="str">
        <f ca="1">_xlfn.IFNA(VLOOKUP($A95,اغسطس!Y:AC,5,0),"")</f>
        <v/>
      </c>
      <c r="AF95" s="31" t="str">
        <f ca="1">_xlfn.IFNA(VLOOKUP($A95,اغسطس!AK:AO,5,0),"")</f>
        <v/>
      </c>
      <c r="AG95" s="31" t="str">
        <f ca="1">_xlfn.IFNA(VLOOKUP($A95,اغسطس!AW:BA,5,0),"")</f>
        <v/>
      </c>
      <c r="AH95" s="31" t="str">
        <f ca="1">_xlfn.IFNA(VLOOKUP($A95,سبتمبر!A:E,5,0),"")</f>
        <v/>
      </c>
      <c r="AI95" s="31" t="str">
        <f ca="1">_xlfn.IFNA(VLOOKUP($A95,سبتمبر!M:Q,5,0),"")</f>
        <v/>
      </c>
      <c r="AJ95" s="31" t="str">
        <f ca="1">_xlfn.IFNA(VLOOKUP($A95,سبتمبر!Y:AC,5,0),"")</f>
        <v/>
      </c>
      <c r="AK95" s="31" t="str">
        <f ca="1">_xlfn.IFNA(VLOOKUP($A95,سبتمبر!AK:AO,5,0),"")</f>
        <v/>
      </c>
      <c r="AL95" s="31" t="str">
        <f ca="1">_xlfn.IFNA(VLOOKUP($A95,اكتوبر!A:E,5,0),"")</f>
        <v/>
      </c>
      <c r="AM95" s="31" t="str">
        <f ca="1">_xlfn.IFNA(VLOOKUP($A95,اكتوبر!M:Q,5,0),"")</f>
        <v/>
      </c>
      <c r="AN95" s="31" t="str">
        <f ca="1">_xlfn.IFNA(VLOOKUP($A95,اكتوبر!Y:AC,5,0),"")</f>
        <v/>
      </c>
      <c r="AO95" s="31" t="str">
        <f ca="1">_xlfn.IFNA(VLOOKUP($A95,اكتوبر!AK:AO,5,0),"")</f>
        <v/>
      </c>
      <c r="AP95" s="31" t="str">
        <f ca="1">_xlfn.IFNA(VLOOKUP($A95,اكتوبر!AW:BA,5,0),"")</f>
        <v/>
      </c>
      <c r="AQ95" s="31" t="str">
        <f ca="1">_xlfn.IFNA(VLOOKUP($A95,نوفمبر!A:E,5,0),"")</f>
        <v/>
      </c>
      <c r="AR95" s="31" t="str">
        <f ca="1">_xlfn.IFNA(VLOOKUP($A95,نوفمبر!M:Q,5,0),"")</f>
        <v/>
      </c>
      <c r="AS95" s="31" t="str">
        <f ca="1">_xlfn.IFNA(VLOOKUP($A95,نوفمبر!Y:AC,5,0),"")</f>
        <v/>
      </c>
      <c r="AT95" s="31" t="str">
        <f ca="1">_xlfn.IFNA(VLOOKUP($A95,نوفمبر!AK:AO,5,0),"")</f>
        <v/>
      </c>
      <c r="AU95" s="31" t="str">
        <f ca="1">_xlfn.IFNA(VLOOKUP($A95,ديسمبر!A:E,5,0),"")</f>
        <v/>
      </c>
      <c r="AV95" s="31" t="str">
        <f ca="1">_xlfn.IFNA(VLOOKUP($A95,ديسمبر!M:Q,5,0),"")</f>
        <v/>
      </c>
      <c r="AW95" s="31" t="str">
        <f ca="1">_xlfn.IFNA(VLOOKUP($A95,ديسمبر!Y:AC,5,0),"")</f>
        <v/>
      </c>
      <c r="AX95" s="31" t="str">
        <f ca="1">_xlfn.IFNA(VLOOKUP($A95,ديسمبر!AK:AO,5,0),"")</f>
        <v/>
      </c>
      <c r="AY95" s="31">
        <f ca="1" t="shared" si="2"/>
        <v>0</v>
      </c>
      <c r="AZ95" s="31">
        <f ca="1" t="shared" si="3"/>
        <v>0</v>
      </c>
    </row>
    <row r="96" ht="15.75" spans="1:52">
      <c r="A96" s="8">
        <v>2094</v>
      </c>
      <c r="B96" s="31">
        <f>IFERROR(VLOOKUP(A96,'Main Data'!A:C,2,0),"")</f>
        <v>0</v>
      </c>
      <c r="C96" s="31" t="str">
        <f>IFERROR(VLOOKUP(B96,'Main Data'!B:D,2,0),"")</f>
        <v/>
      </c>
      <c r="D96" s="31" t="str">
        <f ca="1">IFERROR(VLOOKUP($A96,فبراير!A:E,5,0),"")</f>
        <v/>
      </c>
      <c r="E96" s="31" t="str">
        <f ca="1">IFERROR(VLOOKUP($A96,فبراير!M:Q,5,0),"")</f>
        <v/>
      </c>
      <c r="F96" s="31" t="str">
        <f ca="1">IFERROR(VLOOKUP($A96,فبراير!Y:AC,5,0),"")</f>
        <v/>
      </c>
      <c r="G96" s="31" t="str">
        <f ca="1">IFERROR(VLOOKUP($A96,فبراير!AK:AO,5,0),"")</f>
        <v/>
      </c>
      <c r="H96" s="31" t="str">
        <f ca="1">IFERROR(VLOOKUP($A96,مارس!A:E,5,0),"")</f>
        <v/>
      </c>
      <c r="I96" s="31" t="str">
        <f ca="1">IFERROR(VLOOKUP($A96,مارس!M:Q,5,0),"")</f>
        <v/>
      </c>
      <c r="J96" s="31" t="str">
        <f ca="1">IFERROR(VLOOKUP($A96,مارس!Y:AC,5,0),"")</f>
        <v/>
      </c>
      <c r="K96" s="31" t="str">
        <f ca="1">IFERROR(VLOOKUP($A96,مارس!AK:AO,5,0),"")</f>
        <v/>
      </c>
      <c r="L96" s="31" t="str">
        <f ca="1">IFERROR(VLOOKUP($A96,ابريل!A:E,5,0),"")</f>
        <v/>
      </c>
      <c r="M96" s="31" t="str">
        <f ca="1">IFERROR(VLOOKUP($A96,ابريل!M:Q,5,0),"")</f>
        <v/>
      </c>
      <c r="N96" s="31" t="str">
        <f ca="1">IFERROR(VLOOKUP($A96,ابريل!Y:AC,5,0),"")</f>
        <v/>
      </c>
      <c r="O96" s="31" t="str">
        <f ca="1">IFERROR(VLOOKUP($A96,ابريل!AK:AO,5,0),"")</f>
        <v/>
      </c>
      <c r="P96" s="31" t="str">
        <f ca="1">_xlfn.IFNA(VLOOKUP($A96,مايو!A:E,5,0),"")</f>
        <v/>
      </c>
      <c r="Q96" s="31" t="str">
        <f ca="1">_xlfn.IFNA(VLOOKUP($A96,مايو!M:Q,5,0),"")</f>
        <v/>
      </c>
      <c r="R96" s="31" t="str">
        <f ca="1">_xlfn.IFNA(VLOOKUP($A96,مايو!Y:AC,5,0),"")</f>
        <v/>
      </c>
      <c r="S96" s="31" t="str">
        <f ca="1">_xlfn.IFNA(VLOOKUP($A96,مايو!AK:AO,5,0),"")</f>
        <v/>
      </c>
      <c r="T96" s="31" t="str">
        <f ca="1">_xlfn.IFNA(VLOOKUP($A96,مايو!AW:BA,5,0),"")</f>
        <v/>
      </c>
      <c r="U96" s="31" t="str">
        <f ca="1">_xlfn.IFNA(VLOOKUP($A96,يونيو!A:E,5,0),"")</f>
        <v/>
      </c>
      <c r="V96" s="31" t="str">
        <f ca="1">_xlfn.IFNA(VLOOKUP($A96,يونيو!M:Q,5,0),"")</f>
        <v/>
      </c>
      <c r="W96" s="31" t="str">
        <f ca="1">_xlfn.IFNA(VLOOKUP($A96,يونيو!Y:AC,5,0),"")</f>
        <v/>
      </c>
      <c r="X96" s="31" t="str">
        <f ca="1">_xlfn.IFNA(VLOOKUP($A96,يونيو!AK:AO,5,0),"")</f>
        <v/>
      </c>
      <c r="Y96" s="31" t="str">
        <f ca="1">_xlfn.IFNA(VLOOKUP($A96,يوليو!A:E,5,0),"")</f>
        <v/>
      </c>
      <c r="Z96" s="31" t="str">
        <f ca="1">_xlfn.IFNA(VLOOKUP($A96,يوليو!M:Q,5,0),"")</f>
        <v/>
      </c>
      <c r="AA96" s="31" t="str">
        <f ca="1">_xlfn.IFNA(VLOOKUP($A96,يوليو!Y:AC,5,0),"")</f>
        <v/>
      </c>
      <c r="AB96" s="31" t="str">
        <f ca="1">_xlfn.IFNA(VLOOKUP($A96,يوليو!AK:AO,5,0),"")</f>
        <v/>
      </c>
      <c r="AC96" s="31" t="str">
        <f ca="1">_xlfn.IFNA(VLOOKUP($A96,اغسطس!A:E,5,0),"")</f>
        <v/>
      </c>
      <c r="AD96" s="31" t="str">
        <f ca="1">_xlfn.IFNA(VLOOKUP($A96,اغسطس!M:Q,5,0),"")</f>
        <v/>
      </c>
      <c r="AE96" s="31" t="str">
        <f ca="1">_xlfn.IFNA(VLOOKUP($A96,اغسطس!Y:AC,5,0),"")</f>
        <v/>
      </c>
      <c r="AF96" s="31" t="str">
        <f ca="1">_xlfn.IFNA(VLOOKUP($A96,اغسطس!AK:AO,5,0),"")</f>
        <v/>
      </c>
      <c r="AG96" s="31" t="str">
        <f ca="1">_xlfn.IFNA(VLOOKUP($A96,اغسطس!AW:BA,5,0),"")</f>
        <v/>
      </c>
      <c r="AH96" s="31" t="str">
        <f ca="1">_xlfn.IFNA(VLOOKUP($A96,سبتمبر!A:E,5,0),"")</f>
        <v/>
      </c>
      <c r="AI96" s="31" t="str">
        <f ca="1">_xlfn.IFNA(VLOOKUP($A96,سبتمبر!M:Q,5,0),"")</f>
        <v/>
      </c>
      <c r="AJ96" s="31" t="str">
        <f ca="1">_xlfn.IFNA(VLOOKUP($A96,سبتمبر!Y:AC,5,0),"")</f>
        <v/>
      </c>
      <c r="AK96" s="31" t="str">
        <f ca="1">_xlfn.IFNA(VLOOKUP($A96,سبتمبر!AK:AO,5,0),"")</f>
        <v/>
      </c>
      <c r="AL96" s="31" t="str">
        <f ca="1">_xlfn.IFNA(VLOOKUP($A96,اكتوبر!A:E,5,0),"")</f>
        <v/>
      </c>
      <c r="AM96" s="31" t="str">
        <f ca="1">_xlfn.IFNA(VLOOKUP($A96,اكتوبر!M:Q,5,0),"")</f>
        <v/>
      </c>
      <c r="AN96" s="31" t="str">
        <f ca="1">_xlfn.IFNA(VLOOKUP($A96,اكتوبر!Y:AC,5,0),"")</f>
        <v/>
      </c>
      <c r="AO96" s="31" t="str">
        <f ca="1">_xlfn.IFNA(VLOOKUP($A96,اكتوبر!AK:AO,5,0),"")</f>
        <v/>
      </c>
      <c r="AP96" s="31" t="str">
        <f ca="1">_xlfn.IFNA(VLOOKUP($A96,اكتوبر!AW:BA,5,0),"")</f>
        <v/>
      </c>
      <c r="AQ96" s="31" t="str">
        <f ca="1">_xlfn.IFNA(VLOOKUP($A96,نوفمبر!A:E,5,0),"")</f>
        <v/>
      </c>
      <c r="AR96" s="31" t="str">
        <f ca="1">_xlfn.IFNA(VLOOKUP($A96,نوفمبر!M:Q,5,0),"")</f>
        <v/>
      </c>
      <c r="AS96" s="31" t="str">
        <f ca="1">_xlfn.IFNA(VLOOKUP($A96,نوفمبر!Y:AC,5,0),"")</f>
        <v/>
      </c>
      <c r="AT96" s="31" t="str">
        <f ca="1">_xlfn.IFNA(VLOOKUP($A96,نوفمبر!AK:AO,5,0),"")</f>
        <v/>
      </c>
      <c r="AU96" s="31" t="str">
        <f ca="1">_xlfn.IFNA(VLOOKUP($A96,ديسمبر!A:E,5,0),"")</f>
        <v/>
      </c>
      <c r="AV96" s="31" t="str">
        <f ca="1">_xlfn.IFNA(VLOOKUP($A96,ديسمبر!M:Q,5,0),"")</f>
        <v/>
      </c>
      <c r="AW96" s="31" t="str">
        <f ca="1">_xlfn.IFNA(VLOOKUP($A96,ديسمبر!Y:AC,5,0),"")</f>
        <v/>
      </c>
      <c r="AX96" s="31" t="str">
        <f ca="1">_xlfn.IFNA(VLOOKUP($A96,ديسمبر!AK:AO,5,0),"")</f>
        <v/>
      </c>
      <c r="AY96" s="31">
        <f ca="1" t="shared" si="2"/>
        <v>0</v>
      </c>
      <c r="AZ96" s="31">
        <f ca="1" t="shared" si="3"/>
        <v>0</v>
      </c>
    </row>
    <row r="97" ht="15.75" spans="1:52">
      <c r="A97" s="8">
        <v>2095</v>
      </c>
      <c r="B97" s="31">
        <f>IFERROR(VLOOKUP(A97,'Main Data'!A:C,2,0),"")</f>
        <v>0</v>
      </c>
      <c r="C97" s="31" t="str">
        <f>IFERROR(VLOOKUP(B97,'Main Data'!B:D,2,0),"")</f>
        <v/>
      </c>
      <c r="D97" s="31" t="str">
        <f ca="1">IFERROR(VLOOKUP($A97,فبراير!A:E,5,0),"")</f>
        <v/>
      </c>
      <c r="E97" s="31" t="str">
        <f ca="1">IFERROR(VLOOKUP($A97,فبراير!M:Q,5,0),"")</f>
        <v/>
      </c>
      <c r="F97" s="31" t="str">
        <f ca="1">IFERROR(VLOOKUP($A97,فبراير!Y:AC,5,0),"")</f>
        <v/>
      </c>
      <c r="G97" s="31" t="str">
        <f ca="1">IFERROR(VLOOKUP($A97,فبراير!AK:AO,5,0),"")</f>
        <v/>
      </c>
      <c r="H97" s="31" t="str">
        <f ca="1">IFERROR(VLOOKUP($A97,مارس!A:E,5,0),"")</f>
        <v/>
      </c>
      <c r="I97" s="31" t="str">
        <f ca="1">IFERROR(VLOOKUP($A97,مارس!M:Q,5,0),"")</f>
        <v/>
      </c>
      <c r="J97" s="31" t="str">
        <f ca="1">IFERROR(VLOOKUP($A97,مارس!Y:AC,5,0),"")</f>
        <v/>
      </c>
      <c r="K97" s="31" t="str">
        <f ca="1">IFERROR(VLOOKUP($A97,مارس!AK:AO,5,0),"")</f>
        <v/>
      </c>
      <c r="L97" s="31" t="str">
        <f ca="1">IFERROR(VLOOKUP($A97,ابريل!A:E,5,0),"")</f>
        <v/>
      </c>
      <c r="M97" s="31" t="str">
        <f ca="1">IFERROR(VLOOKUP($A97,ابريل!M:Q,5,0),"")</f>
        <v/>
      </c>
      <c r="N97" s="31" t="str">
        <f ca="1">IFERROR(VLOOKUP($A97,ابريل!Y:AC,5,0),"")</f>
        <v/>
      </c>
      <c r="O97" s="31" t="str">
        <f ca="1">IFERROR(VLOOKUP($A97,ابريل!AK:AO,5,0),"")</f>
        <v/>
      </c>
      <c r="P97" s="31" t="str">
        <f ca="1">_xlfn.IFNA(VLOOKUP($A97,مايو!A:E,5,0),"")</f>
        <v/>
      </c>
      <c r="Q97" s="31" t="str">
        <f ca="1">_xlfn.IFNA(VLOOKUP($A97,مايو!M:Q,5,0),"")</f>
        <v/>
      </c>
      <c r="R97" s="31" t="str">
        <f ca="1">_xlfn.IFNA(VLOOKUP($A97,مايو!Y:AC,5,0),"")</f>
        <v/>
      </c>
      <c r="S97" s="31" t="str">
        <f ca="1">_xlfn.IFNA(VLOOKUP($A97,مايو!AK:AO,5,0),"")</f>
        <v/>
      </c>
      <c r="T97" s="31" t="str">
        <f ca="1">_xlfn.IFNA(VLOOKUP($A97,مايو!AW:BA,5,0),"")</f>
        <v/>
      </c>
      <c r="U97" s="31" t="str">
        <f ca="1">_xlfn.IFNA(VLOOKUP($A97,يونيو!A:E,5,0),"")</f>
        <v/>
      </c>
      <c r="V97" s="31" t="str">
        <f ca="1">_xlfn.IFNA(VLOOKUP($A97,يونيو!M:Q,5,0),"")</f>
        <v/>
      </c>
      <c r="W97" s="31" t="str">
        <f ca="1">_xlfn.IFNA(VLOOKUP($A97,يونيو!Y:AC,5,0),"")</f>
        <v/>
      </c>
      <c r="X97" s="31" t="str">
        <f ca="1">_xlfn.IFNA(VLOOKUP($A97,يونيو!AK:AO,5,0),"")</f>
        <v/>
      </c>
      <c r="Y97" s="31" t="str">
        <f ca="1">_xlfn.IFNA(VLOOKUP($A97,يوليو!A:E,5,0),"")</f>
        <v/>
      </c>
      <c r="Z97" s="31" t="str">
        <f ca="1">_xlfn.IFNA(VLOOKUP($A97,يوليو!M:Q,5,0),"")</f>
        <v/>
      </c>
      <c r="AA97" s="31" t="str">
        <f ca="1">_xlfn.IFNA(VLOOKUP($A97,يوليو!Y:AC,5,0),"")</f>
        <v/>
      </c>
      <c r="AB97" s="31" t="str">
        <f ca="1">_xlfn.IFNA(VLOOKUP($A97,يوليو!AK:AO,5,0),"")</f>
        <v/>
      </c>
      <c r="AC97" s="31" t="str">
        <f ca="1">_xlfn.IFNA(VLOOKUP($A97,اغسطس!A:E,5,0),"")</f>
        <v/>
      </c>
      <c r="AD97" s="31" t="str">
        <f ca="1">_xlfn.IFNA(VLOOKUP($A97,اغسطس!M:Q,5,0),"")</f>
        <v/>
      </c>
      <c r="AE97" s="31" t="str">
        <f ca="1">_xlfn.IFNA(VLOOKUP($A97,اغسطس!Y:AC,5,0),"")</f>
        <v/>
      </c>
      <c r="AF97" s="31" t="str">
        <f ca="1">_xlfn.IFNA(VLOOKUP($A97,اغسطس!AK:AO,5,0),"")</f>
        <v/>
      </c>
      <c r="AG97" s="31" t="str">
        <f ca="1">_xlfn.IFNA(VLOOKUP($A97,اغسطس!AW:BA,5,0),"")</f>
        <v/>
      </c>
      <c r="AH97" s="31" t="str">
        <f ca="1">_xlfn.IFNA(VLOOKUP($A97,سبتمبر!A:E,5,0),"")</f>
        <v/>
      </c>
      <c r="AI97" s="31" t="str">
        <f ca="1">_xlfn.IFNA(VLOOKUP($A97,سبتمبر!M:Q,5,0),"")</f>
        <v/>
      </c>
      <c r="AJ97" s="31" t="str">
        <f ca="1">_xlfn.IFNA(VLOOKUP($A97,سبتمبر!Y:AC,5,0),"")</f>
        <v/>
      </c>
      <c r="AK97" s="31" t="str">
        <f ca="1">_xlfn.IFNA(VLOOKUP($A97,سبتمبر!AK:AO,5,0),"")</f>
        <v/>
      </c>
      <c r="AL97" s="31" t="str">
        <f ca="1">_xlfn.IFNA(VLOOKUP($A97,اكتوبر!A:E,5,0),"")</f>
        <v/>
      </c>
      <c r="AM97" s="31" t="str">
        <f ca="1">_xlfn.IFNA(VLOOKUP($A97,اكتوبر!M:Q,5,0),"")</f>
        <v/>
      </c>
      <c r="AN97" s="31" t="str">
        <f ca="1">_xlfn.IFNA(VLOOKUP($A97,اكتوبر!Y:AC,5,0),"")</f>
        <v/>
      </c>
      <c r="AO97" s="31" t="str">
        <f ca="1">_xlfn.IFNA(VLOOKUP($A97,اكتوبر!AK:AO,5,0),"")</f>
        <v/>
      </c>
      <c r="AP97" s="31" t="str">
        <f ca="1">_xlfn.IFNA(VLOOKUP($A97,اكتوبر!AW:BA,5,0),"")</f>
        <v/>
      </c>
      <c r="AQ97" s="31" t="str">
        <f ca="1">_xlfn.IFNA(VLOOKUP($A97,نوفمبر!A:E,5,0),"")</f>
        <v/>
      </c>
      <c r="AR97" s="31" t="str">
        <f ca="1">_xlfn.IFNA(VLOOKUP($A97,نوفمبر!M:Q,5,0),"")</f>
        <v/>
      </c>
      <c r="AS97" s="31" t="str">
        <f ca="1">_xlfn.IFNA(VLOOKUP($A97,نوفمبر!Y:AC,5,0),"")</f>
        <v/>
      </c>
      <c r="AT97" s="31" t="str">
        <f ca="1">_xlfn.IFNA(VLOOKUP($A97,نوفمبر!AK:AO,5,0),"")</f>
        <v/>
      </c>
      <c r="AU97" s="31" t="str">
        <f ca="1">_xlfn.IFNA(VLOOKUP($A97,ديسمبر!A:E,5,0),"")</f>
        <v/>
      </c>
      <c r="AV97" s="31" t="str">
        <f ca="1">_xlfn.IFNA(VLOOKUP($A97,ديسمبر!M:Q,5,0),"")</f>
        <v/>
      </c>
      <c r="AW97" s="31" t="str">
        <f ca="1">_xlfn.IFNA(VLOOKUP($A97,ديسمبر!Y:AC,5,0),"")</f>
        <v/>
      </c>
      <c r="AX97" s="31" t="str">
        <f ca="1">_xlfn.IFNA(VLOOKUP($A97,ديسمبر!AK:AO,5,0),"")</f>
        <v/>
      </c>
      <c r="AY97" s="31">
        <f ca="1" t="shared" si="2"/>
        <v>0</v>
      </c>
      <c r="AZ97" s="31">
        <f ca="1" t="shared" si="3"/>
        <v>0</v>
      </c>
    </row>
    <row r="98" ht="15.75" spans="1:52">
      <c r="A98" s="8">
        <v>2096</v>
      </c>
      <c r="B98" s="31">
        <f>IFERROR(VLOOKUP(A98,'Main Data'!A:C,2,0),"")</f>
        <v>0</v>
      </c>
      <c r="C98" s="31" t="str">
        <f>IFERROR(VLOOKUP(B98,'Main Data'!B:D,2,0),"")</f>
        <v/>
      </c>
      <c r="D98" s="31" t="str">
        <f ca="1">IFERROR(VLOOKUP($A98,فبراير!A:E,5,0),"")</f>
        <v/>
      </c>
      <c r="E98" s="31" t="str">
        <f ca="1">IFERROR(VLOOKUP($A98,فبراير!M:Q,5,0),"")</f>
        <v/>
      </c>
      <c r="F98" s="31" t="str">
        <f ca="1">IFERROR(VLOOKUP($A98,فبراير!Y:AC,5,0),"")</f>
        <v/>
      </c>
      <c r="G98" s="31" t="str">
        <f ca="1">IFERROR(VLOOKUP($A98,فبراير!AK:AO,5,0),"")</f>
        <v/>
      </c>
      <c r="H98" s="31" t="str">
        <f ca="1">IFERROR(VLOOKUP($A98,مارس!A:E,5,0),"")</f>
        <v/>
      </c>
      <c r="I98" s="31" t="str">
        <f ca="1">IFERROR(VLOOKUP($A98,مارس!M:Q,5,0),"")</f>
        <v/>
      </c>
      <c r="J98" s="31" t="str">
        <f ca="1">IFERROR(VLOOKUP($A98,مارس!Y:AC,5,0),"")</f>
        <v/>
      </c>
      <c r="K98" s="31" t="str">
        <f ca="1">IFERROR(VLOOKUP($A98,مارس!AK:AO,5,0),"")</f>
        <v/>
      </c>
      <c r="L98" s="31" t="str">
        <f ca="1">IFERROR(VLOOKUP($A98,ابريل!A:E,5,0),"")</f>
        <v/>
      </c>
      <c r="M98" s="31" t="str">
        <f ca="1">IFERROR(VLOOKUP($A98,ابريل!M:Q,5,0),"")</f>
        <v/>
      </c>
      <c r="N98" s="31" t="str">
        <f ca="1">IFERROR(VLOOKUP($A98,ابريل!Y:AC,5,0),"")</f>
        <v/>
      </c>
      <c r="O98" s="31" t="str">
        <f ca="1">IFERROR(VLOOKUP($A98,ابريل!AK:AO,5,0),"")</f>
        <v/>
      </c>
      <c r="P98" s="31" t="str">
        <f ca="1">_xlfn.IFNA(VLOOKUP($A98,مايو!A:E,5,0),"")</f>
        <v/>
      </c>
      <c r="Q98" s="31" t="str">
        <f ca="1">_xlfn.IFNA(VLOOKUP($A98,مايو!M:Q,5,0),"")</f>
        <v/>
      </c>
      <c r="R98" s="31" t="str">
        <f ca="1">_xlfn.IFNA(VLOOKUP($A98,مايو!Y:AC,5,0),"")</f>
        <v/>
      </c>
      <c r="S98" s="31" t="str">
        <f ca="1">_xlfn.IFNA(VLOOKUP($A98,مايو!AK:AO,5,0),"")</f>
        <v/>
      </c>
      <c r="T98" s="31" t="str">
        <f ca="1">_xlfn.IFNA(VLOOKUP($A98,مايو!AW:BA,5,0),"")</f>
        <v/>
      </c>
      <c r="U98" s="31" t="str">
        <f ca="1">_xlfn.IFNA(VLOOKUP($A98,يونيو!A:E,5,0),"")</f>
        <v/>
      </c>
      <c r="V98" s="31" t="str">
        <f ca="1">_xlfn.IFNA(VLOOKUP($A98,يونيو!M:Q,5,0),"")</f>
        <v/>
      </c>
      <c r="W98" s="31" t="str">
        <f ca="1">_xlfn.IFNA(VLOOKUP($A98,يونيو!Y:AC,5,0),"")</f>
        <v/>
      </c>
      <c r="X98" s="31" t="str">
        <f ca="1">_xlfn.IFNA(VLOOKUP($A98,يونيو!AK:AO,5,0),"")</f>
        <v/>
      </c>
      <c r="Y98" s="31" t="str">
        <f ca="1">_xlfn.IFNA(VLOOKUP($A98,يوليو!A:E,5,0),"")</f>
        <v/>
      </c>
      <c r="Z98" s="31" t="str">
        <f ca="1">_xlfn.IFNA(VLOOKUP($A98,يوليو!M:Q,5,0),"")</f>
        <v/>
      </c>
      <c r="AA98" s="31" t="str">
        <f ca="1">_xlfn.IFNA(VLOOKUP($A98,يوليو!Y:AC,5,0),"")</f>
        <v/>
      </c>
      <c r="AB98" s="31" t="str">
        <f ca="1">_xlfn.IFNA(VLOOKUP($A98,يوليو!AK:AO,5,0),"")</f>
        <v/>
      </c>
      <c r="AC98" s="31" t="str">
        <f ca="1">_xlfn.IFNA(VLOOKUP($A98,اغسطس!A:E,5,0),"")</f>
        <v/>
      </c>
      <c r="AD98" s="31" t="str">
        <f ca="1">_xlfn.IFNA(VLOOKUP($A98,اغسطس!M:Q,5,0),"")</f>
        <v/>
      </c>
      <c r="AE98" s="31" t="str">
        <f ca="1">_xlfn.IFNA(VLOOKUP($A98,اغسطس!Y:AC,5,0),"")</f>
        <v/>
      </c>
      <c r="AF98" s="31" t="str">
        <f ca="1">_xlfn.IFNA(VLOOKUP($A98,اغسطس!AK:AO,5,0),"")</f>
        <v/>
      </c>
      <c r="AG98" s="31" t="str">
        <f ca="1">_xlfn.IFNA(VLOOKUP($A98,اغسطس!AW:BA,5,0),"")</f>
        <v/>
      </c>
      <c r="AH98" s="31" t="str">
        <f ca="1">_xlfn.IFNA(VLOOKUP($A98,سبتمبر!A:E,5,0),"")</f>
        <v/>
      </c>
      <c r="AI98" s="31" t="str">
        <f ca="1">_xlfn.IFNA(VLOOKUP($A98,سبتمبر!M:Q,5,0),"")</f>
        <v/>
      </c>
      <c r="AJ98" s="31" t="str">
        <f ca="1">_xlfn.IFNA(VLOOKUP($A98,سبتمبر!Y:AC,5,0),"")</f>
        <v/>
      </c>
      <c r="AK98" s="31" t="str">
        <f ca="1">_xlfn.IFNA(VLOOKUP($A98,سبتمبر!AK:AO,5,0),"")</f>
        <v/>
      </c>
      <c r="AL98" s="31" t="str">
        <f ca="1">_xlfn.IFNA(VLOOKUP($A98,اكتوبر!A:E,5,0),"")</f>
        <v/>
      </c>
      <c r="AM98" s="31" t="str">
        <f ca="1">_xlfn.IFNA(VLOOKUP($A98,اكتوبر!M:Q,5,0),"")</f>
        <v/>
      </c>
      <c r="AN98" s="31" t="str">
        <f ca="1">_xlfn.IFNA(VLOOKUP($A98,اكتوبر!Y:AC,5,0),"")</f>
        <v/>
      </c>
      <c r="AO98" s="31" t="str">
        <f ca="1">_xlfn.IFNA(VLOOKUP($A98,اكتوبر!AK:AO,5,0),"")</f>
        <v/>
      </c>
      <c r="AP98" s="31" t="str">
        <f ca="1">_xlfn.IFNA(VLOOKUP($A98,اكتوبر!AW:BA,5,0),"")</f>
        <v/>
      </c>
      <c r="AQ98" s="31" t="str">
        <f ca="1">_xlfn.IFNA(VLOOKUP($A98,نوفمبر!A:E,5,0),"")</f>
        <v/>
      </c>
      <c r="AR98" s="31" t="str">
        <f ca="1">_xlfn.IFNA(VLOOKUP($A98,نوفمبر!M:Q,5,0),"")</f>
        <v/>
      </c>
      <c r="AS98" s="31" t="str">
        <f ca="1">_xlfn.IFNA(VLOOKUP($A98,نوفمبر!Y:AC,5,0),"")</f>
        <v/>
      </c>
      <c r="AT98" s="31" t="str">
        <f ca="1">_xlfn.IFNA(VLOOKUP($A98,نوفمبر!AK:AO,5,0),"")</f>
        <v/>
      </c>
      <c r="AU98" s="31" t="str">
        <f ca="1">_xlfn.IFNA(VLOOKUP($A98,ديسمبر!A:E,5,0),"")</f>
        <v/>
      </c>
      <c r="AV98" s="31" t="str">
        <f ca="1">_xlfn.IFNA(VLOOKUP($A98,ديسمبر!M:Q,5,0),"")</f>
        <v/>
      </c>
      <c r="AW98" s="31" t="str">
        <f ca="1">_xlfn.IFNA(VLOOKUP($A98,ديسمبر!Y:AC,5,0),"")</f>
        <v/>
      </c>
      <c r="AX98" s="31" t="str">
        <f ca="1">_xlfn.IFNA(VLOOKUP($A98,ديسمبر!AK:AO,5,0),"")</f>
        <v/>
      </c>
      <c r="AY98" s="31">
        <f ca="1" t="shared" si="2"/>
        <v>0</v>
      </c>
      <c r="AZ98" s="31">
        <f ca="1" t="shared" si="3"/>
        <v>0</v>
      </c>
    </row>
    <row r="99" ht="15.75" spans="1:52">
      <c r="A99" s="8">
        <v>2097</v>
      </c>
      <c r="B99" s="31">
        <f>IFERROR(VLOOKUP(A99,'Main Data'!A:C,2,0),"")</f>
        <v>0</v>
      </c>
      <c r="C99" s="31" t="str">
        <f>IFERROR(VLOOKUP(B99,'Main Data'!B:D,2,0),"")</f>
        <v/>
      </c>
      <c r="D99" s="31" t="str">
        <f ca="1">IFERROR(VLOOKUP($A99,فبراير!A:E,5,0),"")</f>
        <v/>
      </c>
      <c r="E99" s="31" t="str">
        <f ca="1">IFERROR(VLOOKUP($A99,فبراير!M:Q,5,0),"")</f>
        <v/>
      </c>
      <c r="F99" s="31" t="str">
        <f ca="1">IFERROR(VLOOKUP($A99,فبراير!Y:AC,5,0),"")</f>
        <v/>
      </c>
      <c r="G99" s="31" t="str">
        <f ca="1">IFERROR(VLOOKUP($A99,فبراير!AK:AO,5,0),"")</f>
        <v/>
      </c>
      <c r="H99" s="31" t="str">
        <f ca="1">IFERROR(VLOOKUP($A99,مارس!A:E,5,0),"")</f>
        <v/>
      </c>
      <c r="I99" s="31" t="str">
        <f ca="1">IFERROR(VLOOKUP($A99,مارس!M:Q,5,0),"")</f>
        <v/>
      </c>
      <c r="J99" s="31" t="str">
        <f ca="1">IFERROR(VLOOKUP($A99,مارس!Y:AC,5,0),"")</f>
        <v/>
      </c>
      <c r="K99" s="31" t="str">
        <f ca="1">IFERROR(VLOOKUP($A99,مارس!AK:AO,5,0),"")</f>
        <v/>
      </c>
      <c r="L99" s="31" t="str">
        <f ca="1">IFERROR(VLOOKUP($A99,ابريل!A:E,5,0),"")</f>
        <v/>
      </c>
      <c r="M99" s="31" t="str">
        <f ca="1">IFERROR(VLOOKUP($A99,ابريل!M:Q,5,0),"")</f>
        <v/>
      </c>
      <c r="N99" s="31" t="str">
        <f ca="1">IFERROR(VLOOKUP($A99,ابريل!Y:AC,5,0),"")</f>
        <v/>
      </c>
      <c r="O99" s="31" t="str">
        <f ca="1">IFERROR(VLOOKUP($A99,ابريل!AK:AO,5,0),"")</f>
        <v/>
      </c>
      <c r="P99" s="31" t="str">
        <f ca="1">_xlfn.IFNA(VLOOKUP($A99,مايو!A:E,5,0),"")</f>
        <v/>
      </c>
      <c r="Q99" s="31" t="str">
        <f ca="1">_xlfn.IFNA(VLOOKUP($A99,مايو!M:Q,5,0),"")</f>
        <v/>
      </c>
      <c r="R99" s="31" t="str">
        <f ca="1">_xlfn.IFNA(VLOOKUP($A99,مايو!Y:AC,5,0),"")</f>
        <v/>
      </c>
      <c r="S99" s="31" t="str">
        <f ca="1">_xlfn.IFNA(VLOOKUP($A99,مايو!AK:AO,5,0),"")</f>
        <v/>
      </c>
      <c r="T99" s="31" t="str">
        <f ca="1">_xlfn.IFNA(VLOOKUP($A99,مايو!AW:BA,5,0),"")</f>
        <v/>
      </c>
      <c r="U99" s="31" t="str">
        <f ca="1">_xlfn.IFNA(VLOOKUP($A99,يونيو!A:E,5,0),"")</f>
        <v/>
      </c>
      <c r="V99" s="31" t="str">
        <f ca="1">_xlfn.IFNA(VLOOKUP($A99,يونيو!M:Q,5,0),"")</f>
        <v/>
      </c>
      <c r="W99" s="31" t="str">
        <f ca="1">_xlfn.IFNA(VLOOKUP($A99,يونيو!Y:AC,5,0),"")</f>
        <v/>
      </c>
      <c r="X99" s="31" t="str">
        <f ca="1">_xlfn.IFNA(VLOOKUP($A99,يونيو!AK:AO,5,0),"")</f>
        <v/>
      </c>
      <c r="Y99" s="31" t="str">
        <f ca="1">_xlfn.IFNA(VLOOKUP($A99,يوليو!A:E,5,0),"")</f>
        <v/>
      </c>
      <c r="Z99" s="31" t="str">
        <f ca="1">_xlfn.IFNA(VLOOKUP($A99,يوليو!M:Q,5,0),"")</f>
        <v/>
      </c>
      <c r="AA99" s="31" t="str">
        <f ca="1">_xlfn.IFNA(VLOOKUP($A99,يوليو!Y:AC,5,0),"")</f>
        <v/>
      </c>
      <c r="AB99" s="31" t="str">
        <f ca="1">_xlfn.IFNA(VLOOKUP($A99,يوليو!AK:AO,5,0),"")</f>
        <v/>
      </c>
      <c r="AC99" s="31" t="str">
        <f ca="1">_xlfn.IFNA(VLOOKUP($A99,اغسطس!A:E,5,0),"")</f>
        <v/>
      </c>
      <c r="AD99" s="31" t="str">
        <f ca="1">_xlfn.IFNA(VLOOKUP($A99,اغسطس!M:Q,5,0),"")</f>
        <v/>
      </c>
      <c r="AE99" s="31" t="str">
        <f ca="1">_xlfn.IFNA(VLOOKUP($A99,اغسطس!Y:AC,5,0),"")</f>
        <v/>
      </c>
      <c r="AF99" s="31" t="str">
        <f ca="1">_xlfn.IFNA(VLOOKUP($A99,اغسطس!AK:AO,5,0),"")</f>
        <v/>
      </c>
      <c r="AG99" s="31" t="str">
        <f ca="1">_xlfn.IFNA(VLOOKUP($A99,اغسطس!AW:BA,5,0),"")</f>
        <v/>
      </c>
      <c r="AH99" s="31" t="str">
        <f ca="1">_xlfn.IFNA(VLOOKUP($A99,سبتمبر!A:E,5,0),"")</f>
        <v/>
      </c>
      <c r="AI99" s="31" t="str">
        <f ca="1">_xlfn.IFNA(VLOOKUP($A99,سبتمبر!M:Q,5,0),"")</f>
        <v/>
      </c>
      <c r="AJ99" s="31" t="str">
        <f ca="1">_xlfn.IFNA(VLOOKUP($A99,سبتمبر!Y:AC,5,0),"")</f>
        <v/>
      </c>
      <c r="AK99" s="31" t="str">
        <f ca="1">_xlfn.IFNA(VLOOKUP($A99,سبتمبر!AK:AO,5,0),"")</f>
        <v/>
      </c>
      <c r="AL99" s="31" t="str">
        <f ca="1">_xlfn.IFNA(VLOOKUP($A99,اكتوبر!A:E,5,0),"")</f>
        <v/>
      </c>
      <c r="AM99" s="31" t="str">
        <f ca="1">_xlfn.IFNA(VLOOKUP($A99,اكتوبر!M:Q,5,0),"")</f>
        <v/>
      </c>
      <c r="AN99" s="31" t="str">
        <f ca="1">_xlfn.IFNA(VLOOKUP($A99,اكتوبر!Y:AC,5,0),"")</f>
        <v/>
      </c>
      <c r="AO99" s="31" t="str">
        <f ca="1">_xlfn.IFNA(VLOOKUP($A99,اكتوبر!AK:AO,5,0),"")</f>
        <v/>
      </c>
      <c r="AP99" s="31" t="str">
        <f ca="1">_xlfn.IFNA(VLOOKUP($A99,اكتوبر!AW:BA,5,0),"")</f>
        <v/>
      </c>
      <c r="AQ99" s="31" t="str">
        <f ca="1">_xlfn.IFNA(VLOOKUP($A99,نوفمبر!A:E,5,0),"")</f>
        <v/>
      </c>
      <c r="AR99" s="31" t="str">
        <f ca="1">_xlfn.IFNA(VLOOKUP($A99,نوفمبر!M:Q,5,0),"")</f>
        <v/>
      </c>
      <c r="AS99" s="31" t="str">
        <f ca="1">_xlfn.IFNA(VLOOKUP($A99,نوفمبر!Y:AC,5,0),"")</f>
        <v/>
      </c>
      <c r="AT99" s="31" t="str">
        <f ca="1">_xlfn.IFNA(VLOOKUP($A99,نوفمبر!AK:AO,5,0),"")</f>
        <v/>
      </c>
      <c r="AU99" s="31" t="str">
        <f ca="1">_xlfn.IFNA(VLOOKUP($A99,ديسمبر!A:E,5,0),"")</f>
        <v/>
      </c>
      <c r="AV99" s="31" t="str">
        <f ca="1">_xlfn.IFNA(VLOOKUP($A99,ديسمبر!M:Q,5,0),"")</f>
        <v/>
      </c>
      <c r="AW99" s="31" t="str">
        <f ca="1">_xlfn.IFNA(VLOOKUP($A99,ديسمبر!Y:AC,5,0),"")</f>
        <v/>
      </c>
      <c r="AX99" s="31" t="str">
        <f ca="1">_xlfn.IFNA(VLOOKUP($A99,ديسمبر!AK:AO,5,0),"")</f>
        <v/>
      </c>
      <c r="AY99" s="31">
        <f ca="1" t="shared" si="2"/>
        <v>0</v>
      </c>
      <c r="AZ99" s="31">
        <f ca="1" t="shared" si="3"/>
        <v>0</v>
      </c>
    </row>
    <row r="100" ht="15.75" spans="1:52">
      <c r="A100" s="8">
        <v>2098</v>
      </c>
      <c r="B100" s="31">
        <f>IFERROR(VLOOKUP(A100,'Main Data'!A:C,2,0),"")</f>
        <v>0</v>
      </c>
      <c r="C100" s="31" t="str">
        <f>IFERROR(VLOOKUP(B100,'Main Data'!B:D,2,0),"")</f>
        <v/>
      </c>
      <c r="D100" s="31" t="str">
        <f ca="1">IFERROR(VLOOKUP($A100,فبراير!A:E,5,0),"")</f>
        <v/>
      </c>
      <c r="E100" s="31" t="str">
        <f ca="1">IFERROR(VLOOKUP($A100,فبراير!M:Q,5,0),"")</f>
        <v/>
      </c>
      <c r="F100" s="31" t="str">
        <f ca="1">IFERROR(VLOOKUP($A100,فبراير!Y:AC,5,0),"")</f>
        <v/>
      </c>
      <c r="G100" s="31" t="str">
        <f ca="1">IFERROR(VLOOKUP($A100,فبراير!AK:AO,5,0),"")</f>
        <v/>
      </c>
      <c r="H100" s="31" t="str">
        <f ca="1">IFERROR(VLOOKUP($A100,مارس!A:E,5,0),"")</f>
        <v/>
      </c>
      <c r="I100" s="31" t="str">
        <f ca="1">IFERROR(VLOOKUP($A100,مارس!M:Q,5,0),"")</f>
        <v/>
      </c>
      <c r="J100" s="31" t="str">
        <f ca="1">IFERROR(VLOOKUP($A100,مارس!Y:AC,5,0),"")</f>
        <v/>
      </c>
      <c r="K100" s="31" t="str">
        <f ca="1">IFERROR(VLOOKUP($A100,مارس!AK:AO,5,0),"")</f>
        <v/>
      </c>
      <c r="L100" s="31" t="str">
        <f ca="1">IFERROR(VLOOKUP($A100,ابريل!A:E,5,0),"")</f>
        <v/>
      </c>
      <c r="M100" s="31" t="str">
        <f ca="1">IFERROR(VLOOKUP($A100,ابريل!M:Q,5,0),"")</f>
        <v/>
      </c>
      <c r="N100" s="31" t="str">
        <f ca="1">IFERROR(VLOOKUP($A100,ابريل!Y:AC,5,0),"")</f>
        <v/>
      </c>
      <c r="O100" s="31" t="str">
        <f ca="1">IFERROR(VLOOKUP($A100,ابريل!AK:AO,5,0),"")</f>
        <v/>
      </c>
      <c r="P100" s="31" t="str">
        <f ca="1">_xlfn.IFNA(VLOOKUP($A100,مايو!A:E,5,0),"")</f>
        <v/>
      </c>
      <c r="Q100" s="31" t="str">
        <f ca="1">_xlfn.IFNA(VLOOKUP($A100,مايو!M:Q,5,0),"")</f>
        <v/>
      </c>
      <c r="R100" s="31" t="str">
        <f ca="1">_xlfn.IFNA(VLOOKUP($A100,مايو!Y:AC,5,0),"")</f>
        <v/>
      </c>
      <c r="S100" s="31" t="str">
        <f ca="1">_xlfn.IFNA(VLOOKUP($A100,مايو!AK:AO,5,0),"")</f>
        <v/>
      </c>
      <c r="T100" s="31" t="str">
        <f ca="1">_xlfn.IFNA(VLOOKUP($A100,مايو!AW:BA,5,0),"")</f>
        <v/>
      </c>
      <c r="U100" s="31" t="str">
        <f ca="1">_xlfn.IFNA(VLOOKUP($A100,يونيو!A:E,5,0),"")</f>
        <v/>
      </c>
      <c r="V100" s="31" t="str">
        <f ca="1">_xlfn.IFNA(VLOOKUP($A100,يونيو!M:Q,5,0),"")</f>
        <v/>
      </c>
      <c r="W100" s="31" t="str">
        <f ca="1">_xlfn.IFNA(VLOOKUP($A100,يونيو!Y:AC,5,0),"")</f>
        <v/>
      </c>
      <c r="X100" s="31" t="str">
        <f ca="1">_xlfn.IFNA(VLOOKUP($A100,يونيو!AK:AO,5,0),"")</f>
        <v/>
      </c>
      <c r="Y100" s="31" t="str">
        <f ca="1">_xlfn.IFNA(VLOOKUP($A100,يوليو!A:E,5,0),"")</f>
        <v/>
      </c>
      <c r="Z100" s="31" t="str">
        <f ca="1">_xlfn.IFNA(VLOOKUP($A100,يوليو!M:Q,5,0),"")</f>
        <v/>
      </c>
      <c r="AA100" s="31" t="str">
        <f ca="1">_xlfn.IFNA(VLOOKUP($A100,يوليو!Y:AC,5,0),"")</f>
        <v/>
      </c>
      <c r="AB100" s="31" t="str">
        <f ca="1">_xlfn.IFNA(VLOOKUP($A100,يوليو!AK:AO,5,0),"")</f>
        <v/>
      </c>
      <c r="AC100" s="31" t="str">
        <f ca="1">_xlfn.IFNA(VLOOKUP($A100,اغسطس!A:E,5,0),"")</f>
        <v/>
      </c>
      <c r="AD100" s="31" t="str">
        <f ca="1">_xlfn.IFNA(VLOOKUP($A100,اغسطس!M:Q,5,0),"")</f>
        <v/>
      </c>
      <c r="AE100" s="31" t="str">
        <f ca="1">_xlfn.IFNA(VLOOKUP($A100,اغسطس!Y:AC,5,0),"")</f>
        <v/>
      </c>
      <c r="AF100" s="31" t="str">
        <f ca="1">_xlfn.IFNA(VLOOKUP($A100,اغسطس!AK:AO,5,0),"")</f>
        <v/>
      </c>
      <c r="AG100" s="31" t="str">
        <f ca="1">_xlfn.IFNA(VLOOKUP($A100,اغسطس!AW:BA,5,0),"")</f>
        <v/>
      </c>
      <c r="AH100" s="31" t="str">
        <f ca="1">_xlfn.IFNA(VLOOKUP($A100,سبتمبر!A:E,5,0),"")</f>
        <v/>
      </c>
      <c r="AI100" s="31" t="str">
        <f ca="1">_xlfn.IFNA(VLOOKUP($A100,سبتمبر!M:Q,5,0),"")</f>
        <v/>
      </c>
      <c r="AJ100" s="31" t="str">
        <f ca="1">_xlfn.IFNA(VLOOKUP($A100,سبتمبر!Y:AC,5,0),"")</f>
        <v/>
      </c>
      <c r="AK100" s="31" t="str">
        <f ca="1">_xlfn.IFNA(VLOOKUP($A100,سبتمبر!AK:AO,5,0),"")</f>
        <v/>
      </c>
      <c r="AL100" s="31" t="str">
        <f ca="1">_xlfn.IFNA(VLOOKUP($A100,اكتوبر!A:E,5,0),"")</f>
        <v/>
      </c>
      <c r="AM100" s="31" t="str">
        <f ca="1">_xlfn.IFNA(VLOOKUP($A100,اكتوبر!M:Q,5,0),"")</f>
        <v/>
      </c>
      <c r="AN100" s="31" t="str">
        <f ca="1">_xlfn.IFNA(VLOOKUP($A100,اكتوبر!Y:AC,5,0),"")</f>
        <v/>
      </c>
      <c r="AO100" s="31" t="str">
        <f ca="1">_xlfn.IFNA(VLOOKUP($A100,اكتوبر!AK:AO,5,0),"")</f>
        <v/>
      </c>
      <c r="AP100" s="31" t="str">
        <f ca="1">_xlfn.IFNA(VLOOKUP($A100,اكتوبر!AW:BA,5,0),"")</f>
        <v/>
      </c>
      <c r="AQ100" s="31" t="str">
        <f ca="1">_xlfn.IFNA(VLOOKUP($A100,نوفمبر!A:E,5,0),"")</f>
        <v/>
      </c>
      <c r="AR100" s="31" t="str">
        <f ca="1">_xlfn.IFNA(VLOOKUP($A100,نوفمبر!M:Q,5,0),"")</f>
        <v/>
      </c>
      <c r="AS100" s="31" t="str">
        <f ca="1">_xlfn.IFNA(VLOOKUP($A100,نوفمبر!Y:AC,5,0),"")</f>
        <v/>
      </c>
      <c r="AT100" s="31" t="str">
        <f ca="1">_xlfn.IFNA(VLOOKUP($A100,نوفمبر!AK:AO,5,0),"")</f>
        <v/>
      </c>
      <c r="AU100" s="31" t="str">
        <f ca="1">_xlfn.IFNA(VLOOKUP($A100,ديسمبر!A:E,5,0),"")</f>
        <v/>
      </c>
      <c r="AV100" s="31" t="str">
        <f ca="1">_xlfn.IFNA(VLOOKUP($A100,ديسمبر!M:Q,5,0),"")</f>
        <v/>
      </c>
      <c r="AW100" s="31" t="str">
        <f ca="1">_xlfn.IFNA(VLOOKUP($A100,ديسمبر!Y:AC,5,0),"")</f>
        <v/>
      </c>
      <c r="AX100" s="31" t="str">
        <f ca="1">_xlfn.IFNA(VLOOKUP($A100,ديسمبر!AK:AO,5,0),"")</f>
        <v/>
      </c>
      <c r="AY100" s="31">
        <f ca="1" t="shared" si="2"/>
        <v>0</v>
      </c>
      <c r="AZ100" s="31">
        <f ca="1" t="shared" si="3"/>
        <v>0</v>
      </c>
    </row>
    <row r="101" ht="15.75" spans="1:52">
      <c r="A101" s="8">
        <v>2099</v>
      </c>
      <c r="B101" s="31">
        <f>IFERROR(VLOOKUP(A101,'Main Data'!A:C,2,0),"")</f>
        <v>0</v>
      </c>
      <c r="C101" s="31" t="str">
        <f>IFERROR(VLOOKUP(B101,'Main Data'!B:D,2,0),"")</f>
        <v/>
      </c>
      <c r="D101" s="31" t="str">
        <f ca="1">IFERROR(VLOOKUP($A101,فبراير!A:E,5,0),"")</f>
        <v/>
      </c>
      <c r="E101" s="31" t="str">
        <f ca="1">IFERROR(VLOOKUP($A101,فبراير!M:Q,5,0),"")</f>
        <v/>
      </c>
      <c r="F101" s="31" t="str">
        <f ca="1">IFERROR(VLOOKUP($A101,فبراير!Y:AC,5,0),"")</f>
        <v/>
      </c>
      <c r="G101" s="31" t="str">
        <f ca="1">IFERROR(VLOOKUP($A101,فبراير!AK:AO,5,0),"")</f>
        <v/>
      </c>
      <c r="H101" s="31" t="str">
        <f ca="1">IFERROR(VLOOKUP($A101,مارس!A:E,5,0),"")</f>
        <v/>
      </c>
      <c r="I101" s="31" t="str">
        <f ca="1">IFERROR(VLOOKUP($A101,مارس!M:Q,5,0),"")</f>
        <v/>
      </c>
      <c r="J101" s="31" t="str">
        <f ca="1">IFERROR(VLOOKUP($A101,مارس!Y:AC,5,0),"")</f>
        <v/>
      </c>
      <c r="K101" s="31" t="str">
        <f ca="1">IFERROR(VLOOKUP($A101,مارس!AK:AO,5,0),"")</f>
        <v/>
      </c>
      <c r="L101" s="31" t="str">
        <f ca="1">IFERROR(VLOOKUP($A101,ابريل!A:E,5,0),"")</f>
        <v/>
      </c>
      <c r="M101" s="31" t="str">
        <f ca="1">IFERROR(VLOOKUP($A101,ابريل!M:Q,5,0),"")</f>
        <v/>
      </c>
      <c r="N101" s="31" t="str">
        <f ca="1">IFERROR(VLOOKUP($A101,ابريل!Y:AC,5,0),"")</f>
        <v/>
      </c>
      <c r="O101" s="31" t="str">
        <f ca="1">IFERROR(VLOOKUP($A101,ابريل!AK:AO,5,0),"")</f>
        <v/>
      </c>
      <c r="P101" s="31" t="str">
        <f ca="1">_xlfn.IFNA(VLOOKUP($A101,مايو!A:E,5,0),"")</f>
        <v/>
      </c>
      <c r="Q101" s="31" t="str">
        <f ca="1">_xlfn.IFNA(VLOOKUP($A101,مايو!M:Q,5,0),"")</f>
        <v/>
      </c>
      <c r="R101" s="31" t="str">
        <f ca="1">_xlfn.IFNA(VLOOKUP($A101,مايو!Y:AC,5,0),"")</f>
        <v/>
      </c>
      <c r="S101" s="31" t="str">
        <f ca="1">_xlfn.IFNA(VLOOKUP($A101,مايو!AK:AO,5,0),"")</f>
        <v/>
      </c>
      <c r="T101" s="31" t="str">
        <f ca="1">_xlfn.IFNA(VLOOKUP($A101,مايو!AW:BA,5,0),"")</f>
        <v/>
      </c>
      <c r="U101" s="31" t="str">
        <f ca="1">_xlfn.IFNA(VLOOKUP($A101,يونيو!A:E,5,0),"")</f>
        <v/>
      </c>
      <c r="V101" s="31" t="str">
        <f ca="1">_xlfn.IFNA(VLOOKUP($A101,يونيو!M:Q,5,0),"")</f>
        <v/>
      </c>
      <c r="W101" s="31" t="str">
        <f ca="1">_xlfn.IFNA(VLOOKUP($A101,يونيو!Y:AC,5,0),"")</f>
        <v/>
      </c>
      <c r="X101" s="31" t="str">
        <f ca="1">_xlfn.IFNA(VLOOKUP($A101,يونيو!AK:AO,5,0),"")</f>
        <v/>
      </c>
      <c r="Y101" s="31" t="str">
        <f ca="1">_xlfn.IFNA(VLOOKUP($A101,يوليو!A:E,5,0),"")</f>
        <v/>
      </c>
      <c r="Z101" s="31" t="str">
        <f ca="1">_xlfn.IFNA(VLOOKUP($A101,يوليو!M:Q,5,0),"")</f>
        <v/>
      </c>
      <c r="AA101" s="31" t="str">
        <f ca="1">_xlfn.IFNA(VLOOKUP($A101,يوليو!Y:AC,5,0),"")</f>
        <v/>
      </c>
      <c r="AB101" s="31" t="str">
        <f ca="1">_xlfn.IFNA(VLOOKUP($A101,يوليو!AK:AO,5,0),"")</f>
        <v/>
      </c>
      <c r="AC101" s="31" t="str">
        <f ca="1">_xlfn.IFNA(VLOOKUP($A101,اغسطس!A:E,5,0),"")</f>
        <v/>
      </c>
      <c r="AD101" s="31" t="str">
        <f ca="1">_xlfn.IFNA(VLOOKUP($A101,اغسطس!M:Q,5,0),"")</f>
        <v/>
      </c>
      <c r="AE101" s="31" t="str">
        <f ca="1">_xlfn.IFNA(VLOOKUP($A101,اغسطس!Y:AC,5,0),"")</f>
        <v/>
      </c>
      <c r="AF101" s="31" t="str">
        <f ca="1">_xlfn.IFNA(VLOOKUP($A101,اغسطس!AK:AO,5,0),"")</f>
        <v/>
      </c>
      <c r="AG101" s="31" t="str">
        <f ca="1">_xlfn.IFNA(VLOOKUP($A101,اغسطس!AW:BA,5,0),"")</f>
        <v/>
      </c>
      <c r="AH101" s="31" t="str">
        <f ca="1">_xlfn.IFNA(VLOOKUP($A101,سبتمبر!A:E,5,0),"")</f>
        <v/>
      </c>
      <c r="AI101" s="31" t="str">
        <f ca="1">_xlfn.IFNA(VLOOKUP($A101,سبتمبر!M:Q,5,0),"")</f>
        <v/>
      </c>
      <c r="AJ101" s="31" t="str">
        <f ca="1">_xlfn.IFNA(VLOOKUP($A101,سبتمبر!Y:AC,5,0),"")</f>
        <v/>
      </c>
      <c r="AK101" s="31" t="str">
        <f ca="1">_xlfn.IFNA(VLOOKUP($A101,سبتمبر!AK:AO,5,0),"")</f>
        <v/>
      </c>
      <c r="AL101" s="31" t="str">
        <f ca="1">_xlfn.IFNA(VLOOKUP($A101,اكتوبر!A:E,5,0),"")</f>
        <v/>
      </c>
      <c r="AM101" s="31" t="str">
        <f ca="1">_xlfn.IFNA(VLOOKUP($A101,اكتوبر!M:Q,5,0),"")</f>
        <v/>
      </c>
      <c r="AN101" s="31" t="str">
        <f ca="1">_xlfn.IFNA(VLOOKUP($A101,اكتوبر!Y:AC,5,0),"")</f>
        <v/>
      </c>
      <c r="AO101" s="31" t="str">
        <f ca="1">_xlfn.IFNA(VLOOKUP($A101,اكتوبر!AK:AO,5,0),"")</f>
        <v/>
      </c>
      <c r="AP101" s="31" t="str">
        <f ca="1">_xlfn.IFNA(VLOOKUP($A101,اكتوبر!AW:BA,5,0),"")</f>
        <v/>
      </c>
      <c r="AQ101" s="31" t="str">
        <f ca="1">_xlfn.IFNA(VLOOKUP($A101,نوفمبر!A:E,5,0),"")</f>
        <v/>
      </c>
      <c r="AR101" s="31" t="str">
        <f ca="1">_xlfn.IFNA(VLOOKUP($A101,نوفمبر!M:Q,5,0),"")</f>
        <v/>
      </c>
      <c r="AS101" s="31" t="str">
        <f ca="1">_xlfn.IFNA(VLOOKUP($A101,نوفمبر!Y:AC,5,0),"")</f>
        <v/>
      </c>
      <c r="AT101" s="31" t="str">
        <f ca="1">_xlfn.IFNA(VLOOKUP($A101,نوفمبر!AK:AO,5,0),"")</f>
        <v/>
      </c>
      <c r="AU101" s="31" t="str">
        <f ca="1">_xlfn.IFNA(VLOOKUP($A101,ديسمبر!A:E,5,0),"")</f>
        <v/>
      </c>
      <c r="AV101" s="31" t="str">
        <f ca="1">_xlfn.IFNA(VLOOKUP($A101,ديسمبر!M:Q,5,0),"")</f>
        <v/>
      </c>
      <c r="AW101" s="31" t="str">
        <f ca="1">_xlfn.IFNA(VLOOKUP($A101,ديسمبر!Y:AC,5,0),"")</f>
        <v/>
      </c>
      <c r="AX101" s="31" t="str">
        <f ca="1">_xlfn.IFNA(VLOOKUP($A101,ديسمبر!AK:AO,5,0),"")</f>
        <v/>
      </c>
      <c r="AY101" s="31">
        <f ca="1" t="shared" si="2"/>
        <v>0</v>
      </c>
      <c r="AZ101" s="31">
        <f ca="1" t="shared" si="3"/>
        <v>0</v>
      </c>
    </row>
    <row r="102" ht="15.75" spans="1:52">
      <c r="A102" s="8">
        <v>2100</v>
      </c>
      <c r="B102" s="31">
        <f>IFERROR(VLOOKUP(A102,'Main Data'!A:C,2,0),"")</f>
        <v>0</v>
      </c>
      <c r="C102" s="31" t="str">
        <f>IFERROR(VLOOKUP(B102,'Main Data'!B:D,2,0),"")</f>
        <v/>
      </c>
      <c r="D102" s="31" t="str">
        <f ca="1">IFERROR(VLOOKUP($A102,فبراير!A:E,5,0),"")</f>
        <v/>
      </c>
      <c r="E102" s="31" t="str">
        <f ca="1">IFERROR(VLOOKUP($A102,فبراير!M:Q,5,0),"")</f>
        <v/>
      </c>
      <c r="F102" s="31" t="str">
        <f ca="1">IFERROR(VLOOKUP($A102,فبراير!Y:AC,5,0),"")</f>
        <v/>
      </c>
      <c r="G102" s="31" t="str">
        <f ca="1">IFERROR(VLOOKUP($A102,فبراير!AK:AO,5,0),"")</f>
        <v/>
      </c>
      <c r="H102" s="31" t="str">
        <f ca="1">IFERROR(VLOOKUP($A102,مارس!A:E,5,0),"")</f>
        <v/>
      </c>
      <c r="I102" s="31" t="str">
        <f ca="1">IFERROR(VLOOKUP($A102,مارس!M:Q,5,0),"")</f>
        <v/>
      </c>
      <c r="J102" s="31" t="str">
        <f ca="1">IFERROR(VLOOKUP($A102,مارس!Y:AC,5,0),"")</f>
        <v/>
      </c>
      <c r="K102" s="31" t="str">
        <f ca="1">IFERROR(VLOOKUP($A102,مارس!AK:AO,5,0),"")</f>
        <v/>
      </c>
      <c r="L102" s="31" t="str">
        <f ca="1">IFERROR(VLOOKUP($A102,ابريل!A:E,5,0),"")</f>
        <v/>
      </c>
      <c r="M102" s="31" t="str">
        <f ca="1">IFERROR(VLOOKUP($A102,ابريل!M:Q,5,0),"")</f>
        <v/>
      </c>
      <c r="N102" s="31" t="str">
        <f ca="1">IFERROR(VLOOKUP($A102,ابريل!Y:AC,5,0),"")</f>
        <v/>
      </c>
      <c r="O102" s="31" t="str">
        <f ca="1">IFERROR(VLOOKUP($A102,ابريل!AK:AO,5,0),"")</f>
        <v/>
      </c>
      <c r="P102" s="31" t="str">
        <f ca="1">_xlfn.IFNA(VLOOKUP($A102,مايو!A:E,5,0),"")</f>
        <v/>
      </c>
      <c r="Q102" s="31" t="str">
        <f ca="1">_xlfn.IFNA(VLOOKUP($A102,مايو!M:Q,5,0),"")</f>
        <v/>
      </c>
      <c r="R102" s="31" t="str">
        <f ca="1">_xlfn.IFNA(VLOOKUP($A102,مايو!Y:AC,5,0),"")</f>
        <v/>
      </c>
      <c r="S102" s="31" t="str">
        <f ca="1">_xlfn.IFNA(VLOOKUP($A102,مايو!AK:AO,5,0),"")</f>
        <v/>
      </c>
      <c r="T102" s="31" t="str">
        <f ca="1">_xlfn.IFNA(VLOOKUP($A102,مايو!AW:BA,5,0),"")</f>
        <v/>
      </c>
      <c r="U102" s="31" t="str">
        <f ca="1">_xlfn.IFNA(VLOOKUP($A102,يونيو!A:E,5,0),"")</f>
        <v/>
      </c>
      <c r="V102" s="31" t="str">
        <f ca="1">_xlfn.IFNA(VLOOKUP($A102,يونيو!M:Q,5,0),"")</f>
        <v/>
      </c>
      <c r="W102" s="31" t="str">
        <f ca="1">_xlfn.IFNA(VLOOKUP($A102,يونيو!Y:AC,5,0),"")</f>
        <v/>
      </c>
      <c r="X102" s="31" t="str">
        <f ca="1">_xlfn.IFNA(VLOOKUP($A102,يونيو!AK:AO,5,0),"")</f>
        <v/>
      </c>
      <c r="Y102" s="31" t="str">
        <f ca="1">_xlfn.IFNA(VLOOKUP($A102,يوليو!A:E,5,0),"")</f>
        <v/>
      </c>
      <c r="Z102" s="31" t="str">
        <f ca="1">_xlfn.IFNA(VLOOKUP($A102,يوليو!M:Q,5,0),"")</f>
        <v/>
      </c>
      <c r="AA102" s="31" t="str">
        <f ca="1">_xlfn.IFNA(VLOOKUP($A102,يوليو!Y:AC,5,0),"")</f>
        <v/>
      </c>
      <c r="AB102" s="31" t="str">
        <f ca="1">_xlfn.IFNA(VLOOKUP($A102,يوليو!AK:AO,5,0),"")</f>
        <v/>
      </c>
      <c r="AC102" s="31" t="str">
        <f ca="1">_xlfn.IFNA(VLOOKUP($A102,اغسطس!A:E,5,0),"")</f>
        <v/>
      </c>
      <c r="AD102" s="31" t="str">
        <f ca="1">_xlfn.IFNA(VLOOKUP($A102,اغسطس!M:Q,5,0),"")</f>
        <v/>
      </c>
      <c r="AE102" s="31" t="str">
        <f ca="1">_xlfn.IFNA(VLOOKUP($A102,اغسطس!Y:AC,5,0),"")</f>
        <v/>
      </c>
      <c r="AF102" s="31" t="str">
        <f ca="1">_xlfn.IFNA(VLOOKUP($A102,اغسطس!AK:AO,5,0),"")</f>
        <v/>
      </c>
      <c r="AG102" s="31" t="str">
        <f ca="1">_xlfn.IFNA(VLOOKUP($A102,اغسطس!AW:BA,5,0),"")</f>
        <v/>
      </c>
      <c r="AH102" s="31" t="str">
        <f ca="1">_xlfn.IFNA(VLOOKUP($A102,سبتمبر!A:E,5,0),"")</f>
        <v/>
      </c>
      <c r="AI102" s="31" t="str">
        <f ca="1">_xlfn.IFNA(VLOOKUP($A102,سبتمبر!M:Q,5,0),"")</f>
        <v/>
      </c>
      <c r="AJ102" s="31" t="str">
        <f ca="1">_xlfn.IFNA(VLOOKUP($A102,سبتمبر!Y:AC,5,0),"")</f>
        <v/>
      </c>
      <c r="AK102" s="31" t="str">
        <f ca="1">_xlfn.IFNA(VLOOKUP($A102,سبتمبر!AK:AO,5,0),"")</f>
        <v/>
      </c>
      <c r="AL102" s="31" t="str">
        <f ca="1">_xlfn.IFNA(VLOOKUP($A102,اكتوبر!A:E,5,0),"")</f>
        <v/>
      </c>
      <c r="AM102" s="31" t="str">
        <f ca="1">_xlfn.IFNA(VLOOKUP($A102,اكتوبر!M:Q,5,0),"")</f>
        <v/>
      </c>
      <c r="AN102" s="31" t="str">
        <f ca="1">_xlfn.IFNA(VLOOKUP($A102,اكتوبر!Y:AC,5,0),"")</f>
        <v/>
      </c>
      <c r="AO102" s="31" t="str">
        <f ca="1">_xlfn.IFNA(VLOOKUP($A102,اكتوبر!AK:AO,5,0),"")</f>
        <v/>
      </c>
      <c r="AP102" s="31" t="str">
        <f ca="1">_xlfn.IFNA(VLOOKUP($A102,اكتوبر!AW:BA,5,0),"")</f>
        <v/>
      </c>
      <c r="AQ102" s="31" t="str">
        <f ca="1">_xlfn.IFNA(VLOOKUP($A102,نوفمبر!A:E,5,0),"")</f>
        <v/>
      </c>
      <c r="AR102" s="31" t="str">
        <f ca="1">_xlfn.IFNA(VLOOKUP($A102,نوفمبر!M:Q,5,0),"")</f>
        <v/>
      </c>
      <c r="AS102" s="31" t="str">
        <f ca="1">_xlfn.IFNA(VLOOKUP($A102,نوفمبر!Y:AC,5,0),"")</f>
        <v/>
      </c>
      <c r="AT102" s="31" t="str">
        <f ca="1">_xlfn.IFNA(VLOOKUP($A102,نوفمبر!AK:AO,5,0),"")</f>
        <v/>
      </c>
      <c r="AU102" s="31" t="str">
        <f ca="1">_xlfn.IFNA(VLOOKUP($A102,ديسمبر!A:E,5,0),"")</f>
        <v/>
      </c>
      <c r="AV102" s="31" t="str">
        <f ca="1">_xlfn.IFNA(VLOOKUP($A102,ديسمبر!M:Q,5,0),"")</f>
        <v/>
      </c>
      <c r="AW102" s="31" t="str">
        <f ca="1">_xlfn.IFNA(VLOOKUP($A102,ديسمبر!Y:AC,5,0),"")</f>
        <v/>
      </c>
      <c r="AX102" s="31" t="str">
        <f ca="1">_xlfn.IFNA(VLOOKUP($A102,ديسمبر!AK:AO,5,0),"")</f>
        <v/>
      </c>
      <c r="AY102" s="31">
        <f ca="1" t="shared" si="2"/>
        <v>0</v>
      </c>
      <c r="AZ102" s="31">
        <f ca="1" t="shared" si="3"/>
        <v>0</v>
      </c>
    </row>
    <row r="103" ht="15.75" spans="1:52">
      <c r="A103" s="8">
        <v>2101</v>
      </c>
      <c r="B103" s="31">
        <f>IFERROR(VLOOKUP(A103,'Main Data'!A:C,2,0),"")</f>
        <v>0</v>
      </c>
      <c r="C103" s="31" t="str">
        <f>IFERROR(VLOOKUP(B103,'Main Data'!B:D,2,0),"")</f>
        <v/>
      </c>
      <c r="D103" s="31" t="str">
        <f ca="1">IFERROR(VLOOKUP($A103,فبراير!A:E,5,0),"")</f>
        <v/>
      </c>
      <c r="E103" s="31" t="str">
        <f ca="1">IFERROR(VLOOKUP($A103,فبراير!M:Q,5,0),"")</f>
        <v/>
      </c>
      <c r="F103" s="31" t="str">
        <f ca="1">IFERROR(VLOOKUP($A103,فبراير!Y:AC,5,0),"")</f>
        <v/>
      </c>
      <c r="G103" s="31" t="str">
        <f ca="1">IFERROR(VLOOKUP($A103,فبراير!AK:AO,5,0),"")</f>
        <v/>
      </c>
      <c r="H103" s="31" t="str">
        <f ca="1">IFERROR(VLOOKUP($A103,مارس!A:E,5,0),"")</f>
        <v/>
      </c>
      <c r="I103" s="31" t="str">
        <f ca="1">IFERROR(VLOOKUP($A103,مارس!M:Q,5,0),"")</f>
        <v/>
      </c>
      <c r="J103" s="31" t="str">
        <f ca="1">IFERROR(VLOOKUP($A103,مارس!Y:AC,5,0),"")</f>
        <v/>
      </c>
      <c r="K103" s="31" t="str">
        <f ca="1">IFERROR(VLOOKUP($A103,مارس!AK:AO,5,0),"")</f>
        <v/>
      </c>
      <c r="L103" s="31" t="str">
        <f ca="1">IFERROR(VLOOKUP($A103,ابريل!A:E,5,0),"")</f>
        <v/>
      </c>
      <c r="M103" s="31" t="str">
        <f ca="1">IFERROR(VLOOKUP($A103,ابريل!M:Q,5,0),"")</f>
        <v/>
      </c>
      <c r="N103" s="31" t="str">
        <f ca="1">IFERROR(VLOOKUP($A103,ابريل!Y:AC,5,0),"")</f>
        <v/>
      </c>
      <c r="O103" s="31" t="str">
        <f ca="1">IFERROR(VLOOKUP($A103,ابريل!AK:AO,5,0),"")</f>
        <v/>
      </c>
      <c r="P103" s="31" t="str">
        <f ca="1">_xlfn.IFNA(VLOOKUP($A103,مايو!A:E,5,0),"")</f>
        <v/>
      </c>
      <c r="Q103" s="31" t="str">
        <f ca="1">_xlfn.IFNA(VLOOKUP($A103,مايو!M:Q,5,0),"")</f>
        <v/>
      </c>
      <c r="R103" s="31" t="str">
        <f ca="1">_xlfn.IFNA(VLOOKUP($A103,مايو!Y:AC,5,0),"")</f>
        <v/>
      </c>
      <c r="S103" s="31" t="str">
        <f ca="1">_xlfn.IFNA(VLOOKUP($A103,مايو!AK:AO,5,0),"")</f>
        <v/>
      </c>
      <c r="T103" s="31" t="str">
        <f ca="1">_xlfn.IFNA(VLOOKUP($A103,مايو!AW:BA,5,0),"")</f>
        <v/>
      </c>
      <c r="U103" s="31" t="str">
        <f ca="1">_xlfn.IFNA(VLOOKUP($A103,يونيو!A:E,5,0),"")</f>
        <v/>
      </c>
      <c r="V103" s="31" t="str">
        <f ca="1">_xlfn.IFNA(VLOOKUP($A103,يونيو!M:Q,5,0),"")</f>
        <v/>
      </c>
      <c r="W103" s="31" t="str">
        <f ca="1">_xlfn.IFNA(VLOOKUP($A103,يونيو!Y:AC,5,0),"")</f>
        <v/>
      </c>
      <c r="X103" s="31" t="str">
        <f ca="1">_xlfn.IFNA(VLOOKUP($A103,يونيو!AK:AO,5,0),"")</f>
        <v/>
      </c>
      <c r="Y103" s="31" t="str">
        <f ca="1">_xlfn.IFNA(VLOOKUP($A103,يوليو!A:E,5,0),"")</f>
        <v/>
      </c>
      <c r="Z103" s="31" t="str">
        <f ca="1">_xlfn.IFNA(VLOOKUP($A103,يوليو!M:Q,5,0),"")</f>
        <v/>
      </c>
      <c r="AA103" s="31" t="str">
        <f ca="1">_xlfn.IFNA(VLOOKUP($A103,يوليو!Y:AC,5,0),"")</f>
        <v/>
      </c>
      <c r="AB103" s="31" t="str">
        <f ca="1">_xlfn.IFNA(VLOOKUP($A103,يوليو!AK:AO,5,0),"")</f>
        <v/>
      </c>
      <c r="AC103" s="31" t="str">
        <f ca="1">_xlfn.IFNA(VLOOKUP($A103,اغسطس!A:E,5,0),"")</f>
        <v/>
      </c>
      <c r="AD103" s="31" t="str">
        <f ca="1">_xlfn.IFNA(VLOOKUP($A103,اغسطس!M:Q,5,0),"")</f>
        <v/>
      </c>
      <c r="AE103" s="31" t="str">
        <f ca="1">_xlfn.IFNA(VLOOKUP($A103,اغسطس!Y:AC,5,0),"")</f>
        <v/>
      </c>
      <c r="AF103" s="31" t="str">
        <f ca="1">_xlfn.IFNA(VLOOKUP($A103,اغسطس!AK:AO,5,0),"")</f>
        <v/>
      </c>
      <c r="AG103" s="31" t="str">
        <f ca="1">_xlfn.IFNA(VLOOKUP($A103,اغسطس!AW:BA,5,0),"")</f>
        <v/>
      </c>
      <c r="AH103" s="31" t="str">
        <f ca="1">_xlfn.IFNA(VLOOKUP($A103,سبتمبر!A:E,5,0),"")</f>
        <v/>
      </c>
      <c r="AI103" s="31" t="str">
        <f ca="1">_xlfn.IFNA(VLOOKUP($A103,سبتمبر!M:Q,5,0),"")</f>
        <v/>
      </c>
      <c r="AJ103" s="31" t="str">
        <f ca="1">_xlfn.IFNA(VLOOKUP($A103,سبتمبر!Y:AC,5,0),"")</f>
        <v/>
      </c>
      <c r="AK103" s="31" t="str">
        <f ca="1">_xlfn.IFNA(VLOOKUP($A103,سبتمبر!AK:AO,5,0),"")</f>
        <v/>
      </c>
      <c r="AL103" s="31" t="str">
        <f ca="1">_xlfn.IFNA(VLOOKUP($A103,اكتوبر!A:E,5,0),"")</f>
        <v/>
      </c>
      <c r="AM103" s="31" t="str">
        <f ca="1">_xlfn.IFNA(VLOOKUP($A103,اكتوبر!M:Q,5,0),"")</f>
        <v/>
      </c>
      <c r="AN103" s="31" t="str">
        <f ca="1">_xlfn.IFNA(VLOOKUP($A103,اكتوبر!Y:AC,5,0),"")</f>
        <v/>
      </c>
      <c r="AO103" s="31" t="str">
        <f ca="1">_xlfn.IFNA(VLOOKUP($A103,اكتوبر!AK:AO,5,0),"")</f>
        <v/>
      </c>
      <c r="AP103" s="31" t="str">
        <f ca="1">_xlfn.IFNA(VLOOKUP($A103,اكتوبر!AW:BA,5,0),"")</f>
        <v/>
      </c>
      <c r="AQ103" s="31" t="str">
        <f ca="1">_xlfn.IFNA(VLOOKUP($A103,نوفمبر!A:E,5,0),"")</f>
        <v/>
      </c>
      <c r="AR103" s="31" t="str">
        <f ca="1">_xlfn.IFNA(VLOOKUP($A103,نوفمبر!M:Q,5,0),"")</f>
        <v/>
      </c>
      <c r="AS103" s="31" t="str">
        <f ca="1">_xlfn.IFNA(VLOOKUP($A103,نوفمبر!Y:AC,5,0),"")</f>
        <v/>
      </c>
      <c r="AT103" s="31" t="str">
        <f ca="1">_xlfn.IFNA(VLOOKUP($A103,نوفمبر!AK:AO,5,0),"")</f>
        <v/>
      </c>
      <c r="AU103" s="31" t="str">
        <f ca="1">_xlfn.IFNA(VLOOKUP($A103,ديسمبر!A:E,5,0),"")</f>
        <v/>
      </c>
      <c r="AV103" s="31" t="str">
        <f ca="1">_xlfn.IFNA(VLOOKUP($A103,ديسمبر!M:Q,5,0),"")</f>
        <v/>
      </c>
      <c r="AW103" s="31" t="str">
        <f ca="1">_xlfn.IFNA(VLOOKUP($A103,ديسمبر!Y:AC,5,0),"")</f>
        <v/>
      </c>
      <c r="AX103" s="31" t="str">
        <f ca="1">_xlfn.IFNA(VLOOKUP($A103,ديسمبر!AK:AO,5,0),"")</f>
        <v/>
      </c>
      <c r="AY103" s="31">
        <f ca="1" t="shared" si="2"/>
        <v>0</v>
      </c>
      <c r="AZ103" s="31">
        <f ca="1" t="shared" si="3"/>
        <v>0</v>
      </c>
    </row>
    <row r="104" ht="15.75" spans="1:52">
      <c r="A104" s="8">
        <v>2102</v>
      </c>
      <c r="B104" s="31">
        <f>IFERROR(VLOOKUP(A104,'Main Data'!A:C,2,0),"")</f>
        <v>0</v>
      </c>
      <c r="C104" s="31" t="str">
        <f>IFERROR(VLOOKUP(B104,'Main Data'!B:D,2,0),"")</f>
        <v/>
      </c>
      <c r="D104" s="31" t="str">
        <f ca="1">IFERROR(VLOOKUP($A104,فبراير!A:E,5,0),"")</f>
        <v/>
      </c>
      <c r="E104" s="31" t="str">
        <f ca="1">IFERROR(VLOOKUP($A104,فبراير!M:Q,5,0),"")</f>
        <v/>
      </c>
      <c r="F104" s="31" t="str">
        <f ca="1">IFERROR(VLOOKUP($A104,فبراير!Y:AC,5,0),"")</f>
        <v/>
      </c>
      <c r="G104" s="31" t="str">
        <f ca="1">IFERROR(VLOOKUP($A104,فبراير!AK:AO,5,0),"")</f>
        <v/>
      </c>
      <c r="H104" s="31" t="str">
        <f ca="1">IFERROR(VLOOKUP($A104,مارس!A:E,5,0),"")</f>
        <v/>
      </c>
      <c r="I104" s="31" t="str">
        <f ca="1">IFERROR(VLOOKUP($A104,مارس!M:Q,5,0),"")</f>
        <v/>
      </c>
      <c r="J104" s="31" t="str">
        <f ca="1">IFERROR(VLOOKUP($A104,مارس!Y:AC,5,0),"")</f>
        <v/>
      </c>
      <c r="K104" s="31" t="str">
        <f ca="1">IFERROR(VLOOKUP($A104,مارس!AK:AO,5,0),"")</f>
        <v/>
      </c>
      <c r="L104" s="31" t="str">
        <f ca="1">IFERROR(VLOOKUP($A104,ابريل!A:E,5,0),"")</f>
        <v/>
      </c>
      <c r="M104" s="31" t="str">
        <f ca="1">IFERROR(VLOOKUP($A104,ابريل!M:Q,5,0),"")</f>
        <v/>
      </c>
      <c r="N104" s="31" t="str">
        <f ca="1">IFERROR(VLOOKUP($A104,ابريل!Y:AC,5,0),"")</f>
        <v/>
      </c>
      <c r="O104" s="31" t="str">
        <f ca="1">IFERROR(VLOOKUP($A104,ابريل!AK:AO,5,0),"")</f>
        <v/>
      </c>
      <c r="P104" s="31" t="str">
        <f ca="1">_xlfn.IFNA(VLOOKUP($A104,مايو!A:E,5,0),"")</f>
        <v/>
      </c>
      <c r="Q104" s="31" t="str">
        <f ca="1">_xlfn.IFNA(VLOOKUP($A104,مايو!M:Q,5,0),"")</f>
        <v/>
      </c>
      <c r="R104" s="31" t="str">
        <f ca="1">_xlfn.IFNA(VLOOKUP($A104,مايو!Y:AC,5,0),"")</f>
        <v/>
      </c>
      <c r="S104" s="31" t="str">
        <f ca="1">_xlfn.IFNA(VLOOKUP($A104,مايو!AK:AO,5,0),"")</f>
        <v/>
      </c>
      <c r="T104" s="31" t="str">
        <f ca="1">_xlfn.IFNA(VLOOKUP($A104,مايو!AW:BA,5,0),"")</f>
        <v/>
      </c>
      <c r="U104" s="31" t="str">
        <f ca="1">_xlfn.IFNA(VLOOKUP($A104,يونيو!A:E,5,0),"")</f>
        <v/>
      </c>
      <c r="V104" s="31" t="str">
        <f ca="1">_xlfn.IFNA(VLOOKUP($A104,يونيو!M:Q,5,0),"")</f>
        <v/>
      </c>
      <c r="W104" s="31" t="str">
        <f ca="1">_xlfn.IFNA(VLOOKUP($A104,يونيو!Y:AC,5,0),"")</f>
        <v/>
      </c>
      <c r="X104" s="31" t="str">
        <f ca="1">_xlfn.IFNA(VLOOKUP($A104,يونيو!AK:AO,5,0),"")</f>
        <v/>
      </c>
      <c r="Y104" s="31" t="str">
        <f ca="1">_xlfn.IFNA(VLOOKUP($A104,يوليو!A:E,5,0),"")</f>
        <v/>
      </c>
      <c r="Z104" s="31" t="str">
        <f ca="1">_xlfn.IFNA(VLOOKUP($A104,يوليو!M:Q,5,0),"")</f>
        <v/>
      </c>
      <c r="AA104" s="31" t="str">
        <f ca="1">_xlfn.IFNA(VLOOKUP($A104,يوليو!Y:AC,5,0),"")</f>
        <v/>
      </c>
      <c r="AB104" s="31" t="str">
        <f ca="1">_xlfn.IFNA(VLOOKUP($A104,يوليو!AK:AO,5,0),"")</f>
        <v/>
      </c>
      <c r="AC104" s="31" t="str">
        <f ca="1">_xlfn.IFNA(VLOOKUP($A104,اغسطس!A:E,5,0),"")</f>
        <v/>
      </c>
      <c r="AD104" s="31" t="str">
        <f ca="1">_xlfn.IFNA(VLOOKUP($A104,اغسطس!M:Q,5,0),"")</f>
        <v/>
      </c>
      <c r="AE104" s="31" t="str">
        <f ca="1">_xlfn.IFNA(VLOOKUP($A104,اغسطس!Y:AC,5,0),"")</f>
        <v/>
      </c>
      <c r="AF104" s="31" t="str">
        <f ca="1">_xlfn.IFNA(VLOOKUP($A104,اغسطس!AK:AO,5,0),"")</f>
        <v/>
      </c>
      <c r="AG104" s="31" t="str">
        <f ca="1">_xlfn.IFNA(VLOOKUP($A104,اغسطس!AW:BA,5,0),"")</f>
        <v/>
      </c>
      <c r="AH104" s="31" t="str">
        <f ca="1">_xlfn.IFNA(VLOOKUP($A104,سبتمبر!A:E,5,0),"")</f>
        <v/>
      </c>
      <c r="AI104" s="31" t="str">
        <f ca="1">_xlfn.IFNA(VLOOKUP($A104,سبتمبر!M:Q,5,0),"")</f>
        <v/>
      </c>
      <c r="AJ104" s="31" t="str">
        <f ca="1">_xlfn.IFNA(VLOOKUP($A104,سبتمبر!Y:AC,5,0),"")</f>
        <v/>
      </c>
      <c r="AK104" s="31" t="str">
        <f ca="1">_xlfn.IFNA(VLOOKUP($A104,سبتمبر!AK:AO,5,0),"")</f>
        <v/>
      </c>
      <c r="AL104" s="31" t="str">
        <f ca="1">_xlfn.IFNA(VLOOKUP($A104,اكتوبر!A:E,5,0),"")</f>
        <v/>
      </c>
      <c r="AM104" s="31" t="str">
        <f ca="1">_xlfn.IFNA(VLOOKUP($A104,اكتوبر!M:Q,5,0),"")</f>
        <v/>
      </c>
      <c r="AN104" s="31" t="str">
        <f ca="1">_xlfn.IFNA(VLOOKUP($A104,اكتوبر!Y:AC,5,0),"")</f>
        <v/>
      </c>
      <c r="AO104" s="31" t="str">
        <f ca="1">_xlfn.IFNA(VLOOKUP($A104,اكتوبر!AK:AO,5,0),"")</f>
        <v/>
      </c>
      <c r="AP104" s="31" t="str">
        <f ca="1">_xlfn.IFNA(VLOOKUP($A104,اكتوبر!AW:BA,5,0),"")</f>
        <v/>
      </c>
      <c r="AQ104" s="31" t="str">
        <f ca="1">_xlfn.IFNA(VLOOKUP($A104,نوفمبر!A:E,5,0),"")</f>
        <v/>
      </c>
      <c r="AR104" s="31" t="str">
        <f ca="1">_xlfn.IFNA(VLOOKUP($A104,نوفمبر!M:Q,5,0),"")</f>
        <v/>
      </c>
      <c r="AS104" s="31" t="str">
        <f ca="1">_xlfn.IFNA(VLOOKUP($A104,نوفمبر!Y:AC,5,0),"")</f>
        <v/>
      </c>
      <c r="AT104" s="31" t="str">
        <f ca="1">_xlfn.IFNA(VLOOKUP($A104,نوفمبر!AK:AO,5,0),"")</f>
        <v/>
      </c>
      <c r="AU104" s="31" t="str">
        <f ca="1">_xlfn.IFNA(VLOOKUP($A104,ديسمبر!A:E,5,0),"")</f>
        <v/>
      </c>
      <c r="AV104" s="31" t="str">
        <f ca="1">_xlfn.IFNA(VLOOKUP($A104,ديسمبر!M:Q,5,0),"")</f>
        <v/>
      </c>
      <c r="AW104" s="31" t="str">
        <f ca="1">_xlfn.IFNA(VLOOKUP($A104,ديسمبر!Y:AC,5,0),"")</f>
        <v/>
      </c>
      <c r="AX104" s="31" t="str">
        <f ca="1">_xlfn.IFNA(VLOOKUP($A104,ديسمبر!AK:AO,5,0),"")</f>
        <v/>
      </c>
      <c r="AY104" s="31">
        <f ca="1" t="shared" si="2"/>
        <v>0</v>
      </c>
      <c r="AZ104" s="31">
        <f ca="1" t="shared" si="3"/>
        <v>0</v>
      </c>
    </row>
    <row r="105" ht="15.75" spans="1:52">
      <c r="A105" s="8">
        <v>2103</v>
      </c>
      <c r="B105" s="31">
        <f>IFERROR(VLOOKUP(A105,'Main Data'!A:C,2,0),"")</f>
        <v>0</v>
      </c>
      <c r="C105" s="31" t="str">
        <f>IFERROR(VLOOKUP(B105,'Main Data'!B:D,2,0),"")</f>
        <v/>
      </c>
      <c r="D105" s="31" t="str">
        <f ca="1">IFERROR(VLOOKUP($A105,فبراير!A:E,5,0),"")</f>
        <v/>
      </c>
      <c r="E105" s="31" t="str">
        <f ca="1">IFERROR(VLOOKUP($A105,فبراير!M:Q,5,0),"")</f>
        <v/>
      </c>
      <c r="F105" s="31" t="str">
        <f ca="1">IFERROR(VLOOKUP($A105,فبراير!Y:AC,5,0),"")</f>
        <v/>
      </c>
      <c r="G105" s="31" t="str">
        <f ca="1">IFERROR(VLOOKUP($A105,فبراير!AK:AO,5,0),"")</f>
        <v/>
      </c>
      <c r="H105" s="31" t="str">
        <f ca="1">IFERROR(VLOOKUP($A105,مارس!A:E,5,0),"")</f>
        <v/>
      </c>
      <c r="I105" s="31" t="str">
        <f ca="1">IFERROR(VLOOKUP($A105,مارس!M:Q,5,0),"")</f>
        <v/>
      </c>
      <c r="J105" s="31" t="str">
        <f ca="1">IFERROR(VLOOKUP($A105,مارس!Y:AC,5,0),"")</f>
        <v/>
      </c>
      <c r="K105" s="31" t="str">
        <f ca="1">IFERROR(VLOOKUP($A105,مارس!AK:AO,5,0),"")</f>
        <v/>
      </c>
      <c r="L105" s="31" t="str">
        <f ca="1">IFERROR(VLOOKUP($A105,ابريل!A:E,5,0),"")</f>
        <v/>
      </c>
      <c r="M105" s="31" t="str">
        <f ca="1">IFERROR(VLOOKUP($A105,ابريل!M:Q,5,0),"")</f>
        <v/>
      </c>
      <c r="N105" s="31" t="str">
        <f ca="1">IFERROR(VLOOKUP($A105,ابريل!Y:AC,5,0),"")</f>
        <v/>
      </c>
      <c r="O105" s="31" t="str">
        <f ca="1">IFERROR(VLOOKUP($A105,ابريل!AK:AO,5,0),"")</f>
        <v/>
      </c>
      <c r="P105" s="31" t="str">
        <f ca="1">_xlfn.IFNA(VLOOKUP($A105,مايو!A:E,5,0),"")</f>
        <v/>
      </c>
      <c r="Q105" s="31" t="str">
        <f ca="1">_xlfn.IFNA(VLOOKUP($A105,مايو!M:Q,5,0),"")</f>
        <v/>
      </c>
      <c r="R105" s="31" t="str">
        <f ca="1">_xlfn.IFNA(VLOOKUP($A105,مايو!Y:AC,5,0),"")</f>
        <v/>
      </c>
      <c r="S105" s="31" t="str">
        <f ca="1">_xlfn.IFNA(VLOOKUP($A105,مايو!AK:AO,5,0),"")</f>
        <v/>
      </c>
      <c r="T105" s="31" t="str">
        <f ca="1">_xlfn.IFNA(VLOOKUP($A105,مايو!AW:BA,5,0),"")</f>
        <v/>
      </c>
      <c r="U105" s="31" t="str">
        <f ca="1">_xlfn.IFNA(VLOOKUP($A105,يونيو!A:E,5,0),"")</f>
        <v/>
      </c>
      <c r="V105" s="31" t="str">
        <f ca="1">_xlfn.IFNA(VLOOKUP($A105,يونيو!M:Q,5,0),"")</f>
        <v/>
      </c>
      <c r="W105" s="31" t="str">
        <f ca="1">_xlfn.IFNA(VLOOKUP($A105,يونيو!Y:AC,5,0),"")</f>
        <v/>
      </c>
      <c r="X105" s="31" t="str">
        <f ca="1">_xlfn.IFNA(VLOOKUP($A105,يونيو!AK:AO,5,0),"")</f>
        <v/>
      </c>
      <c r="Y105" s="31" t="str">
        <f ca="1">_xlfn.IFNA(VLOOKUP($A105,يوليو!A:E,5,0),"")</f>
        <v/>
      </c>
      <c r="Z105" s="31" t="str">
        <f ca="1">_xlfn.IFNA(VLOOKUP($A105,يوليو!M:Q,5,0),"")</f>
        <v/>
      </c>
      <c r="AA105" s="31" t="str">
        <f ca="1">_xlfn.IFNA(VLOOKUP($A105,يوليو!Y:AC,5,0),"")</f>
        <v/>
      </c>
      <c r="AB105" s="31" t="str">
        <f ca="1">_xlfn.IFNA(VLOOKUP($A105,يوليو!AK:AO,5,0),"")</f>
        <v/>
      </c>
      <c r="AC105" s="31" t="str">
        <f ca="1">_xlfn.IFNA(VLOOKUP($A105,اغسطس!A:E,5,0),"")</f>
        <v/>
      </c>
      <c r="AD105" s="31" t="str">
        <f ca="1">_xlfn.IFNA(VLOOKUP($A105,اغسطس!M:Q,5,0),"")</f>
        <v/>
      </c>
      <c r="AE105" s="31" t="str">
        <f ca="1">_xlfn.IFNA(VLOOKUP($A105,اغسطس!Y:AC,5,0),"")</f>
        <v/>
      </c>
      <c r="AF105" s="31" t="str">
        <f ca="1">_xlfn.IFNA(VLOOKUP($A105,اغسطس!AK:AO,5,0),"")</f>
        <v/>
      </c>
      <c r="AG105" s="31" t="str">
        <f ca="1">_xlfn.IFNA(VLOOKUP($A105,اغسطس!AW:BA,5,0),"")</f>
        <v/>
      </c>
      <c r="AH105" s="31" t="str">
        <f ca="1">_xlfn.IFNA(VLOOKUP($A105,سبتمبر!A:E,5,0),"")</f>
        <v/>
      </c>
      <c r="AI105" s="31" t="str">
        <f ca="1">_xlfn.IFNA(VLOOKUP($A105,سبتمبر!M:Q,5,0),"")</f>
        <v/>
      </c>
      <c r="AJ105" s="31" t="str">
        <f ca="1">_xlfn.IFNA(VLOOKUP($A105,سبتمبر!Y:AC,5,0),"")</f>
        <v/>
      </c>
      <c r="AK105" s="31" t="str">
        <f ca="1">_xlfn.IFNA(VLOOKUP($A105,سبتمبر!AK:AO,5,0),"")</f>
        <v/>
      </c>
      <c r="AL105" s="31" t="str">
        <f ca="1">_xlfn.IFNA(VLOOKUP($A105,اكتوبر!A:E,5,0),"")</f>
        <v/>
      </c>
      <c r="AM105" s="31" t="str">
        <f ca="1">_xlfn.IFNA(VLOOKUP($A105,اكتوبر!M:Q,5,0),"")</f>
        <v/>
      </c>
      <c r="AN105" s="31" t="str">
        <f ca="1">_xlfn.IFNA(VLOOKUP($A105,اكتوبر!Y:AC,5,0),"")</f>
        <v/>
      </c>
      <c r="AO105" s="31" t="str">
        <f ca="1">_xlfn.IFNA(VLOOKUP($A105,اكتوبر!AK:AO,5,0),"")</f>
        <v/>
      </c>
      <c r="AP105" s="31" t="str">
        <f ca="1">_xlfn.IFNA(VLOOKUP($A105,اكتوبر!AW:BA,5,0),"")</f>
        <v/>
      </c>
      <c r="AQ105" s="31" t="str">
        <f ca="1">_xlfn.IFNA(VLOOKUP($A105,نوفمبر!A:E,5,0),"")</f>
        <v/>
      </c>
      <c r="AR105" s="31" t="str">
        <f ca="1">_xlfn.IFNA(VLOOKUP($A105,نوفمبر!M:Q,5,0),"")</f>
        <v/>
      </c>
      <c r="AS105" s="31" t="str">
        <f ca="1">_xlfn.IFNA(VLOOKUP($A105,نوفمبر!Y:AC,5,0),"")</f>
        <v/>
      </c>
      <c r="AT105" s="31" t="str">
        <f ca="1">_xlfn.IFNA(VLOOKUP($A105,نوفمبر!AK:AO,5,0),"")</f>
        <v/>
      </c>
      <c r="AU105" s="31" t="str">
        <f ca="1">_xlfn.IFNA(VLOOKUP($A105,ديسمبر!A:E,5,0),"")</f>
        <v/>
      </c>
      <c r="AV105" s="31" t="str">
        <f ca="1">_xlfn.IFNA(VLOOKUP($A105,ديسمبر!M:Q,5,0),"")</f>
        <v/>
      </c>
      <c r="AW105" s="31" t="str">
        <f ca="1">_xlfn.IFNA(VLOOKUP($A105,ديسمبر!Y:AC,5,0),"")</f>
        <v/>
      </c>
      <c r="AX105" s="31" t="str">
        <f ca="1">_xlfn.IFNA(VLOOKUP($A105,ديسمبر!AK:AO,5,0),"")</f>
        <v/>
      </c>
      <c r="AY105" s="31">
        <f ca="1" t="shared" si="2"/>
        <v>0</v>
      </c>
      <c r="AZ105" s="31">
        <f ca="1" t="shared" si="3"/>
        <v>0</v>
      </c>
    </row>
    <row r="106" ht="15.75" spans="1:52">
      <c r="A106" s="8">
        <v>2104</v>
      </c>
      <c r="B106" s="31">
        <f>IFERROR(VLOOKUP(A106,'Main Data'!A:C,2,0),"")</f>
        <v>0</v>
      </c>
      <c r="C106" s="31" t="str">
        <f>IFERROR(VLOOKUP(B106,'Main Data'!B:D,2,0),"")</f>
        <v/>
      </c>
      <c r="D106" s="31" t="str">
        <f ca="1">IFERROR(VLOOKUP($A106,فبراير!A:E,5,0),"")</f>
        <v/>
      </c>
      <c r="E106" s="31" t="str">
        <f ca="1">IFERROR(VLOOKUP($A106,فبراير!M:Q,5,0),"")</f>
        <v/>
      </c>
      <c r="F106" s="31" t="str">
        <f ca="1">IFERROR(VLOOKUP($A106,فبراير!Y:AC,5,0),"")</f>
        <v/>
      </c>
      <c r="G106" s="31" t="str">
        <f ca="1">IFERROR(VLOOKUP($A106,فبراير!AK:AO,5,0),"")</f>
        <v/>
      </c>
      <c r="H106" s="31" t="str">
        <f ca="1">IFERROR(VLOOKUP($A106,مارس!A:E,5,0),"")</f>
        <v/>
      </c>
      <c r="I106" s="31" t="str">
        <f ca="1">IFERROR(VLOOKUP($A106,مارس!M:Q,5,0),"")</f>
        <v/>
      </c>
      <c r="J106" s="31" t="str">
        <f ca="1">IFERROR(VLOOKUP($A106,مارس!Y:AC,5,0),"")</f>
        <v/>
      </c>
      <c r="K106" s="31" t="str">
        <f ca="1">IFERROR(VLOOKUP($A106,مارس!AK:AO,5,0),"")</f>
        <v/>
      </c>
      <c r="L106" s="31" t="str">
        <f ca="1">IFERROR(VLOOKUP($A106,ابريل!A:E,5,0),"")</f>
        <v/>
      </c>
      <c r="M106" s="31" t="str">
        <f ca="1">IFERROR(VLOOKUP($A106,ابريل!M:Q,5,0),"")</f>
        <v/>
      </c>
      <c r="N106" s="31" t="str">
        <f ca="1">IFERROR(VLOOKUP($A106,ابريل!Y:AC,5,0),"")</f>
        <v/>
      </c>
      <c r="O106" s="31" t="str">
        <f ca="1">IFERROR(VLOOKUP($A106,ابريل!AK:AO,5,0),"")</f>
        <v/>
      </c>
      <c r="P106" s="31" t="str">
        <f ca="1">_xlfn.IFNA(VLOOKUP($A106,مايو!A:E,5,0),"")</f>
        <v/>
      </c>
      <c r="Q106" s="31" t="str">
        <f ca="1">_xlfn.IFNA(VLOOKUP($A106,مايو!M:Q,5,0),"")</f>
        <v/>
      </c>
      <c r="R106" s="31" t="str">
        <f ca="1">_xlfn.IFNA(VLOOKUP($A106,مايو!Y:AC,5,0),"")</f>
        <v/>
      </c>
      <c r="S106" s="31" t="str">
        <f ca="1">_xlfn.IFNA(VLOOKUP($A106,مايو!AK:AO,5,0),"")</f>
        <v/>
      </c>
      <c r="T106" s="31" t="str">
        <f ca="1">_xlfn.IFNA(VLOOKUP($A106,مايو!AW:BA,5,0),"")</f>
        <v/>
      </c>
      <c r="U106" s="31" t="str">
        <f ca="1">_xlfn.IFNA(VLOOKUP($A106,يونيو!A:E,5,0),"")</f>
        <v/>
      </c>
      <c r="V106" s="31" t="str">
        <f ca="1">_xlfn.IFNA(VLOOKUP($A106,يونيو!M:Q,5,0),"")</f>
        <v/>
      </c>
      <c r="W106" s="31" t="str">
        <f ca="1">_xlfn.IFNA(VLOOKUP($A106,يونيو!Y:AC,5,0),"")</f>
        <v/>
      </c>
      <c r="X106" s="31" t="str">
        <f ca="1">_xlfn.IFNA(VLOOKUP($A106,يونيو!AK:AO,5,0),"")</f>
        <v/>
      </c>
      <c r="Y106" s="31" t="str">
        <f ca="1">_xlfn.IFNA(VLOOKUP($A106,يوليو!A:E,5,0),"")</f>
        <v/>
      </c>
      <c r="Z106" s="31" t="str">
        <f ca="1">_xlfn.IFNA(VLOOKUP($A106,يوليو!M:Q,5,0),"")</f>
        <v/>
      </c>
      <c r="AA106" s="31" t="str">
        <f ca="1">_xlfn.IFNA(VLOOKUP($A106,يوليو!Y:AC,5,0),"")</f>
        <v/>
      </c>
      <c r="AB106" s="31" t="str">
        <f ca="1">_xlfn.IFNA(VLOOKUP($A106,يوليو!AK:AO,5,0),"")</f>
        <v/>
      </c>
      <c r="AC106" s="31" t="str">
        <f ca="1">_xlfn.IFNA(VLOOKUP($A106,اغسطس!A:E,5,0),"")</f>
        <v/>
      </c>
      <c r="AD106" s="31" t="str">
        <f ca="1">_xlfn.IFNA(VLOOKUP($A106,اغسطس!M:Q,5,0),"")</f>
        <v/>
      </c>
      <c r="AE106" s="31" t="str">
        <f ca="1">_xlfn.IFNA(VLOOKUP($A106,اغسطس!Y:AC,5,0),"")</f>
        <v/>
      </c>
      <c r="AF106" s="31" t="str">
        <f ca="1">_xlfn.IFNA(VLOOKUP($A106,اغسطس!AK:AO,5,0),"")</f>
        <v/>
      </c>
      <c r="AG106" s="31" t="str">
        <f ca="1">_xlfn.IFNA(VLOOKUP($A106,اغسطس!AW:BA,5,0),"")</f>
        <v/>
      </c>
      <c r="AH106" s="31" t="str">
        <f ca="1">_xlfn.IFNA(VLOOKUP($A106,سبتمبر!A:E,5,0),"")</f>
        <v/>
      </c>
      <c r="AI106" s="31" t="str">
        <f ca="1">_xlfn.IFNA(VLOOKUP($A106,سبتمبر!M:Q,5,0),"")</f>
        <v/>
      </c>
      <c r="AJ106" s="31" t="str">
        <f ca="1">_xlfn.IFNA(VLOOKUP($A106,سبتمبر!Y:AC,5,0),"")</f>
        <v/>
      </c>
      <c r="AK106" s="31" t="str">
        <f ca="1">_xlfn.IFNA(VLOOKUP($A106,سبتمبر!AK:AO,5,0),"")</f>
        <v/>
      </c>
      <c r="AL106" s="31" t="str">
        <f ca="1">_xlfn.IFNA(VLOOKUP($A106,اكتوبر!A:E,5,0),"")</f>
        <v/>
      </c>
      <c r="AM106" s="31" t="str">
        <f ca="1">_xlfn.IFNA(VLOOKUP($A106,اكتوبر!M:Q,5,0),"")</f>
        <v/>
      </c>
      <c r="AN106" s="31" t="str">
        <f ca="1">_xlfn.IFNA(VLOOKUP($A106,اكتوبر!Y:AC,5,0),"")</f>
        <v/>
      </c>
      <c r="AO106" s="31" t="str">
        <f ca="1">_xlfn.IFNA(VLOOKUP($A106,اكتوبر!AK:AO,5,0),"")</f>
        <v/>
      </c>
      <c r="AP106" s="31" t="str">
        <f ca="1">_xlfn.IFNA(VLOOKUP($A106,اكتوبر!AW:BA,5,0),"")</f>
        <v/>
      </c>
      <c r="AQ106" s="31" t="str">
        <f ca="1">_xlfn.IFNA(VLOOKUP($A106,نوفمبر!A:E,5,0),"")</f>
        <v/>
      </c>
      <c r="AR106" s="31" t="str">
        <f ca="1">_xlfn.IFNA(VLOOKUP($A106,نوفمبر!M:Q,5,0),"")</f>
        <v/>
      </c>
      <c r="AS106" s="31" t="str">
        <f ca="1">_xlfn.IFNA(VLOOKUP($A106,نوفمبر!Y:AC,5,0),"")</f>
        <v/>
      </c>
      <c r="AT106" s="31" t="str">
        <f ca="1">_xlfn.IFNA(VLOOKUP($A106,نوفمبر!AK:AO,5,0),"")</f>
        <v/>
      </c>
      <c r="AU106" s="31" t="str">
        <f ca="1">_xlfn.IFNA(VLOOKUP($A106,ديسمبر!A:E,5,0),"")</f>
        <v/>
      </c>
      <c r="AV106" s="31" t="str">
        <f ca="1">_xlfn.IFNA(VLOOKUP($A106,ديسمبر!M:Q,5,0),"")</f>
        <v/>
      </c>
      <c r="AW106" s="31" t="str">
        <f ca="1">_xlfn.IFNA(VLOOKUP($A106,ديسمبر!Y:AC,5,0),"")</f>
        <v/>
      </c>
      <c r="AX106" s="31" t="str">
        <f ca="1">_xlfn.IFNA(VLOOKUP($A106,ديسمبر!AK:AO,5,0),"")</f>
        <v/>
      </c>
      <c r="AY106" s="31">
        <f ca="1" t="shared" si="2"/>
        <v>0</v>
      </c>
      <c r="AZ106" s="31">
        <f ca="1" t="shared" si="3"/>
        <v>0</v>
      </c>
    </row>
    <row r="107" ht="15.75" spans="1:52">
      <c r="A107" s="8">
        <v>2105</v>
      </c>
      <c r="B107" s="31">
        <f>IFERROR(VLOOKUP(A107,'Main Data'!A:C,2,0),"")</f>
        <v>0</v>
      </c>
      <c r="C107" s="31" t="str">
        <f>IFERROR(VLOOKUP(B107,'Main Data'!B:D,2,0),"")</f>
        <v/>
      </c>
      <c r="D107" s="31" t="str">
        <f ca="1">IFERROR(VLOOKUP($A107,فبراير!A:E,5,0),"")</f>
        <v/>
      </c>
      <c r="E107" s="31" t="str">
        <f ca="1">IFERROR(VLOOKUP($A107,فبراير!M:Q,5,0),"")</f>
        <v/>
      </c>
      <c r="F107" s="31" t="str">
        <f ca="1">IFERROR(VLOOKUP($A107,فبراير!Y:AC,5,0),"")</f>
        <v/>
      </c>
      <c r="G107" s="31" t="str">
        <f ca="1">IFERROR(VLOOKUP($A107,فبراير!AK:AO,5,0),"")</f>
        <v/>
      </c>
      <c r="H107" s="31" t="str">
        <f ca="1">IFERROR(VLOOKUP($A107,مارس!A:E,5,0),"")</f>
        <v/>
      </c>
      <c r="I107" s="31" t="str">
        <f ca="1">IFERROR(VLOOKUP($A107,مارس!M:Q,5,0),"")</f>
        <v/>
      </c>
      <c r="J107" s="31" t="str">
        <f ca="1">IFERROR(VLOOKUP($A107,مارس!Y:AC,5,0),"")</f>
        <v/>
      </c>
      <c r="K107" s="31" t="str">
        <f ca="1">IFERROR(VLOOKUP($A107,مارس!AK:AO,5,0),"")</f>
        <v/>
      </c>
      <c r="L107" s="31" t="str">
        <f ca="1">IFERROR(VLOOKUP($A107,ابريل!A:E,5,0),"")</f>
        <v/>
      </c>
      <c r="M107" s="31" t="str">
        <f ca="1">IFERROR(VLOOKUP($A107,ابريل!M:Q,5,0),"")</f>
        <v/>
      </c>
      <c r="N107" s="31" t="str">
        <f ca="1">IFERROR(VLOOKUP($A107,ابريل!Y:AC,5,0),"")</f>
        <v/>
      </c>
      <c r="O107" s="31" t="str">
        <f ca="1">IFERROR(VLOOKUP($A107,ابريل!AK:AO,5,0),"")</f>
        <v/>
      </c>
      <c r="P107" s="31" t="str">
        <f ca="1">_xlfn.IFNA(VLOOKUP($A107,مايو!A:E,5,0),"")</f>
        <v/>
      </c>
      <c r="Q107" s="31" t="str">
        <f ca="1">_xlfn.IFNA(VLOOKUP($A107,مايو!M:Q,5,0),"")</f>
        <v/>
      </c>
      <c r="R107" s="31" t="str">
        <f ca="1">_xlfn.IFNA(VLOOKUP($A107,مايو!Y:AC,5,0),"")</f>
        <v/>
      </c>
      <c r="S107" s="31" t="str">
        <f ca="1">_xlfn.IFNA(VLOOKUP($A107,مايو!AK:AO,5,0),"")</f>
        <v/>
      </c>
      <c r="T107" s="31" t="str">
        <f ca="1">_xlfn.IFNA(VLOOKUP($A107,مايو!AW:BA,5,0),"")</f>
        <v/>
      </c>
      <c r="U107" s="31" t="str">
        <f ca="1">_xlfn.IFNA(VLOOKUP($A107,يونيو!A:E,5,0),"")</f>
        <v/>
      </c>
      <c r="V107" s="31" t="str">
        <f ca="1">_xlfn.IFNA(VLOOKUP($A107,يونيو!M:Q,5,0),"")</f>
        <v/>
      </c>
      <c r="W107" s="31" t="str">
        <f ca="1">_xlfn.IFNA(VLOOKUP($A107,يونيو!Y:AC,5,0),"")</f>
        <v/>
      </c>
      <c r="X107" s="31" t="str">
        <f ca="1">_xlfn.IFNA(VLOOKUP($A107,يونيو!AK:AO,5,0),"")</f>
        <v/>
      </c>
      <c r="Y107" s="31" t="str">
        <f ca="1">_xlfn.IFNA(VLOOKUP($A107,يوليو!A:E,5,0),"")</f>
        <v/>
      </c>
      <c r="Z107" s="31" t="str">
        <f ca="1">_xlfn.IFNA(VLOOKUP($A107,يوليو!M:Q,5,0),"")</f>
        <v/>
      </c>
      <c r="AA107" s="31" t="str">
        <f ca="1">_xlfn.IFNA(VLOOKUP($A107,يوليو!Y:AC,5,0),"")</f>
        <v/>
      </c>
      <c r="AB107" s="31" t="str">
        <f ca="1">_xlfn.IFNA(VLOOKUP($A107,يوليو!AK:AO,5,0),"")</f>
        <v/>
      </c>
      <c r="AC107" s="31" t="str">
        <f ca="1">_xlfn.IFNA(VLOOKUP($A107,اغسطس!A:E,5,0),"")</f>
        <v/>
      </c>
      <c r="AD107" s="31" t="str">
        <f ca="1">_xlfn.IFNA(VLOOKUP($A107,اغسطس!M:Q,5,0),"")</f>
        <v/>
      </c>
      <c r="AE107" s="31" t="str">
        <f ca="1">_xlfn.IFNA(VLOOKUP($A107,اغسطس!Y:AC,5,0),"")</f>
        <v/>
      </c>
      <c r="AF107" s="31" t="str">
        <f ca="1">_xlfn.IFNA(VLOOKUP($A107,اغسطس!AK:AO,5,0),"")</f>
        <v/>
      </c>
      <c r="AG107" s="31" t="str">
        <f ca="1">_xlfn.IFNA(VLOOKUP($A107,اغسطس!AW:BA,5,0),"")</f>
        <v/>
      </c>
      <c r="AH107" s="31" t="str">
        <f ca="1">_xlfn.IFNA(VLOOKUP($A107,سبتمبر!A:E,5,0),"")</f>
        <v/>
      </c>
      <c r="AI107" s="31" t="str">
        <f ca="1">_xlfn.IFNA(VLOOKUP($A107,سبتمبر!M:Q,5,0),"")</f>
        <v/>
      </c>
      <c r="AJ107" s="31" t="str">
        <f ca="1">_xlfn.IFNA(VLOOKUP($A107,سبتمبر!Y:AC,5,0),"")</f>
        <v/>
      </c>
      <c r="AK107" s="31" t="str">
        <f ca="1">_xlfn.IFNA(VLOOKUP($A107,سبتمبر!AK:AO,5,0),"")</f>
        <v/>
      </c>
      <c r="AL107" s="31" t="str">
        <f ca="1">_xlfn.IFNA(VLOOKUP($A107,اكتوبر!A:E,5,0),"")</f>
        <v/>
      </c>
      <c r="AM107" s="31" t="str">
        <f ca="1">_xlfn.IFNA(VLOOKUP($A107,اكتوبر!M:Q,5,0),"")</f>
        <v/>
      </c>
      <c r="AN107" s="31" t="str">
        <f ca="1">_xlfn.IFNA(VLOOKUP($A107,اكتوبر!Y:AC,5,0),"")</f>
        <v/>
      </c>
      <c r="AO107" s="31" t="str">
        <f ca="1">_xlfn.IFNA(VLOOKUP($A107,اكتوبر!AK:AO,5,0),"")</f>
        <v/>
      </c>
      <c r="AP107" s="31" t="str">
        <f ca="1">_xlfn.IFNA(VLOOKUP($A107,اكتوبر!AW:BA,5,0),"")</f>
        <v/>
      </c>
      <c r="AQ107" s="31" t="str">
        <f ca="1">_xlfn.IFNA(VLOOKUP($A107,نوفمبر!A:E,5,0),"")</f>
        <v/>
      </c>
      <c r="AR107" s="31" t="str">
        <f ca="1">_xlfn.IFNA(VLOOKUP($A107,نوفمبر!M:Q,5,0),"")</f>
        <v/>
      </c>
      <c r="AS107" s="31" t="str">
        <f ca="1">_xlfn.IFNA(VLOOKUP($A107,نوفمبر!Y:AC,5,0),"")</f>
        <v/>
      </c>
      <c r="AT107" s="31" t="str">
        <f ca="1">_xlfn.IFNA(VLOOKUP($A107,نوفمبر!AK:AO,5,0),"")</f>
        <v/>
      </c>
      <c r="AU107" s="31" t="str">
        <f ca="1">_xlfn.IFNA(VLOOKUP($A107,ديسمبر!A:E,5,0),"")</f>
        <v/>
      </c>
      <c r="AV107" s="31" t="str">
        <f ca="1">_xlfn.IFNA(VLOOKUP($A107,ديسمبر!M:Q,5,0),"")</f>
        <v/>
      </c>
      <c r="AW107" s="31" t="str">
        <f ca="1">_xlfn.IFNA(VLOOKUP($A107,ديسمبر!Y:AC,5,0),"")</f>
        <v/>
      </c>
      <c r="AX107" s="31" t="str">
        <f ca="1">_xlfn.IFNA(VLOOKUP($A107,ديسمبر!AK:AO,5,0),"")</f>
        <v/>
      </c>
      <c r="AY107" s="31">
        <f ca="1" t="shared" si="2"/>
        <v>0</v>
      </c>
      <c r="AZ107" s="31">
        <f ca="1" t="shared" si="3"/>
        <v>0</v>
      </c>
    </row>
    <row r="108" ht="15.75" spans="1:52">
      <c r="A108" s="8">
        <v>2106</v>
      </c>
      <c r="B108" s="31">
        <f>IFERROR(VLOOKUP(A108,'Main Data'!A:C,2,0),"")</f>
        <v>0</v>
      </c>
      <c r="C108" s="31" t="str">
        <f>IFERROR(VLOOKUP(B108,'Main Data'!B:D,2,0),"")</f>
        <v/>
      </c>
      <c r="D108" s="31" t="str">
        <f ca="1">IFERROR(VLOOKUP($A108,فبراير!A:E,5,0),"")</f>
        <v/>
      </c>
      <c r="E108" s="31" t="str">
        <f ca="1">IFERROR(VLOOKUP($A108,فبراير!M:Q,5,0),"")</f>
        <v/>
      </c>
      <c r="F108" s="31" t="str">
        <f ca="1">IFERROR(VLOOKUP($A108,فبراير!Y:AC,5,0),"")</f>
        <v/>
      </c>
      <c r="G108" s="31" t="str">
        <f ca="1">IFERROR(VLOOKUP($A108,فبراير!AK:AO,5,0),"")</f>
        <v/>
      </c>
      <c r="H108" s="31" t="str">
        <f ca="1">IFERROR(VLOOKUP($A108,مارس!A:E,5,0),"")</f>
        <v/>
      </c>
      <c r="I108" s="31" t="str">
        <f ca="1">IFERROR(VLOOKUP($A108,مارس!M:Q,5,0),"")</f>
        <v/>
      </c>
      <c r="J108" s="31" t="str">
        <f ca="1">IFERROR(VLOOKUP($A108,مارس!Y:AC,5,0),"")</f>
        <v/>
      </c>
      <c r="K108" s="31" t="str">
        <f ca="1">IFERROR(VLOOKUP($A108,مارس!AK:AO,5,0),"")</f>
        <v/>
      </c>
      <c r="L108" s="31" t="str">
        <f ca="1">IFERROR(VLOOKUP($A108,ابريل!A:E,5,0),"")</f>
        <v/>
      </c>
      <c r="M108" s="31" t="str">
        <f ca="1">IFERROR(VLOOKUP($A108,ابريل!M:Q,5,0),"")</f>
        <v/>
      </c>
      <c r="N108" s="31" t="str">
        <f ca="1">IFERROR(VLOOKUP($A108,ابريل!Y:AC,5,0),"")</f>
        <v/>
      </c>
      <c r="O108" s="31" t="str">
        <f ca="1">IFERROR(VLOOKUP($A108,ابريل!AK:AO,5,0),"")</f>
        <v/>
      </c>
      <c r="P108" s="31" t="str">
        <f ca="1">_xlfn.IFNA(VLOOKUP($A108,مايو!A:E,5,0),"")</f>
        <v/>
      </c>
      <c r="Q108" s="31" t="str">
        <f ca="1">_xlfn.IFNA(VLOOKUP($A108,مايو!M:Q,5,0),"")</f>
        <v/>
      </c>
      <c r="R108" s="31" t="str">
        <f ca="1">_xlfn.IFNA(VLOOKUP($A108,مايو!Y:AC,5,0),"")</f>
        <v/>
      </c>
      <c r="S108" s="31" t="str">
        <f ca="1">_xlfn.IFNA(VLOOKUP($A108,مايو!AK:AO,5,0),"")</f>
        <v/>
      </c>
      <c r="T108" s="31" t="str">
        <f ca="1">_xlfn.IFNA(VLOOKUP($A108,مايو!AW:BA,5,0),"")</f>
        <v/>
      </c>
      <c r="U108" s="31" t="str">
        <f ca="1">_xlfn.IFNA(VLOOKUP($A108,يونيو!A:E,5,0),"")</f>
        <v/>
      </c>
      <c r="V108" s="31" t="str">
        <f ca="1">_xlfn.IFNA(VLOOKUP($A108,يونيو!M:Q,5,0),"")</f>
        <v/>
      </c>
      <c r="W108" s="31" t="str">
        <f ca="1">_xlfn.IFNA(VLOOKUP($A108,يونيو!Y:AC,5,0),"")</f>
        <v/>
      </c>
      <c r="X108" s="31" t="str">
        <f ca="1">_xlfn.IFNA(VLOOKUP($A108,يونيو!AK:AO,5,0),"")</f>
        <v/>
      </c>
      <c r="Y108" s="31" t="str">
        <f ca="1">_xlfn.IFNA(VLOOKUP($A108,يوليو!A:E,5,0),"")</f>
        <v/>
      </c>
      <c r="Z108" s="31" t="str">
        <f ca="1">_xlfn.IFNA(VLOOKUP($A108,يوليو!M:Q,5,0),"")</f>
        <v/>
      </c>
      <c r="AA108" s="31" t="str">
        <f ca="1">_xlfn.IFNA(VLOOKUP($A108,يوليو!Y:AC,5,0),"")</f>
        <v/>
      </c>
      <c r="AB108" s="31" t="str">
        <f ca="1">_xlfn.IFNA(VLOOKUP($A108,يوليو!AK:AO,5,0),"")</f>
        <v/>
      </c>
      <c r="AC108" s="31" t="str">
        <f ca="1">_xlfn.IFNA(VLOOKUP($A108,اغسطس!A:E,5,0),"")</f>
        <v/>
      </c>
      <c r="AD108" s="31" t="str">
        <f ca="1">_xlfn.IFNA(VLOOKUP($A108,اغسطس!M:Q,5,0),"")</f>
        <v/>
      </c>
      <c r="AE108" s="31" t="str">
        <f ca="1">_xlfn.IFNA(VLOOKUP($A108,اغسطس!Y:AC,5,0),"")</f>
        <v/>
      </c>
      <c r="AF108" s="31" t="str">
        <f ca="1">_xlfn.IFNA(VLOOKUP($A108,اغسطس!AK:AO,5,0),"")</f>
        <v/>
      </c>
      <c r="AG108" s="31" t="str">
        <f ca="1">_xlfn.IFNA(VLOOKUP($A108,اغسطس!AW:BA,5,0),"")</f>
        <v/>
      </c>
      <c r="AH108" s="31" t="str">
        <f ca="1">_xlfn.IFNA(VLOOKUP($A108,سبتمبر!A:E,5,0),"")</f>
        <v/>
      </c>
      <c r="AI108" s="31" t="str">
        <f ca="1">_xlfn.IFNA(VLOOKUP($A108,سبتمبر!M:Q,5,0),"")</f>
        <v/>
      </c>
      <c r="AJ108" s="31" t="str">
        <f ca="1">_xlfn.IFNA(VLOOKUP($A108,سبتمبر!Y:AC,5,0),"")</f>
        <v/>
      </c>
      <c r="AK108" s="31" t="str">
        <f ca="1">_xlfn.IFNA(VLOOKUP($A108,سبتمبر!AK:AO,5,0),"")</f>
        <v/>
      </c>
      <c r="AL108" s="31" t="str">
        <f ca="1">_xlfn.IFNA(VLOOKUP($A108,اكتوبر!A:E,5,0),"")</f>
        <v/>
      </c>
      <c r="AM108" s="31" t="str">
        <f ca="1">_xlfn.IFNA(VLOOKUP($A108,اكتوبر!M:Q,5,0),"")</f>
        <v/>
      </c>
      <c r="AN108" s="31" t="str">
        <f ca="1">_xlfn.IFNA(VLOOKUP($A108,اكتوبر!Y:AC,5,0),"")</f>
        <v/>
      </c>
      <c r="AO108" s="31" t="str">
        <f ca="1">_xlfn.IFNA(VLOOKUP($A108,اكتوبر!AK:AO,5,0),"")</f>
        <v/>
      </c>
      <c r="AP108" s="31" t="str">
        <f ca="1">_xlfn.IFNA(VLOOKUP($A108,اكتوبر!AW:BA,5,0),"")</f>
        <v/>
      </c>
      <c r="AQ108" s="31" t="str">
        <f ca="1">_xlfn.IFNA(VLOOKUP($A108,نوفمبر!A:E,5,0),"")</f>
        <v/>
      </c>
      <c r="AR108" s="31" t="str">
        <f ca="1">_xlfn.IFNA(VLOOKUP($A108,نوفمبر!M:Q,5,0),"")</f>
        <v/>
      </c>
      <c r="AS108" s="31" t="str">
        <f ca="1">_xlfn.IFNA(VLOOKUP($A108,نوفمبر!Y:AC,5,0),"")</f>
        <v/>
      </c>
      <c r="AT108" s="31" t="str">
        <f ca="1">_xlfn.IFNA(VLOOKUP($A108,نوفمبر!AK:AO,5,0),"")</f>
        <v/>
      </c>
      <c r="AU108" s="31" t="str">
        <f ca="1">_xlfn.IFNA(VLOOKUP($A108,ديسمبر!A:E,5,0),"")</f>
        <v/>
      </c>
      <c r="AV108" s="31" t="str">
        <f ca="1">_xlfn.IFNA(VLOOKUP($A108,ديسمبر!M:Q,5,0),"")</f>
        <v/>
      </c>
      <c r="AW108" s="31" t="str">
        <f ca="1">_xlfn.IFNA(VLOOKUP($A108,ديسمبر!Y:AC,5,0),"")</f>
        <v/>
      </c>
      <c r="AX108" s="31" t="str">
        <f ca="1">_xlfn.IFNA(VLOOKUP($A108,ديسمبر!AK:AO,5,0),"")</f>
        <v/>
      </c>
      <c r="AY108" s="31">
        <f ca="1" t="shared" si="2"/>
        <v>0</v>
      </c>
      <c r="AZ108" s="31">
        <f ca="1" t="shared" si="3"/>
        <v>0</v>
      </c>
    </row>
    <row r="109" ht="15.75" spans="1:52">
      <c r="A109" s="8">
        <v>2107</v>
      </c>
      <c r="B109" s="31">
        <f>IFERROR(VLOOKUP(A109,'Main Data'!A:C,2,0),"")</f>
        <v>0</v>
      </c>
      <c r="C109" s="31" t="str">
        <f>IFERROR(VLOOKUP(B109,'Main Data'!B:D,2,0),"")</f>
        <v/>
      </c>
      <c r="D109" s="31" t="str">
        <f ca="1">IFERROR(VLOOKUP($A109,فبراير!A:E,5,0),"")</f>
        <v/>
      </c>
      <c r="E109" s="31" t="str">
        <f ca="1">IFERROR(VLOOKUP($A109,فبراير!M:Q,5,0),"")</f>
        <v/>
      </c>
      <c r="F109" s="31" t="str">
        <f ca="1">IFERROR(VLOOKUP($A109,فبراير!Y:AC,5,0),"")</f>
        <v/>
      </c>
      <c r="G109" s="31" t="str">
        <f ca="1">IFERROR(VLOOKUP($A109,فبراير!AK:AO,5,0),"")</f>
        <v/>
      </c>
      <c r="H109" s="31" t="str">
        <f ca="1">IFERROR(VLOOKUP($A109,مارس!A:E,5,0),"")</f>
        <v/>
      </c>
      <c r="I109" s="31" t="str">
        <f ca="1">IFERROR(VLOOKUP($A109,مارس!M:Q,5,0),"")</f>
        <v/>
      </c>
      <c r="J109" s="31" t="str">
        <f ca="1">IFERROR(VLOOKUP($A109,مارس!Y:AC,5,0),"")</f>
        <v/>
      </c>
      <c r="K109" s="31" t="str">
        <f ca="1">IFERROR(VLOOKUP($A109,مارس!AK:AO,5,0),"")</f>
        <v/>
      </c>
      <c r="L109" s="31" t="str">
        <f ca="1">IFERROR(VLOOKUP($A109,ابريل!A:E,5,0),"")</f>
        <v/>
      </c>
      <c r="M109" s="31" t="str">
        <f ca="1">IFERROR(VLOOKUP($A109,ابريل!M:Q,5,0),"")</f>
        <v/>
      </c>
      <c r="N109" s="31" t="str">
        <f ca="1">IFERROR(VLOOKUP($A109,ابريل!Y:AC,5,0),"")</f>
        <v/>
      </c>
      <c r="O109" s="31" t="str">
        <f ca="1">IFERROR(VLOOKUP($A109,ابريل!AK:AO,5,0),"")</f>
        <v/>
      </c>
      <c r="P109" s="31" t="str">
        <f ca="1">_xlfn.IFNA(VLOOKUP($A109,مايو!A:E,5,0),"")</f>
        <v/>
      </c>
      <c r="Q109" s="31" t="str">
        <f ca="1">_xlfn.IFNA(VLOOKUP($A109,مايو!M:Q,5,0),"")</f>
        <v/>
      </c>
      <c r="R109" s="31" t="str">
        <f ca="1">_xlfn.IFNA(VLOOKUP($A109,مايو!Y:AC,5,0),"")</f>
        <v/>
      </c>
      <c r="S109" s="31" t="str">
        <f ca="1">_xlfn.IFNA(VLOOKUP($A109,مايو!AK:AO,5,0),"")</f>
        <v/>
      </c>
      <c r="T109" s="31" t="str">
        <f ca="1">_xlfn.IFNA(VLOOKUP($A109,مايو!AW:BA,5,0),"")</f>
        <v/>
      </c>
      <c r="U109" s="31" t="str">
        <f ca="1">_xlfn.IFNA(VLOOKUP($A109,يونيو!A:E,5,0),"")</f>
        <v/>
      </c>
      <c r="V109" s="31" t="str">
        <f ca="1">_xlfn.IFNA(VLOOKUP($A109,يونيو!M:Q,5,0),"")</f>
        <v/>
      </c>
      <c r="W109" s="31" t="str">
        <f ca="1">_xlfn.IFNA(VLOOKUP($A109,يونيو!Y:AC,5,0),"")</f>
        <v/>
      </c>
      <c r="X109" s="31" t="str">
        <f ca="1">_xlfn.IFNA(VLOOKUP($A109,يونيو!AK:AO,5,0),"")</f>
        <v/>
      </c>
      <c r="Y109" s="31" t="str">
        <f ca="1">_xlfn.IFNA(VLOOKUP($A109,يوليو!A:E,5,0),"")</f>
        <v/>
      </c>
      <c r="Z109" s="31" t="str">
        <f ca="1">_xlfn.IFNA(VLOOKUP($A109,يوليو!M:Q,5,0),"")</f>
        <v/>
      </c>
      <c r="AA109" s="31" t="str">
        <f ca="1">_xlfn.IFNA(VLOOKUP($A109,يوليو!Y:AC,5,0),"")</f>
        <v/>
      </c>
      <c r="AB109" s="31" t="str">
        <f ca="1">_xlfn.IFNA(VLOOKUP($A109,يوليو!AK:AO,5,0),"")</f>
        <v/>
      </c>
      <c r="AC109" s="31" t="str">
        <f ca="1">_xlfn.IFNA(VLOOKUP($A109,اغسطس!A:E,5,0),"")</f>
        <v/>
      </c>
      <c r="AD109" s="31" t="str">
        <f ca="1">_xlfn.IFNA(VLOOKUP($A109,اغسطس!M:Q,5,0),"")</f>
        <v/>
      </c>
      <c r="AE109" s="31" t="str">
        <f ca="1">_xlfn.IFNA(VLOOKUP($A109,اغسطس!Y:AC,5,0),"")</f>
        <v/>
      </c>
      <c r="AF109" s="31" t="str">
        <f ca="1">_xlfn.IFNA(VLOOKUP($A109,اغسطس!AK:AO,5,0),"")</f>
        <v/>
      </c>
      <c r="AG109" s="31" t="str">
        <f ca="1">_xlfn.IFNA(VLOOKUP($A109,اغسطس!AW:BA,5,0),"")</f>
        <v/>
      </c>
      <c r="AH109" s="31" t="str">
        <f ca="1">_xlfn.IFNA(VLOOKUP($A109,سبتمبر!A:E,5,0),"")</f>
        <v/>
      </c>
      <c r="AI109" s="31" t="str">
        <f ca="1">_xlfn.IFNA(VLOOKUP($A109,سبتمبر!M:Q,5,0),"")</f>
        <v/>
      </c>
      <c r="AJ109" s="31" t="str">
        <f ca="1">_xlfn.IFNA(VLOOKUP($A109,سبتمبر!Y:AC,5,0),"")</f>
        <v/>
      </c>
      <c r="AK109" s="31" t="str">
        <f ca="1">_xlfn.IFNA(VLOOKUP($A109,سبتمبر!AK:AO,5,0),"")</f>
        <v/>
      </c>
      <c r="AL109" s="31" t="str">
        <f ca="1">_xlfn.IFNA(VLOOKUP($A109,اكتوبر!A:E,5,0),"")</f>
        <v/>
      </c>
      <c r="AM109" s="31" t="str">
        <f ca="1">_xlfn.IFNA(VLOOKUP($A109,اكتوبر!M:Q,5,0),"")</f>
        <v/>
      </c>
      <c r="AN109" s="31" t="str">
        <f ca="1">_xlfn.IFNA(VLOOKUP($A109,اكتوبر!Y:AC,5,0),"")</f>
        <v/>
      </c>
      <c r="AO109" s="31" t="str">
        <f ca="1">_xlfn.IFNA(VLOOKUP($A109,اكتوبر!AK:AO,5,0),"")</f>
        <v/>
      </c>
      <c r="AP109" s="31" t="str">
        <f ca="1">_xlfn.IFNA(VLOOKUP($A109,اكتوبر!AW:BA,5,0),"")</f>
        <v/>
      </c>
      <c r="AQ109" s="31" t="str">
        <f ca="1">_xlfn.IFNA(VLOOKUP($A109,نوفمبر!A:E,5,0),"")</f>
        <v/>
      </c>
      <c r="AR109" s="31" t="str">
        <f ca="1">_xlfn.IFNA(VLOOKUP($A109,نوفمبر!M:Q,5,0),"")</f>
        <v/>
      </c>
      <c r="AS109" s="31" t="str">
        <f ca="1">_xlfn.IFNA(VLOOKUP($A109,نوفمبر!Y:AC,5,0),"")</f>
        <v/>
      </c>
      <c r="AT109" s="31" t="str">
        <f ca="1">_xlfn.IFNA(VLOOKUP($A109,نوفمبر!AK:AO,5,0),"")</f>
        <v/>
      </c>
      <c r="AU109" s="31" t="str">
        <f ca="1">_xlfn.IFNA(VLOOKUP($A109,ديسمبر!A:E,5,0),"")</f>
        <v/>
      </c>
      <c r="AV109" s="31" t="str">
        <f ca="1">_xlfn.IFNA(VLOOKUP($A109,ديسمبر!M:Q,5,0),"")</f>
        <v/>
      </c>
      <c r="AW109" s="31" t="str">
        <f ca="1">_xlfn.IFNA(VLOOKUP($A109,ديسمبر!Y:AC,5,0),"")</f>
        <v/>
      </c>
      <c r="AX109" s="31" t="str">
        <f ca="1">_xlfn.IFNA(VLOOKUP($A109,ديسمبر!AK:AO,5,0),"")</f>
        <v/>
      </c>
      <c r="AY109" s="31">
        <f ca="1" t="shared" si="2"/>
        <v>0</v>
      </c>
      <c r="AZ109" s="31">
        <f ca="1" t="shared" si="3"/>
        <v>0</v>
      </c>
    </row>
    <row r="110" ht="15.75" spans="1:52">
      <c r="A110" s="8">
        <v>2108</v>
      </c>
      <c r="B110" s="31">
        <f>IFERROR(VLOOKUP(A110,'Main Data'!A:C,2,0),"")</f>
        <v>0</v>
      </c>
      <c r="C110" s="31" t="str">
        <f>IFERROR(VLOOKUP(B110,'Main Data'!B:D,2,0),"")</f>
        <v/>
      </c>
      <c r="D110" s="31" t="str">
        <f ca="1">IFERROR(VLOOKUP($A110,فبراير!A:E,5,0),"")</f>
        <v/>
      </c>
      <c r="E110" s="31" t="str">
        <f ca="1">IFERROR(VLOOKUP($A110,فبراير!M:Q,5,0),"")</f>
        <v/>
      </c>
      <c r="F110" s="31" t="str">
        <f ca="1">IFERROR(VLOOKUP($A110,فبراير!Y:AC,5,0),"")</f>
        <v/>
      </c>
      <c r="G110" s="31" t="str">
        <f ca="1">IFERROR(VLOOKUP($A110,فبراير!AK:AO,5,0),"")</f>
        <v/>
      </c>
      <c r="H110" s="31" t="str">
        <f ca="1">IFERROR(VLOOKUP($A110,مارس!A:E,5,0),"")</f>
        <v/>
      </c>
      <c r="I110" s="31" t="str">
        <f ca="1">IFERROR(VLOOKUP($A110,مارس!M:Q,5,0),"")</f>
        <v/>
      </c>
      <c r="J110" s="31" t="str">
        <f ca="1">IFERROR(VLOOKUP($A110,مارس!Y:AC,5,0),"")</f>
        <v/>
      </c>
      <c r="K110" s="31" t="str">
        <f ca="1">IFERROR(VLOOKUP($A110,مارس!AK:AO,5,0),"")</f>
        <v/>
      </c>
      <c r="L110" s="31" t="str">
        <f ca="1">IFERROR(VLOOKUP($A110,ابريل!A:E,5,0),"")</f>
        <v/>
      </c>
      <c r="M110" s="31" t="str">
        <f ca="1">IFERROR(VLOOKUP($A110,ابريل!M:Q,5,0),"")</f>
        <v/>
      </c>
      <c r="N110" s="31" t="str">
        <f ca="1">IFERROR(VLOOKUP($A110,ابريل!Y:AC,5,0),"")</f>
        <v/>
      </c>
      <c r="O110" s="31" t="str">
        <f ca="1">IFERROR(VLOOKUP($A110,ابريل!AK:AO,5,0),"")</f>
        <v/>
      </c>
      <c r="P110" s="31" t="str">
        <f ca="1">_xlfn.IFNA(VLOOKUP($A110,مايو!A:E,5,0),"")</f>
        <v/>
      </c>
      <c r="Q110" s="31" t="str">
        <f ca="1">_xlfn.IFNA(VLOOKUP($A110,مايو!M:Q,5,0),"")</f>
        <v/>
      </c>
      <c r="R110" s="31" t="str">
        <f ca="1">_xlfn.IFNA(VLOOKUP($A110,مايو!Y:AC,5,0),"")</f>
        <v/>
      </c>
      <c r="S110" s="31" t="str">
        <f ca="1">_xlfn.IFNA(VLOOKUP($A110,مايو!AK:AO,5,0),"")</f>
        <v/>
      </c>
      <c r="T110" s="31" t="str">
        <f ca="1">_xlfn.IFNA(VLOOKUP($A110,مايو!AW:BA,5,0),"")</f>
        <v/>
      </c>
      <c r="U110" s="31" t="str">
        <f ca="1">_xlfn.IFNA(VLOOKUP($A110,يونيو!A:E,5,0),"")</f>
        <v/>
      </c>
      <c r="V110" s="31" t="str">
        <f ca="1">_xlfn.IFNA(VLOOKUP($A110,يونيو!M:Q,5,0),"")</f>
        <v/>
      </c>
      <c r="W110" s="31" t="str">
        <f ca="1">_xlfn.IFNA(VLOOKUP($A110,يونيو!Y:AC,5,0),"")</f>
        <v/>
      </c>
      <c r="X110" s="31" t="str">
        <f ca="1">_xlfn.IFNA(VLOOKUP($A110,يونيو!AK:AO,5,0),"")</f>
        <v/>
      </c>
      <c r="Y110" s="31" t="str">
        <f ca="1">_xlfn.IFNA(VLOOKUP($A110,يوليو!A:E,5,0),"")</f>
        <v/>
      </c>
      <c r="Z110" s="31" t="str">
        <f ca="1">_xlfn.IFNA(VLOOKUP($A110,يوليو!M:Q,5,0),"")</f>
        <v/>
      </c>
      <c r="AA110" s="31" t="str">
        <f ca="1">_xlfn.IFNA(VLOOKUP($A110,يوليو!Y:AC,5,0),"")</f>
        <v/>
      </c>
      <c r="AB110" s="31" t="str">
        <f ca="1">_xlfn.IFNA(VLOOKUP($A110,يوليو!AK:AO,5,0),"")</f>
        <v/>
      </c>
      <c r="AC110" s="31" t="str">
        <f ca="1">_xlfn.IFNA(VLOOKUP($A110,اغسطس!A:E,5,0),"")</f>
        <v/>
      </c>
      <c r="AD110" s="31" t="str">
        <f ca="1">_xlfn.IFNA(VLOOKUP($A110,اغسطس!M:Q,5,0),"")</f>
        <v/>
      </c>
      <c r="AE110" s="31" t="str">
        <f ca="1">_xlfn.IFNA(VLOOKUP($A110,اغسطس!Y:AC,5,0),"")</f>
        <v/>
      </c>
      <c r="AF110" s="31" t="str">
        <f ca="1">_xlfn.IFNA(VLOOKUP($A110,اغسطس!AK:AO,5,0),"")</f>
        <v/>
      </c>
      <c r="AG110" s="31" t="str">
        <f ca="1">_xlfn.IFNA(VLOOKUP($A110,اغسطس!AW:BA,5,0),"")</f>
        <v/>
      </c>
      <c r="AH110" s="31" t="str">
        <f ca="1">_xlfn.IFNA(VLOOKUP($A110,سبتمبر!A:E,5,0),"")</f>
        <v/>
      </c>
      <c r="AI110" s="31" t="str">
        <f ca="1">_xlfn.IFNA(VLOOKUP($A110,سبتمبر!M:Q,5,0),"")</f>
        <v/>
      </c>
      <c r="AJ110" s="31" t="str">
        <f ca="1">_xlfn.IFNA(VLOOKUP($A110,سبتمبر!Y:AC,5,0),"")</f>
        <v/>
      </c>
      <c r="AK110" s="31" t="str">
        <f ca="1">_xlfn.IFNA(VLOOKUP($A110,سبتمبر!AK:AO,5,0),"")</f>
        <v/>
      </c>
      <c r="AL110" s="31" t="str">
        <f ca="1">_xlfn.IFNA(VLOOKUP($A110,اكتوبر!A:E,5,0),"")</f>
        <v/>
      </c>
      <c r="AM110" s="31" t="str">
        <f ca="1">_xlfn.IFNA(VLOOKUP($A110,اكتوبر!M:Q,5,0),"")</f>
        <v/>
      </c>
      <c r="AN110" s="31" t="str">
        <f ca="1">_xlfn.IFNA(VLOOKUP($A110,اكتوبر!Y:AC,5,0),"")</f>
        <v/>
      </c>
      <c r="AO110" s="31" t="str">
        <f ca="1">_xlfn.IFNA(VLOOKUP($A110,اكتوبر!AK:AO,5,0),"")</f>
        <v/>
      </c>
      <c r="AP110" s="31" t="str">
        <f ca="1">_xlfn.IFNA(VLOOKUP($A110,اكتوبر!AW:BA,5,0),"")</f>
        <v/>
      </c>
      <c r="AQ110" s="31" t="str">
        <f ca="1">_xlfn.IFNA(VLOOKUP($A110,نوفمبر!A:E,5,0),"")</f>
        <v/>
      </c>
      <c r="AR110" s="31" t="str">
        <f ca="1">_xlfn.IFNA(VLOOKUP($A110,نوفمبر!M:Q,5,0),"")</f>
        <v/>
      </c>
      <c r="AS110" s="31" t="str">
        <f ca="1">_xlfn.IFNA(VLOOKUP($A110,نوفمبر!Y:AC,5,0),"")</f>
        <v/>
      </c>
      <c r="AT110" s="31" t="str">
        <f ca="1">_xlfn.IFNA(VLOOKUP($A110,نوفمبر!AK:AO,5,0),"")</f>
        <v/>
      </c>
      <c r="AU110" s="31" t="str">
        <f ca="1">_xlfn.IFNA(VLOOKUP($A110,ديسمبر!A:E,5,0),"")</f>
        <v/>
      </c>
      <c r="AV110" s="31" t="str">
        <f ca="1">_xlfn.IFNA(VLOOKUP($A110,ديسمبر!M:Q,5,0),"")</f>
        <v/>
      </c>
      <c r="AW110" s="31" t="str">
        <f ca="1">_xlfn.IFNA(VLOOKUP($A110,ديسمبر!Y:AC,5,0),"")</f>
        <v/>
      </c>
      <c r="AX110" s="31" t="str">
        <f ca="1">_xlfn.IFNA(VLOOKUP($A110,ديسمبر!AK:AO,5,0),"")</f>
        <v/>
      </c>
      <c r="AY110" s="31">
        <f ca="1" t="shared" si="2"/>
        <v>0</v>
      </c>
      <c r="AZ110" s="31">
        <f ca="1" t="shared" si="3"/>
        <v>0</v>
      </c>
    </row>
    <row r="111" ht="15.75" spans="1:52">
      <c r="A111" s="8">
        <v>2109</v>
      </c>
      <c r="B111" s="31">
        <f>IFERROR(VLOOKUP(A111,'Main Data'!A:C,2,0),"")</f>
        <v>0</v>
      </c>
      <c r="C111" s="31" t="str">
        <f>IFERROR(VLOOKUP(B111,'Main Data'!B:D,2,0),"")</f>
        <v/>
      </c>
      <c r="D111" s="31" t="str">
        <f ca="1">IFERROR(VLOOKUP($A111,فبراير!A:E,5,0),"")</f>
        <v/>
      </c>
      <c r="E111" s="31" t="str">
        <f ca="1">IFERROR(VLOOKUP($A111,فبراير!M:Q,5,0),"")</f>
        <v/>
      </c>
      <c r="F111" s="31" t="str">
        <f ca="1">IFERROR(VLOOKUP($A111,فبراير!Y:AC,5,0),"")</f>
        <v/>
      </c>
      <c r="G111" s="31" t="str">
        <f ca="1">IFERROR(VLOOKUP($A111,فبراير!AK:AO,5,0),"")</f>
        <v/>
      </c>
      <c r="H111" s="31" t="str">
        <f ca="1">IFERROR(VLOOKUP($A111,مارس!A:E,5,0),"")</f>
        <v/>
      </c>
      <c r="I111" s="31" t="str">
        <f ca="1">IFERROR(VLOOKUP($A111,مارس!M:Q,5,0),"")</f>
        <v/>
      </c>
      <c r="J111" s="31" t="str">
        <f ca="1">IFERROR(VLOOKUP($A111,مارس!Y:AC,5,0),"")</f>
        <v/>
      </c>
      <c r="K111" s="31" t="str">
        <f ca="1">IFERROR(VLOOKUP($A111,مارس!AK:AO,5,0),"")</f>
        <v/>
      </c>
      <c r="L111" s="31" t="str">
        <f ca="1">IFERROR(VLOOKUP($A111,ابريل!A:E,5,0),"")</f>
        <v/>
      </c>
      <c r="M111" s="31" t="str">
        <f ca="1">IFERROR(VLOOKUP($A111,ابريل!M:Q,5,0),"")</f>
        <v/>
      </c>
      <c r="N111" s="31" t="str">
        <f ca="1">IFERROR(VLOOKUP($A111,ابريل!Y:AC,5,0),"")</f>
        <v/>
      </c>
      <c r="O111" s="31" t="str">
        <f ca="1">IFERROR(VLOOKUP($A111,ابريل!AK:AO,5,0),"")</f>
        <v/>
      </c>
      <c r="P111" s="31" t="str">
        <f ca="1">_xlfn.IFNA(VLOOKUP($A111,مايو!A:E,5,0),"")</f>
        <v/>
      </c>
      <c r="Q111" s="31" t="str">
        <f ca="1">_xlfn.IFNA(VLOOKUP($A111,مايو!M:Q,5,0),"")</f>
        <v/>
      </c>
      <c r="R111" s="31" t="str">
        <f ca="1">_xlfn.IFNA(VLOOKUP($A111,مايو!Y:AC,5,0),"")</f>
        <v/>
      </c>
      <c r="S111" s="31" t="str">
        <f ca="1">_xlfn.IFNA(VLOOKUP($A111,مايو!AK:AO,5,0),"")</f>
        <v/>
      </c>
      <c r="T111" s="31" t="str">
        <f ca="1">_xlfn.IFNA(VLOOKUP($A111,مايو!AW:BA,5,0),"")</f>
        <v/>
      </c>
      <c r="U111" s="31" t="str">
        <f ca="1">_xlfn.IFNA(VLOOKUP($A111,يونيو!A:E,5,0),"")</f>
        <v/>
      </c>
      <c r="V111" s="31" t="str">
        <f ca="1">_xlfn.IFNA(VLOOKUP($A111,يونيو!M:Q,5,0),"")</f>
        <v/>
      </c>
      <c r="W111" s="31" t="str">
        <f ca="1">_xlfn.IFNA(VLOOKUP($A111,يونيو!Y:AC,5,0),"")</f>
        <v/>
      </c>
      <c r="X111" s="31" t="str">
        <f ca="1">_xlfn.IFNA(VLOOKUP($A111,يونيو!AK:AO,5,0),"")</f>
        <v/>
      </c>
      <c r="Y111" s="31" t="str">
        <f ca="1">_xlfn.IFNA(VLOOKUP($A111,يوليو!A:E,5,0),"")</f>
        <v/>
      </c>
      <c r="Z111" s="31" t="str">
        <f ca="1">_xlfn.IFNA(VLOOKUP($A111,يوليو!M:Q,5,0),"")</f>
        <v/>
      </c>
      <c r="AA111" s="31" t="str">
        <f ca="1">_xlfn.IFNA(VLOOKUP($A111,يوليو!Y:AC,5,0),"")</f>
        <v/>
      </c>
      <c r="AB111" s="31" t="str">
        <f ca="1">_xlfn.IFNA(VLOOKUP($A111,يوليو!AK:AO,5,0),"")</f>
        <v/>
      </c>
      <c r="AC111" s="31" t="str">
        <f ca="1">_xlfn.IFNA(VLOOKUP($A111,اغسطس!A:E,5,0),"")</f>
        <v/>
      </c>
      <c r="AD111" s="31" t="str">
        <f ca="1">_xlfn.IFNA(VLOOKUP($A111,اغسطس!M:Q,5,0),"")</f>
        <v/>
      </c>
      <c r="AE111" s="31" t="str">
        <f ca="1">_xlfn.IFNA(VLOOKUP($A111,اغسطس!Y:AC,5,0),"")</f>
        <v/>
      </c>
      <c r="AF111" s="31" t="str">
        <f ca="1">_xlfn.IFNA(VLOOKUP($A111,اغسطس!AK:AO,5,0),"")</f>
        <v/>
      </c>
      <c r="AG111" s="31" t="str">
        <f ca="1">_xlfn.IFNA(VLOOKUP($A111,اغسطس!AW:BA,5,0),"")</f>
        <v/>
      </c>
      <c r="AH111" s="31" t="str">
        <f ca="1">_xlfn.IFNA(VLOOKUP($A111,سبتمبر!A:E,5,0),"")</f>
        <v/>
      </c>
      <c r="AI111" s="31" t="str">
        <f ca="1">_xlfn.IFNA(VLOOKUP($A111,سبتمبر!M:Q,5,0),"")</f>
        <v/>
      </c>
      <c r="AJ111" s="31" t="str">
        <f ca="1">_xlfn.IFNA(VLOOKUP($A111,سبتمبر!Y:AC,5,0),"")</f>
        <v/>
      </c>
      <c r="AK111" s="31" t="str">
        <f ca="1">_xlfn.IFNA(VLOOKUP($A111,سبتمبر!AK:AO,5,0),"")</f>
        <v/>
      </c>
      <c r="AL111" s="31" t="str">
        <f ca="1">_xlfn.IFNA(VLOOKUP($A111,اكتوبر!A:E,5,0),"")</f>
        <v/>
      </c>
      <c r="AM111" s="31" t="str">
        <f ca="1">_xlfn.IFNA(VLOOKUP($A111,اكتوبر!M:Q,5,0),"")</f>
        <v/>
      </c>
      <c r="AN111" s="31" t="str">
        <f ca="1">_xlfn.IFNA(VLOOKUP($A111,اكتوبر!Y:AC,5,0),"")</f>
        <v/>
      </c>
      <c r="AO111" s="31" t="str">
        <f ca="1">_xlfn.IFNA(VLOOKUP($A111,اكتوبر!AK:AO,5,0),"")</f>
        <v/>
      </c>
      <c r="AP111" s="31" t="str">
        <f ca="1">_xlfn.IFNA(VLOOKUP($A111,اكتوبر!AW:BA,5,0),"")</f>
        <v/>
      </c>
      <c r="AQ111" s="31" t="str">
        <f ca="1">_xlfn.IFNA(VLOOKUP($A111,نوفمبر!A:E,5,0),"")</f>
        <v/>
      </c>
      <c r="AR111" s="31" t="str">
        <f ca="1">_xlfn.IFNA(VLOOKUP($A111,نوفمبر!M:Q,5,0),"")</f>
        <v/>
      </c>
      <c r="AS111" s="31" t="str">
        <f ca="1">_xlfn.IFNA(VLOOKUP($A111,نوفمبر!Y:AC,5,0),"")</f>
        <v/>
      </c>
      <c r="AT111" s="31" t="str">
        <f ca="1">_xlfn.IFNA(VLOOKUP($A111,نوفمبر!AK:AO,5,0),"")</f>
        <v/>
      </c>
      <c r="AU111" s="31" t="str">
        <f ca="1">_xlfn.IFNA(VLOOKUP($A111,ديسمبر!A:E,5,0),"")</f>
        <v/>
      </c>
      <c r="AV111" s="31" t="str">
        <f ca="1">_xlfn.IFNA(VLOOKUP($A111,ديسمبر!M:Q,5,0),"")</f>
        <v/>
      </c>
      <c r="AW111" s="31" t="str">
        <f ca="1">_xlfn.IFNA(VLOOKUP($A111,ديسمبر!Y:AC,5,0),"")</f>
        <v/>
      </c>
      <c r="AX111" s="31" t="str">
        <f ca="1">_xlfn.IFNA(VLOOKUP($A111,ديسمبر!AK:AO,5,0),"")</f>
        <v/>
      </c>
      <c r="AY111" s="31">
        <f ca="1" t="shared" si="2"/>
        <v>0</v>
      </c>
      <c r="AZ111" s="31">
        <f ca="1" t="shared" si="3"/>
        <v>0</v>
      </c>
    </row>
    <row r="112" ht="15.75" spans="1:52">
      <c r="A112" s="8">
        <v>2110</v>
      </c>
      <c r="B112" s="31">
        <f>IFERROR(VLOOKUP(A112,'Main Data'!A:C,2,0),"")</f>
        <v>0</v>
      </c>
      <c r="C112" s="31" t="str">
        <f>IFERROR(VLOOKUP(B112,'Main Data'!B:D,2,0),"")</f>
        <v/>
      </c>
      <c r="D112" s="31" t="str">
        <f ca="1">IFERROR(VLOOKUP($A112,فبراير!A:E,5,0),"")</f>
        <v/>
      </c>
      <c r="E112" s="31" t="str">
        <f ca="1">IFERROR(VLOOKUP($A112,فبراير!M:Q,5,0),"")</f>
        <v/>
      </c>
      <c r="F112" s="31" t="str">
        <f ca="1">IFERROR(VLOOKUP($A112,فبراير!Y:AC,5,0),"")</f>
        <v/>
      </c>
      <c r="G112" s="31" t="str">
        <f ca="1">IFERROR(VLOOKUP($A112,فبراير!AK:AO,5,0),"")</f>
        <v/>
      </c>
      <c r="H112" s="31" t="str">
        <f ca="1">IFERROR(VLOOKUP($A112,مارس!A:E,5,0),"")</f>
        <v/>
      </c>
      <c r="I112" s="31" t="str">
        <f ca="1">IFERROR(VLOOKUP($A112,مارس!M:Q,5,0),"")</f>
        <v/>
      </c>
      <c r="J112" s="31" t="str">
        <f ca="1">IFERROR(VLOOKUP($A112,مارس!Y:AC,5,0),"")</f>
        <v/>
      </c>
      <c r="K112" s="31" t="str">
        <f ca="1">IFERROR(VLOOKUP($A112,مارس!AK:AO,5,0),"")</f>
        <v/>
      </c>
      <c r="L112" s="31" t="str">
        <f ca="1">IFERROR(VLOOKUP($A112,ابريل!A:E,5,0),"")</f>
        <v/>
      </c>
      <c r="M112" s="31" t="str">
        <f ca="1">IFERROR(VLOOKUP($A112,ابريل!M:Q,5,0),"")</f>
        <v/>
      </c>
      <c r="N112" s="31" t="str">
        <f ca="1">IFERROR(VLOOKUP($A112,ابريل!Y:AC,5,0),"")</f>
        <v/>
      </c>
      <c r="O112" s="31" t="str">
        <f ca="1">IFERROR(VLOOKUP($A112,ابريل!AK:AO,5,0),"")</f>
        <v/>
      </c>
      <c r="P112" s="31" t="str">
        <f ca="1">_xlfn.IFNA(VLOOKUP($A112,مايو!A:E,5,0),"")</f>
        <v/>
      </c>
      <c r="Q112" s="31" t="str">
        <f ca="1">_xlfn.IFNA(VLOOKUP($A112,مايو!M:Q,5,0),"")</f>
        <v/>
      </c>
      <c r="R112" s="31" t="str">
        <f ca="1">_xlfn.IFNA(VLOOKUP($A112,مايو!Y:AC,5,0),"")</f>
        <v/>
      </c>
      <c r="S112" s="31" t="str">
        <f ca="1">_xlfn.IFNA(VLOOKUP($A112,مايو!AK:AO,5,0),"")</f>
        <v/>
      </c>
      <c r="T112" s="31" t="str">
        <f ca="1">_xlfn.IFNA(VLOOKUP($A112,مايو!AW:BA,5,0),"")</f>
        <v/>
      </c>
      <c r="U112" s="31" t="str">
        <f ca="1">_xlfn.IFNA(VLOOKUP($A112,يونيو!A:E,5,0),"")</f>
        <v/>
      </c>
      <c r="V112" s="31" t="str">
        <f ca="1">_xlfn.IFNA(VLOOKUP($A112,يونيو!M:Q,5,0),"")</f>
        <v/>
      </c>
      <c r="W112" s="31" t="str">
        <f ca="1">_xlfn.IFNA(VLOOKUP($A112,يونيو!Y:AC,5,0),"")</f>
        <v/>
      </c>
      <c r="X112" s="31" t="str">
        <f ca="1">_xlfn.IFNA(VLOOKUP($A112,يونيو!AK:AO,5,0),"")</f>
        <v/>
      </c>
      <c r="Y112" s="31" t="str">
        <f ca="1">_xlfn.IFNA(VLOOKUP($A112,يوليو!A:E,5,0),"")</f>
        <v/>
      </c>
      <c r="Z112" s="31" t="str">
        <f ca="1">_xlfn.IFNA(VLOOKUP($A112,يوليو!M:Q,5,0),"")</f>
        <v/>
      </c>
      <c r="AA112" s="31" t="str">
        <f ca="1">_xlfn.IFNA(VLOOKUP($A112,يوليو!Y:AC,5,0),"")</f>
        <v/>
      </c>
      <c r="AB112" s="31" t="str">
        <f ca="1">_xlfn.IFNA(VLOOKUP($A112,يوليو!AK:AO,5,0),"")</f>
        <v/>
      </c>
      <c r="AC112" s="31" t="str">
        <f ca="1">_xlfn.IFNA(VLOOKUP($A112,اغسطس!A:E,5,0),"")</f>
        <v/>
      </c>
      <c r="AD112" s="31" t="str">
        <f ca="1">_xlfn.IFNA(VLOOKUP($A112,اغسطس!M:Q,5,0),"")</f>
        <v/>
      </c>
      <c r="AE112" s="31" t="str">
        <f ca="1">_xlfn.IFNA(VLOOKUP($A112,اغسطس!Y:AC,5,0),"")</f>
        <v/>
      </c>
      <c r="AF112" s="31" t="str">
        <f ca="1">_xlfn.IFNA(VLOOKUP($A112,اغسطس!AK:AO,5,0),"")</f>
        <v/>
      </c>
      <c r="AG112" s="31" t="str">
        <f ca="1">_xlfn.IFNA(VLOOKUP($A112,اغسطس!AW:BA,5,0),"")</f>
        <v/>
      </c>
      <c r="AH112" s="31" t="str">
        <f ca="1">_xlfn.IFNA(VLOOKUP($A112,سبتمبر!A:E,5,0),"")</f>
        <v/>
      </c>
      <c r="AI112" s="31" t="str">
        <f ca="1">_xlfn.IFNA(VLOOKUP($A112,سبتمبر!M:Q,5,0),"")</f>
        <v/>
      </c>
      <c r="AJ112" s="31" t="str">
        <f ca="1">_xlfn.IFNA(VLOOKUP($A112,سبتمبر!Y:AC,5,0),"")</f>
        <v/>
      </c>
      <c r="AK112" s="31" t="str">
        <f ca="1">_xlfn.IFNA(VLOOKUP($A112,سبتمبر!AK:AO,5,0),"")</f>
        <v/>
      </c>
      <c r="AL112" s="31" t="str">
        <f ca="1">_xlfn.IFNA(VLOOKUP($A112,اكتوبر!A:E,5,0),"")</f>
        <v/>
      </c>
      <c r="AM112" s="31" t="str">
        <f ca="1">_xlfn.IFNA(VLOOKUP($A112,اكتوبر!M:Q,5,0),"")</f>
        <v/>
      </c>
      <c r="AN112" s="31" t="str">
        <f ca="1">_xlfn.IFNA(VLOOKUP($A112,اكتوبر!Y:AC,5,0),"")</f>
        <v/>
      </c>
      <c r="AO112" s="31" t="str">
        <f ca="1">_xlfn.IFNA(VLOOKUP($A112,اكتوبر!AK:AO,5,0),"")</f>
        <v/>
      </c>
      <c r="AP112" s="31" t="str">
        <f ca="1">_xlfn.IFNA(VLOOKUP($A112,اكتوبر!AW:BA,5,0),"")</f>
        <v/>
      </c>
      <c r="AQ112" s="31" t="str">
        <f ca="1">_xlfn.IFNA(VLOOKUP($A112,نوفمبر!A:E,5,0),"")</f>
        <v/>
      </c>
      <c r="AR112" s="31" t="str">
        <f ca="1">_xlfn.IFNA(VLOOKUP($A112,نوفمبر!M:Q,5,0),"")</f>
        <v/>
      </c>
      <c r="AS112" s="31" t="str">
        <f ca="1">_xlfn.IFNA(VLOOKUP($A112,نوفمبر!Y:AC,5,0),"")</f>
        <v/>
      </c>
      <c r="AT112" s="31" t="str">
        <f ca="1">_xlfn.IFNA(VLOOKUP($A112,نوفمبر!AK:AO,5,0),"")</f>
        <v/>
      </c>
      <c r="AU112" s="31" t="str">
        <f ca="1">_xlfn.IFNA(VLOOKUP($A112,ديسمبر!A:E,5,0),"")</f>
        <v/>
      </c>
      <c r="AV112" s="31" t="str">
        <f ca="1">_xlfn.IFNA(VLOOKUP($A112,ديسمبر!M:Q,5,0),"")</f>
        <v/>
      </c>
      <c r="AW112" s="31" t="str">
        <f ca="1">_xlfn.IFNA(VLOOKUP($A112,ديسمبر!Y:AC,5,0),"")</f>
        <v/>
      </c>
      <c r="AX112" s="31" t="str">
        <f ca="1">_xlfn.IFNA(VLOOKUP($A112,ديسمبر!AK:AO,5,0),"")</f>
        <v/>
      </c>
      <c r="AY112" s="31">
        <f ca="1" t="shared" si="2"/>
        <v>0</v>
      </c>
      <c r="AZ112" s="31">
        <f ca="1" t="shared" si="3"/>
        <v>0</v>
      </c>
    </row>
    <row r="113" ht="15.75" spans="1:52">
      <c r="A113" s="8">
        <v>2111</v>
      </c>
      <c r="B113" s="31">
        <f>IFERROR(VLOOKUP(A113,'Main Data'!A:C,2,0),"")</f>
        <v>0</v>
      </c>
      <c r="C113" s="31" t="str">
        <f>IFERROR(VLOOKUP(B113,'Main Data'!B:D,2,0),"")</f>
        <v/>
      </c>
      <c r="D113" s="31" t="str">
        <f ca="1">IFERROR(VLOOKUP($A113,فبراير!A:E,5,0),"")</f>
        <v/>
      </c>
      <c r="E113" s="31" t="str">
        <f ca="1">IFERROR(VLOOKUP($A113,فبراير!M:Q,5,0),"")</f>
        <v/>
      </c>
      <c r="F113" s="31" t="str">
        <f ca="1">IFERROR(VLOOKUP($A113,فبراير!Y:AC,5,0),"")</f>
        <v/>
      </c>
      <c r="G113" s="31" t="str">
        <f ca="1">IFERROR(VLOOKUP($A113,فبراير!AK:AO,5,0),"")</f>
        <v/>
      </c>
      <c r="H113" s="31" t="str">
        <f ca="1">IFERROR(VLOOKUP($A113,مارس!A:E,5,0),"")</f>
        <v/>
      </c>
      <c r="I113" s="31" t="str">
        <f ca="1">IFERROR(VLOOKUP($A113,مارس!M:Q,5,0),"")</f>
        <v/>
      </c>
      <c r="J113" s="31" t="str">
        <f ca="1">IFERROR(VLOOKUP($A113,مارس!Y:AC,5,0),"")</f>
        <v/>
      </c>
      <c r="K113" s="31" t="str">
        <f ca="1">IFERROR(VLOOKUP($A113,مارس!AK:AO,5,0),"")</f>
        <v/>
      </c>
      <c r="L113" s="31" t="str">
        <f ca="1">IFERROR(VLOOKUP($A113,ابريل!A:E,5,0),"")</f>
        <v/>
      </c>
      <c r="M113" s="31" t="str">
        <f ca="1">IFERROR(VLOOKUP($A113,ابريل!M:Q,5,0),"")</f>
        <v/>
      </c>
      <c r="N113" s="31" t="str">
        <f ca="1">IFERROR(VLOOKUP($A113,ابريل!Y:AC,5,0),"")</f>
        <v/>
      </c>
      <c r="O113" s="31" t="str">
        <f ca="1">IFERROR(VLOOKUP($A113,ابريل!AK:AO,5,0),"")</f>
        <v/>
      </c>
      <c r="P113" s="31" t="str">
        <f ca="1">_xlfn.IFNA(VLOOKUP($A113,مايو!A:E,5,0),"")</f>
        <v/>
      </c>
      <c r="Q113" s="31" t="str">
        <f ca="1">_xlfn.IFNA(VLOOKUP($A113,مايو!M:Q,5,0),"")</f>
        <v/>
      </c>
      <c r="R113" s="31" t="str">
        <f ca="1">_xlfn.IFNA(VLOOKUP($A113,مايو!Y:AC,5,0),"")</f>
        <v/>
      </c>
      <c r="S113" s="31" t="str">
        <f ca="1">_xlfn.IFNA(VLOOKUP($A113,مايو!AK:AO,5,0),"")</f>
        <v/>
      </c>
      <c r="T113" s="31" t="str">
        <f ca="1">_xlfn.IFNA(VLOOKUP($A113,مايو!AW:BA,5,0),"")</f>
        <v/>
      </c>
      <c r="U113" s="31" t="str">
        <f ca="1">_xlfn.IFNA(VLOOKUP($A113,يونيو!A:E,5,0),"")</f>
        <v/>
      </c>
      <c r="V113" s="31" t="str">
        <f ca="1">_xlfn.IFNA(VLOOKUP($A113,يونيو!M:Q,5,0),"")</f>
        <v/>
      </c>
      <c r="W113" s="31" t="str">
        <f ca="1">_xlfn.IFNA(VLOOKUP($A113,يونيو!Y:AC,5,0),"")</f>
        <v/>
      </c>
      <c r="X113" s="31" t="str">
        <f ca="1">_xlfn.IFNA(VLOOKUP($A113,يونيو!AK:AO,5,0),"")</f>
        <v/>
      </c>
      <c r="Y113" s="31" t="str">
        <f ca="1">_xlfn.IFNA(VLOOKUP($A113,يوليو!A:E,5,0),"")</f>
        <v/>
      </c>
      <c r="Z113" s="31" t="str">
        <f ca="1">_xlfn.IFNA(VLOOKUP($A113,يوليو!M:Q,5,0),"")</f>
        <v/>
      </c>
      <c r="AA113" s="31" t="str">
        <f ca="1">_xlfn.IFNA(VLOOKUP($A113,يوليو!Y:AC,5,0),"")</f>
        <v/>
      </c>
      <c r="AB113" s="31" t="str">
        <f ca="1">_xlfn.IFNA(VLOOKUP($A113,يوليو!AK:AO,5,0),"")</f>
        <v/>
      </c>
      <c r="AC113" s="31" t="str">
        <f ca="1">_xlfn.IFNA(VLOOKUP($A113,اغسطس!A:E,5,0),"")</f>
        <v/>
      </c>
      <c r="AD113" s="31" t="str">
        <f ca="1">_xlfn.IFNA(VLOOKUP($A113,اغسطس!M:Q,5,0),"")</f>
        <v/>
      </c>
      <c r="AE113" s="31" t="str">
        <f ca="1">_xlfn.IFNA(VLOOKUP($A113,اغسطس!Y:AC,5,0),"")</f>
        <v/>
      </c>
      <c r="AF113" s="31" t="str">
        <f ca="1">_xlfn.IFNA(VLOOKUP($A113,اغسطس!AK:AO,5,0),"")</f>
        <v/>
      </c>
      <c r="AG113" s="31" t="str">
        <f ca="1">_xlfn.IFNA(VLOOKUP($A113,اغسطس!AW:BA,5,0),"")</f>
        <v/>
      </c>
      <c r="AH113" s="31" t="str">
        <f ca="1">_xlfn.IFNA(VLOOKUP($A113,سبتمبر!A:E,5,0),"")</f>
        <v/>
      </c>
      <c r="AI113" s="31" t="str">
        <f ca="1">_xlfn.IFNA(VLOOKUP($A113,سبتمبر!M:Q,5,0),"")</f>
        <v/>
      </c>
      <c r="AJ113" s="31" t="str">
        <f ca="1">_xlfn.IFNA(VLOOKUP($A113,سبتمبر!Y:AC,5,0),"")</f>
        <v/>
      </c>
      <c r="AK113" s="31" t="str">
        <f ca="1">_xlfn.IFNA(VLOOKUP($A113,سبتمبر!AK:AO,5,0),"")</f>
        <v/>
      </c>
      <c r="AL113" s="31" t="str">
        <f ca="1">_xlfn.IFNA(VLOOKUP($A113,اكتوبر!A:E,5,0),"")</f>
        <v/>
      </c>
      <c r="AM113" s="31" t="str">
        <f ca="1">_xlfn.IFNA(VLOOKUP($A113,اكتوبر!M:Q,5,0),"")</f>
        <v/>
      </c>
      <c r="AN113" s="31" t="str">
        <f ca="1">_xlfn.IFNA(VLOOKUP($A113,اكتوبر!Y:AC,5,0),"")</f>
        <v/>
      </c>
      <c r="AO113" s="31" t="str">
        <f ca="1">_xlfn.IFNA(VLOOKUP($A113,اكتوبر!AK:AO,5,0),"")</f>
        <v/>
      </c>
      <c r="AP113" s="31" t="str">
        <f ca="1">_xlfn.IFNA(VLOOKUP($A113,اكتوبر!AW:BA,5,0),"")</f>
        <v/>
      </c>
      <c r="AQ113" s="31" t="str">
        <f ca="1">_xlfn.IFNA(VLOOKUP($A113,نوفمبر!A:E,5,0),"")</f>
        <v/>
      </c>
      <c r="AR113" s="31" t="str">
        <f ca="1">_xlfn.IFNA(VLOOKUP($A113,نوفمبر!M:Q,5,0),"")</f>
        <v/>
      </c>
      <c r="AS113" s="31" t="str">
        <f ca="1">_xlfn.IFNA(VLOOKUP($A113,نوفمبر!Y:AC,5,0),"")</f>
        <v/>
      </c>
      <c r="AT113" s="31" t="str">
        <f ca="1">_xlfn.IFNA(VLOOKUP($A113,نوفمبر!AK:AO,5,0),"")</f>
        <v/>
      </c>
      <c r="AU113" s="31" t="str">
        <f ca="1">_xlfn.IFNA(VLOOKUP($A113,ديسمبر!A:E,5,0),"")</f>
        <v/>
      </c>
      <c r="AV113" s="31" t="str">
        <f ca="1">_xlfn.IFNA(VLOOKUP($A113,ديسمبر!M:Q,5,0),"")</f>
        <v/>
      </c>
      <c r="AW113" s="31" t="str">
        <f ca="1">_xlfn.IFNA(VLOOKUP($A113,ديسمبر!Y:AC,5,0),"")</f>
        <v/>
      </c>
      <c r="AX113" s="31" t="str">
        <f ca="1">_xlfn.IFNA(VLOOKUP($A113,ديسمبر!AK:AO,5,0),"")</f>
        <v/>
      </c>
      <c r="AY113" s="31">
        <f ca="1" t="shared" si="2"/>
        <v>0</v>
      </c>
      <c r="AZ113" s="31">
        <f ca="1" t="shared" si="3"/>
        <v>0</v>
      </c>
    </row>
    <row r="114" ht="15.75" spans="1:52">
      <c r="A114" s="8">
        <v>2112</v>
      </c>
      <c r="B114" s="31">
        <f>IFERROR(VLOOKUP(A114,'Main Data'!A:C,2,0),"")</f>
        <v>0</v>
      </c>
      <c r="C114" s="31" t="str">
        <f>IFERROR(VLOOKUP(B114,'Main Data'!B:D,2,0),"")</f>
        <v/>
      </c>
      <c r="D114" s="31" t="str">
        <f ca="1">IFERROR(VLOOKUP($A114,فبراير!A:E,5,0),"")</f>
        <v/>
      </c>
      <c r="E114" s="31" t="str">
        <f ca="1">IFERROR(VLOOKUP($A114,فبراير!M:Q,5,0),"")</f>
        <v/>
      </c>
      <c r="F114" s="31" t="str">
        <f ca="1">IFERROR(VLOOKUP($A114,فبراير!Y:AC,5,0),"")</f>
        <v/>
      </c>
      <c r="G114" s="31" t="str">
        <f ca="1">IFERROR(VLOOKUP($A114,فبراير!AK:AO,5,0),"")</f>
        <v/>
      </c>
      <c r="H114" s="31" t="str">
        <f ca="1">IFERROR(VLOOKUP($A114,مارس!A:E,5,0),"")</f>
        <v/>
      </c>
      <c r="I114" s="31" t="str">
        <f ca="1">IFERROR(VLOOKUP($A114,مارس!M:Q,5,0),"")</f>
        <v/>
      </c>
      <c r="J114" s="31" t="str">
        <f ca="1">IFERROR(VLOOKUP($A114,مارس!Y:AC,5,0),"")</f>
        <v/>
      </c>
      <c r="K114" s="31" t="str">
        <f ca="1">IFERROR(VLOOKUP($A114,مارس!AK:AO,5,0),"")</f>
        <v/>
      </c>
      <c r="L114" s="31" t="str">
        <f ca="1">IFERROR(VLOOKUP($A114,ابريل!A:E,5,0),"")</f>
        <v/>
      </c>
      <c r="M114" s="31" t="str">
        <f ca="1">IFERROR(VLOOKUP($A114,ابريل!M:Q,5,0),"")</f>
        <v/>
      </c>
      <c r="N114" s="31" t="str">
        <f ca="1">IFERROR(VLOOKUP($A114,ابريل!Y:AC,5,0),"")</f>
        <v/>
      </c>
      <c r="O114" s="31" t="str">
        <f ca="1">IFERROR(VLOOKUP($A114,ابريل!AK:AO,5,0),"")</f>
        <v/>
      </c>
      <c r="P114" s="31" t="str">
        <f ca="1">_xlfn.IFNA(VLOOKUP($A114,مايو!A:E,5,0),"")</f>
        <v/>
      </c>
      <c r="Q114" s="31" t="str">
        <f ca="1">_xlfn.IFNA(VLOOKUP($A114,مايو!M:Q,5,0),"")</f>
        <v/>
      </c>
      <c r="R114" s="31" t="str">
        <f ca="1">_xlfn.IFNA(VLOOKUP($A114,مايو!Y:AC,5,0),"")</f>
        <v/>
      </c>
      <c r="S114" s="31" t="str">
        <f ca="1">_xlfn.IFNA(VLOOKUP($A114,مايو!AK:AO,5,0),"")</f>
        <v/>
      </c>
      <c r="T114" s="31" t="str">
        <f ca="1">_xlfn.IFNA(VLOOKUP($A114,مايو!AW:BA,5,0),"")</f>
        <v/>
      </c>
      <c r="U114" s="31" t="str">
        <f ca="1">_xlfn.IFNA(VLOOKUP($A114,يونيو!A:E,5,0),"")</f>
        <v/>
      </c>
      <c r="V114" s="31" t="str">
        <f ca="1">_xlfn.IFNA(VLOOKUP($A114,يونيو!M:Q,5,0),"")</f>
        <v/>
      </c>
      <c r="W114" s="31" t="str">
        <f ca="1">_xlfn.IFNA(VLOOKUP($A114,يونيو!Y:AC,5,0),"")</f>
        <v/>
      </c>
      <c r="X114" s="31" t="str">
        <f ca="1">_xlfn.IFNA(VLOOKUP($A114,يونيو!AK:AO,5,0),"")</f>
        <v/>
      </c>
      <c r="Y114" s="31" t="str">
        <f ca="1">_xlfn.IFNA(VLOOKUP($A114,يوليو!A:E,5,0),"")</f>
        <v/>
      </c>
      <c r="Z114" s="31" t="str">
        <f ca="1">_xlfn.IFNA(VLOOKUP($A114,يوليو!M:Q,5,0),"")</f>
        <v/>
      </c>
      <c r="AA114" s="31" t="str">
        <f ca="1">_xlfn.IFNA(VLOOKUP($A114,يوليو!Y:AC,5,0),"")</f>
        <v/>
      </c>
      <c r="AB114" s="31" t="str">
        <f ca="1">_xlfn.IFNA(VLOOKUP($A114,يوليو!AK:AO,5,0),"")</f>
        <v/>
      </c>
      <c r="AC114" s="31" t="str">
        <f ca="1">_xlfn.IFNA(VLOOKUP($A114,اغسطس!A:E,5,0),"")</f>
        <v/>
      </c>
      <c r="AD114" s="31" t="str">
        <f ca="1">_xlfn.IFNA(VLOOKUP($A114,اغسطس!M:Q,5,0),"")</f>
        <v/>
      </c>
      <c r="AE114" s="31" t="str">
        <f ca="1">_xlfn.IFNA(VLOOKUP($A114,اغسطس!Y:AC,5,0),"")</f>
        <v/>
      </c>
      <c r="AF114" s="31" t="str">
        <f ca="1">_xlfn.IFNA(VLOOKUP($A114,اغسطس!AK:AO,5,0),"")</f>
        <v/>
      </c>
      <c r="AG114" s="31" t="str">
        <f ca="1">_xlfn.IFNA(VLOOKUP($A114,اغسطس!AW:BA,5,0),"")</f>
        <v/>
      </c>
      <c r="AH114" s="31" t="str">
        <f ca="1">_xlfn.IFNA(VLOOKUP($A114,سبتمبر!A:E,5,0),"")</f>
        <v/>
      </c>
      <c r="AI114" s="31" t="str">
        <f ca="1">_xlfn.IFNA(VLOOKUP($A114,سبتمبر!M:Q,5,0),"")</f>
        <v/>
      </c>
      <c r="AJ114" s="31" t="str">
        <f ca="1">_xlfn.IFNA(VLOOKUP($A114,سبتمبر!Y:AC,5,0),"")</f>
        <v/>
      </c>
      <c r="AK114" s="31" t="str">
        <f ca="1">_xlfn.IFNA(VLOOKUP($A114,سبتمبر!AK:AO,5,0),"")</f>
        <v/>
      </c>
      <c r="AL114" s="31" t="str">
        <f ca="1">_xlfn.IFNA(VLOOKUP($A114,اكتوبر!A:E,5,0),"")</f>
        <v/>
      </c>
      <c r="AM114" s="31" t="str">
        <f ca="1">_xlfn.IFNA(VLOOKUP($A114,اكتوبر!M:Q,5,0),"")</f>
        <v/>
      </c>
      <c r="AN114" s="31" t="str">
        <f ca="1">_xlfn.IFNA(VLOOKUP($A114,اكتوبر!Y:AC,5,0),"")</f>
        <v/>
      </c>
      <c r="AO114" s="31" t="str">
        <f ca="1">_xlfn.IFNA(VLOOKUP($A114,اكتوبر!AK:AO,5,0),"")</f>
        <v/>
      </c>
      <c r="AP114" s="31" t="str">
        <f ca="1">_xlfn.IFNA(VLOOKUP($A114,اكتوبر!AW:BA,5,0),"")</f>
        <v/>
      </c>
      <c r="AQ114" s="31" t="str">
        <f ca="1">_xlfn.IFNA(VLOOKUP($A114,نوفمبر!A:E,5,0),"")</f>
        <v/>
      </c>
      <c r="AR114" s="31" t="str">
        <f ca="1">_xlfn.IFNA(VLOOKUP($A114,نوفمبر!M:Q,5,0),"")</f>
        <v/>
      </c>
      <c r="AS114" s="31" t="str">
        <f ca="1">_xlfn.IFNA(VLOOKUP($A114,نوفمبر!Y:AC,5,0),"")</f>
        <v/>
      </c>
      <c r="AT114" s="31" t="str">
        <f ca="1">_xlfn.IFNA(VLOOKUP($A114,نوفمبر!AK:AO,5,0),"")</f>
        <v/>
      </c>
      <c r="AU114" s="31" t="str">
        <f ca="1">_xlfn.IFNA(VLOOKUP($A114,ديسمبر!A:E,5,0),"")</f>
        <v/>
      </c>
      <c r="AV114" s="31" t="str">
        <f ca="1">_xlfn.IFNA(VLOOKUP($A114,ديسمبر!M:Q,5,0),"")</f>
        <v/>
      </c>
      <c r="AW114" s="31" t="str">
        <f ca="1">_xlfn.IFNA(VLOOKUP($A114,ديسمبر!Y:AC,5,0),"")</f>
        <v/>
      </c>
      <c r="AX114" s="31" t="str">
        <f ca="1">_xlfn.IFNA(VLOOKUP($A114,ديسمبر!AK:AO,5,0),"")</f>
        <v/>
      </c>
      <c r="AY114" s="31">
        <f ca="1" t="shared" si="2"/>
        <v>0</v>
      </c>
      <c r="AZ114" s="31">
        <f ca="1" t="shared" si="3"/>
        <v>0</v>
      </c>
    </row>
    <row r="115" ht="15.75" spans="1:52">
      <c r="A115" s="8">
        <v>2113</v>
      </c>
      <c r="B115" s="31">
        <f>IFERROR(VLOOKUP(A115,'Main Data'!A:C,2,0),"")</f>
        <v>0</v>
      </c>
      <c r="C115" s="31" t="str">
        <f>IFERROR(VLOOKUP(B115,'Main Data'!B:D,2,0),"")</f>
        <v/>
      </c>
      <c r="D115" s="31" t="str">
        <f ca="1">IFERROR(VLOOKUP($A115,فبراير!A:E,5,0),"")</f>
        <v/>
      </c>
      <c r="E115" s="31" t="str">
        <f ca="1">IFERROR(VLOOKUP($A115,فبراير!M:Q,5,0),"")</f>
        <v/>
      </c>
      <c r="F115" s="31" t="str">
        <f ca="1">IFERROR(VLOOKUP($A115,فبراير!Y:AC,5,0),"")</f>
        <v/>
      </c>
      <c r="G115" s="31" t="str">
        <f ca="1">IFERROR(VLOOKUP($A115,فبراير!AK:AO,5,0),"")</f>
        <v/>
      </c>
      <c r="H115" s="31" t="str">
        <f ca="1">IFERROR(VLOOKUP($A115,مارس!A:E,5,0),"")</f>
        <v/>
      </c>
      <c r="I115" s="31" t="str">
        <f ca="1">IFERROR(VLOOKUP($A115,مارس!M:Q,5,0),"")</f>
        <v/>
      </c>
      <c r="J115" s="31" t="str">
        <f ca="1">IFERROR(VLOOKUP($A115,مارس!Y:AC,5,0),"")</f>
        <v/>
      </c>
      <c r="K115" s="31" t="str">
        <f ca="1">IFERROR(VLOOKUP($A115,مارس!AK:AO,5,0),"")</f>
        <v/>
      </c>
      <c r="L115" s="31" t="str">
        <f ca="1">IFERROR(VLOOKUP($A115,ابريل!A:E,5,0),"")</f>
        <v/>
      </c>
      <c r="M115" s="31" t="str">
        <f ca="1">IFERROR(VLOOKUP($A115,ابريل!M:Q,5,0),"")</f>
        <v/>
      </c>
      <c r="N115" s="31" t="str">
        <f ca="1">IFERROR(VLOOKUP($A115,ابريل!Y:AC,5,0),"")</f>
        <v/>
      </c>
      <c r="O115" s="31" t="str">
        <f ca="1">IFERROR(VLOOKUP($A115,ابريل!AK:AO,5,0),"")</f>
        <v/>
      </c>
      <c r="P115" s="31" t="str">
        <f ca="1">_xlfn.IFNA(VLOOKUP($A115,مايو!A:E,5,0),"")</f>
        <v/>
      </c>
      <c r="Q115" s="31" t="str">
        <f ca="1">_xlfn.IFNA(VLOOKUP($A115,مايو!M:Q,5,0),"")</f>
        <v/>
      </c>
      <c r="R115" s="31" t="str">
        <f ca="1">_xlfn.IFNA(VLOOKUP($A115,مايو!Y:AC,5,0),"")</f>
        <v/>
      </c>
      <c r="S115" s="31" t="str">
        <f ca="1">_xlfn.IFNA(VLOOKUP($A115,مايو!AK:AO,5,0),"")</f>
        <v/>
      </c>
      <c r="T115" s="31" t="str">
        <f ca="1">_xlfn.IFNA(VLOOKUP($A115,مايو!AW:BA,5,0),"")</f>
        <v/>
      </c>
      <c r="U115" s="31" t="str">
        <f ca="1">_xlfn.IFNA(VLOOKUP($A115,يونيو!A:E,5,0),"")</f>
        <v/>
      </c>
      <c r="V115" s="31" t="str">
        <f ca="1">_xlfn.IFNA(VLOOKUP($A115,يونيو!M:Q,5,0),"")</f>
        <v/>
      </c>
      <c r="W115" s="31" t="str">
        <f ca="1">_xlfn.IFNA(VLOOKUP($A115,يونيو!Y:AC,5,0),"")</f>
        <v/>
      </c>
      <c r="X115" s="31" t="str">
        <f ca="1">_xlfn.IFNA(VLOOKUP($A115,يونيو!AK:AO,5,0),"")</f>
        <v/>
      </c>
      <c r="Y115" s="31" t="str">
        <f ca="1">_xlfn.IFNA(VLOOKUP($A115,يوليو!A:E,5,0),"")</f>
        <v/>
      </c>
      <c r="Z115" s="31" t="str">
        <f ca="1">_xlfn.IFNA(VLOOKUP($A115,يوليو!M:Q,5,0),"")</f>
        <v/>
      </c>
      <c r="AA115" s="31" t="str">
        <f ca="1">_xlfn.IFNA(VLOOKUP($A115,يوليو!Y:AC,5,0),"")</f>
        <v/>
      </c>
      <c r="AB115" s="31" t="str">
        <f ca="1">_xlfn.IFNA(VLOOKUP($A115,يوليو!AK:AO,5,0),"")</f>
        <v/>
      </c>
      <c r="AC115" s="31" t="str">
        <f ca="1">_xlfn.IFNA(VLOOKUP($A115,اغسطس!A:E,5,0),"")</f>
        <v/>
      </c>
      <c r="AD115" s="31" t="str">
        <f ca="1">_xlfn.IFNA(VLOOKUP($A115,اغسطس!M:Q,5,0),"")</f>
        <v/>
      </c>
      <c r="AE115" s="31" t="str">
        <f ca="1">_xlfn.IFNA(VLOOKUP($A115,اغسطس!Y:AC,5,0),"")</f>
        <v/>
      </c>
      <c r="AF115" s="31" t="str">
        <f ca="1">_xlfn.IFNA(VLOOKUP($A115,اغسطس!AK:AO,5,0),"")</f>
        <v/>
      </c>
      <c r="AG115" s="31" t="str">
        <f ca="1">_xlfn.IFNA(VLOOKUP($A115,اغسطس!AW:BA,5,0),"")</f>
        <v/>
      </c>
      <c r="AH115" s="31" t="str">
        <f ca="1">_xlfn.IFNA(VLOOKUP($A115,سبتمبر!A:E,5,0),"")</f>
        <v/>
      </c>
      <c r="AI115" s="31" t="str">
        <f ca="1">_xlfn.IFNA(VLOOKUP($A115,سبتمبر!M:Q,5,0),"")</f>
        <v/>
      </c>
      <c r="AJ115" s="31" t="str">
        <f ca="1">_xlfn.IFNA(VLOOKUP($A115,سبتمبر!Y:AC,5,0),"")</f>
        <v/>
      </c>
      <c r="AK115" s="31" t="str">
        <f ca="1">_xlfn.IFNA(VLOOKUP($A115,سبتمبر!AK:AO,5,0),"")</f>
        <v/>
      </c>
      <c r="AL115" s="31" t="str">
        <f ca="1">_xlfn.IFNA(VLOOKUP($A115,اكتوبر!A:E,5,0),"")</f>
        <v/>
      </c>
      <c r="AM115" s="31" t="str">
        <f ca="1">_xlfn.IFNA(VLOOKUP($A115,اكتوبر!M:Q,5,0),"")</f>
        <v/>
      </c>
      <c r="AN115" s="31" t="str">
        <f ca="1">_xlfn.IFNA(VLOOKUP($A115,اكتوبر!Y:AC,5,0),"")</f>
        <v/>
      </c>
      <c r="AO115" s="31" t="str">
        <f ca="1">_xlfn.IFNA(VLOOKUP($A115,اكتوبر!AK:AO,5,0),"")</f>
        <v/>
      </c>
      <c r="AP115" s="31" t="str">
        <f ca="1">_xlfn.IFNA(VLOOKUP($A115,اكتوبر!AW:BA,5,0),"")</f>
        <v/>
      </c>
      <c r="AQ115" s="31" t="str">
        <f ca="1">_xlfn.IFNA(VLOOKUP($A115,نوفمبر!A:E,5,0),"")</f>
        <v/>
      </c>
      <c r="AR115" s="31" t="str">
        <f ca="1">_xlfn.IFNA(VLOOKUP($A115,نوفمبر!M:Q,5,0),"")</f>
        <v/>
      </c>
      <c r="AS115" s="31" t="str">
        <f ca="1">_xlfn.IFNA(VLOOKUP($A115,نوفمبر!Y:AC,5,0),"")</f>
        <v/>
      </c>
      <c r="AT115" s="31" t="str">
        <f ca="1">_xlfn.IFNA(VLOOKUP($A115,نوفمبر!AK:AO,5,0),"")</f>
        <v/>
      </c>
      <c r="AU115" s="31" t="str">
        <f ca="1">_xlfn.IFNA(VLOOKUP($A115,ديسمبر!A:E,5,0),"")</f>
        <v/>
      </c>
      <c r="AV115" s="31" t="str">
        <f ca="1">_xlfn.IFNA(VLOOKUP($A115,ديسمبر!M:Q,5,0),"")</f>
        <v/>
      </c>
      <c r="AW115" s="31" t="str">
        <f ca="1">_xlfn.IFNA(VLOOKUP($A115,ديسمبر!Y:AC,5,0),"")</f>
        <v/>
      </c>
      <c r="AX115" s="31" t="str">
        <f ca="1">_xlfn.IFNA(VLOOKUP($A115,ديسمبر!AK:AO,5,0),"")</f>
        <v/>
      </c>
      <c r="AY115" s="31">
        <f ca="1" t="shared" si="2"/>
        <v>0</v>
      </c>
      <c r="AZ115" s="31">
        <f ca="1" t="shared" si="3"/>
        <v>0</v>
      </c>
    </row>
    <row r="116" ht="15.75" spans="1:52">
      <c r="A116" s="8">
        <v>2114</v>
      </c>
      <c r="B116" s="31">
        <f>IFERROR(VLOOKUP(A116,'Main Data'!A:C,2,0),"")</f>
        <v>0</v>
      </c>
      <c r="C116" s="31" t="str">
        <f>IFERROR(VLOOKUP(B116,'Main Data'!B:D,2,0),"")</f>
        <v/>
      </c>
      <c r="D116" s="31" t="str">
        <f ca="1">IFERROR(VLOOKUP($A116,فبراير!A:E,5,0),"")</f>
        <v/>
      </c>
      <c r="E116" s="31" t="str">
        <f ca="1">IFERROR(VLOOKUP($A116,فبراير!M:Q,5,0),"")</f>
        <v/>
      </c>
      <c r="F116" s="31" t="str">
        <f ca="1">IFERROR(VLOOKUP($A116,فبراير!Y:AC,5,0),"")</f>
        <v/>
      </c>
      <c r="G116" s="31" t="str">
        <f ca="1">IFERROR(VLOOKUP($A116,فبراير!AK:AO,5,0),"")</f>
        <v/>
      </c>
      <c r="H116" s="31" t="str">
        <f ca="1">IFERROR(VLOOKUP($A116,مارس!A:E,5,0),"")</f>
        <v/>
      </c>
      <c r="I116" s="31" t="str">
        <f ca="1">IFERROR(VLOOKUP($A116,مارس!M:Q,5,0),"")</f>
        <v/>
      </c>
      <c r="J116" s="31" t="str">
        <f ca="1">IFERROR(VLOOKUP($A116,مارس!Y:AC,5,0),"")</f>
        <v/>
      </c>
      <c r="K116" s="31" t="str">
        <f ca="1">IFERROR(VLOOKUP($A116,مارس!AK:AO,5,0),"")</f>
        <v/>
      </c>
      <c r="L116" s="31" t="str">
        <f ca="1">IFERROR(VLOOKUP($A116,ابريل!A:E,5,0),"")</f>
        <v/>
      </c>
      <c r="M116" s="31" t="str">
        <f ca="1">IFERROR(VLOOKUP($A116,ابريل!M:Q,5,0),"")</f>
        <v/>
      </c>
      <c r="N116" s="31" t="str">
        <f ca="1">IFERROR(VLOOKUP($A116,ابريل!Y:AC,5,0),"")</f>
        <v/>
      </c>
      <c r="O116" s="31" t="str">
        <f ca="1">IFERROR(VLOOKUP($A116,ابريل!AK:AO,5,0),"")</f>
        <v/>
      </c>
      <c r="P116" s="31" t="str">
        <f ca="1">_xlfn.IFNA(VLOOKUP($A116,مايو!A:E,5,0),"")</f>
        <v/>
      </c>
      <c r="Q116" s="31" t="str">
        <f ca="1">_xlfn.IFNA(VLOOKUP($A116,مايو!M:Q,5,0),"")</f>
        <v/>
      </c>
      <c r="R116" s="31" t="str">
        <f ca="1">_xlfn.IFNA(VLOOKUP($A116,مايو!Y:AC,5,0),"")</f>
        <v/>
      </c>
      <c r="S116" s="31" t="str">
        <f ca="1">_xlfn.IFNA(VLOOKUP($A116,مايو!AK:AO,5,0),"")</f>
        <v/>
      </c>
      <c r="T116" s="31" t="str">
        <f ca="1">_xlfn.IFNA(VLOOKUP($A116,مايو!AW:BA,5,0),"")</f>
        <v/>
      </c>
      <c r="U116" s="31" t="str">
        <f ca="1">_xlfn.IFNA(VLOOKUP($A116,يونيو!A:E,5,0),"")</f>
        <v/>
      </c>
      <c r="V116" s="31" t="str">
        <f ca="1">_xlfn.IFNA(VLOOKUP($A116,يونيو!M:Q,5,0),"")</f>
        <v/>
      </c>
      <c r="W116" s="31" t="str">
        <f ca="1">_xlfn.IFNA(VLOOKUP($A116,يونيو!Y:AC,5,0),"")</f>
        <v/>
      </c>
      <c r="X116" s="31" t="str">
        <f ca="1">_xlfn.IFNA(VLOOKUP($A116,يونيو!AK:AO,5,0),"")</f>
        <v/>
      </c>
      <c r="Y116" s="31" t="str">
        <f ca="1">_xlfn.IFNA(VLOOKUP($A116,يوليو!A:E,5,0),"")</f>
        <v/>
      </c>
      <c r="Z116" s="31" t="str">
        <f ca="1">_xlfn.IFNA(VLOOKUP($A116,يوليو!M:Q,5,0),"")</f>
        <v/>
      </c>
      <c r="AA116" s="31" t="str">
        <f ca="1">_xlfn.IFNA(VLOOKUP($A116,يوليو!Y:AC,5,0),"")</f>
        <v/>
      </c>
      <c r="AB116" s="31" t="str">
        <f ca="1">_xlfn.IFNA(VLOOKUP($A116,يوليو!AK:AO,5,0),"")</f>
        <v/>
      </c>
      <c r="AC116" s="31" t="str">
        <f ca="1">_xlfn.IFNA(VLOOKUP($A116,اغسطس!A:E,5,0),"")</f>
        <v/>
      </c>
      <c r="AD116" s="31" t="str">
        <f ca="1">_xlfn.IFNA(VLOOKUP($A116,اغسطس!M:Q,5,0),"")</f>
        <v/>
      </c>
      <c r="AE116" s="31" t="str">
        <f ca="1">_xlfn.IFNA(VLOOKUP($A116,اغسطس!Y:AC,5,0),"")</f>
        <v/>
      </c>
      <c r="AF116" s="31" t="str">
        <f ca="1">_xlfn.IFNA(VLOOKUP($A116,اغسطس!AK:AO,5,0),"")</f>
        <v/>
      </c>
      <c r="AG116" s="31" t="str">
        <f ca="1">_xlfn.IFNA(VLOOKUP($A116,اغسطس!AW:BA,5,0),"")</f>
        <v/>
      </c>
      <c r="AH116" s="31" t="str">
        <f ca="1">_xlfn.IFNA(VLOOKUP($A116,سبتمبر!A:E,5,0),"")</f>
        <v/>
      </c>
      <c r="AI116" s="31" t="str">
        <f ca="1">_xlfn.IFNA(VLOOKUP($A116,سبتمبر!M:Q,5,0),"")</f>
        <v/>
      </c>
      <c r="AJ116" s="31" t="str">
        <f ca="1">_xlfn.IFNA(VLOOKUP($A116,سبتمبر!Y:AC,5,0),"")</f>
        <v/>
      </c>
      <c r="AK116" s="31" t="str">
        <f ca="1">_xlfn.IFNA(VLOOKUP($A116,سبتمبر!AK:AO,5,0),"")</f>
        <v/>
      </c>
      <c r="AL116" s="31" t="str">
        <f ca="1">_xlfn.IFNA(VLOOKUP($A116,اكتوبر!A:E,5,0),"")</f>
        <v/>
      </c>
      <c r="AM116" s="31" t="str">
        <f ca="1">_xlfn.IFNA(VLOOKUP($A116,اكتوبر!M:Q,5,0),"")</f>
        <v/>
      </c>
      <c r="AN116" s="31" t="str">
        <f ca="1">_xlfn.IFNA(VLOOKUP($A116,اكتوبر!Y:AC,5,0),"")</f>
        <v/>
      </c>
      <c r="AO116" s="31" t="str">
        <f ca="1">_xlfn.IFNA(VLOOKUP($A116,اكتوبر!AK:AO,5,0),"")</f>
        <v/>
      </c>
      <c r="AP116" s="31" t="str">
        <f ca="1">_xlfn.IFNA(VLOOKUP($A116,اكتوبر!AW:BA,5,0),"")</f>
        <v/>
      </c>
      <c r="AQ116" s="31" t="str">
        <f ca="1">_xlfn.IFNA(VLOOKUP($A116,نوفمبر!A:E,5,0),"")</f>
        <v/>
      </c>
      <c r="AR116" s="31" t="str">
        <f ca="1">_xlfn.IFNA(VLOOKUP($A116,نوفمبر!M:Q,5,0),"")</f>
        <v/>
      </c>
      <c r="AS116" s="31" t="str">
        <f ca="1">_xlfn.IFNA(VLOOKUP($A116,نوفمبر!Y:AC,5,0),"")</f>
        <v/>
      </c>
      <c r="AT116" s="31" t="str">
        <f ca="1">_xlfn.IFNA(VLOOKUP($A116,نوفمبر!AK:AO,5,0),"")</f>
        <v/>
      </c>
      <c r="AU116" s="31" t="str">
        <f ca="1">_xlfn.IFNA(VLOOKUP($A116,ديسمبر!A:E,5,0),"")</f>
        <v/>
      </c>
      <c r="AV116" s="31" t="str">
        <f ca="1">_xlfn.IFNA(VLOOKUP($A116,ديسمبر!M:Q,5,0),"")</f>
        <v/>
      </c>
      <c r="AW116" s="31" t="str">
        <f ca="1">_xlfn.IFNA(VLOOKUP($A116,ديسمبر!Y:AC,5,0),"")</f>
        <v/>
      </c>
      <c r="AX116" s="31" t="str">
        <f ca="1">_xlfn.IFNA(VLOOKUP($A116,ديسمبر!AK:AO,5,0),"")</f>
        <v/>
      </c>
      <c r="AY116" s="31">
        <f ca="1" t="shared" si="2"/>
        <v>0</v>
      </c>
      <c r="AZ116" s="31">
        <f ca="1" t="shared" si="3"/>
        <v>0</v>
      </c>
    </row>
    <row r="117" ht="15.75" spans="1:52">
      <c r="A117" s="8">
        <v>2115</v>
      </c>
      <c r="B117" s="31">
        <f>IFERROR(VLOOKUP(A117,'Main Data'!A:C,2,0),"")</f>
        <v>0</v>
      </c>
      <c r="C117" s="31" t="str">
        <f>IFERROR(VLOOKUP(B117,'Main Data'!B:D,2,0),"")</f>
        <v/>
      </c>
      <c r="D117" s="31" t="str">
        <f ca="1">IFERROR(VLOOKUP($A117,فبراير!A:E,5,0),"")</f>
        <v/>
      </c>
      <c r="E117" s="31" t="str">
        <f ca="1">IFERROR(VLOOKUP($A117,فبراير!M:Q,5,0),"")</f>
        <v/>
      </c>
      <c r="F117" s="31" t="str">
        <f ca="1">IFERROR(VLOOKUP($A117,فبراير!Y:AC,5,0),"")</f>
        <v/>
      </c>
      <c r="G117" s="31" t="str">
        <f ca="1">IFERROR(VLOOKUP($A117,فبراير!AK:AO,5,0),"")</f>
        <v/>
      </c>
      <c r="H117" s="31" t="str">
        <f ca="1">IFERROR(VLOOKUP($A117,مارس!A:E,5,0),"")</f>
        <v/>
      </c>
      <c r="I117" s="31" t="str">
        <f ca="1">IFERROR(VLOOKUP($A117,مارس!M:Q,5,0),"")</f>
        <v/>
      </c>
      <c r="J117" s="31" t="str">
        <f ca="1">IFERROR(VLOOKUP($A117,مارس!Y:AC,5,0),"")</f>
        <v/>
      </c>
      <c r="K117" s="31" t="str">
        <f ca="1">IFERROR(VLOOKUP($A117,مارس!AK:AO,5,0),"")</f>
        <v/>
      </c>
      <c r="L117" s="31" t="str">
        <f ca="1">IFERROR(VLOOKUP($A117,ابريل!A:E,5,0),"")</f>
        <v/>
      </c>
      <c r="M117" s="31" t="str">
        <f ca="1">IFERROR(VLOOKUP($A117,ابريل!M:Q,5,0),"")</f>
        <v/>
      </c>
      <c r="N117" s="31" t="str">
        <f ca="1">IFERROR(VLOOKUP($A117,ابريل!Y:AC,5,0),"")</f>
        <v/>
      </c>
      <c r="O117" s="31" t="str">
        <f ca="1">IFERROR(VLOOKUP($A117,ابريل!AK:AO,5,0),"")</f>
        <v/>
      </c>
      <c r="P117" s="31" t="str">
        <f ca="1">_xlfn.IFNA(VLOOKUP($A117,مايو!A:E,5,0),"")</f>
        <v/>
      </c>
      <c r="Q117" s="31" t="str">
        <f ca="1">_xlfn.IFNA(VLOOKUP($A117,مايو!M:Q,5,0),"")</f>
        <v/>
      </c>
      <c r="R117" s="31" t="str">
        <f ca="1">_xlfn.IFNA(VLOOKUP($A117,مايو!Y:AC,5,0),"")</f>
        <v/>
      </c>
      <c r="S117" s="31" t="str">
        <f ca="1">_xlfn.IFNA(VLOOKUP($A117,مايو!AK:AO,5,0),"")</f>
        <v/>
      </c>
      <c r="T117" s="31" t="str">
        <f ca="1">_xlfn.IFNA(VLOOKUP($A117,مايو!AW:BA,5,0),"")</f>
        <v/>
      </c>
      <c r="U117" s="31" t="str">
        <f ca="1">_xlfn.IFNA(VLOOKUP($A117,يونيو!A:E,5,0),"")</f>
        <v/>
      </c>
      <c r="V117" s="31" t="str">
        <f ca="1">_xlfn.IFNA(VLOOKUP($A117,يونيو!M:Q,5,0),"")</f>
        <v/>
      </c>
      <c r="W117" s="31" t="str">
        <f ca="1">_xlfn.IFNA(VLOOKUP($A117,يونيو!Y:AC,5,0),"")</f>
        <v/>
      </c>
      <c r="X117" s="31" t="str">
        <f ca="1">_xlfn.IFNA(VLOOKUP($A117,يونيو!AK:AO,5,0),"")</f>
        <v/>
      </c>
      <c r="Y117" s="31" t="str">
        <f ca="1">_xlfn.IFNA(VLOOKUP($A117,يوليو!A:E,5,0),"")</f>
        <v/>
      </c>
      <c r="Z117" s="31" t="str">
        <f ca="1">_xlfn.IFNA(VLOOKUP($A117,يوليو!M:Q,5,0),"")</f>
        <v/>
      </c>
      <c r="AA117" s="31" t="str">
        <f ca="1">_xlfn.IFNA(VLOOKUP($A117,يوليو!Y:AC,5,0),"")</f>
        <v/>
      </c>
      <c r="AB117" s="31" t="str">
        <f ca="1">_xlfn.IFNA(VLOOKUP($A117,يوليو!AK:AO,5,0),"")</f>
        <v/>
      </c>
      <c r="AC117" s="31" t="str">
        <f ca="1">_xlfn.IFNA(VLOOKUP($A117,اغسطس!A:E,5,0),"")</f>
        <v/>
      </c>
      <c r="AD117" s="31" t="str">
        <f ca="1">_xlfn.IFNA(VLOOKUP($A117,اغسطس!M:Q,5,0),"")</f>
        <v/>
      </c>
      <c r="AE117" s="31" t="str">
        <f ca="1">_xlfn.IFNA(VLOOKUP($A117,اغسطس!Y:AC,5,0),"")</f>
        <v/>
      </c>
      <c r="AF117" s="31" t="str">
        <f ca="1">_xlfn.IFNA(VLOOKUP($A117,اغسطس!AK:AO,5,0),"")</f>
        <v/>
      </c>
      <c r="AG117" s="31" t="str">
        <f ca="1">_xlfn.IFNA(VLOOKUP($A117,اغسطس!AW:BA,5,0),"")</f>
        <v/>
      </c>
      <c r="AH117" s="31" t="str">
        <f ca="1">_xlfn.IFNA(VLOOKUP($A117,سبتمبر!A:E,5,0),"")</f>
        <v/>
      </c>
      <c r="AI117" s="31" t="str">
        <f ca="1">_xlfn.IFNA(VLOOKUP($A117,سبتمبر!M:Q,5,0),"")</f>
        <v/>
      </c>
      <c r="AJ117" s="31" t="str">
        <f ca="1">_xlfn.IFNA(VLOOKUP($A117,سبتمبر!Y:AC,5,0),"")</f>
        <v/>
      </c>
      <c r="AK117" s="31" t="str">
        <f ca="1">_xlfn.IFNA(VLOOKUP($A117,سبتمبر!AK:AO,5,0),"")</f>
        <v/>
      </c>
      <c r="AL117" s="31" t="str">
        <f ca="1">_xlfn.IFNA(VLOOKUP($A117,اكتوبر!A:E,5,0),"")</f>
        <v/>
      </c>
      <c r="AM117" s="31" t="str">
        <f ca="1">_xlfn.IFNA(VLOOKUP($A117,اكتوبر!M:Q,5,0),"")</f>
        <v/>
      </c>
      <c r="AN117" s="31" t="str">
        <f ca="1">_xlfn.IFNA(VLOOKUP($A117,اكتوبر!Y:AC,5,0),"")</f>
        <v/>
      </c>
      <c r="AO117" s="31" t="str">
        <f ca="1">_xlfn.IFNA(VLOOKUP($A117,اكتوبر!AK:AO,5,0),"")</f>
        <v/>
      </c>
      <c r="AP117" s="31" t="str">
        <f ca="1">_xlfn.IFNA(VLOOKUP($A117,اكتوبر!AW:BA,5,0),"")</f>
        <v/>
      </c>
      <c r="AQ117" s="31" t="str">
        <f ca="1">_xlfn.IFNA(VLOOKUP($A117,نوفمبر!A:E,5,0),"")</f>
        <v/>
      </c>
      <c r="AR117" s="31" t="str">
        <f ca="1">_xlfn.IFNA(VLOOKUP($A117,نوفمبر!M:Q,5,0),"")</f>
        <v/>
      </c>
      <c r="AS117" s="31" t="str">
        <f ca="1">_xlfn.IFNA(VLOOKUP($A117,نوفمبر!Y:AC,5,0),"")</f>
        <v/>
      </c>
      <c r="AT117" s="31" t="str">
        <f ca="1">_xlfn.IFNA(VLOOKUP($A117,نوفمبر!AK:AO,5,0),"")</f>
        <v/>
      </c>
      <c r="AU117" s="31" t="str">
        <f ca="1">_xlfn.IFNA(VLOOKUP($A117,ديسمبر!A:E,5,0),"")</f>
        <v/>
      </c>
      <c r="AV117" s="31" t="str">
        <f ca="1">_xlfn.IFNA(VLOOKUP($A117,ديسمبر!M:Q,5,0),"")</f>
        <v/>
      </c>
      <c r="AW117" s="31" t="str">
        <f ca="1">_xlfn.IFNA(VLOOKUP($A117,ديسمبر!Y:AC,5,0),"")</f>
        <v/>
      </c>
      <c r="AX117" s="31" t="str">
        <f ca="1">_xlfn.IFNA(VLOOKUP($A117,ديسمبر!AK:AO,5,0),"")</f>
        <v/>
      </c>
      <c r="AY117" s="31">
        <f ca="1" t="shared" si="2"/>
        <v>0</v>
      </c>
      <c r="AZ117" s="31">
        <f ca="1" t="shared" si="3"/>
        <v>0</v>
      </c>
    </row>
    <row r="118" ht="15.75" spans="1:52">
      <c r="A118" s="8">
        <v>2116</v>
      </c>
      <c r="B118" s="31">
        <f>IFERROR(VLOOKUP(A118,'Main Data'!A:C,2,0),"")</f>
        <v>0</v>
      </c>
      <c r="C118" s="31" t="str">
        <f>IFERROR(VLOOKUP(B118,'Main Data'!B:D,2,0),"")</f>
        <v/>
      </c>
      <c r="D118" s="31" t="str">
        <f ca="1">IFERROR(VLOOKUP($A118,فبراير!A:E,5,0),"")</f>
        <v/>
      </c>
      <c r="E118" s="31" t="str">
        <f ca="1">IFERROR(VLOOKUP($A118,فبراير!M:Q,5,0),"")</f>
        <v/>
      </c>
      <c r="F118" s="31" t="str">
        <f ca="1">IFERROR(VLOOKUP($A118,فبراير!Y:AC,5,0),"")</f>
        <v/>
      </c>
      <c r="G118" s="31" t="str">
        <f ca="1">IFERROR(VLOOKUP($A118,فبراير!AK:AO,5,0),"")</f>
        <v/>
      </c>
      <c r="H118" s="31" t="str">
        <f ca="1">IFERROR(VLOOKUP($A118,مارس!A:E,5,0),"")</f>
        <v/>
      </c>
      <c r="I118" s="31" t="str">
        <f ca="1">IFERROR(VLOOKUP($A118,مارس!M:Q,5,0),"")</f>
        <v/>
      </c>
      <c r="J118" s="31" t="str">
        <f ca="1">IFERROR(VLOOKUP($A118,مارس!Y:AC,5,0),"")</f>
        <v/>
      </c>
      <c r="K118" s="31" t="str">
        <f ca="1">IFERROR(VLOOKUP($A118,مارس!AK:AO,5,0),"")</f>
        <v/>
      </c>
      <c r="L118" s="31" t="str">
        <f ca="1">IFERROR(VLOOKUP($A118,ابريل!A:E,5,0),"")</f>
        <v/>
      </c>
      <c r="M118" s="31" t="str">
        <f ca="1">IFERROR(VLOOKUP($A118,ابريل!M:Q,5,0),"")</f>
        <v/>
      </c>
      <c r="N118" s="31" t="str">
        <f ca="1">IFERROR(VLOOKUP($A118,ابريل!Y:AC,5,0),"")</f>
        <v/>
      </c>
      <c r="O118" s="31" t="str">
        <f ca="1">IFERROR(VLOOKUP($A118,ابريل!AK:AO,5,0),"")</f>
        <v/>
      </c>
      <c r="P118" s="31" t="str">
        <f ca="1">_xlfn.IFNA(VLOOKUP($A118,مايو!A:E,5,0),"")</f>
        <v/>
      </c>
      <c r="Q118" s="31" t="str">
        <f ca="1">_xlfn.IFNA(VLOOKUP($A118,مايو!M:Q,5,0),"")</f>
        <v/>
      </c>
      <c r="R118" s="31" t="str">
        <f ca="1">_xlfn.IFNA(VLOOKUP($A118,مايو!Y:AC,5,0),"")</f>
        <v/>
      </c>
      <c r="S118" s="31" t="str">
        <f ca="1">_xlfn.IFNA(VLOOKUP($A118,مايو!AK:AO,5,0),"")</f>
        <v/>
      </c>
      <c r="T118" s="31" t="str">
        <f ca="1">_xlfn.IFNA(VLOOKUP($A118,مايو!AW:BA,5,0),"")</f>
        <v/>
      </c>
      <c r="U118" s="31" t="str">
        <f ca="1">_xlfn.IFNA(VLOOKUP($A118,يونيو!A:E,5,0),"")</f>
        <v/>
      </c>
      <c r="V118" s="31" t="str">
        <f ca="1">_xlfn.IFNA(VLOOKUP($A118,يونيو!M:Q,5,0),"")</f>
        <v/>
      </c>
      <c r="W118" s="31" t="str">
        <f ca="1">_xlfn.IFNA(VLOOKUP($A118,يونيو!Y:AC,5,0),"")</f>
        <v/>
      </c>
      <c r="X118" s="31" t="str">
        <f ca="1">_xlfn.IFNA(VLOOKUP($A118,يونيو!AK:AO,5,0),"")</f>
        <v/>
      </c>
      <c r="Y118" s="31" t="str">
        <f ca="1">_xlfn.IFNA(VLOOKUP($A118,يوليو!A:E,5,0),"")</f>
        <v/>
      </c>
      <c r="Z118" s="31" t="str">
        <f ca="1">_xlfn.IFNA(VLOOKUP($A118,يوليو!M:Q,5,0),"")</f>
        <v/>
      </c>
      <c r="AA118" s="31" t="str">
        <f ca="1">_xlfn.IFNA(VLOOKUP($A118,يوليو!Y:AC,5,0),"")</f>
        <v/>
      </c>
      <c r="AB118" s="31" t="str">
        <f ca="1">_xlfn.IFNA(VLOOKUP($A118,يوليو!AK:AO,5,0),"")</f>
        <v/>
      </c>
      <c r="AC118" s="31" t="str">
        <f ca="1">_xlfn.IFNA(VLOOKUP($A118,اغسطس!A:E,5,0),"")</f>
        <v/>
      </c>
      <c r="AD118" s="31" t="str">
        <f ca="1">_xlfn.IFNA(VLOOKUP($A118,اغسطس!M:Q,5,0),"")</f>
        <v/>
      </c>
      <c r="AE118" s="31" t="str">
        <f ca="1">_xlfn.IFNA(VLOOKUP($A118,اغسطس!Y:AC,5,0),"")</f>
        <v/>
      </c>
      <c r="AF118" s="31" t="str">
        <f ca="1">_xlfn.IFNA(VLOOKUP($A118,اغسطس!AK:AO,5,0),"")</f>
        <v/>
      </c>
      <c r="AG118" s="31" t="str">
        <f ca="1">_xlfn.IFNA(VLOOKUP($A118,اغسطس!AW:BA,5,0),"")</f>
        <v/>
      </c>
      <c r="AH118" s="31" t="str">
        <f ca="1">_xlfn.IFNA(VLOOKUP($A118,سبتمبر!A:E,5,0),"")</f>
        <v/>
      </c>
      <c r="AI118" s="31" t="str">
        <f ca="1">_xlfn.IFNA(VLOOKUP($A118,سبتمبر!M:Q,5,0),"")</f>
        <v/>
      </c>
      <c r="AJ118" s="31" t="str">
        <f ca="1">_xlfn.IFNA(VLOOKUP($A118,سبتمبر!Y:AC,5,0),"")</f>
        <v/>
      </c>
      <c r="AK118" s="31" t="str">
        <f ca="1">_xlfn.IFNA(VLOOKUP($A118,سبتمبر!AK:AO,5,0),"")</f>
        <v/>
      </c>
      <c r="AL118" s="31" t="str">
        <f ca="1">_xlfn.IFNA(VLOOKUP($A118,اكتوبر!A:E,5,0),"")</f>
        <v/>
      </c>
      <c r="AM118" s="31" t="str">
        <f ca="1">_xlfn.IFNA(VLOOKUP($A118,اكتوبر!M:Q,5,0),"")</f>
        <v/>
      </c>
      <c r="AN118" s="31" t="str">
        <f ca="1">_xlfn.IFNA(VLOOKUP($A118,اكتوبر!Y:AC,5,0),"")</f>
        <v/>
      </c>
      <c r="AO118" s="31" t="str">
        <f ca="1">_xlfn.IFNA(VLOOKUP($A118,اكتوبر!AK:AO,5,0),"")</f>
        <v/>
      </c>
      <c r="AP118" s="31" t="str">
        <f ca="1">_xlfn.IFNA(VLOOKUP($A118,اكتوبر!AW:BA,5,0),"")</f>
        <v/>
      </c>
      <c r="AQ118" s="31" t="str">
        <f ca="1">_xlfn.IFNA(VLOOKUP($A118,نوفمبر!A:E,5,0),"")</f>
        <v/>
      </c>
      <c r="AR118" s="31" t="str">
        <f ca="1">_xlfn.IFNA(VLOOKUP($A118,نوفمبر!M:Q,5,0),"")</f>
        <v/>
      </c>
      <c r="AS118" s="31" t="str">
        <f ca="1">_xlfn.IFNA(VLOOKUP($A118,نوفمبر!Y:AC,5,0),"")</f>
        <v/>
      </c>
      <c r="AT118" s="31" t="str">
        <f ca="1">_xlfn.IFNA(VLOOKUP($A118,نوفمبر!AK:AO,5,0),"")</f>
        <v/>
      </c>
      <c r="AU118" s="31" t="str">
        <f ca="1">_xlfn.IFNA(VLOOKUP($A118,ديسمبر!A:E,5,0),"")</f>
        <v/>
      </c>
      <c r="AV118" s="31" t="str">
        <f ca="1">_xlfn.IFNA(VLOOKUP($A118,ديسمبر!M:Q,5,0),"")</f>
        <v/>
      </c>
      <c r="AW118" s="31" t="str">
        <f ca="1">_xlfn.IFNA(VLOOKUP($A118,ديسمبر!Y:AC,5,0),"")</f>
        <v/>
      </c>
      <c r="AX118" s="31" t="str">
        <f ca="1">_xlfn.IFNA(VLOOKUP($A118,ديسمبر!AK:AO,5,0),"")</f>
        <v/>
      </c>
      <c r="AY118" s="31">
        <f ca="1" t="shared" si="2"/>
        <v>0</v>
      </c>
      <c r="AZ118" s="31">
        <f ca="1" t="shared" si="3"/>
        <v>0</v>
      </c>
    </row>
    <row r="119" ht="15.75" spans="1:52">
      <c r="A119" s="8">
        <v>2117</v>
      </c>
      <c r="B119" s="31">
        <f>IFERROR(VLOOKUP(A119,'Main Data'!A:C,2,0),"")</f>
        <v>0</v>
      </c>
      <c r="C119" s="31" t="str">
        <f>IFERROR(VLOOKUP(B119,'Main Data'!B:D,2,0),"")</f>
        <v/>
      </c>
      <c r="D119" s="31" t="str">
        <f ca="1">IFERROR(VLOOKUP($A119,فبراير!A:E,5,0),"")</f>
        <v/>
      </c>
      <c r="E119" s="31" t="str">
        <f ca="1">IFERROR(VLOOKUP($A119,فبراير!M:Q,5,0),"")</f>
        <v/>
      </c>
      <c r="F119" s="31" t="str">
        <f ca="1">IFERROR(VLOOKUP($A119,فبراير!Y:AC,5,0),"")</f>
        <v/>
      </c>
      <c r="G119" s="31" t="str">
        <f ca="1">IFERROR(VLOOKUP($A119,فبراير!AK:AO,5,0),"")</f>
        <v/>
      </c>
      <c r="H119" s="31" t="str">
        <f ca="1">IFERROR(VLOOKUP($A119,مارس!A:E,5,0),"")</f>
        <v/>
      </c>
      <c r="I119" s="31" t="str">
        <f ca="1">IFERROR(VLOOKUP($A119,مارس!M:Q,5,0),"")</f>
        <v/>
      </c>
      <c r="J119" s="31" t="str">
        <f ca="1">IFERROR(VLOOKUP($A119,مارس!Y:AC,5,0),"")</f>
        <v/>
      </c>
      <c r="K119" s="31" t="str">
        <f ca="1">IFERROR(VLOOKUP($A119,مارس!AK:AO,5,0),"")</f>
        <v/>
      </c>
      <c r="L119" s="31" t="str">
        <f ca="1">IFERROR(VLOOKUP($A119,ابريل!A:E,5,0),"")</f>
        <v/>
      </c>
      <c r="M119" s="31" t="str">
        <f ca="1">IFERROR(VLOOKUP($A119,ابريل!M:Q,5,0),"")</f>
        <v/>
      </c>
      <c r="N119" s="31" t="str">
        <f ca="1">IFERROR(VLOOKUP($A119,ابريل!Y:AC,5,0),"")</f>
        <v/>
      </c>
      <c r="O119" s="31" t="str">
        <f ca="1">IFERROR(VLOOKUP($A119,ابريل!AK:AO,5,0),"")</f>
        <v/>
      </c>
      <c r="P119" s="31" t="str">
        <f ca="1">_xlfn.IFNA(VLOOKUP($A119,مايو!A:E,5,0),"")</f>
        <v/>
      </c>
      <c r="Q119" s="31" t="str">
        <f ca="1">_xlfn.IFNA(VLOOKUP($A119,مايو!M:Q,5,0),"")</f>
        <v/>
      </c>
      <c r="R119" s="31" t="str">
        <f ca="1">_xlfn.IFNA(VLOOKUP($A119,مايو!Y:AC,5,0),"")</f>
        <v/>
      </c>
      <c r="S119" s="31" t="str">
        <f ca="1">_xlfn.IFNA(VLOOKUP($A119,مايو!AK:AO,5,0),"")</f>
        <v/>
      </c>
      <c r="T119" s="31" t="str">
        <f ca="1">_xlfn.IFNA(VLOOKUP($A119,مايو!AW:BA,5,0),"")</f>
        <v/>
      </c>
      <c r="U119" s="31" t="str">
        <f ca="1">_xlfn.IFNA(VLOOKUP($A119,يونيو!A:E,5,0),"")</f>
        <v/>
      </c>
      <c r="V119" s="31" t="str">
        <f ca="1">_xlfn.IFNA(VLOOKUP($A119,يونيو!M:Q,5,0),"")</f>
        <v/>
      </c>
      <c r="W119" s="31" t="str">
        <f ca="1">_xlfn.IFNA(VLOOKUP($A119,يونيو!Y:AC,5,0),"")</f>
        <v/>
      </c>
      <c r="X119" s="31" t="str">
        <f ca="1">_xlfn.IFNA(VLOOKUP($A119,يونيو!AK:AO,5,0),"")</f>
        <v/>
      </c>
      <c r="Y119" s="31" t="str">
        <f ca="1">_xlfn.IFNA(VLOOKUP($A119,يوليو!A:E,5,0),"")</f>
        <v/>
      </c>
      <c r="Z119" s="31" t="str">
        <f ca="1">_xlfn.IFNA(VLOOKUP($A119,يوليو!M:Q,5,0),"")</f>
        <v/>
      </c>
      <c r="AA119" s="31" t="str">
        <f ca="1">_xlfn.IFNA(VLOOKUP($A119,يوليو!Y:AC,5,0),"")</f>
        <v/>
      </c>
      <c r="AB119" s="31" t="str">
        <f ca="1">_xlfn.IFNA(VLOOKUP($A119,يوليو!AK:AO,5,0),"")</f>
        <v/>
      </c>
      <c r="AC119" s="31" t="str">
        <f ca="1">_xlfn.IFNA(VLOOKUP($A119,اغسطس!A:E,5,0),"")</f>
        <v/>
      </c>
      <c r="AD119" s="31" t="str">
        <f ca="1">_xlfn.IFNA(VLOOKUP($A119,اغسطس!M:Q,5,0),"")</f>
        <v/>
      </c>
      <c r="AE119" s="31" t="str">
        <f ca="1">_xlfn.IFNA(VLOOKUP($A119,اغسطس!Y:AC,5,0),"")</f>
        <v/>
      </c>
      <c r="AF119" s="31" t="str">
        <f ca="1">_xlfn.IFNA(VLOOKUP($A119,اغسطس!AK:AO,5,0),"")</f>
        <v/>
      </c>
      <c r="AG119" s="31" t="str">
        <f ca="1">_xlfn.IFNA(VLOOKUP($A119,اغسطس!AW:BA,5,0),"")</f>
        <v/>
      </c>
      <c r="AH119" s="31" t="str">
        <f ca="1">_xlfn.IFNA(VLOOKUP($A119,سبتمبر!A:E,5,0),"")</f>
        <v/>
      </c>
      <c r="AI119" s="31" t="str">
        <f ca="1">_xlfn.IFNA(VLOOKUP($A119,سبتمبر!M:Q,5,0),"")</f>
        <v/>
      </c>
      <c r="AJ119" s="31" t="str">
        <f ca="1">_xlfn.IFNA(VLOOKUP($A119,سبتمبر!Y:AC,5,0),"")</f>
        <v/>
      </c>
      <c r="AK119" s="31" t="str">
        <f ca="1">_xlfn.IFNA(VLOOKUP($A119,سبتمبر!AK:AO,5,0),"")</f>
        <v/>
      </c>
      <c r="AL119" s="31" t="str">
        <f ca="1">_xlfn.IFNA(VLOOKUP($A119,اكتوبر!A:E,5,0),"")</f>
        <v/>
      </c>
      <c r="AM119" s="31" t="str">
        <f ca="1">_xlfn.IFNA(VLOOKUP($A119,اكتوبر!M:Q,5,0),"")</f>
        <v/>
      </c>
      <c r="AN119" s="31" t="str">
        <f ca="1">_xlfn.IFNA(VLOOKUP($A119,اكتوبر!Y:AC,5,0),"")</f>
        <v/>
      </c>
      <c r="AO119" s="31" t="str">
        <f ca="1">_xlfn.IFNA(VLOOKUP($A119,اكتوبر!AK:AO,5,0),"")</f>
        <v/>
      </c>
      <c r="AP119" s="31" t="str">
        <f ca="1">_xlfn.IFNA(VLOOKUP($A119,اكتوبر!AW:BA,5,0),"")</f>
        <v/>
      </c>
      <c r="AQ119" s="31" t="str">
        <f ca="1">_xlfn.IFNA(VLOOKUP($A119,نوفمبر!A:E,5,0),"")</f>
        <v/>
      </c>
      <c r="AR119" s="31" t="str">
        <f ca="1">_xlfn.IFNA(VLOOKUP($A119,نوفمبر!M:Q,5,0),"")</f>
        <v/>
      </c>
      <c r="AS119" s="31" t="str">
        <f ca="1">_xlfn.IFNA(VLOOKUP($A119,نوفمبر!Y:AC,5,0),"")</f>
        <v/>
      </c>
      <c r="AT119" s="31" t="str">
        <f ca="1">_xlfn.IFNA(VLOOKUP($A119,نوفمبر!AK:AO,5,0),"")</f>
        <v/>
      </c>
      <c r="AU119" s="31" t="str">
        <f ca="1">_xlfn.IFNA(VLOOKUP($A119,ديسمبر!A:E,5,0),"")</f>
        <v/>
      </c>
      <c r="AV119" s="31" t="str">
        <f ca="1">_xlfn.IFNA(VLOOKUP($A119,ديسمبر!M:Q,5,0),"")</f>
        <v/>
      </c>
      <c r="AW119" s="31" t="str">
        <f ca="1">_xlfn.IFNA(VLOOKUP($A119,ديسمبر!Y:AC,5,0),"")</f>
        <v/>
      </c>
      <c r="AX119" s="31" t="str">
        <f ca="1">_xlfn.IFNA(VLOOKUP($A119,ديسمبر!AK:AO,5,0),"")</f>
        <v/>
      </c>
      <c r="AY119" s="31">
        <f ca="1" t="shared" si="2"/>
        <v>0</v>
      </c>
      <c r="AZ119" s="31">
        <f ca="1" t="shared" si="3"/>
        <v>0</v>
      </c>
    </row>
    <row r="120" ht="15.75" spans="1:52">
      <c r="A120" s="8">
        <v>2118</v>
      </c>
      <c r="B120" s="31">
        <f>IFERROR(VLOOKUP(A120,'Main Data'!A:C,2,0),"")</f>
        <v>0</v>
      </c>
      <c r="C120" s="31" t="str">
        <f>IFERROR(VLOOKUP(B120,'Main Data'!B:D,2,0),"")</f>
        <v/>
      </c>
      <c r="D120" s="31" t="str">
        <f ca="1">IFERROR(VLOOKUP($A120,فبراير!A:E,5,0),"")</f>
        <v/>
      </c>
      <c r="E120" s="31" t="str">
        <f ca="1">IFERROR(VLOOKUP($A120,فبراير!M:Q,5,0),"")</f>
        <v/>
      </c>
      <c r="F120" s="31" t="str">
        <f ca="1">IFERROR(VLOOKUP($A120,فبراير!Y:AC,5,0),"")</f>
        <v/>
      </c>
      <c r="G120" s="31" t="str">
        <f ca="1">IFERROR(VLOOKUP($A120,فبراير!AK:AO,5,0),"")</f>
        <v/>
      </c>
      <c r="H120" s="31" t="str">
        <f ca="1">IFERROR(VLOOKUP($A120,مارس!A:E,5,0),"")</f>
        <v/>
      </c>
      <c r="I120" s="31" t="str">
        <f ca="1">IFERROR(VLOOKUP($A120,مارس!M:Q,5,0),"")</f>
        <v/>
      </c>
      <c r="J120" s="31" t="str">
        <f ca="1">IFERROR(VLOOKUP($A120,مارس!Y:AC,5,0),"")</f>
        <v/>
      </c>
      <c r="K120" s="31" t="str">
        <f ca="1">IFERROR(VLOOKUP($A120,مارس!AK:AO,5,0),"")</f>
        <v/>
      </c>
      <c r="L120" s="31" t="str">
        <f ca="1">IFERROR(VLOOKUP($A120,ابريل!A:E,5,0),"")</f>
        <v/>
      </c>
      <c r="M120" s="31" t="str">
        <f ca="1">IFERROR(VLOOKUP($A120,ابريل!M:Q,5,0),"")</f>
        <v/>
      </c>
      <c r="N120" s="31" t="str">
        <f ca="1">IFERROR(VLOOKUP($A120,ابريل!Y:AC,5,0),"")</f>
        <v/>
      </c>
      <c r="O120" s="31" t="str">
        <f ca="1">IFERROR(VLOOKUP($A120,ابريل!AK:AO,5,0),"")</f>
        <v/>
      </c>
      <c r="P120" s="31" t="str">
        <f ca="1">_xlfn.IFNA(VLOOKUP($A120,مايو!A:E,5,0),"")</f>
        <v/>
      </c>
      <c r="Q120" s="31" t="str">
        <f ca="1">_xlfn.IFNA(VLOOKUP($A120,مايو!M:Q,5,0),"")</f>
        <v/>
      </c>
      <c r="R120" s="31" t="str">
        <f ca="1">_xlfn.IFNA(VLOOKUP($A120,مايو!Y:AC,5,0),"")</f>
        <v/>
      </c>
      <c r="S120" s="31" t="str">
        <f ca="1">_xlfn.IFNA(VLOOKUP($A120,مايو!AK:AO,5,0),"")</f>
        <v/>
      </c>
      <c r="T120" s="31" t="str">
        <f ca="1">_xlfn.IFNA(VLOOKUP($A120,مايو!AW:BA,5,0),"")</f>
        <v/>
      </c>
      <c r="U120" s="31" t="str">
        <f ca="1">_xlfn.IFNA(VLOOKUP($A120,يونيو!A:E,5,0),"")</f>
        <v/>
      </c>
      <c r="V120" s="31" t="str">
        <f ca="1">_xlfn.IFNA(VLOOKUP($A120,يونيو!M:Q,5,0),"")</f>
        <v/>
      </c>
      <c r="W120" s="31" t="str">
        <f ca="1">_xlfn.IFNA(VLOOKUP($A120,يونيو!Y:AC,5,0),"")</f>
        <v/>
      </c>
      <c r="X120" s="31" t="str">
        <f ca="1">_xlfn.IFNA(VLOOKUP($A120,يونيو!AK:AO,5,0),"")</f>
        <v/>
      </c>
      <c r="Y120" s="31" t="str">
        <f ca="1">_xlfn.IFNA(VLOOKUP($A120,يوليو!A:E,5,0),"")</f>
        <v/>
      </c>
      <c r="Z120" s="31" t="str">
        <f ca="1">_xlfn.IFNA(VLOOKUP($A120,يوليو!M:Q,5,0),"")</f>
        <v/>
      </c>
      <c r="AA120" s="31" t="str">
        <f ca="1">_xlfn.IFNA(VLOOKUP($A120,يوليو!Y:AC,5,0),"")</f>
        <v/>
      </c>
      <c r="AB120" s="31" t="str">
        <f ca="1">_xlfn.IFNA(VLOOKUP($A120,يوليو!AK:AO,5,0),"")</f>
        <v/>
      </c>
      <c r="AC120" s="31" t="str">
        <f ca="1">_xlfn.IFNA(VLOOKUP($A120,اغسطس!A:E,5,0),"")</f>
        <v/>
      </c>
      <c r="AD120" s="31" t="str">
        <f ca="1">_xlfn.IFNA(VLOOKUP($A120,اغسطس!M:Q,5,0),"")</f>
        <v/>
      </c>
      <c r="AE120" s="31" t="str">
        <f ca="1">_xlfn.IFNA(VLOOKUP($A120,اغسطس!Y:AC,5,0),"")</f>
        <v/>
      </c>
      <c r="AF120" s="31" t="str">
        <f ca="1">_xlfn.IFNA(VLOOKUP($A120,اغسطس!AK:AO,5,0),"")</f>
        <v/>
      </c>
      <c r="AG120" s="31" t="str">
        <f ca="1">_xlfn.IFNA(VLOOKUP($A120,اغسطس!AW:BA,5,0),"")</f>
        <v/>
      </c>
      <c r="AH120" s="31" t="str">
        <f ca="1">_xlfn.IFNA(VLOOKUP($A120,سبتمبر!A:E,5,0),"")</f>
        <v/>
      </c>
      <c r="AI120" s="31" t="str">
        <f ca="1">_xlfn.IFNA(VLOOKUP($A120,سبتمبر!M:Q,5,0),"")</f>
        <v/>
      </c>
      <c r="AJ120" s="31" t="str">
        <f ca="1">_xlfn.IFNA(VLOOKUP($A120,سبتمبر!Y:AC,5,0),"")</f>
        <v/>
      </c>
      <c r="AK120" s="31" t="str">
        <f ca="1">_xlfn.IFNA(VLOOKUP($A120,سبتمبر!AK:AO,5,0),"")</f>
        <v/>
      </c>
      <c r="AL120" s="31" t="str">
        <f ca="1">_xlfn.IFNA(VLOOKUP($A120,اكتوبر!A:E,5,0),"")</f>
        <v/>
      </c>
      <c r="AM120" s="31" t="str">
        <f ca="1">_xlfn.IFNA(VLOOKUP($A120,اكتوبر!M:Q,5,0),"")</f>
        <v/>
      </c>
      <c r="AN120" s="31" t="str">
        <f ca="1">_xlfn.IFNA(VLOOKUP($A120,اكتوبر!Y:AC,5,0),"")</f>
        <v/>
      </c>
      <c r="AO120" s="31" t="str">
        <f ca="1">_xlfn.IFNA(VLOOKUP($A120,اكتوبر!AK:AO,5,0),"")</f>
        <v/>
      </c>
      <c r="AP120" s="31" t="str">
        <f ca="1">_xlfn.IFNA(VLOOKUP($A120,اكتوبر!AW:BA,5,0),"")</f>
        <v/>
      </c>
      <c r="AQ120" s="31" t="str">
        <f ca="1">_xlfn.IFNA(VLOOKUP($A120,نوفمبر!A:E,5,0),"")</f>
        <v/>
      </c>
      <c r="AR120" s="31" t="str">
        <f ca="1">_xlfn.IFNA(VLOOKUP($A120,نوفمبر!M:Q,5,0),"")</f>
        <v/>
      </c>
      <c r="AS120" s="31" t="str">
        <f ca="1">_xlfn.IFNA(VLOOKUP($A120,نوفمبر!Y:AC,5,0),"")</f>
        <v/>
      </c>
      <c r="AT120" s="31" t="str">
        <f ca="1">_xlfn.IFNA(VLOOKUP($A120,نوفمبر!AK:AO,5,0),"")</f>
        <v/>
      </c>
      <c r="AU120" s="31" t="str">
        <f ca="1">_xlfn.IFNA(VLOOKUP($A120,ديسمبر!A:E,5,0),"")</f>
        <v/>
      </c>
      <c r="AV120" s="31" t="str">
        <f ca="1">_xlfn.IFNA(VLOOKUP($A120,ديسمبر!M:Q,5,0),"")</f>
        <v/>
      </c>
      <c r="AW120" s="31" t="str">
        <f ca="1">_xlfn.IFNA(VLOOKUP($A120,ديسمبر!Y:AC,5,0),"")</f>
        <v/>
      </c>
      <c r="AX120" s="31" t="str">
        <f ca="1">_xlfn.IFNA(VLOOKUP($A120,ديسمبر!AK:AO,5,0),"")</f>
        <v/>
      </c>
      <c r="AY120" s="31">
        <f ca="1" t="shared" si="2"/>
        <v>0</v>
      </c>
      <c r="AZ120" s="31">
        <f ca="1" t="shared" si="3"/>
        <v>0</v>
      </c>
    </row>
    <row r="121" ht="15.75" spans="1:52">
      <c r="A121" s="8">
        <v>2119</v>
      </c>
      <c r="B121" s="31">
        <f>IFERROR(VLOOKUP(A121,'Main Data'!A:C,2,0),"")</f>
        <v>0</v>
      </c>
      <c r="C121" s="31" t="str">
        <f>IFERROR(VLOOKUP(B121,'Main Data'!B:D,2,0),"")</f>
        <v/>
      </c>
      <c r="D121" s="31" t="str">
        <f ca="1">IFERROR(VLOOKUP($A121,فبراير!A:E,5,0),"")</f>
        <v/>
      </c>
      <c r="E121" s="31" t="str">
        <f ca="1">IFERROR(VLOOKUP($A121,فبراير!M:Q,5,0),"")</f>
        <v/>
      </c>
      <c r="F121" s="31" t="str">
        <f ca="1">IFERROR(VLOOKUP($A121,فبراير!Y:AC,5,0),"")</f>
        <v/>
      </c>
      <c r="G121" s="31" t="str">
        <f ca="1">IFERROR(VLOOKUP($A121,فبراير!AK:AO,5,0),"")</f>
        <v/>
      </c>
      <c r="H121" s="31" t="str">
        <f ca="1">IFERROR(VLOOKUP($A121,مارس!A:E,5,0),"")</f>
        <v/>
      </c>
      <c r="I121" s="31" t="str">
        <f ca="1">IFERROR(VLOOKUP($A121,مارس!M:Q,5,0),"")</f>
        <v/>
      </c>
      <c r="J121" s="31" t="str">
        <f ca="1">IFERROR(VLOOKUP($A121,مارس!Y:AC,5,0),"")</f>
        <v/>
      </c>
      <c r="K121" s="31" t="str">
        <f ca="1">IFERROR(VLOOKUP($A121,مارس!AK:AO,5,0),"")</f>
        <v/>
      </c>
      <c r="L121" s="31" t="str">
        <f ca="1">IFERROR(VLOOKUP($A121,ابريل!A:E,5,0),"")</f>
        <v/>
      </c>
      <c r="M121" s="31" t="str">
        <f ca="1">IFERROR(VLOOKUP($A121,ابريل!M:Q,5,0),"")</f>
        <v/>
      </c>
      <c r="N121" s="31" t="str">
        <f ca="1">IFERROR(VLOOKUP($A121,ابريل!Y:AC,5,0),"")</f>
        <v/>
      </c>
      <c r="O121" s="31" t="str">
        <f ca="1">IFERROR(VLOOKUP($A121,ابريل!AK:AO,5,0),"")</f>
        <v/>
      </c>
      <c r="P121" s="31" t="str">
        <f ca="1">_xlfn.IFNA(VLOOKUP($A121,مايو!A:E,5,0),"")</f>
        <v/>
      </c>
      <c r="Q121" s="31" t="str">
        <f ca="1">_xlfn.IFNA(VLOOKUP($A121,مايو!M:Q,5,0),"")</f>
        <v/>
      </c>
      <c r="R121" s="31" t="str">
        <f ca="1">_xlfn.IFNA(VLOOKUP($A121,مايو!Y:AC,5,0),"")</f>
        <v/>
      </c>
      <c r="S121" s="31" t="str">
        <f ca="1">_xlfn.IFNA(VLOOKUP($A121,مايو!AK:AO,5,0),"")</f>
        <v/>
      </c>
      <c r="T121" s="31" t="str">
        <f ca="1">_xlfn.IFNA(VLOOKUP($A121,مايو!AW:BA,5,0),"")</f>
        <v/>
      </c>
      <c r="U121" s="31" t="str">
        <f ca="1">_xlfn.IFNA(VLOOKUP($A121,يونيو!A:E,5,0),"")</f>
        <v/>
      </c>
      <c r="V121" s="31" t="str">
        <f ca="1">_xlfn.IFNA(VLOOKUP($A121,يونيو!M:Q,5,0),"")</f>
        <v/>
      </c>
      <c r="W121" s="31" t="str">
        <f ca="1">_xlfn.IFNA(VLOOKUP($A121,يونيو!Y:AC,5,0),"")</f>
        <v/>
      </c>
      <c r="X121" s="31" t="str">
        <f ca="1">_xlfn.IFNA(VLOOKUP($A121,يونيو!AK:AO,5,0),"")</f>
        <v/>
      </c>
      <c r="Y121" s="31" t="str">
        <f ca="1">_xlfn.IFNA(VLOOKUP($A121,يوليو!A:E,5,0),"")</f>
        <v/>
      </c>
      <c r="Z121" s="31" t="str">
        <f ca="1">_xlfn.IFNA(VLOOKUP($A121,يوليو!M:Q,5,0),"")</f>
        <v/>
      </c>
      <c r="AA121" s="31" t="str">
        <f ca="1">_xlfn.IFNA(VLOOKUP($A121,يوليو!Y:AC,5,0),"")</f>
        <v/>
      </c>
      <c r="AB121" s="31" t="str">
        <f ca="1">_xlfn.IFNA(VLOOKUP($A121,يوليو!AK:AO,5,0),"")</f>
        <v/>
      </c>
      <c r="AC121" s="31" t="str">
        <f ca="1">_xlfn.IFNA(VLOOKUP($A121,اغسطس!A:E,5,0),"")</f>
        <v/>
      </c>
      <c r="AD121" s="31" t="str">
        <f ca="1">_xlfn.IFNA(VLOOKUP($A121,اغسطس!M:Q,5,0),"")</f>
        <v/>
      </c>
      <c r="AE121" s="31" t="str">
        <f ca="1">_xlfn.IFNA(VLOOKUP($A121,اغسطس!Y:AC,5,0),"")</f>
        <v/>
      </c>
      <c r="AF121" s="31" t="str">
        <f ca="1">_xlfn.IFNA(VLOOKUP($A121,اغسطس!AK:AO,5,0),"")</f>
        <v/>
      </c>
      <c r="AG121" s="31" t="str">
        <f ca="1">_xlfn.IFNA(VLOOKUP($A121,اغسطس!AW:BA,5,0),"")</f>
        <v/>
      </c>
      <c r="AH121" s="31" t="str">
        <f ca="1">_xlfn.IFNA(VLOOKUP($A121,سبتمبر!A:E,5,0),"")</f>
        <v/>
      </c>
      <c r="AI121" s="31" t="str">
        <f ca="1">_xlfn.IFNA(VLOOKUP($A121,سبتمبر!M:Q,5,0),"")</f>
        <v/>
      </c>
      <c r="AJ121" s="31" t="str">
        <f ca="1">_xlfn.IFNA(VLOOKUP($A121,سبتمبر!Y:AC,5,0),"")</f>
        <v/>
      </c>
      <c r="AK121" s="31" t="str">
        <f ca="1">_xlfn.IFNA(VLOOKUP($A121,سبتمبر!AK:AO,5,0),"")</f>
        <v/>
      </c>
      <c r="AL121" s="31" t="str">
        <f ca="1">_xlfn.IFNA(VLOOKUP($A121,اكتوبر!A:E,5,0),"")</f>
        <v/>
      </c>
      <c r="AM121" s="31" t="str">
        <f ca="1">_xlfn.IFNA(VLOOKUP($A121,اكتوبر!M:Q,5,0),"")</f>
        <v/>
      </c>
      <c r="AN121" s="31" t="str">
        <f ca="1">_xlfn.IFNA(VLOOKUP($A121,اكتوبر!Y:AC,5,0),"")</f>
        <v/>
      </c>
      <c r="AO121" s="31" t="str">
        <f ca="1">_xlfn.IFNA(VLOOKUP($A121,اكتوبر!AK:AO,5,0),"")</f>
        <v/>
      </c>
      <c r="AP121" s="31" t="str">
        <f ca="1">_xlfn.IFNA(VLOOKUP($A121,اكتوبر!AW:BA,5,0),"")</f>
        <v/>
      </c>
      <c r="AQ121" s="31" t="str">
        <f ca="1">_xlfn.IFNA(VLOOKUP($A121,نوفمبر!A:E,5,0),"")</f>
        <v/>
      </c>
      <c r="AR121" s="31" t="str">
        <f ca="1">_xlfn.IFNA(VLOOKUP($A121,نوفمبر!M:Q,5,0),"")</f>
        <v/>
      </c>
      <c r="AS121" s="31" t="str">
        <f ca="1">_xlfn.IFNA(VLOOKUP($A121,نوفمبر!Y:AC,5,0),"")</f>
        <v/>
      </c>
      <c r="AT121" s="31" t="str">
        <f ca="1">_xlfn.IFNA(VLOOKUP($A121,نوفمبر!AK:AO,5,0),"")</f>
        <v/>
      </c>
      <c r="AU121" s="31" t="str">
        <f ca="1">_xlfn.IFNA(VLOOKUP($A121,ديسمبر!A:E,5,0),"")</f>
        <v/>
      </c>
      <c r="AV121" s="31" t="str">
        <f ca="1">_xlfn.IFNA(VLOOKUP($A121,ديسمبر!M:Q,5,0),"")</f>
        <v/>
      </c>
      <c r="AW121" s="31" t="str">
        <f ca="1">_xlfn.IFNA(VLOOKUP($A121,ديسمبر!Y:AC,5,0),"")</f>
        <v/>
      </c>
      <c r="AX121" s="31" t="str">
        <f ca="1">_xlfn.IFNA(VLOOKUP($A121,ديسمبر!AK:AO,5,0),"")</f>
        <v/>
      </c>
      <c r="AY121" s="31">
        <f ca="1" t="shared" si="2"/>
        <v>0</v>
      </c>
      <c r="AZ121" s="31">
        <f ca="1" t="shared" si="3"/>
        <v>0</v>
      </c>
    </row>
    <row r="122" ht="15.75" spans="1:52">
      <c r="A122" s="8">
        <v>2120</v>
      </c>
      <c r="B122" s="31">
        <f>IFERROR(VLOOKUP(A122,'Main Data'!A:C,2,0),"")</f>
        <v>0</v>
      </c>
      <c r="C122" s="31" t="str">
        <f>IFERROR(VLOOKUP(B122,'Main Data'!B:D,2,0),"")</f>
        <v/>
      </c>
      <c r="D122" s="31" t="str">
        <f ca="1">IFERROR(VLOOKUP($A122,فبراير!A:E,5,0),"")</f>
        <v/>
      </c>
      <c r="E122" s="31" t="str">
        <f ca="1">IFERROR(VLOOKUP($A122,فبراير!M:Q,5,0),"")</f>
        <v/>
      </c>
      <c r="F122" s="31" t="str">
        <f ca="1">IFERROR(VLOOKUP($A122,فبراير!Y:AC,5,0),"")</f>
        <v/>
      </c>
      <c r="G122" s="31" t="str">
        <f ca="1">IFERROR(VLOOKUP($A122,فبراير!AK:AO,5,0),"")</f>
        <v/>
      </c>
      <c r="H122" s="31" t="str">
        <f ca="1">IFERROR(VLOOKUP($A122,مارس!A:E,5,0),"")</f>
        <v/>
      </c>
      <c r="I122" s="31" t="str">
        <f ca="1">IFERROR(VLOOKUP($A122,مارس!M:Q,5,0),"")</f>
        <v/>
      </c>
      <c r="J122" s="31" t="str">
        <f ca="1">IFERROR(VLOOKUP($A122,مارس!Y:AC,5,0),"")</f>
        <v/>
      </c>
      <c r="K122" s="31" t="str">
        <f ca="1">IFERROR(VLOOKUP($A122,مارس!AK:AO,5,0),"")</f>
        <v/>
      </c>
      <c r="L122" s="31" t="str">
        <f ca="1">IFERROR(VLOOKUP($A122,ابريل!A:E,5,0),"")</f>
        <v/>
      </c>
      <c r="M122" s="31" t="str">
        <f ca="1">IFERROR(VLOOKUP($A122,ابريل!M:Q,5,0),"")</f>
        <v/>
      </c>
      <c r="N122" s="31" t="str">
        <f ca="1">IFERROR(VLOOKUP($A122,ابريل!Y:AC,5,0),"")</f>
        <v/>
      </c>
      <c r="O122" s="31" t="str">
        <f ca="1">IFERROR(VLOOKUP($A122,ابريل!AK:AO,5,0),"")</f>
        <v/>
      </c>
      <c r="P122" s="31" t="str">
        <f ca="1">_xlfn.IFNA(VLOOKUP($A122,مايو!A:E,5,0),"")</f>
        <v/>
      </c>
      <c r="Q122" s="31" t="str">
        <f ca="1">_xlfn.IFNA(VLOOKUP($A122,مايو!M:Q,5,0),"")</f>
        <v/>
      </c>
      <c r="R122" s="31" t="str">
        <f ca="1">_xlfn.IFNA(VLOOKUP($A122,مايو!Y:AC,5,0),"")</f>
        <v/>
      </c>
      <c r="S122" s="31" t="str">
        <f ca="1">_xlfn.IFNA(VLOOKUP($A122,مايو!AK:AO,5,0),"")</f>
        <v/>
      </c>
      <c r="T122" s="31" t="str">
        <f ca="1">_xlfn.IFNA(VLOOKUP($A122,مايو!AW:BA,5,0),"")</f>
        <v/>
      </c>
      <c r="U122" s="31" t="str">
        <f ca="1">_xlfn.IFNA(VLOOKUP($A122,يونيو!A:E,5,0),"")</f>
        <v/>
      </c>
      <c r="V122" s="31" t="str">
        <f ca="1">_xlfn.IFNA(VLOOKUP($A122,يونيو!M:Q,5,0),"")</f>
        <v/>
      </c>
      <c r="W122" s="31" t="str">
        <f ca="1">_xlfn.IFNA(VLOOKUP($A122,يونيو!Y:AC,5,0),"")</f>
        <v/>
      </c>
      <c r="X122" s="31" t="str">
        <f ca="1">_xlfn.IFNA(VLOOKUP($A122,يونيو!AK:AO,5,0),"")</f>
        <v/>
      </c>
      <c r="Y122" s="31" t="str">
        <f ca="1">_xlfn.IFNA(VLOOKUP($A122,يوليو!A:E,5,0),"")</f>
        <v/>
      </c>
      <c r="Z122" s="31" t="str">
        <f ca="1">_xlfn.IFNA(VLOOKUP($A122,يوليو!M:Q,5,0),"")</f>
        <v/>
      </c>
      <c r="AA122" s="31" t="str">
        <f ca="1">_xlfn.IFNA(VLOOKUP($A122,يوليو!Y:AC,5,0),"")</f>
        <v/>
      </c>
      <c r="AB122" s="31" t="str">
        <f ca="1">_xlfn.IFNA(VLOOKUP($A122,يوليو!AK:AO,5,0),"")</f>
        <v/>
      </c>
      <c r="AC122" s="31" t="str">
        <f ca="1">_xlfn.IFNA(VLOOKUP($A122,اغسطس!A:E,5,0),"")</f>
        <v/>
      </c>
      <c r="AD122" s="31" t="str">
        <f ca="1">_xlfn.IFNA(VLOOKUP($A122,اغسطس!M:Q,5,0),"")</f>
        <v/>
      </c>
      <c r="AE122" s="31" t="str">
        <f ca="1">_xlfn.IFNA(VLOOKUP($A122,اغسطس!Y:AC,5,0),"")</f>
        <v/>
      </c>
      <c r="AF122" s="31" t="str">
        <f ca="1">_xlfn.IFNA(VLOOKUP($A122,اغسطس!AK:AO,5,0),"")</f>
        <v/>
      </c>
      <c r="AG122" s="31" t="str">
        <f ca="1">_xlfn.IFNA(VLOOKUP($A122,اغسطس!AW:BA,5,0),"")</f>
        <v/>
      </c>
      <c r="AH122" s="31" t="str">
        <f ca="1">_xlfn.IFNA(VLOOKUP($A122,سبتمبر!A:E,5,0),"")</f>
        <v/>
      </c>
      <c r="AI122" s="31" t="str">
        <f ca="1">_xlfn.IFNA(VLOOKUP($A122,سبتمبر!M:Q,5,0),"")</f>
        <v/>
      </c>
      <c r="AJ122" s="31" t="str">
        <f ca="1">_xlfn.IFNA(VLOOKUP($A122,سبتمبر!Y:AC,5,0),"")</f>
        <v/>
      </c>
      <c r="AK122" s="31" t="str">
        <f ca="1">_xlfn.IFNA(VLOOKUP($A122,سبتمبر!AK:AO,5,0),"")</f>
        <v/>
      </c>
      <c r="AL122" s="31" t="str">
        <f ca="1">_xlfn.IFNA(VLOOKUP($A122,اكتوبر!A:E,5,0),"")</f>
        <v/>
      </c>
      <c r="AM122" s="31" t="str">
        <f ca="1">_xlfn.IFNA(VLOOKUP($A122,اكتوبر!M:Q,5,0),"")</f>
        <v/>
      </c>
      <c r="AN122" s="31" t="str">
        <f ca="1">_xlfn.IFNA(VLOOKUP($A122,اكتوبر!Y:AC,5,0),"")</f>
        <v/>
      </c>
      <c r="AO122" s="31" t="str">
        <f ca="1">_xlfn.IFNA(VLOOKUP($A122,اكتوبر!AK:AO,5,0),"")</f>
        <v/>
      </c>
      <c r="AP122" s="31" t="str">
        <f ca="1">_xlfn.IFNA(VLOOKUP($A122,اكتوبر!AW:BA,5,0),"")</f>
        <v/>
      </c>
      <c r="AQ122" s="31" t="str">
        <f ca="1">_xlfn.IFNA(VLOOKUP($A122,نوفمبر!A:E,5,0),"")</f>
        <v/>
      </c>
      <c r="AR122" s="31" t="str">
        <f ca="1">_xlfn.IFNA(VLOOKUP($A122,نوفمبر!M:Q,5,0),"")</f>
        <v/>
      </c>
      <c r="AS122" s="31" t="str">
        <f ca="1">_xlfn.IFNA(VLOOKUP($A122,نوفمبر!Y:AC,5,0),"")</f>
        <v/>
      </c>
      <c r="AT122" s="31" t="str">
        <f ca="1">_xlfn.IFNA(VLOOKUP($A122,نوفمبر!AK:AO,5,0),"")</f>
        <v/>
      </c>
      <c r="AU122" s="31" t="str">
        <f ca="1">_xlfn.IFNA(VLOOKUP($A122,ديسمبر!A:E,5,0),"")</f>
        <v/>
      </c>
      <c r="AV122" s="31" t="str">
        <f ca="1">_xlfn.IFNA(VLOOKUP($A122,ديسمبر!M:Q,5,0),"")</f>
        <v/>
      </c>
      <c r="AW122" s="31" t="str">
        <f ca="1">_xlfn.IFNA(VLOOKUP($A122,ديسمبر!Y:AC,5,0),"")</f>
        <v/>
      </c>
      <c r="AX122" s="31" t="str">
        <f ca="1">_xlfn.IFNA(VLOOKUP($A122,ديسمبر!AK:AO,5,0),"")</f>
        <v/>
      </c>
      <c r="AY122" s="31">
        <f ca="1" t="shared" si="2"/>
        <v>0</v>
      </c>
      <c r="AZ122" s="31">
        <f ca="1" t="shared" si="3"/>
        <v>0</v>
      </c>
    </row>
    <row r="123" ht="15.75" spans="1:52">
      <c r="A123" s="8">
        <v>2121</v>
      </c>
      <c r="B123" s="31">
        <f>IFERROR(VLOOKUP(A123,'Main Data'!A:C,2,0),"")</f>
        <v>0</v>
      </c>
      <c r="C123" s="31" t="str">
        <f>IFERROR(VLOOKUP(B123,'Main Data'!B:D,2,0),"")</f>
        <v/>
      </c>
      <c r="D123" s="31" t="str">
        <f ca="1">IFERROR(VLOOKUP($A123,فبراير!A:E,5,0),"")</f>
        <v/>
      </c>
      <c r="E123" s="31" t="str">
        <f ca="1">IFERROR(VLOOKUP($A123,فبراير!M:Q,5,0),"")</f>
        <v/>
      </c>
      <c r="F123" s="31" t="str">
        <f ca="1">IFERROR(VLOOKUP($A123,فبراير!Y:AC,5,0),"")</f>
        <v/>
      </c>
      <c r="G123" s="31" t="str">
        <f ca="1">IFERROR(VLOOKUP($A123,فبراير!AK:AO,5,0),"")</f>
        <v/>
      </c>
      <c r="H123" s="31" t="str">
        <f ca="1">IFERROR(VLOOKUP($A123,مارس!A:E,5,0),"")</f>
        <v/>
      </c>
      <c r="I123" s="31" t="str">
        <f ca="1">IFERROR(VLOOKUP($A123,مارس!M:Q,5,0),"")</f>
        <v/>
      </c>
      <c r="J123" s="31" t="str">
        <f ca="1">IFERROR(VLOOKUP($A123,مارس!Y:AC,5,0),"")</f>
        <v/>
      </c>
      <c r="K123" s="31" t="str">
        <f ca="1">IFERROR(VLOOKUP($A123,مارس!AK:AO,5,0),"")</f>
        <v/>
      </c>
      <c r="L123" s="31" t="str">
        <f ca="1">IFERROR(VLOOKUP($A123,ابريل!A:E,5,0),"")</f>
        <v/>
      </c>
      <c r="M123" s="31" t="str">
        <f ca="1">IFERROR(VLOOKUP($A123,ابريل!M:Q,5,0),"")</f>
        <v/>
      </c>
      <c r="N123" s="31" t="str">
        <f ca="1">IFERROR(VLOOKUP($A123,ابريل!Y:AC,5,0),"")</f>
        <v/>
      </c>
      <c r="O123" s="31" t="str">
        <f ca="1">IFERROR(VLOOKUP($A123,ابريل!AK:AO,5,0),"")</f>
        <v/>
      </c>
      <c r="P123" s="31" t="str">
        <f ca="1">_xlfn.IFNA(VLOOKUP($A123,مايو!A:E,5,0),"")</f>
        <v/>
      </c>
      <c r="Q123" s="31" t="str">
        <f ca="1">_xlfn.IFNA(VLOOKUP($A123,مايو!M:Q,5,0),"")</f>
        <v/>
      </c>
      <c r="R123" s="31" t="str">
        <f ca="1">_xlfn.IFNA(VLOOKUP($A123,مايو!Y:AC,5,0),"")</f>
        <v/>
      </c>
      <c r="S123" s="31" t="str">
        <f ca="1">_xlfn.IFNA(VLOOKUP($A123,مايو!AK:AO,5,0),"")</f>
        <v/>
      </c>
      <c r="T123" s="31" t="str">
        <f ca="1">_xlfn.IFNA(VLOOKUP($A123,مايو!AW:BA,5,0),"")</f>
        <v/>
      </c>
      <c r="U123" s="31" t="str">
        <f ca="1">_xlfn.IFNA(VLOOKUP($A123,يونيو!A:E,5,0),"")</f>
        <v/>
      </c>
      <c r="V123" s="31" t="str">
        <f ca="1">_xlfn.IFNA(VLOOKUP($A123,يونيو!M:Q,5,0),"")</f>
        <v/>
      </c>
      <c r="W123" s="31" t="str">
        <f ca="1">_xlfn.IFNA(VLOOKUP($A123,يونيو!Y:AC,5,0),"")</f>
        <v/>
      </c>
      <c r="X123" s="31" t="str">
        <f ca="1">_xlfn.IFNA(VLOOKUP($A123,يونيو!AK:AO,5,0),"")</f>
        <v/>
      </c>
      <c r="Y123" s="31" t="str">
        <f ca="1">_xlfn.IFNA(VLOOKUP($A123,يوليو!A:E,5,0),"")</f>
        <v/>
      </c>
      <c r="Z123" s="31" t="str">
        <f ca="1">_xlfn.IFNA(VLOOKUP($A123,يوليو!M:Q,5,0),"")</f>
        <v/>
      </c>
      <c r="AA123" s="31" t="str">
        <f ca="1">_xlfn.IFNA(VLOOKUP($A123,يوليو!Y:AC,5,0),"")</f>
        <v/>
      </c>
      <c r="AB123" s="31" t="str">
        <f ca="1">_xlfn.IFNA(VLOOKUP($A123,يوليو!AK:AO,5,0),"")</f>
        <v/>
      </c>
      <c r="AC123" s="31" t="str">
        <f ca="1">_xlfn.IFNA(VLOOKUP($A123,اغسطس!A:E,5,0),"")</f>
        <v/>
      </c>
      <c r="AD123" s="31" t="str">
        <f ca="1">_xlfn.IFNA(VLOOKUP($A123,اغسطس!M:Q,5,0),"")</f>
        <v/>
      </c>
      <c r="AE123" s="31" t="str">
        <f ca="1">_xlfn.IFNA(VLOOKUP($A123,اغسطس!Y:AC,5,0),"")</f>
        <v/>
      </c>
      <c r="AF123" s="31" t="str">
        <f ca="1">_xlfn.IFNA(VLOOKUP($A123,اغسطس!AK:AO,5,0),"")</f>
        <v/>
      </c>
      <c r="AG123" s="31" t="str">
        <f ca="1">_xlfn.IFNA(VLOOKUP($A123,اغسطس!AW:BA,5,0),"")</f>
        <v/>
      </c>
      <c r="AH123" s="31" t="str">
        <f ca="1">_xlfn.IFNA(VLOOKUP($A123,سبتمبر!A:E,5,0),"")</f>
        <v/>
      </c>
      <c r="AI123" s="31" t="str">
        <f ca="1">_xlfn.IFNA(VLOOKUP($A123,سبتمبر!M:Q,5,0),"")</f>
        <v/>
      </c>
      <c r="AJ123" s="31" t="str">
        <f ca="1">_xlfn.IFNA(VLOOKUP($A123,سبتمبر!Y:AC,5,0),"")</f>
        <v/>
      </c>
      <c r="AK123" s="31" t="str">
        <f ca="1">_xlfn.IFNA(VLOOKUP($A123,سبتمبر!AK:AO,5,0),"")</f>
        <v/>
      </c>
      <c r="AL123" s="31" t="str">
        <f ca="1">_xlfn.IFNA(VLOOKUP($A123,اكتوبر!A:E,5,0),"")</f>
        <v/>
      </c>
      <c r="AM123" s="31" t="str">
        <f ca="1">_xlfn.IFNA(VLOOKUP($A123,اكتوبر!M:Q,5,0),"")</f>
        <v/>
      </c>
      <c r="AN123" s="31" t="str">
        <f ca="1">_xlfn.IFNA(VLOOKUP($A123,اكتوبر!Y:AC,5,0),"")</f>
        <v/>
      </c>
      <c r="AO123" s="31" t="str">
        <f ca="1">_xlfn.IFNA(VLOOKUP($A123,اكتوبر!AK:AO,5,0),"")</f>
        <v/>
      </c>
      <c r="AP123" s="31" t="str">
        <f ca="1">_xlfn.IFNA(VLOOKUP($A123,اكتوبر!AW:BA,5,0),"")</f>
        <v/>
      </c>
      <c r="AQ123" s="31" t="str">
        <f ca="1">_xlfn.IFNA(VLOOKUP($A123,نوفمبر!A:E,5,0),"")</f>
        <v/>
      </c>
      <c r="AR123" s="31" t="str">
        <f ca="1">_xlfn.IFNA(VLOOKUP($A123,نوفمبر!M:Q,5,0),"")</f>
        <v/>
      </c>
      <c r="AS123" s="31" t="str">
        <f ca="1">_xlfn.IFNA(VLOOKUP($A123,نوفمبر!Y:AC,5,0),"")</f>
        <v/>
      </c>
      <c r="AT123" s="31" t="str">
        <f ca="1">_xlfn.IFNA(VLOOKUP($A123,نوفمبر!AK:AO,5,0),"")</f>
        <v/>
      </c>
      <c r="AU123" s="31" t="str">
        <f ca="1">_xlfn.IFNA(VLOOKUP($A123,ديسمبر!A:E,5,0),"")</f>
        <v/>
      </c>
      <c r="AV123" s="31" t="str">
        <f ca="1">_xlfn.IFNA(VLOOKUP($A123,ديسمبر!M:Q,5,0),"")</f>
        <v/>
      </c>
      <c r="AW123" s="31" t="str">
        <f ca="1">_xlfn.IFNA(VLOOKUP($A123,ديسمبر!Y:AC,5,0),"")</f>
        <v/>
      </c>
      <c r="AX123" s="31" t="str">
        <f ca="1">_xlfn.IFNA(VLOOKUP($A123,ديسمبر!AK:AO,5,0),"")</f>
        <v/>
      </c>
      <c r="AY123" s="31">
        <f ca="1" t="shared" si="2"/>
        <v>0</v>
      </c>
      <c r="AZ123" s="31">
        <f ca="1" t="shared" si="3"/>
        <v>0</v>
      </c>
    </row>
    <row r="124" ht="15.75" spans="1:52">
      <c r="A124" s="8">
        <v>2122</v>
      </c>
      <c r="B124" s="31">
        <f>IFERROR(VLOOKUP(A124,'Main Data'!A:C,2,0),"")</f>
        <v>0</v>
      </c>
      <c r="C124" s="31" t="str">
        <f>IFERROR(VLOOKUP(B124,'Main Data'!B:D,2,0),"")</f>
        <v/>
      </c>
      <c r="D124" s="31" t="str">
        <f ca="1">IFERROR(VLOOKUP($A124,فبراير!A:E,5,0),"")</f>
        <v/>
      </c>
      <c r="E124" s="31" t="str">
        <f ca="1">IFERROR(VLOOKUP($A124,فبراير!M:Q,5,0),"")</f>
        <v/>
      </c>
      <c r="F124" s="31" t="str">
        <f ca="1">IFERROR(VLOOKUP($A124,فبراير!Y:AC,5,0),"")</f>
        <v/>
      </c>
      <c r="G124" s="31" t="str">
        <f ca="1">IFERROR(VLOOKUP($A124,فبراير!AK:AO,5,0),"")</f>
        <v/>
      </c>
      <c r="H124" s="31" t="str">
        <f ca="1">IFERROR(VLOOKUP($A124,مارس!A:E,5,0),"")</f>
        <v/>
      </c>
      <c r="I124" s="31" t="str">
        <f ca="1">IFERROR(VLOOKUP($A124,مارس!M:Q,5,0),"")</f>
        <v/>
      </c>
      <c r="J124" s="31" t="str">
        <f ca="1">IFERROR(VLOOKUP($A124,مارس!Y:AC,5,0),"")</f>
        <v/>
      </c>
      <c r="K124" s="31" t="str">
        <f ca="1">IFERROR(VLOOKUP($A124,مارس!AK:AO,5,0),"")</f>
        <v/>
      </c>
      <c r="L124" s="31" t="str">
        <f ca="1">IFERROR(VLOOKUP($A124,ابريل!A:E,5,0),"")</f>
        <v/>
      </c>
      <c r="M124" s="31" t="str">
        <f ca="1">IFERROR(VLOOKUP($A124,ابريل!M:Q,5,0),"")</f>
        <v/>
      </c>
      <c r="N124" s="31" t="str">
        <f ca="1">IFERROR(VLOOKUP($A124,ابريل!Y:AC,5,0),"")</f>
        <v/>
      </c>
      <c r="O124" s="31" t="str">
        <f ca="1">IFERROR(VLOOKUP($A124,ابريل!AK:AO,5,0),"")</f>
        <v/>
      </c>
      <c r="P124" s="31" t="str">
        <f ca="1">_xlfn.IFNA(VLOOKUP($A124,مايو!A:E,5,0),"")</f>
        <v/>
      </c>
      <c r="Q124" s="31" t="str">
        <f ca="1">_xlfn.IFNA(VLOOKUP($A124,مايو!M:Q,5,0),"")</f>
        <v/>
      </c>
      <c r="R124" s="31" t="str">
        <f ca="1">_xlfn.IFNA(VLOOKUP($A124,مايو!Y:AC,5,0),"")</f>
        <v/>
      </c>
      <c r="S124" s="31" t="str">
        <f ca="1">_xlfn.IFNA(VLOOKUP($A124,مايو!AK:AO,5,0),"")</f>
        <v/>
      </c>
      <c r="T124" s="31" t="str">
        <f ca="1">_xlfn.IFNA(VLOOKUP($A124,مايو!AW:BA,5,0),"")</f>
        <v/>
      </c>
      <c r="U124" s="31" t="str">
        <f ca="1">_xlfn.IFNA(VLOOKUP($A124,يونيو!A:E,5,0),"")</f>
        <v/>
      </c>
      <c r="V124" s="31" t="str">
        <f ca="1">_xlfn.IFNA(VLOOKUP($A124,يونيو!M:Q,5,0),"")</f>
        <v/>
      </c>
      <c r="W124" s="31" t="str">
        <f ca="1">_xlfn.IFNA(VLOOKUP($A124,يونيو!Y:AC,5,0),"")</f>
        <v/>
      </c>
      <c r="X124" s="31" t="str">
        <f ca="1">_xlfn.IFNA(VLOOKUP($A124,يونيو!AK:AO,5,0),"")</f>
        <v/>
      </c>
      <c r="Y124" s="31" t="str">
        <f ca="1">_xlfn.IFNA(VLOOKUP($A124,يوليو!A:E,5,0),"")</f>
        <v/>
      </c>
      <c r="Z124" s="31" t="str">
        <f ca="1">_xlfn.IFNA(VLOOKUP($A124,يوليو!M:Q,5,0),"")</f>
        <v/>
      </c>
      <c r="AA124" s="31" t="str">
        <f ca="1">_xlfn.IFNA(VLOOKUP($A124,يوليو!Y:AC,5,0),"")</f>
        <v/>
      </c>
      <c r="AB124" s="31" t="str">
        <f ca="1">_xlfn.IFNA(VLOOKUP($A124,يوليو!AK:AO,5,0),"")</f>
        <v/>
      </c>
      <c r="AC124" s="31" t="str">
        <f ca="1">_xlfn.IFNA(VLOOKUP($A124,اغسطس!A:E,5,0),"")</f>
        <v/>
      </c>
      <c r="AD124" s="31" t="str">
        <f ca="1">_xlfn.IFNA(VLOOKUP($A124,اغسطس!M:Q,5,0),"")</f>
        <v/>
      </c>
      <c r="AE124" s="31" t="str">
        <f ca="1">_xlfn.IFNA(VLOOKUP($A124,اغسطس!Y:AC,5,0),"")</f>
        <v/>
      </c>
      <c r="AF124" s="31" t="str">
        <f ca="1">_xlfn.IFNA(VLOOKUP($A124,اغسطس!AK:AO,5,0),"")</f>
        <v/>
      </c>
      <c r="AG124" s="31" t="str">
        <f ca="1">_xlfn.IFNA(VLOOKUP($A124,اغسطس!AW:BA,5,0),"")</f>
        <v/>
      </c>
      <c r="AH124" s="31" t="str">
        <f ca="1">_xlfn.IFNA(VLOOKUP($A124,سبتمبر!A:E,5,0),"")</f>
        <v/>
      </c>
      <c r="AI124" s="31" t="str">
        <f ca="1">_xlfn.IFNA(VLOOKUP($A124,سبتمبر!M:Q,5,0),"")</f>
        <v/>
      </c>
      <c r="AJ124" s="31" t="str">
        <f ca="1">_xlfn.IFNA(VLOOKUP($A124,سبتمبر!Y:AC,5,0),"")</f>
        <v/>
      </c>
      <c r="AK124" s="31" t="str">
        <f ca="1">_xlfn.IFNA(VLOOKUP($A124,سبتمبر!AK:AO,5,0),"")</f>
        <v/>
      </c>
      <c r="AL124" s="31" t="str">
        <f ca="1">_xlfn.IFNA(VLOOKUP($A124,اكتوبر!A:E,5,0),"")</f>
        <v/>
      </c>
      <c r="AM124" s="31" t="str">
        <f ca="1">_xlfn.IFNA(VLOOKUP($A124,اكتوبر!M:Q,5,0),"")</f>
        <v/>
      </c>
      <c r="AN124" s="31" t="str">
        <f ca="1">_xlfn.IFNA(VLOOKUP($A124,اكتوبر!Y:AC,5,0),"")</f>
        <v/>
      </c>
      <c r="AO124" s="31" t="str">
        <f ca="1">_xlfn.IFNA(VLOOKUP($A124,اكتوبر!AK:AO,5,0),"")</f>
        <v/>
      </c>
      <c r="AP124" s="31" t="str">
        <f ca="1">_xlfn.IFNA(VLOOKUP($A124,اكتوبر!AW:BA,5,0),"")</f>
        <v/>
      </c>
      <c r="AQ124" s="31" t="str">
        <f ca="1">_xlfn.IFNA(VLOOKUP($A124,نوفمبر!A:E,5,0),"")</f>
        <v/>
      </c>
      <c r="AR124" s="31" t="str">
        <f ca="1">_xlfn.IFNA(VLOOKUP($A124,نوفمبر!M:Q,5,0),"")</f>
        <v/>
      </c>
      <c r="AS124" s="31" t="str">
        <f ca="1">_xlfn.IFNA(VLOOKUP($A124,نوفمبر!Y:AC,5,0),"")</f>
        <v/>
      </c>
      <c r="AT124" s="31" t="str">
        <f ca="1">_xlfn.IFNA(VLOOKUP($A124,نوفمبر!AK:AO,5,0),"")</f>
        <v/>
      </c>
      <c r="AU124" s="31" t="str">
        <f ca="1">_xlfn.IFNA(VLOOKUP($A124,ديسمبر!A:E,5,0),"")</f>
        <v/>
      </c>
      <c r="AV124" s="31" t="str">
        <f ca="1">_xlfn.IFNA(VLOOKUP($A124,ديسمبر!M:Q,5,0),"")</f>
        <v/>
      </c>
      <c r="AW124" s="31" t="str">
        <f ca="1">_xlfn.IFNA(VLOOKUP($A124,ديسمبر!Y:AC,5,0),"")</f>
        <v/>
      </c>
      <c r="AX124" s="31" t="str">
        <f ca="1">_xlfn.IFNA(VLOOKUP($A124,ديسمبر!AK:AO,5,0),"")</f>
        <v/>
      </c>
      <c r="AY124" s="31">
        <f ca="1" t="shared" si="2"/>
        <v>0</v>
      </c>
      <c r="AZ124" s="31">
        <f ca="1" t="shared" si="3"/>
        <v>0</v>
      </c>
    </row>
    <row r="125" ht="15.75" spans="1:52">
      <c r="A125" s="8">
        <v>2123</v>
      </c>
      <c r="B125" s="31">
        <f>IFERROR(VLOOKUP(A125,'Main Data'!A:C,2,0),"")</f>
        <v>0</v>
      </c>
      <c r="C125" s="31" t="str">
        <f>IFERROR(VLOOKUP(B125,'Main Data'!B:D,2,0),"")</f>
        <v/>
      </c>
      <c r="D125" s="31" t="str">
        <f ca="1">IFERROR(VLOOKUP($A125,فبراير!A:E,5,0),"")</f>
        <v/>
      </c>
      <c r="E125" s="31" t="str">
        <f ca="1">IFERROR(VLOOKUP($A125,فبراير!M:Q,5,0),"")</f>
        <v/>
      </c>
      <c r="F125" s="31" t="str">
        <f ca="1">IFERROR(VLOOKUP($A125,فبراير!Y:AC,5,0),"")</f>
        <v/>
      </c>
      <c r="G125" s="31" t="str">
        <f ca="1">IFERROR(VLOOKUP($A125,فبراير!AK:AO,5,0),"")</f>
        <v/>
      </c>
      <c r="H125" s="31" t="str">
        <f ca="1">IFERROR(VLOOKUP($A125,مارس!A:E,5,0),"")</f>
        <v/>
      </c>
      <c r="I125" s="31" t="str">
        <f ca="1">IFERROR(VLOOKUP($A125,مارس!M:Q,5,0),"")</f>
        <v/>
      </c>
      <c r="J125" s="31" t="str">
        <f ca="1">IFERROR(VLOOKUP($A125,مارس!Y:AC,5,0),"")</f>
        <v/>
      </c>
      <c r="K125" s="31" t="str">
        <f ca="1">IFERROR(VLOOKUP($A125,مارس!AK:AO,5,0),"")</f>
        <v/>
      </c>
      <c r="L125" s="31" t="str">
        <f ca="1">IFERROR(VLOOKUP($A125,ابريل!A:E,5,0),"")</f>
        <v/>
      </c>
      <c r="M125" s="31" t="str">
        <f ca="1">IFERROR(VLOOKUP($A125,ابريل!M:Q,5,0),"")</f>
        <v/>
      </c>
      <c r="N125" s="31" t="str">
        <f ca="1">IFERROR(VLOOKUP($A125,ابريل!Y:AC,5,0),"")</f>
        <v/>
      </c>
      <c r="O125" s="31" t="str">
        <f ca="1">IFERROR(VLOOKUP($A125,ابريل!AK:AO,5,0),"")</f>
        <v/>
      </c>
      <c r="P125" s="31" t="str">
        <f ca="1">_xlfn.IFNA(VLOOKUP($A125,مايو!A:E,5,0),"")</f>
        <v/>
      </c>
      <c r="Q125" s="31" t="str">
        <f ca="1">_xlfn.IFNA(VLOOKUP($A125,مايو!M:Q,5,0),"")</f>
        <v/>
      </c>
      <c r="R125" s="31" t="str">
        <f ca="1">_xlfn.IFNA(VLOOKUP($A125,مايو!Y:AC,5,0),"")</f>
        <v/>
      </c>
      <c r="S125" s="31" t="str">
        <f ca="1">_xlfn.IFNA(VLOOKUP($A125,مايو!AK:AO,5,0),"")</f>
        <v/>
      </c>
      <c r="T125" s="31" t="str">
        <f ca="1">_xlfn.IFNA(VLOOKUP($A125,مايو!AW:BA,5,0),"")</f>
        <v/>
      </c>
      <c r="U125" s="31" t="str">
        <f ca="1">_xlfn.IFNA(VLOOKUP($A125,يونيو!A:E,5,0),"")</f>
        <v/>
      </c>
      <c r="V125" s="31" t="str">
        <f ca="1">_xlfn.IFNA(VLOOKUP($A125,يونيو!M:Q,5,0),"")</f>
        <v/>
      </c>
      <c r="W125" s="31" t="str">
        <f ca="1">_xlfn.IFNA(VLOOKUP($A125,يونيو!Y:AC,5,0),"")</f>
        <v/>
      </c>
      <c r="X125" s="31" t="str">
        <f ca="1">_xlfn.IFNA(VLOOKUP($A125,يونيو!AK:AO,5,0),"")</f>
        <v/>
      </c>
      <c r="Y125" s="31" t="str">
        <f ca="1">_xlfn.IFNA(VLOOKUP($A125,يوليو!A:E,5,0),"")</f>
        <v/>
      </c>
      <c r="Z125" s="31" t="str">
        <f ca="1">_xlfn.IFNA(VLOOKUP($A125,يوليو!M:Q,5,0),"")</f>
        <v/>
      </c>
      <c r="AA125" s="31" t="str">
        <f ca="1">_xlfn.IFNA(VLOOKUP($A125,يوليو!Y:AC,5,0),"")</f>
        <v/>
      </c>
      <c r="AB125" s="31" t="str">
        <f ca="1">_xlfn.IFNA(VLOOKUP($A125,يوليو!AK:AO,5,0),"")</f>
        <v/>
      </c>
      <c r="AC125" s="31" t="str">
        <f ca="1">_xlfn.IFNA(VLOOKUP($A125,اغسطس!A:E,5,0),"")</f>
        <v/>
      </c>
      <c r="AD125" s="31" t="str">
        <f ca="1">_xlfn.IFNA(VLOOKUP($A125,اغسطس!M:Q,5,0),"")</f>
        <v/>
      </c>
      <c r="AE125" s="31" t="str">
        <f ca="1">_xlfn.IFNA(VLOOKUP($A125,اغسطس!Y:AC,5,0),"")</f>
        <v/>
      </c>
      <c r="AF125" s="31" t="str">
        <f ca="1">_xlfn.IFNA(VLOOKUP($A125,اغسطس!AK:AO,5,0),"")</f>
        <v/>
      </c>
      <c r="AG125" s="31" t="str">
        <f ca="1">_xlfn.IFNA(VLOOKUP($A125,اغسطس!AW:BA,5,0),"")</f>
        <v/>
      </c>
      <c r="AH125" s="31" t="str">
        <f ca="1">_xlfn.IFNA(VLOOKUP($A125,سبتمبر!A:E,5,0),"")</f>
        <v/>
      </c>
      <c r="AI125" s="31" t="str">
        <f ca="1">_xlfn.IFNA(VLOOKUP($A125,سبتمبر!M:Q,5,0),"")</f>
        <v/>
      </c>
      <c r="AJ125" s="31" t="str">
        <f ca="1">_xlfn.IFNA(VLOOKUP($A125,سبتمبر!Y:AC,5,0),"")</f>
        <v/>
      </c>
      <c r="AK125" s="31" t="str">
        <f ca="1">_xlfn.IFNA(VLOOKUP($A125,سبتمبر!AK:AO,5,0),"")</f>
        <v/>
      </c>
      <c r="AL125" s="31" t="str">
        <f ca="1">_xlfn.IFNA(VLOOKUP($A125,اكتوبر!A:E,5,0),"")</f>
        <v/>
      </c>
      <c r="AM125" s="31" t="str">
        <f ca="1">_xlfn.IFNA(VLOOKUP($A125,اكتوبر!M:Q,5,0),"")</f>
        <v/>
      </c>
      <c r="AN125" s="31" t="str">
        <f ca="1">_xlfn.IFNA(VLOOKUP($A125,اكتوبر!Y:AC,5,0),"")</f>
        <v/>
      </c>
      <c r="AO125" s="31" t="str">
        <f ca="1">_xlfn.IFNA(VLOOKUP($A125,اكتوبر!AK:AO,5,0),"")</f>
        <v/>
      </c>
      <c r="AP125" s="31" t="str">
        <f ca="1">_xlfn.IFNA(VLOOKUP($A125,اكتوبر!AW:BA,5,0),"")</f>
        <v/>
      </c>
      <c r="AQ125" s="31" t="str">
        <f ca="1">_xlfn.IFNA(VLOOKUP($A125,نوفمبر!A:E,5,0),"")</f>
        <v/>
      </c>
      <c r="AR125" s="31" t="str">
        <f ca="1">_xlfn.IFNA(VLOOKUP($A125,نوفمبر!M:Q,5,0),"")</f>
        <v/>
      </c>
      <c r="AS125" s="31" t="str">
        <f ca="1">_xlfn.IFNA(VLOOKUP($A125,نوفمبر!Y:AC,5,0),"")</f>
        <v/>
      </c>
      <c r="AT125" s="31" t="str">
        <f ca="1">_xlfn.IFNA(VLOOKUP($A125,نوفمبر!AK:AO,5,0),"")</f>
        <v/>
      </c>
      <c r="AU125" s="31" t="str">
        <f ca="1">_xlfn.IFNA(VLOOKUP($A125,ديسمبر!A:E,5,0),"")</f>
        <v/>
      </c>
      <c r="AV125" s="31" t="str">
        <f ca="1">_xlfn.IFNA(VLOOKUP($A125,ديسمبر!M:Q,5,0),"")</f>
        <v/>
      </c>
      <c r="AW125" s="31" t="str">
        <f ca="1">_xlfn.IFNA(VLOOKUP($A125,ديسمبر!Y:AC,5,0),"")</f>
        <v/>
      </c>
      <c r="AX125" s="31" t="str">
        <f ca="1">_xlfn.IFNA(VLOOKUP($A125,ديسمبر!AK:AO,5,0),"")</f>
        <v/>
      </c>
      <c r="AY125" s="31">
        <f ca="1" t="shared" si="2"/>
        <v>0</v>
      </c>
      <c r="AZ125" s="31">
        <f ca="1" t="shared" si="3"/>
        <v>0</v>
      </c>
    </row>
    <row r="126" ht="15.75" spans="1:52">
      <c r="A126" s="8">
        <v>2124</v>
      </c>
      <c r="B126" s="31">
        <f>IFERROR(VLOOKUP(A126,'Main Data'!A:C,2,0),"")</f>
        <v>0</v>
      </c>
      <c r="C126" s="31" t="str">
        <f>IFERROR(VLOOKUP(B126,'Main Data'!B:D,2,0),"")</f>
        <v/>
      </c>
      <c r="D126" s="31" t="str">
        <f ca="1">IFERROR(VLOOKUP($A126,فبراير!A:E,5,0),"")</f>
        <v/>
      </c>
      <c r="E126" s="31" t="str">
        <f ca="1">IFERROR(VLOOKUP($A126,فبراير!M:Q,5,0),"")</f>
        <v/>
      </c>
      <c r="F126" s="31" t="str">
        <f ca="1">IFERROR(VLOOKUP($A126,فبراير!Y:AC,5,0),"")</f>
        <v/>
      </c>
      <c r="G126" s="31" t="str">
        <f ca="1">IFERROR(VLOOKUP($A126,فبراير!AK:AO,5,0),"")</f>
        <v/>
      </c>
      <c r="H126" s="31" t="str">
        <f ca="1">IFERROR(VLOOKUP($A126,مارس!A:E,5,0),"")</f>
        <v/>
      </c>
      <c r="I126" s="31" t="str">
        <f ca="1">IFERROR(VLOOKUP($A126,مارس!M:Q,5,0),"")</f>
        <v/>
      </c>
      <c r="J126" s="31" t="str">
        <f ca="1">IFERROR(VLOOKUP($A126,مارس!Y:AC,5,0),"")</f>
        <v/>
      </c>
      <c r="K126" s="31" t="str">
        <f ca="1">IFERROR(VLOOKUP($A126,مارس!AK:AO,5,0),"")</f>
        <v/>
      </c>
      <c r="L126" s="31" t="str">
        <f ca="1">IFERROR(VLOOKUP($A126,ابريل!A:E,5,0),"")</f>
        <v/>
      </c>
      <c r="M126" s="31" t="str">
        <f ca="1">IFERROR(VLOOKUP($A126,ابريل!M:Q,5,0),"")</f>
        <v/>
      </c>
      <c r="N126" s="31" t="str">
        <f ca="1">IFERROR(VLOOKUP($A126,ابريل!Y:AC,5,0),"")</f>
        <v/>
      </c>
      <c r="O126" s="31" t="str">
        <f ca="1">IFERROR(VLOOKUP($A126,ابريل!AK:AO,5,0),"")</f>
        <v/>
      </c>
      <c r="P126" s="31" t="str">
        <f ca="1">_xlfn.IFNA(VLOOKUP($A126,مايو!A:E,5,0),"")</f>
        <v/>
      </c>
      <c r="Q126" s="31" t="str">
        <f ca="1">_xlfn.IFNA(VLOOKUP($A126,مايو!M:Q,5,0),"")</f>
        <v/>
      </c>
      <c r="R126" s="31" t="str">
        <f ca="1">_xlfn.IFNA(VLOOKUP($A126,مايو!Y:AC,5,0),"")</f>
        <v/>
      </c>
      <c r="S126" s="31" t="str">
        <f ca="1">_xlfn.IFNA(VLOOKUP($A126,مايو!AK:AO,5,0),"")</f>
        <v/>
      </c>
      <c r="T126" s="31" t="str">
        <f ca="1">_xlfn.IFNA(VLOOKUP($A126,مايو!AW:BA,5,0),"")</f>
        <v/>
      </c>
      <c r="U126" s="31" t="str">
        <f ca="1">_xlfn.IFNA(VLOOKUP($A126,يونيو!A:E,5,0),"")</f>
        <v/>
      </c>
      <c r="V126" s="31" t="str">
        <f ca="1">_xlfn.IFNA(VLOOKUP($A126,يونيو!M:Q,5,0),"")</f>
        <v/>
      </c>
      <c r="W126" s="31" t="str">
        <f ca="1">_xlfn.IFNA(VLOOKUP($A126,يونيو!Y:AC,5,0),"")</f>
        <v/>
      </c>
      <c r="X126" s="31" t="str">
        <f ca="1">_xlfn.IFNA(VLOOKUP($A126,يونيو!AK:AO,5,0),"")</f>
        <v/>
      </c>
      <c r="Y126" s="31" t="str">
        <f ca="1">_xlfn.IFNA(VLOOKUP($A126,يوليو!A:E,5,0),"")</f>
        <v/>
      </c>
      <c r="Z126" s="31" t="str">
        <f ca="1">_xlfn.IFNA(VLOOKUP($A126,يوليو!M:Q,5,0),"")</f>
        <v/>
      </c>
      <c r="AA126" s="31" t="str">
        <f ca="1">_xlfn.IFNA(VLOOKUP($A126,يوليو!Y:AC,5,0),"")</f>
        <v/>
      </c>
      <c r="AB126" s="31" t="str">
        <f ca="1">_xlfn.IFNA(VLOOKUP($A126,يوليو!AK:AO,5,0),"")</f>
        <v/>
      </c>
      <c r="AC126" s="31" t="str">
        <f ca="1">_xlfn.IFNA(VLOOKUP($A126,اغسطس!A:E,5,0),"")</f>
        <v/>
      </c>
      <c r="AD126" s="31" t="str">
        <f ca="1">_xlfn.IFNA(VLOOKUP($A126,اغسطس!M:Q,5,0),"")</f>
        <v/>
      </c>
      <c r="AE126" s="31" t="str">
        <f ca="1">_xlfn.IFNA(VLOOKUP($A126,اغسطس!Y:AC,5,0),"")</f>
        <v/>
      </c>
      <c r="AF126" s="31" t="str">
        <f ca="1">_xlfn.IFNA(VLOOKUP($A126,اغسطس!AK:AO,5,0),"")</f>
        <v/>
      </c>
      <c r="AG126" s="31" t="str">
        <f ca="1">_xlfn.IFNA(VLOOKUP($A126,اغسطس!AW:BA,5,0),"")</f>
        <v/>
      </c>
      <c r="AH126" s="31" t="str">
        <f ca="1">_xlfn.IFNA(VLOOKUP($A126,سبتمبر!A:E,5,0),"")</f>
        <v/>
      </c>
      <c r="AI126" s="31" t="str">
        <f ca="1">_xlfn.IFNA(VLOOKUP($A126,سبتمبر!M:Q,5,0),"")</f>
        <v/>
      </c>
      <c r="AJ126" s="31" t="str">
        <f ca="1">_xlfn.IFNA(VLOOKUP($A126,سبتمبر!Y:AC,5,0),"")</f>
        <v/>
      </c>
      <c r="AK126" s="31" t="str">
        <f ca="1">_xlfn.IFNA(VLOOKUP($A126,سبتمبر!AK:AO,5,0),"")</f>
        <v/>
      </c>
      <c r="AL126" s="31" t="str">
        <f ca="1">_xlfn.IFNA(VLOOKUP($A126,اكتوبر!A:E,5,0),"")</f>
        <v/>
      </c>
      <c r="AM126" s="31" t="str">
        <f ca="1">_xlfn.IFNA(VLOOKUP($A126,اكتوبر!M:Q,5,0),"")</f>
        <v/>
      </c>
      <c r="AN126" s="31" t="str">
        <f ca="1">_xlfn.IFNA(VLOOKUP($A126,اكتوبر!Y:AC,5,0),"")</f>
        <v/>
      </c>
      <c r="AO126" s="31" t="str">
        <f ca="1">_xlfn.IFNA(VLOOKUP($A126,اكتوبر!AK:AO,5,0),"")</f>
        <v/>
      </c>
      <c r="AP126" s="31" t="str">
        <f ca="1">_xlfn.IFNA(VLOOKUP($A126,اكتوبر!AW:BA,5,0),"")</f>
        <v/>
      </c>
      <c r="AQ126" s="31" t="str">
        <f ca="1">_xlfn.IFNA(VLOOKUP($A126,نوفمبر!A:E,5,0),"")</f>
        <v/>
      </c>
      <c r="AR126" s="31" t="str">
        <f ca="1">_xlfn.IFNA(VLOOKUP($A126,نوفمبر!M:Q,5,0),"")</f>
        <v/>
      </c>
      <c r="AS126" s="31" t="str">
        <f ca="1">_xlfn.IFNA(VLOOKUP($A126,نوفمبر!Y:AC,5,0),"")</f>
        <v/>
      </c>
      <c r="AT126" s="31" t="str">
        <f ca="1">_xlfn.IFNA(VLOOKUP($A126,نوفمبر!AK:AO,5,0),"")</f>
        <v/>
      </c>
      <c r="AU126" s="31" t="str">
        <f ca="1">_xlfn.IFNA(VLOOKUP($A126,ديسمبر!A:E,5,0),"")</f>
        <v/>
      </c>
      <c r="AV126" s="31" t="str">
        <f ca="1">_xlfn.IFNA(VLOOKUP($A126,ديسمبر!M:Q,5,0),"")</f>
        <v/>
      </c>
      <c r="AW126" s="31" t="str">
        <f ca="1">_xlfn.IFNA(VLOOKUP($A126,ديسمبر!Y:AC,5,0),"")</f>
        <v/>
      </c>
      <c r="AX126" s="31" t="str">
        <f ca="1">_xlfn.IFNA(VLOOKUP($A126,ديسمبر!AK:AO,5,0),"")</f>
        <v/>
      </c>
      <c r="AY126" s="31">
        <f ca="1" t="shared" si="2"/>
        <v>0</v>
      </c>
      <c r="AZ126" s="31">
        <f ca="1" t="shared" si="3"/>
        <v>0</v>
      </c>
    </row>
    <row r="127" ht="15.75" spans="1:52">
      <c r="A127" s="8">
        <v>2125</v>
      </c>
      <c r="B127" s="31">
        <f>IFERROR(VLOOKUP(A127,'Main Data'!A:C,2,0),"")</f>
        <v>0</v>
      </c>
      <c r="C127" s="31" t="str">
        <f>IFERROR(VLOOKUP(B127,'Main Data'!B:D,2,0),"")</f>
        <v/>
      </c>
      <c r="D127" s="31" t="str">
        <f ca="1">IFERROR(VLOOKUP($A127,فبراير!A:E,5,0),"")</f>
        <v/>
      </c>
      <c r="E127" s="31" t="str">
        <f ca="1">IFERROR(VLOOKUP($A127,فبراير!M:Q,5,0),"")</f>
        <v/>
      </c>
      <c r="F127" s="31" t="str">
        <f ca="1">IFERROR(VLOOKUP($A127,فبراير!Y:AC,5,0),"")</f>
        <v/>
      </c>
      <c r="G127" s="31" t="str">
        <f ca="1">IFERROR(VLOOKUP($A127,فبراير!AK:AO,5,0),"")</f>
        <v/>
      </c>
      <c r="H127" s="31" t="str">
        <f ca="1">IFERROR(VLOOKUP($A127,مارس!A:E,5,0),"")</f>
        <v/>
      </c>
      <c r="I127" s="31" t="str">
        <f ca="1">IFERROR(VLOOKUP($A127,مارس!M:Q,5,0),"")</f>
        <v/>
      </c>
      <c r="J127" s="31" t="str">
        <f ca="1">IFERROR(VLOOKUP($A127,مارس!Y:AC,5,0),"")</f>
        <v/>
      </c>
      <c r="K127" s="31" t="str">
        <f ca="1">IFERROR(VLOOKUP($A127,مارس!AK:AO,5,0),"")</f>
        <v/>
      </c>
      <c r="L127" s="31" t="str">
        <f ca="1">IFERROR(VLOOKUP($A127,ابريل!A:E,5,0),"")</f>
        <v/>
      </c>
      <c r="M127" s="31" t="str">
        <f ca="1">IFERROR(VLOOKUP($A127,ابريل!M:Q,5,0),"")</f>
        <v/>
      </c>
      <c r="N127" s="31" t="str">
        <f ca="1">IFERROR(VLOOKUP($A127,ابريل!Y:AC,5,0),"")</f>
        <v/>
      </c>
      <c r="O127" s="31" t="str">
        <f ca="1">IFERROR(VLOOKUP($A127,ابريل!AK:AO,5,0),"")</f>
        <v/>
      </c>
      <c r="P127" s="31" t="str">
        <f ca="1">_xlfn.IFNA(VLOOKUP($A127,مايو!A:E,5,0),"")</f>
        <v/>
      </c>
      <c r="Q127" s="31" t="str">
        <f ca="1">_xlfn.IFNA(VLOOKUP($A127,مايو!M:Q,5,0),"")</f>
        <v/>
      </c>
      <c r="R127" s="31" t="str">
        <f ca="1">_xlfn.IFNA(VLOOKUP($A127,مايو!Y:AC,5,0),"")</f>
        <v/>
      </c>
      <c r="S127" s="31" t="str">
        <f ca="1">_xlfn.IFNA(VLOOKUP($A127,مايو!AK:AO,5,0),"")</f>
        <v/>
      </c>
      <c r="T127" s="31" t="str">
        <f ca="1">_xlfn.IFNA(VLOOKUP($A127,مايو!AW:BA,5,0),"")</f>
        <v/>
      </c>
      <c r="U127" s="31" t="str">
        <f ca="1">_xlfn.IFNA(VLOOKUP($A127,يونيو!A:E,5,0),"")</f>
        <v/>
      </c>
      <c r="V127" s="31" t="str">
        <f ca="1">_xlfn.IFNA(VLOOKUP($A127,يونيو!M:Q,5,0),"")</f>
        <v/>
      </c>
      <c r="W127" s="31" t="str">
        <f ca="1">_xlfn.IFNA(VLOOKUP($A127,يونيو!Y:AC,5,0),"")</f>
        <v/>
      </c>
      <c r="X127" s="31" t="str">
        <f ca="1">_xlfn.IFNA(VLOOKUP($A127,يونيو!AK:AO,5,0),"")</f>
        <v/>
      </c>
      <c r="Y127" s="31" t="str">
        <f ca="1">_xlfn.IFNA(VLOOKUP($A127,يوليو!A:E,5,0),"")</f>
        <v/>
      </c>
      <c r="Z127" s="31" t="str">
        <f ca="1">_xlfn.IFNA(VLOOKUP($A127,يوليو!M:Q,5,0),"")</f>
        <v/>
      </c>
      <c r="AA127" s="31" t="str">
        <f ca="1">_xlfn.IFNA(VLOOKUP($A127,يوليو!Y:AC,5,0),"")</f>
        <v/>
      </c>
      <c r="AB127" s="31" t="str">
        <f ca="1">_xlfn.IFNA(VLOOKUP($A127,يوليو!AK:AO,5,0),"")</f>
        <v/>
      </c>
      <c r="AC127" s="31" t="str">
        <f ca="1">_xlfn.IFNA(VLOOKUP($A127,اغسطس!A:E,5,0),"")</f>
        <v/>
      </c>
      <c r="AD127" s="31" t="str">
        <f ca="1">_xlfn.IFNA(VLOOKUP($A127,اغسطس!M:Q,5,0),"")</f>
        <v/>
      </c>
      <c r="AE127" s="31" t="str">
        <f ca="1">_xlfn.IFNA(VLOOKUP($A127,اغسطس!Y:AC,5,0),"")</f>
        <v/>
      </c>
      <c r="AF127" s="31" t="str">
        <f ca="1">_xlfn.IFNA(VLOOKUP($A127,اغسطس!AK:AO,5,0),"")</f>
        <v/>
      </c>
      <c r="AG127" s="31" t="str">
        <f ca="1">_xlfn.IFNA(VLOOKUP($A127,اغسطس!AW:BA,5,0),"")</f>
        <v/>
      </c>
      <c r="AH127" s="31" t="str">
        <f ca="1">_xlfn.IFNA(VLOOKUP($A127,سبتمبر!A:E,5,0),"")</f>
        <v/>
      </c>
      <c r="AI127" s="31" t="str">
        <f ca="1">_xlfn.IFNA(VLOOKUP($A127,سبتمبر!M:Q,5,0),"")</f>
        <v/>
      </c>
      <c r="AJ127" s="31" t="str">
        <f ca="1">_xlfn.IFNA(VLOOKUP($A127,سبتمبر!Y:AC,5,0),"")</f>
        <v/>
      </c>
      <c r="AK127" s="31" t="str">
        <f ca="1">_xlfn.IFNA(VLOOKUP($A127,سبتمبر!AK:AO,5,0),"")</f>
        <v/>
      </c>
      <c r="AL127" s="31" t="str">
        <f ca="1">_xlfn.IFNA(VLOOKUP($A127,اكتوبر!A:E,5,0),"")</f>
        <v/>
      </c>
      <c r="AM127" s="31" t="str">
        <f ca="1">_xlfn.IFNA(VLOOKUP($A127,اكتوبر!M:Q,5,0),"")</f>
        <v/>
      </c>
      <c r="AN127" s="31" t="str">
        <f ca="1">_xlfn.IFNA(VLOOKUP($A127,اكتوبر!Y:AC,5,0),"")</f>
        <v/>
      </c>
      <c r="AO127" s="31" t="str">
        <f ca="1">_xlfn.IFNA(VLOOKUP($A127,اكتوبر!AK:AO,5,0),"")</f>
        <v/>
      </c>
      <c r="AP127" s="31" t="str">
        <f ca="1">_xlfn.IFNA(VLOOKUP($A127,اكتوبر!AW:BA,5,0),"")</f>
        <v/>
      </c>
      <c r="AQ127" s="31" t="str">
        <f ca="1">_xlfn.IFNA(VLOOKUP($A127,نوفمبر!A:E,5,0),"")</f>
        <v/>
      </c>
      <c r="AR127" s="31" t="str">
        <f ca="1">_xlfn.IFNA(VLOOKUP($A127,نوفمبر!M:Q,5,0),"")</f>
        <v/>
      </c>
      <c r="AS127" s="31" t="str">
        <f ca="1">_xlfn.IFNA(VLOOKUP($A127,نوفمبر!Y:AC,5,0),"")</f>
        <v/>
      </c>
      <c r="AT127" s="31" t="str">
        <f ca="1">_xlfn.IFNA(VLOOKUP($A127,نوفمبر!AK:AO,5,0),"")</f>
        <v/>
      </c>
      <c r="AU127" s="31" t="str">
        <f ca="1">_xlfn.IFNA(VLOOKUP($A127,ديسمبر!A:E,5,0),"")</f>
        <v/>
      </c>
      <c r="AV127" s="31" t="str">
        <f ca="1">_xlfn.IFNA(VLOOKUP($A127,ديسمبر!M:Q,5,0),"")</f>
        <v/>
      </c>
      <c r="AW127" s="31" t="str">
        <f ca="1">_xlfn.IFNA(VLOOKUP($A127,ديسمبر!Y:AC,5,0),"")</f>
        <v/>
      </c>
      <c r="AX127" s="31" t="str">
        <f ca="1">_xlfn.IFNA(VLOOKUP($A127,ديسمبر!AK:AO,5,0),"")</f>
        <v/>
      </c>
      <c r="AY127" s="31">
        <f ca="1" t="shared" si="2"/>
        <v>0</v>
      </c>
      <c r="AZ127" s="31">
        <f ca="1" t="shared" si="3"/>
        <v>0</v>
      </c>
    </row>
    <row r="128" ht="15.75" spans="1:52">
      <c r="A128" s="8">
        <v>2126</v>
      </c>
      <c r="B128" s="31">
        <f>IFERROR(VLOOKUP(A128,'Main Data'!A:C,2,0),"")</f>
        <v>0</v>
      </c>
      <c r="C128" s="31" t="str">
        <f>IFERROR(VLOOKUP(B128,'Main Data'!B:D,2,0),"")</f>
        <v/>
      </c>
      <c r="D128" s="31" t="str">
        <f ca="1">IFERROR(VLOOKUP($A128,فبراير!A:E,5,0),"")</f>
        <v/>
      </c>
      <c r="E128" s="31" t="str">
        <f ca="1">IFERROR(VLOOKUP($A128,فبراير!M:Q,5,0),"")</f>
        <v/>
      </c>
      <c r="F128" s="31" t="str">
        <f ca="1">IFERROR(VLOOKUP($A128,فبراير!Y:AC,5,0),"")</f>
        <v/>
      </c>
      <c r="G128" s="31" t="str">
        <f ca="1">IFERROR(VLOOKUP($A128,فبراير!AK:AO,5,0),"")</f>
        <v/>
      </c>
      <c r="H128" s="31" t="str">
        <f ca="1">IFERROR(VLOOKUP($A128,مارس!A:E,5,0),"")</f>
        <v/>
      </c>
      <c r="I128" s="31" t="str">
        <f ca="1">IFERROR(VLOOKUP($A128,مارس!M:Q,5,0),"")</f>
        <v/>
      </c>
      <c r="J128" s="31" t="str">
        <f ca="1">IFERROR(VLOOKUP($A128,مارس!Y:AC,5,0),"")</f>
        <v/>
      </c>
      <c r="K128" s="31" t="str">
        <f ca="1">IFERROR(VLOOKUP($A128,مارس!AK:AO,5,0),"")</f>
        <v/>
      </c>
      <c r="L128" s="31" t="str">
        <f ca="1">IFERROR(VLOOKUP($A128,ابريل!A:E,5,0),"")</f>
        <v/>
      </c>
      <c r="M128" s="31" t="str">
        <f ca="1">IFERROR(VLOOKUP($A128,ابريل!M:Q,5,0),"")</f>
        <v/>
      </c>
      <c r="N128" s="31" t="str">
        <f ca="1">IFERROR(VLOOKUP($A128,ابريل!Y:AC,5,0),"")</f>
        <v/>
      </c>
      <c r="O128" s="31" t="str">
        <f ca="1">IFERROR(VLOOKUP($A128,ابريل!AK:AO,5,0),"")</f>
        <v/>
      </c>
      <c r="P128" s="31" t="str">
        <f ca="1">_xlfn.IFNA(VLOOKUP($A128,مايو!A:E,5,0),"")</f>
        <v/>
      </c>
      <c r="Q128" s="31" t="str">
        <f ca="1">_xlfn.IFNA(VLOOKUP($A128,مايو!M:Q,5,0),"")</f>
        <v/>
      </c>
      <c r="R128" s="31" t="str">
        <f ca="1">_xlfn.IFNA(VLOOKUP($A128,مايو!Y:AC,5,0),"")</f>
        <v/>
      </c>
      <c r="S128" s="31" t="str">
        <f ca="1">_xlfn.IFNA(VLOOKUP($A128,مايو!AK:AO,5,0),"")</f>
        <v/>
      </c>
      <c r="T128" s="31" t="str">
        <f ca="1">_xlfn.IFNA(VLOOKUP($A128,مايو!AW:BA,5,0),"")</f>
        <v/>
      </c>
      <c r="U128" s="31" t="str">
        <f ca="1">_xlfn.IFNA(VLOOKUP($A128,يونيو!A:E,5,0),"")</f>
        <v/>
      </c>
      <c r="V128" s="31" t="str">
        <f ca="1">_xlfn.IFNA(VLOOKUP($A128,يونيو!M:Q,5,0),"")</f>
        <v/>
      </c>
      <c r="W128" s="31" t="str">
        <f ca="1">_xlfn.IFNA(VLOOKUP($A128,يونيو!Y:AC,5,0),"")</f>
        <v/>
      </c>
      <c r="X128" s="31" t="str">
        <f ca="1">_xlfn.IFNA(VLOOKUP($A128,يونيو!AK:AO,5,0),"")</f>
        <v/>
      </c>
      <c r="Y128" s="31" t="str">
        <f ca="1">_xlfn.IFNA(VLOOKUP($A128,يوليو!A:E,5,0),"")</f>
        <v/>
      </c>
      <c r="Z128" s="31" t="str">
        <f ca="1">_xlfn.IFNA(VLOOKUP($A128,يوليو!M:Q,5,0),"")</f>
        <v/>
      </c>
      <c r="AA128" s="31" t="str">
        <f ca="1">_xlfn.IFNA(VLOOKUP($A128,يوليو!Y:AC,5,0),"")</f>
        <v/>
      </c>
      <c r="AB128" s="31" t="str">
        <f ca="1">_xlfn.IFNA(VLOOKUP($A128,يوليو!AK:AO,5,0),"")</f>
        <v/>
      </c>
      <c r="AC128" s="31" t="str">
        <f ca="1">_xlfn.IFNA(VLOOKUP($A128,اغسطس!A:E,5,0),"")</f>
        <v/>
      </c>
      <c r="AD128" s="31" t="str">
        <f ca="1">_xlfn.IFNA(VLOOKUP($A128,اغسطس!M:Q,5,0),"")</f>
        <v/>
      </c>
      <c r="AE128" s="31" t="str">
        <f ca="1">_xlfn.IFNA(VLOOKUP($A128,اغسطس!Y:AC,5,0),"")</f>
        <v/>
      </c>
      <c r="AF128" s="31" t="str">
        <f ca="1">_xlfn.IFNA(VLOOKUP($A128,اغسطس!AK:AO,5,0),"")</f>
        <v/>
      </c>
      <c r="AG128" s="31" t="str">
        <f ca="1">_xlfn.IFNA(VLOOKUP($A128,اغسطس!AW:BA,5,0),"")</f>
        <v/>
      </c>
      <c r="AH128" s="31" t="str">
        <f ca="1">_xlfn.IFNA(VLOOKUP($A128,سبتمبر!A:E,5,0),"")</f>
        <v/>
      </c>
      <c r="AI128" s="31" t="str">
        <f ca="1">_xlfn.IFNA(VLOOKUP($A128,سبتمبر!M:Q,5,0),"")</f>
        <v/>
      </c>
      <c r="AJ128" s="31" t="str">
        <f ca="1">_xlfn.IFNA(VLOOKUP($A128,سبتمبر!Y:AC,5,0),"")</f>
        <v/>
      </c>
      <c r="AK128" s="31" t="str">
        <f ca="1">_xlfn.IFNA(VLOOKUP($A128,سبتمبر!AK:AO,5,0),"")</f>
        <v/>
      </c>
      <c r="AL128" s="31" t="str">
        <f ca="1">_xlfn.IFNA(VLOOKUP($A128,اكتوبر!A:E,5,0),"")</f>
        <v/>
      </c>
      <c r="AM128" s="31" t="str">
        <f ca="1">_xlfn.IFNA(VLOOKUP($A128,اكتوبر!M:Q,5,0),"")</f>
        <v/>
      </c>
      <c r="AN128" s="31" t="str">
        <f ca="1">_xlfn.IFNA(VLOOKUP($A128,اكتوبر!Y:AC,5,0),"")</f>
        <v/>
      </c>
      <c r="AO128" s="31" t="str">
        <f ca="1">_xlfn.IFNA(VLOOKUP($A128,اكتوبر!AK:AO,5,0),"")</f>
        <v/>
      </c>
      <c r="AP128" s="31" t="str">
        <f ca="1">_xlfn.IFNA(VLOOKUP($A128,اكتوبر!AW:BA,5,0),"")</f>
        <v/>
      </c>
      <c r="AQ128" s="31" t="str">
        <f ca="1">_xlfn.IFNA(VLOOKUP($A128,نوفمبر!A:E,5,0),"")</f>
        <v/>
      </c>
      <c r="AR128" s="31" t="str">
        <f ca="1">_xlfn.IFNA(VLOOKUP($A128,نوفمبر!M:Q,5,0),"")</f>
        <v/>
      </c>
      <c r="AS128" s="31" t="str">
        <f ca="1">_xlfn.IFNA(VLOOKUP($A128,نوفمبر!Y:AC,5,0),"")</f>
        <v/>
      </c>
      <c r="AT128" s="31" t="str">
        <f ca="1">_xlfn.IFNA(VLOOKUP($A128,نوفمبر!AK:AO,5,0),"")</f>
        <v/>
      </c>
      <c r="AU128" s="31" t="str">
        <f ca="1">_xlfn.IFNA(VLOOKUP($A128,ديسمبر!A:E,5,0),"")</f>
        <v/>
      </c>
      <c r="AV128" s="31" t="str">
        <f ca="1">_xlfn.IFNA(VLOOKUP($A128,ديسمبر!M:Q,5,0),"")</f>
        <v/>
      </c>
      <c r="AW128" s="31" t="str">
        <f ca="1">_xlfn.IFNA(VLOOKUP($A128,ديسمبر!Y:AC,5,0),"")</f>
        <v/>
      </c>
      <c r="AX128" s="31" t="str">
        <f ca="1">_xlfn.IFNA(VLOOKUP($A128,ديسمبر!AK:AO,5,0),"")</f>
        <v/>
      </c>
      <c r="AY128" s="31">
        <f ca="1" t="shared" si="2"/>
        <v>0</v>
      </c>
      <c r="AZ128" s="31">
        <f ca="1" t="shared" si="3"/>
        <v>0</v>
      </c>
    </row>
    <row r="129" ht="15.75" spans="1:52">
      <c r="A129" s="8">
        <v>2127</v>
      </c>
      <c r="B129" s="31">
        <f>IFERROR(VLOOKUP(A129,'Main Data'!A:C,2,0),"")</f>
        <v>0</v>
      </c>
      <c r="C129" s="31" t="str">
        <f>IFERROR(VLOOKUP(B129,'Main Data'!B:D,2,0),"")</f>
        <v/>
      </c>
      <c r="D129" s="31" t="str">
        <f ca="1">IFERROR(VLOOKUP($A129,فبراير!A:E,5,0),"")</f>
        <v/>
      </c>
      <c r="E129" s="31" t="str">
        <f ca="1">IFERROR(VLOOKUP($A129,فبراير!M:Q,5,0),"")</f>
        <v/>
      </c>
      <c r="F129" s="31" t="str">
        <f ca="1">IFERROR(VLOOKUP($A129,فبراير!Y:AC,5,0),"")</f>
        <v/>
      </c>
      <c r="G129" s="31" t="str">
        <f ca="1">IFERROR(VLOOKUP($A129,فبراير!AK:AO,5,0),"")</f>
        <v/>
      </c>
      <c r="H129" s="31" t="str">
        <f ca="1">IFERROR(VLOOKUP($A129,مارس!A:E,5,0),"")</f>
        <v/>
      </c>
      <c r="I129" s="31" t="str">
        <f ca="1">IFERROR(VLOOKUP($A129,مارس!M:Q,5,0),"")</f>
        <v/>
      </c>
      <c r="J129" s="31" t="str">
        <f ca="1">IFERROR(VLOOKUP($A129,مارس!Y:AC,5,0),"")</f>
        <v/>
      </c>
      <c r="K129" s="31" t="str">
        <f ca="1">IFERROR(VLOOKUP($A129,مارس!AK:AO,5,0),"")</f>
        <v/>
      </c>
      <c r="L129" s="31" t="str">
        <f ca="1">IFERROR(VLOOKUP($A129,ابريل!A:E,5,0),"")</f>
        <v/>
      </c>
      <c r="M129" s="31" t="str">
        <f ca="1">IFERROR(VLOOKUP($A129,ابريل!M:Q,5,0),"")</f>
        <v/>
      </c>
      <c r="N129" s="31" t="str">
        <f ca="1">IFERROR(VLOOKUP($A129,ابريل!Y:AC,5,0),"")</f>
        <v/>
      </c>
      <c r="O129" s="31" t="str">
        <f ca="1">IFERROR(VLOOKUP($A129,ابريل!AK:AO,5,0),"")</f>
        <v/>
      </c>
      <c r="P129" s="31" t="str">
        <f ca="1">_xlfn.IFNA(VLOOKUP($A129,مايو!A:E,5,0),"")</f>
        <v/>
      </c>
      <c r="Q129" s="31" t="str">
        <f ca="1">_xlfn.IFNA(VLOOKUP($A129,مايو!M:Q,5,0),"")</f>
        <v/>
      </c>
      <c r="R129" s="31" t="str">
        <f ca="1">_xlfn.IFNA(VLOOKUP($A129,مايو!Y:AC,5,0),"")</f>
        <v/>
      </c>
      <c r="S129" s="31" t="str">
        <f ca="1">_xlfn.IFNA(VLOOKUP($A129,مايو!AK:AO,5,0),"")</f>
        <v/>
      </c>
      <c r="T129" s="31" t="str">
        <f ca="1">_xlfn.IFNA(VLOOKUP($A129,مايو!AW:BA,5,0),"")</f>
        <v/>
      </c>
      <c r="U129" s="31" t="str">
        <f ca="1">_xlfn.IFNA(VLOOKUP($A129,يونيو!A:E,5,0),"")</f>
        <v/>
      </c>
      <c r="V129" s="31" t="str">
        <f ca="1">_xlfn.IFNA(VLOOKUP($A129,يونيو!M:Q,5,0),"")</f>
        <v/>
      </c>
      <c r="W129" s="31" t="str">
        <f ca="1">_xlfn.IFNA(VLOOKUP($A129,يونيو!Y:AC,5,0),"")</f>
        <v/>
      </c>
      <c r="X129" s="31" t="str">
        <f ca="1">_xlfn.IFNA(VLOOKUP($A129,يونيو!AK:AO,5,0),"")</f>
        <v/>
      </c>
      <c r="Y129" s="31" t="str">
        <f ca="1">_xlfn.IFNA(VLOOKUP($A129,يوليو!A:E,5,0),"")</f>
        <v/>
      </c>
      <c r="Z129" s="31" t="str">
        <f ca="1">_xlfn.IFNA(VLOOKUP($A129,يوليو!M:Q,5,0),"")</f>
        <v/>
      </c>
      <c r="AA129" s="31" t="str">
        <f ca="1">_xlfn.IFNA(VLOOKUP($A129,يوليو!Y:AC,5,0),"")</f>
        <v/>
      </c>
      <c r="AB129" s="31" t="str">
        <f ca="1">_xlfn.IFNA(VLOOKUP($A129,يوليو!AK:AO,5,0),"")</f>
        <v/>
      </c>
      <c r="AC129" s="31" t="str">
        <f ca="1">_xlfn.IFNA(VLOOKUP($A129,اغسطس!A:E,5,0),"")</f>
        <v/>
      </c>
      <c r="AD129" s="31" t="str">
        <f ca="1">_xlfn.IFNA(VLOOKUP($A129,اغسطس!M:Q,5,0),"")</f>
        <v/>
      </c>
      <c r="AE129" s="31" t="str">
        <f ca="1">_xlfn.IFNA(VLOOKUP($A129,اغسطس!Y:AC,5,0),"")</f>
        <v/>
      </c>
      <c r="AF129" s="31" t="str">
        <f ca="1">_xlfn.IFNA(VLOOKUP($A129,اغسطس!AK:AO,5,0),"")</f>
        <v/>
      </c>
      <c r="AG129" s="31" t="str">
        <f ca="1">_xlfn.IFNA(VLOOKUP($A129,اغسطس!AW:BA,5,0),"")</f>
        <v/>
      </c>
      <c r="AH129" s="31" t="str">
        <f ca="1">_xlfn.IFNA(VLOOKUP($A129,سبتمبر!A:E,5,0),"")</f>
        <v/>
      </c>
      <c r="AI129" s="31" t="str">
        <f ca="1">_xlfn.IFNA(VLOOKUP($A129,سبتمبر!M:Q,5,0),"")</f>
        <v/>
      </c>
      <c r="AJ129" s="31" t="str">
        <f ca="1">_xlfn.IFNA(VLOOKUP($A129,سبتمبر!Y:AC,5,0),"")</f>
        <v/>
      </c>
      <c r="AK129" s="31" t="str">
        <f ca="1">_xlfn.IFNA(VLOOKUP($A129,سبتمبر!AK:AO,5,0),"")</f>
        <v/>
      </c>
      <c r="AL129" s="31" t="str">
        <f ca="1">_xlfn.IFNA(VLOOKUP($A129,اكتوبر!A:E,5,0),"")</f>
        <v/>
      </c>
      <c r="AM129" s="31" t="str">
        <f ca="1">_xlfn.IFNA(VLOOKUP($A129,اكتوبر!M:Q,5,0),"")</f>
        <v/>
      </c>
      <c r="AN129" s="31" t="str">
        <f ca="1">_xlfn.IFNA(VLOOKUP($A129,اكتوبر!Y:AC,5,0),"")</f>
        <v/>
      </c>
      <c r="AO129" s="31" t="str">
        <f ca="1">_xlfn.IFNA(VLOOKUP($A129,اكتوبر!AK:AO,5,0),"")</f>
        <v/>
      </c>
      <c r="AP129" s="31" t="str">
        <f ca="1">_xlfn.IFNA(VLOOKUP($A129,اكتوبر!AW:BA,5,0),"")</f>
        <v/>
      </c>
      <c r="AQ129" s="31" t="str">
        <f ca="1">_xlfn.IFNA(VLOOKUP($A129,نوفمبر!A:E,5,0),"")</f>
        <v/>
      </c>
      <c r="AR129" s="31" t="str">
        <f ca="1">_xlfn.IFNA(VLOOKUP($A129,نوفمبر!M:Q,5,0),"")</f>
        <v/>
      </c>
      <c r="AS129" s="31" t="str">
        <f ca="1">_xlfn.IFNA(VLOOKUP($A129,نوفمبر!Y:AC,5,0),"")</f>
        <v/>
      </c>
      <c r="AT129" s="31" t="str">
        <f ca="1">_xlfn.IFNA(VLOOKUP($A129,نوفمبر!AK:AO,5,0),"")</f>
        <v/>
      </c>
      <c r="AU129" s="31" t="str">
        <f ca="1">_xlfn.IFNA(VLOOKUP($A129,ديسمبر!A:E,5,0),"")</f>
        <v/>
      </c>
      <c r="AV129" s="31" t="str">
        <f ca="1">_xlfn.IFNA(VLOOKUP($A129,ديسمبر!M:Q,5,0),"")</f>
        <v/>
      </c>
      <c r="AW129" s="31" t="str">
        <f ca="1">_xlfn.IFNA(VLOOKUP($A129,ديسمبر!Y:AC,5,0),"")</f>
        <v/>
      </c>
      <c r="AX129" s="31" t="str">
        <f ca="1">_xlfn.IFNA(VLOOKUP($A129,ديسمبر!AK:AO,5,0),"")</f>
        <v/>
      </c>
      <c r="AY129" s="31">
        <f ca="1" t="shared" si="2"/>
        <v>0</v>
      </c>
      <c r="AZ129" s="31">
        <f ca="1" t="shared" si="3"/>
        <v>0</v>
      </c>
    </row>
    <row r="130" ht="15.75" spans="1:52">
      <c r="A130" s="8">
        <v>2128</v>
      </c>
      <c r="B130" s="31">
        <f>IFERROR(VLOOKUP(A130,'Main Data'!A:C,2,0),"")</f>
        <v>0</v>
      </c>
      <c r="C130" s="31" t="str">
        <f>IFERROR(VLOOKUP(B130,'Main Data'!B:D,2,0),"")</f>
        <v/>
      </c>
      <c r="D130" s="31" t="str">
        <f ca="1">IFERROR(VLOOKUP($A130,فبراير!A:E,5,0),"")</f>
        <v/>
      </c>
      <c r="E130" s="31" t="str">
        <f ca="1">IFERROR(VLOOKUP($A130,فبراير!M:Q,5,0),"")</f>
        <v/>
      </c>
      <c r="F130" s="31" t="str">
        <f ca="1">IFERROR(VLOOKUP($A130,فبراير!Y:AC,5,0),"")</f>
        <v/>
      </c>
      <c r="G130" s="31" t="str">
        <f ca="1">IFERROR(VLOOKUP($A130,فبراير!AK:AO,5,0),"")</f>
        <v/>
      </c>
      <c r="H130" s="31" t="str">
        <f ca="1">IFERROR(VLOOKUP($A130,مارس!A:E,5,0),"")</f>
        <v/>
      </c>
      <c r="I130" s="31" t="str">
        <f ca="1">IFERROR(VLOOKUP($A130,مارس!M:Q,5,0),"")</f>
        <v/>
      </c>
      <c r="J130" s="31" t="str">
        <f ca="1">IFERROR(VLOOKUP($A130,مارس!Y:AC,5,0),"")</f>
        <v/>
      </c>
      <c r="K130" s="31" t="str">
        <f ca="1">IFERROR(VLOOKUP($A130,مارس!AK:AO,5,0),"")</f>
        <v/>
      </c>
      <c r="L130" s="31" t="str">
        <f ca="1">IFERROR(VLOOKUP($A130,ابريل!A:E,5,0),"")</f>
        <v/>
      </c>
      <c r="M130" s="31" t="str">
        <f ca="1">IFERROR(VLOOKUP($A130,ابريل!M:Q,5,0),"")</f>
        <v/>
      </c>
      <c r="N130" s="31" t="str">
        <f ca="1">IFERROR(VLOOKUP($A130,ابريل!Y:AC,5,0),"")</f>
        <v/>
      </c>
      <c r="O130" s="31" t="str">
        <f ca="1">IFERROR(VLOOKUP($A130,ابريل!AK:AO,5,0),"")</f>
        <v/>
      </c>
      <c r="P130" s="31" t="str">
        <f ca="1">_xlfn.IFNA(VLOOKUP($A130,مايو!A:E,5,0),"")</f>
        <v/>
      </c>
      <c r="Q130" s="31" t="str">
        <f ca="1">_xlfn.IFNA(VLOOKUP($A130,مايو!M:Q,5,0),"")</f>
        <v/>
      </c>
      <c r="R130" s="31" t="str">
        <f ca="1">_xlfn.IFNA(VLOOKUP($A130,مايو!Y:AC,5,0),"")</f>
        <v/>
      </c>
      <c r="S130" s="31" t="str">
        <f ca="1">_xlfn.IFNA(VLOOKUP($A130,مايو!AK:AO,5,0),"")</f>
        <v/>
      </c>
      <c r="T130" s="31" t="str">
        <f ca="1">_xlfn.IFNA(VLOOKUP($A130,مايو!AW:BA,5,0),"")</f>
        <v/>
      </c>
      <c r="U130" s="31" t="str">
        <f ca="1">_xlfn.IFNA(VLOOKUP($A130,يونيو!A:E,5,0),"")</f>
        <v/>
      </c>
      <c r="V130" s="31" t="str">
        <f ca="1">_xlfn.IFNA(VLOOKUP($A130,يونيو!M:Q,5,0),"")</f>
        <v/>
      </c>
      <c r="W130" s="31" t="str">
        <f ca="1">_xlfn.IFNA(VLOOKUP($A130,يونيو!Y:AC,5,0),"")</f>
        <v/>
      </c>
      <c r="X130" s="31" t="str">
        <f ca="1">_xlfn.IFNA(VLOOKUP($A130,يونيو!AK:AO,5,0),"")</f>
        <v/>
      </c>
      <c r="Y130" s="31" t="str">
        <f ca="1">_xlfn.IFNA(VLOOKUP($A130,يوليو!A:E,5,0),"")</f>
        <v/>
      </c>
      <c r="Z130" s="31" t="str">
        <f ca="1">_xlfn.IFNA(VLOOKUP($A130,يوليو!M:Q,5,0),"")</f>
        <v/>
      </c>
      <c r="AA130" s="31" t="str">
        <f ca="1">_xlfn.IFNA(VLOOKUP($A130,يوليو!Y:AC,5,0),"")</f>
        <v/>
      </c>
      <c r="AB130" s="31" t="str">
        <f ca="1">_xlfn.IFNA(VLOOKUP($A130,يوليو!AK:AO,5,0),"")</f>
        <v/>
      </c>
      <c r="AC130" s="31" t="str">
        <f ca="1">_xlfn.IFNA(VLOOKUP($A130,اغسطس!A:E,5,0),"")</f>
        <v/>
      </c>
      <c r="AD130" s="31" t="str">
        <f ca="1">_xlfn.IFNA(VLOOKUP($A130,اغسطس!M:Q,5,0),"")</f>
        <v/>
      </c>
      <c r="AE130" s="31" t="str">
        <f ca="1">_xlfn.IFNA(VLOOKUP($A130,اغسطس!Y:AC,5,0),"")</f>
        <v/>
      </c>
      <c r="AF130" s="31" t="str">
        <f ca="1">_xlfn.IFNA(VLOOKUP($A130,اغسطس!AK:AO,5,0),"")</f>
        <v/>
      </c>
      <c r="AG130" s="31" t="str">
        <f ca="1">_xlfn.IFNA(VLOOKUP($A130,اغسطس!AW:BA,5,0),"")</f>
        <v/>
      </c>
      <c r="AH130" s="31" t="str">
        <f ca="1">_xlfn.IFNA(VLOOKUP($A130,سبتمبر!A:E,5,0),"")</f>
        <v/>
      </c>
      <c r="AI130" s="31" t="str">
        <f ca="1">_xlfn.IFNA(VLOOKUP($A130,سبتمبر!M:Q,5,0),"")</f>
        <v/>
      </c>
      <c r="AJ130" s="31" t="str">
        <f ca="1">_xlfn.IFNA(VLOOKUP($A130,سبتمبر!Y:AC,5,0),"")</f>
        <v/>
      </c>
      <c r="AK130" s="31" t="str">
        <f ca="1">_xlfn.IFNA(VLOOKUP($A130,سبتمبر!AK:AO,5,0),"")</f>
        <v/>
      </c>
      <c r="AL130" s="31" t="str">
        <f ca="1">_xlfn.IFNA(VLOOKUP($A130,اكتوبر!A:E,5,0),"")</f>
        <v/>
      </c>
      <c r="AM130" s="31" t="str">
        <f ca="1">_xlfn.IFNA(VLOOKUP($A130,اكتوبر!M:Q,5,0),"")</f>
        <v/>
      </c>
      <c r="AN130" s="31" t="str">
        <f ca="1">_xlfn.IFNA(VLOOKUP($A130,اكتوبر!Y:AC,5,0),"")</f>
        <v/>
      </c>
      <c r="AO130" s="31" t="str">
        <f ca="1">_xlfn.IFNA(VLOOKUP($A130,اكتوبر!AK:AO,5,0),"")</f>
        <v/>
      </c>
      <c r="AP130" s="31" t="str">
        <f ca="1">_xlfn.IFNA(VLOOKUP($A130,اكتوبر!AW:BA,5,0),"")</f>
        <v/>
      </c>
      <c r="AQ130" s="31" t="str">
        <f ca="1">_xlfn.IFNA(VLOOKUP($A130,نوفمبر!A:E,5,0),"")</f>
        <v/>
      </c>
      <c r="AR130" s="31" t="str">
        <f ca="1">_xlfn.IFNA(VLOOKUP($A130,نوفمبر!M:Q,5,0),"")</f>
        <v/>
      </c>
      <c r="AS130" s="31" t="str">
        <f ca="1">_xlfn.IFNA(VLOOKUP($A130,نوفمبر!Y:AC,5,0),"")</f>
        <v/>
      </c>
      <c r="AT130" s="31" t="str">
        <f ca="1">_xlfn.IFNA(VLOOKUP($A130,نوفمبر!AK:AO,5,0),"")</f>
        <v/>
      </c>
      <c r="AU130" s="31" t="str">
        <f ca="1">_xlfn.IFNA(VLOOKUP($A130,ديسمبر!A:E,5,0),"")</f>
        <v/>
      </c>
      <c r="AV130" s="31" t="str">
        <f ca="1">_xlfn.IFNA(VLOOKUP($A130,ديسمبر!M:Q,5,0),"")</f>
        <v/>
      </c>
      <c r="AW130" s="31" t="str">
        <f ca="1">_xlfn.IFNA(VLOOKUP($A130,ديسمبر!Y:AC,5,0),"")</f>
        <v/>
      </c>
      <c r="AX130" s="31" t="str">
        <f ca="1">_xlfn.IFNA(VLOOKUP($A130,ديسمبر!AK:AO,5,0),"")</f>
        <v/>
      </c>
      <c r="AY130" s="31">
        <f ca="1" t="shared" si="2"/>
        <v>0</v>
      </c>
      <c r="AZ130" s="31">
        <f ca="1" t="shared" si="3"/>
        <v>0</v>
      </c>
    </row>
    <row r="131" ht="15.75" spans="1:52">
      <c r="A131" s="8">
        <v>2129</v>
      </c>
      <c r="B131" s="31">
        <f>IFERROR(VLOOKUP(A131,'Main Data'!A:C,2,0),"")</f>
        <v>0</v>
      </c>
      <c r="C131" s="31" t="str">
        <f>IFERROR(VLOOKUP(B131,'Main Data'!B:D,2,0),"")</f>
        <v/>
      </c>
      <c r="D131" s="31" t="str">
        <f ca="1">IFERROR(VLOOKUP($A131,فبراير!A:E,5,0),"")</f>
        <v/>
      </c>
      <c r="E131" s="31" t="str">
        <f ca="1">IFERROR(VLOOKUP($A131,فبراير!M:Q,5,0),"")</f>
        <v/>
      </c>
      <c r="F131" s="31" t="str">
        <f ca="1">IFERROR(VLOOKUP($A131,فبراير!Y:AC,5,0),"")</f>
        <v/>
      </c>
      <c r="G131" s="31" t="str">
        <f ca="1">IFERROR(VLOOKUP($A131,فبراير!AK:AO,5,0),"")</f>
        <v/>
      </c>
      <c r="H131" s="31" t="str">
        <f ca="1">IFERROR(VLOOKUP($A131,مارس!A:E,5,0),"")</f>
        <v/>
      </c>
      <c r="I131" s="31" t="str">
        <f ca="1">IFERROR(VLOOKUP($A131,مارس!M:Q,5,0),"")</f>
        <v/>
      </c>
      <c r="J131" s="31" t="str">
        <f ca="1">IFERROR(VLOOKUP($A131,مارس!Y:AC,5,0),"")</f>
        <v/>
      </c>
      <c r="K131" s="31" t="str">
        <f ca="1">IFERROR(VLOOKUP($A131,مارس!AK:AO,5,0),"")</f>
        <v/>
      </c>
      <c r="L131" s="31" t="str">
        <f ca="1">IFERROR(VLOOKUP($A131,ابريل!A:E,5,0),"")</f>
        <v/>
      </c>
      <c r="M131" s="31" t="str">
        <f ca="1">IFERROR(VLOOKUP($A131,ابريل!M:Q,5,0),"")</f>
        <v/>
      </c>
      <c r="N131" s="31" t="str">
        <f ca="1">IFERROR(VLOOKUP($A131,ابريل!Y:AC,5,0),"")</f>
        <v/>
      </c>
      <c r="O131" s="31" t="str">
        <f ca="1">IFERROR(VLOOKUP($A131,ابريل!AK:AO,5,0),"")</f>
        <v/>
      </c>
      <c r="P131" s="31" t="str">
        <f ca="1">_xlfn.IFNA(VLOOKUP($A131,مايو!A:E,5,0),"")</f>
        <v/>
      </c>
      <c r="Q131" s="31" t="str">
        <f ca="1">_xlfn.IFNA(VLOOKUP($A131,مايو!M:Q,5,0),"")</f>
        <v/>
      </c>
      <c r="R131" s="31" t="str">
        <f ca="1">_xlfn.IFNA(VLOOKUP($A131,مايو!Y:AC,5,0),"")</f>
        <v/>
      </c>
      <c r="S131" s="31" t="str">
        <f ca="1">_xlfn.IFNA(VLOOKUP($A131,مايو!AK:AO,5,0),"")</f>
        <v/>
      </c>
      <c r="T131" s="31" t="str">
        <f ca="1">_xlfn.IFNA(VLOOKUP($A131,مايو!AW:BA,5,0),"")</f>
        <v/>
      </c>
      <c r="U131" s="31" t="str">
        <f ca="1">_xlfn.IFNA(VLOOKUP($A131,يونيو!A:E,5,0),"")</f>
        <v/>
      </c>
      <c r="V131" s="31" t="str">
        <f ca="1">_xlfn.IFNA(VLOOKUP($A131,يونيو!M:Q,5,0),"")</f>
        <v/>
      </c>
      <c r="W131" s="31" t="str">
        <f ca="1">_xlfn.IFNA(VLOOKUP($A131,يونيو!Y:AC,5,0),"")</f>
        <v/>
      </c>
      <c r="X131" s="31" t="str">
        <f ca="1">_xlfn.IFNA(VLOOKUP($A131,يونيو!AK:AO,5,0),"")</f>
        <v/>
      </c>
      <c r="Y131" s="31" t="str">
        <f ca="1">_xlfn.IFNA(VLOOKUP($A131,يوليو!A:E,5,0),"")</f>
        <v/>
      </c>
      <c r="Z131" s="31" t="str">
        <f ca="1">_xlfn.IFNA(VLOOKUP($A131,يوليو!M:Q,5,0),"")</f>
        <v/>
      </c>
      <c r="AA131" s="31" t="str">
        <f ca="1">_xlfn.IFNA(VLOOKUP($A131,يوليو!Y:AC,5,0),"")</f>
        <v/>
      </c>
      <c r="AB131" s="31" t="str">
        <f ca="1">_xlfn.IFNA(VLOOKUP($A131,يوليو!AK:AO,5,0),"")</f>
        <v/>
      </c>
      <c r="AC131" s="31" t="str">
        <f ca="1">_xlfn.IFNA(VLOOKUP($A131,اغسطس!A:E,5,0),"")</f>
        <v/>
      </c>
      <c r="AD131" s="31" t="str">
        <f ca="1">_xlfn.IFNA(VLOOKUP($A131,اغسطس!M:Q,5,0),"")</f>
        <v/>
      </c>
      <c r="AE131" s="31" t="str">
        <f ca="1">_xlfn.IFNA(VLOOKUP($A131,اغسطس!Y:AC,5,0),"")</f>
        <v/>
      </c>
      <c r="AF131" s="31" t="str">
        <f ca="1">_xlfn.IFNA(VLOOKUP($A131,اغسطس!AK:AO,5,0),"")</f>
        <v/>
      </c>
      <c r="AG131" s="31" t="str">
        <f ca="1">_xlfn.IFNA(VLOOKUP($A131,اغسطس!AW:BA,5,0),"")</f>
        <v/>
      </c>
      <c r="AH131" s="31" t="str">
        <f ca="1">_xlfn.IFNA(VLOOKUP($A131,سبتمبر!A:E,5,0),"")</f>
        <v/>
      </c>
      <c r="AI131" s="31" t="str">
        <f ca="1">_xlfn.IFNA(VLOOKUP($A131,سبتمبر!M:Q,5,0),"")</f>
        <v/>
      </c>
      <c r="AJ131" s="31" t="str">
        <f ca="1">_xlfn.IFNA(VLOOKUP($A131,سبتمبر!Y:AC,5,0),"")</f>
        <v/>
      </c>
      <c r="AK131" s="31" t="str">
        <f ca="1">_xlfn.IFNA(VLOOKUP($A131,سبتمبر!AK:AO,5,0),"")</f>
        <v/>
      </c>
      <c r="AL131" s="31" t="str">
        <f ca="1">_xlfn.IFNA(VLOOKUP($A131,اكتوبر!A:E,5,0),"")</f>
        <v/>
      </c>
      <c r="AM131" s="31" t="str">
        <f ca="1">_xlfn.IFNA(VLOOKUP($A131,اكتوبر!M:Q,5,0),"")</f>
        <v/>
      </c>
      <c r="AN131" s="31" t="str">
        <f ca="1">_xlfn.IFNA(VLOOKUP($A131,اكتوبر!Y:AC,5,0),"")</f>
        <v/>
      </c>
      <c r="AO131" s="31" t="str">
        <f ca="1">_xlfn.IFNA(VLOOKUP($A131,اكتوبر!AK:AO,5,0),"")</f>
        <v/>
      </c>
      <c r="AP131" s="31" t="str">
        <f ca="1">_xlfn.IFNA(VLOOKUP($A131,اكتوبر!AW:BA,5,0),"")</f>
        <v/>
      </c>
      <c r="AQ131" s="31" t="str">
        <f ca="1">_xlfn.IFNA(VLOOKUP($A131,نوفمبر!A:E,5,0),"")</f>
        <v/>
      </c>
      <c r="AR131" s="31" t="str">
        <f ca="1">_xlfn.IFNA(VLOOKUP($A131,نوفمبر!M:Q,5,0),"")</f>
        <v/>
      </c>
      <c r="AS131" s="31" t="str">
        <f ca="1">_xlfn.IFNA(VLOOKUP($A131,نوفمبر!Y:AC,5,0),"")</f>
        <v/>
      </c>
      <c r="AT131" s="31" t="str">
        <f ca="1">_xlfn.IFNA(VLOOKUP($A131,نوفمبر!AK:AO,5,0),"")</f>
        <v/>
      </c>
      <c r="AU131" s="31" t="str">
        <f ca="1">_xlfn.IFNA(VLOOKUP($A131,ديسمبر!A:E,5,0),"")</f>
        <v/>
      </c>
      <c r="AV131" s="31" t="str">
        <f ca="1">_xlfn.IFNA(VLOOKUP($A131,ديسمبر!M:Q,5,0),"")</f>
        <v/>
      </c>
      <c r="AW131" s="31" t="str">
        <f ca="1">_xlfn.IFNA(VLOOKUP($A131,ديسمبر!Y:AC,5,0),"")</f>
        <v/>
      </c>
      <c r="AX131" s="31" t="str">
        <f ca="1">_xlfn.IFNA(VLOOKUP($A131,ديسمبر!AK:AO,5,0),"")</f>
        <v/>
      </c>
      <c r="AY131" s="31">
        <f ca="1" t="shared" si="2"/>
        <v>0</v>
      </c>
      <c r="AZ131" s="31">
        <f ca="1" t="shared" si="3"/>
        <v>0</v>
      </c>
    </row>
    <row r="132" ht="15.75" spans="1:52">
      <c r="A132" s="8">
        <v>2130</v>
      </c>
      <c r="B132" s="31">
        <f>IFERROR(VLOOKUP(A132,'Main Data'!A:C,2,0),"")</f>
        <v>0</v>
      </c>
      <c r="C132" s="31" t="str">
        <f>IFERROR(VLOOKUP(B132,'Main Data'!B:D,2,0),"")</f>
        <v/>
      </c>
      <c r="D132" s="31" t="str">
        <f ca="1">IFERROR(VLOOKUP($A132,فبراير!A:E,5,0),"")</f>
        <v/>
      </c>
      <c r="E132" s="31" t="str">
        <f ca="1">IFERROR(VLOOKUP($A132,فبراير!M:Q,5,0),"")</f>
        <v/>
      </c>
      <c r="F132" s="31" t="str">
        <f ca="1">IFERROR(VLOOKUP($A132,فبراير!Y:AC,5,0),"")</f>
        <v/>
      </c>
      <c r="G132" s="31" t="str">
        <f ca="1">IFERROR(VLOOKUP($A132,فبراير!AK:AO,5,0),"")</f>
        <v/>
      </c>
      <c r="H132" s="31" t="str">
        <f ca="1">IFERROR(VLOOKUP($A132,مارس!A:E,5,0),"")</f>
        <v/>
      </c>
      <c r="I132" s="31" t="str">
        <f ca="1">IFERROR(VLOOKUP($A132,مارس!M:Q,5,0),"")</f>
        <v/>
      </c>
      <c r="J132" s="31" t="str">
        <f ca="1">IFERROR(VLOOKUP($A132,مارس!Y:AC,5,0),"")</f>
        <v/>
      </c>
      <c r="K132" s="31" t="str">
        <f ca="1">IFERROR(VLOOKUP($A132,مارس!AK:AO,5,0),"")</f>
        <v/>
      </c>
      <c r="L132" s="31" t="str">
        <f ca="1">IFERROR(VLOOKUP($A132,ابريل!A:E,5,0),"")</f>
        <v/>
      </c>
      <c r="M132" s="31" t="str">
        <f ca="1">IFERROR(VLOOKUP($A132,ابريل!M:Q,5,0),"")</f>
        <v/>
      </c>
      <c r="N132" s="31" t="str">
        <f ca="1">IFERROR(VLOOKUP($A132,ابريل!Y:AC,5,0),"")</f>
        <v/>
      </c>
      <c r="O132" s="31" t="str">
        <f ca="1">IFERROR(VLOOKUP($A132,ابريل!AK:AO,5,0),"")</f>
        <v/>
      </c>
      <c r="P132" s="31" t="str">
        <f ca="1">_xlfn.IFNA(VLOOKUP($A132,مايو!A:E,5,0),"")</f>
        <v/>
      </c>
      <c r="Q132" s="31" t="str">
        <f ca="1">_xlfn.IFNA(VLOOKUP($A132,مايو!M:Q,5,0),"")</f>
        <v/>
      </c>
      <c r="R132" s="31" t="str">
        <f ca="1">_xlfn.IFNA(VLOOKUP($A132,مايو!Y:AC,5,0),"")</f>
        <v/>
      </c>
      <c r="S132" s="31" t="str">
        <f ca="1">_xlfn.IFNA(VLOOKUP($A132,مايو!AK:AO,5,0),"")</f>
        <v/>
      </c>
      <c r="T132" s="31" t="str">
        <f ca="1">_xlfn.IFNA(VLOOKUP($A132,مايو!AW:BA,5,0),"")</f>
        <v/>
      </c>
      <c r="U132" s="31" t="str">
        <f ca="1">_xlfn.IFNA(VLOOKUP($A132,يونيو!A:E,5,0),"")</f>
        <v/>
      </c>
      <c r="V132" s="31" t="str">
        <f ca="1">_xlfn.IFNA(VLOOKUP($A132,يونيو!M:Q,5,0),"")</f>
        <v/>
      </c>
      <c r="W132" s="31" t="str">
        <f ca="1">_xlfn.IFNA(VLOOKUP($A132,يونيو!Y:AC,5,0),"")</f>
        <v/>
      </c>
      <c r="X132" s="31" t="str">
        <f ca="1">_xlfn.IFNA(VLOOKUP($A132,يونيو!AK:AO,5,0),"")</f>
        <v/>
      </c>
      <c r="Y132" s="31" t="str">
        <f ca="1">_xlfn.IFNA(VLOOKUP($A132,يوليو!A:E,5,0),"")</f>
        <v/>
      </c>
      <c r="Z132" s="31" t="str">
        <f ca="1">_xlfn.IFNA(VLOOKUP($A132,يوليو!M:Q,5,0),"")</f>
        <v/>
      </c>
      <c r="AA132" s="31" t="str">
        <f ca="1">_xlfn.IFNA(VLOOKUP($A132,يوليو!Y:AC,5,0),"")</f>
        <v/>
      </c>
      <c r="AB132" s="31" t="str">
        <f ca="1">_xlfn.IFNA(VLOOKUP($A132,يوليو!AK:AO,5,0),"")</f>
        <v/>
      </c>
      <c r="AC132" s="31" t="str">
        <f ca="1">_xlfn.IFNA(VLOOKUP($A132,اغسطس!A:E,5,0),"")</f>
        <v/>
      </c>
      <c r="AD132" s="31" t="str">
        <f ca="1">_xlfn.IFNA(VLOOKUP($A132,اغسطس!M:Q,5,0),"")</f>
        <v/>
      </c>
      <c r="AE132" s="31" t="str">
        <f ca="1">_xlfn.IFNA(VLOOKUP($A132,اغسطس!Y:AC,5,0),"")</f>
        <v/>
      </c>
      <c r="AF132" s="31" t="str">
        <f ca="1">_xlfn.IFNA(VLOOKUP($A132,اغسطس!AK:AO,5,0),"")</f>
        <v/>
      </c>
      <c r="AG132" s="31" t="str">
        <f ca="1">_xlfn.IFNA(VLOOKUP($A132,اغسطس!AW:BA,5,0),"")</f>
        <v/>
      </c>
      <c r="AH132" s="31" t="str">
        <f ca="1">_xlfn.IFNA(VLOOKUP($A132,سبتمبر!A:E,5,0),"")</f>
        <v/>
      </c>
      <c r="AI132" s="31" t="str">
        <f ca="1">_xlfn.IFNA(VLOOKUP($A132,سبتمبر!M:Q,5,0),"")</f>
        <v/>
      </c>
      <c r="AJ132" s="31" t="str">
        <f ca="1">_xlfn.IFNA(VLOOKUP($A132,سبتمبر!Y:AC,5,0),"")</f>
        <v/>
      </c>
      <c r="AK132" s="31" t="str">
        <f ca="1">_xlfn.IFNA(VLOOKUP($A132,سبتمبر!AK:AO,5,0),"")</f>
        <v/>
      </c>
      <c r="AL132" s="31" t="str">
        <f ca="1">_xlfn.IFNA(VLOOKUP($A132,اكتوبر!A:E,5,0),"")</f>
        <v/>
      </c>
      <c r="AM132" s="31" t="str">
        <f ca="1">_xlfn.IFNA(VLOOKUP($A132,اكتوبر!M:Q,5,0),"")</f>
        <v/>
      </c>
      <c r="AN132" s="31" t="str">
        <f ca="1">_xlfn.IFNA(VLOOKUP($A132,اكتوبر!Y:AC,5,0),"")</f>
        <v/>
      </c>
      <c r="AO132" s="31" t="str">
        <f ca="1">_xlfn.IFNA(VLOOKUP($A132,اكتوبر!AK:AO,5,0),"")</f>
        <v/>
      </c>
      <c r="AP132" s="31" t="str">
        <f ca="1">_xlfn.IFNA(VLOOKUP($A132,اكتوبر!AW:BA,5,0),"")</f>
        <v/>
      </c>
      <c r="AQ132" s="31" t="str">
        <f ca="1">_xlfn.IFNA(VLOOKUP($A132,نوفمبر!A:E,5,0),"")</f>
        <v/>
      </c>
      <c r="AR132" s="31" t="str">
        <f ca="1">_xlfn.IFNA(VLOOKUP($A132,نوفمبر!M:Q,5,0),"")</f>
        <v/>
      </c>
      <c r="AS132" s="31" t="str">
        <f ca="1">_xlfn.IFNA(VLOOKUP($A132,نوفمبر!Y:AC,5,0),"")</f>
        <v/>
      </c>
      <c r="AT132" s="31" t="str">
        <f ca="1">_xlfn.IFNA(VLOOKUP($A132,نوفمبر!AK:AO,5,0),"")</f>
        <v/>
      </c>
      <c r="AU132" s="31" t="str">
        <f ca="1">_xlfn.IFNA(VLOOKUP($A132,ديسمبر!A:E,5,0),"")</f>
        <v/>
      </c>
      <c r="AV132" s="31" t="str">
        <f ca="1">_xlfn.IFNA(VLOOKUP($A132,ديسمبر!M:Q,5,0),"")</f>
        <v/>
      </c>
      <c r="AW132" s="31" t="str">
        <f ca="1">_xlfn.IFNA(VLOOKUP($A132,ديسمبر!Y:AC,5,0),"")</f>
        <v/>
      </c>
      <c r="AX132" s="31" t="str">
        <f ca="1">_xlfn.IFNA(VLOOKUP($A132,ديسمبر!AK:AO,5,0),"")</f>
        <v/>
      </c>
      <c r="AY132" s="31">
        <f ca="1" t="shared" ref="AY132:AY172" si="4">COUNT(D132:AX132)</f>
        <v>0</v>
      </c>
      <c r="AZ132" s="31">
        <f ca="1" t="shared" ref="AZ132:AZ172" si="5">AY132*5</f>
        <v>0</v>
      </c>
    </row>
    <row r="133" ht="15.75" spans="1:52">
      <c r="A133" s="8">
        <v>2131</v>
      </c>
      <c r="B133" s="31">
        <f>IFERROR(VLOOKUP(A133,'Main Data'!A:C,2,0),"")</f>
        <v>0</v>
      </c>
      <c r="C133" s="31" t="str">
        <f>IFERROR(VLOOKUP(B133,'Main Data'!B:D,2,0),"")</f>
        <v/>
      </c>
      <c r="D133" s="31" t="str">
        <f ca="1">IFERROR(VLOOKUP($A133,فبراير!A:E,5,0),"")</f>
        <v/>
      </c>
      <c r="E133" s="31" t="str">
        <f ca="1">IFERROR(VLOOKUP($A133,فبراير!M:Q,5,0),"")</f>
        <v/>
      </c>
      <c r="F133" s="31" t="str">
        <f ca="1">IFERROR(VLOOKUP($A133,فبراير!Y:AC,5,0),"")</f>
        <v/>
      </c>
      <c r="G133" s="31" t="str">
        <f ca="1">IFERROR(VLOOKUP($A133,فبراير!AK:AO,5,0),"")</f>
        <v/>
      </c>
      <c r="H133" s="31" t="str">
        <f ca="1">IFERROR(VLOOKUP($A133,مارس!A:E,5,0),"")</f>
        <v/>
      </c>
      <c r="I133" s="31" t="str">
        <f ca="1">IFERROR(VLOOKUP($A133,مارس!M:Q,5,0),"")</f>
        <v/>
      </c>
      <c r="J133" s="31" t="str">
        <f ca="1">IFERROR(VLOOKUP($A133,مارس!Y:AC,5,0),"")</f>
        <v/>
      </c>
      <c r="K133" s="31" t="str">
        <f ca="1">IFERROR(VLOOKUP($A133,مارس!AK:AO,5,0),"")</f>
        <v/>
      </c>
      <c r="L133" s="31" t="str">
        <f ca="1">IFERROR(VLOOKUP($A133,ابريل!A:E,5,0),"")</f>
        <v/>
      </c>
      <c r="M133" s="31" t="str">
        <f ca="1">IFERROR(VLOOKUP($A133,ابريل!M:Q,5,0),"")</f>
        <v/>
      </c>
      <c r="N133" s="31" t="str">
        <f ca="1">IFERROR(VLOOKUP($A133,ابريل!Y:AC,5,0),"")</f>
        <v/>
      </c>
      <c r="O133" s="31" t="str">
        <f ca="1">IFERROR(VLOOKUP($A133,ابريل!AK:AO,5,0),"")</f>
        <v/>
      </c>
      <c r="P133" s="31" t="str">
        <f ca="1">_xlfn.IFNA(VLOOKUP($A133,مايو!A:E,5,0),"")</f>
        <v/>
      </c>
      <c r="Q133" s="31" t="str">
        <f ca="1">_xlfn.IFNA(VLOOKUP($A133,مايو!M:Q,5,0),"")</f>
        <v/>
      </c>
      <c r="R133" s="31" t="str">
        <f ca="1">_xlfn.IFNA(VLOOKUP($A133,مايو!Y:AC,5,0),"")</f>
        <v/>
      </c>
      <c r="S133" s="31" t="str">
        <f ca="1">_xlfn.IFNA(VLOOKUP($A133,مايو!AK:AO,5,0),"")</f>
        <v/>
      </c>
      <c r="T133" s="31" t="str">
        <f ca="1">_xlfn.IFNA(VLOOKUP($A133,مايو!AW:BA,5,0),"")</f>
        <v/>
      </c>
      <c r="U133" s="31" t="str">
        <f ca="1">_xlfn.IFNA(VLOOKUP($A133,يونيو!A:E,5,0),"")</f>
        <v/>
      </c>
      <c r="V133" s="31" t="str">
        <f ca="1">_xlfn.IFNA(VLOOKUP($A133,يونيو!M:Q,5,0),"")</f>
        <v/>
      </c>
      <c r="W133" s="31" t="str">
        <f ca="1">_xlfn.IFNA(VLOOKUP($A133,يونيو!Y:AC,5,0),"")</f>
        <v/>
      </c>
      <c r="X133" s="31" t="str">
        <f ca="1">_xlfn.IFNA(VLOOKUP($A133,يونيو!AK:AO,5,0),"")</f>
        <v/>
      </c>
      <c r="Y133" s="31" t="str">
        <f ca="1">_xlfn.IFNA(VLOOKUP($A133,يوليو!A:E,5,0),"")</f>
        <v/>
      </c>
      <c r="Z133" s="31" t="str">
        <f ca="1">_xlfn.IFNA(VLOOKUP($A133,يوليو!M:Q,5,0),"")</f>
        <v/>
      </c>
      <c r="AA133" s="31" t="str">
        <f ca="1">_xlfn.IFNA(VLOOKUP($A133,يوليو!Y:AC,5,0),"")</f>
        <v/>
      </c>
      <c r="AB133" s="31" t="str">
        <f ca="1">_xlfn.IFNA(VLOOKUP($A133,يوليو!AK:AO,5,0),"")</f>
        <v/>
      </c>
      <c r="AC133" s="31" t="str">
        <f ca="1">_xlfn.IFNA(VLOOKUP($A133,اغسطس!A:E,5,0),"")</f>
        <v/>
      </c>
      <c r="AD133" s="31" t="str">
        <f ca="1">_xlfn.IFNA(VLOOKUP($A133,اغسطس!M:Q,5,0),"")</f>
        <v/>
      </c>
      <c r="AE133" s="31" t="str">
        <f ca="1">_xlfn.IFNA(VLOOKUP($A133,اغسطس!Y:AC,5,0),"")</f>
        <v/>
      </c>
      <c r="AF133" s="31" t="str">
        <f ca="1">_xlfn.IFNA(VLOOKUP($A133,اغسطس!AK:AO,5,0),"")</f>
        <v/>
      </c>
      <c r="AG133" s="31" t="str">
        <f ca="1">_xlfn.IFNA(VLOOKUP($A133,اغسطس!AW:BA,5,0),"")</f>
        <v/>
      </c>
      <c r="AH133" s="31" t="str">
        <f ca="1">_xlfn.IFNA(VLOOKUP($A133,سبتمبر!A:E,5,0),"")</f>
        <v/>
      </c>
      <c r="AI133" s="31" t="str">
        <f ca="1">_xlfn.IFNA(VLOOKUP($A133,سبتمبر!M:Q,5,0),"")</f>
        <v/>
      </c>
      <c r="AJ133" s="31" t="str">
        <f ca="1">_xlfn.IFNA(VLOOKUP($A133,سبتمبر!Y:AC,5,0),"")</f>
        <v/>
      </c>
      <c r="AK133" s="31" t="str">
        <f ca="1">_xlfn.IFNA(VLOOKUP($A133,سبتمبر!AK:AO,5,0),"")</f>
        <v/>
      </c>
      <c r="AL133" s="31" t="str">
        <f ca="1">_xlfn.IFNA(VLOOKUP($A133,اكتوبر!A:E,5,0),"")</f>
        <v/>
      </c>
      <c r="AM133" s="31" t="str">
        <f ca="1">_xlfn.IFNA(VLOOKUP($A133,اكتوبر!M:Q,5,0),"")</f>
        <v/>
      </c>
      <c r="AN133" s="31" t="str">
        <f ca="1">_xlfn.IFNA(VLOOKUP($A133,اكتوبر!Y:AC,5,0),"")</f>
        <v/>
      </c>
      <c r="AO133" s="31" t="str">
        <f ca="1">_xlfn.IFNA(VLOOKUP($A133,اكتوبر!AK:AO,5,0),"")</f>
        <v/>
      </c>
      <c r="AP133" s="31" t="str">
        <f ca="1">_xlfn.IFNA(VLOOKUP($A133,اكتوبر!AW:BA,5,0),"")</f>
        <v/>
      </c>
      <c r="AQ133" s="31" t="str">
        <f ca="1">_xlfn.IFNA(VLOOKUP($A133,نوفمبر!A:E,5,0),"")</f>
        <v/>
      </c>
      <c r="AR133" s="31" t="str">
        <f ca="1">_xlfn.IFNA(VLOOKUP($A133,نوفمبر!M:Q,5,0),"")</f>
        <v/>
      </c>
      <c r="AS133" s="31" t="str">
        <f ca="1">_xlfn.IFNA(VLOOKUP($A133,نوفمبر!Y:AC,5,0),"")</f>
        <v/>
      </c>
      <c r="AT133" s="31" t="str">
        <f ca="1">_xlfn.IFNA(VLOOKUP($A133,نوفمبر!AK:AO,5,0),"")</f>
        <v/>
      </c>
      <c r="AU133" s="31" t="str">
        <f ca="1">_xlfn.IFNA(VLOOKUP($A133,ديسمبر!A:E,5,0),"")</f>
        <v/>
      </c>
      <c r="AV133" s="31" t="str">
        <f ca="1">_xlfn.IFNA(VLOOKUP($A133,ديسمبر!M:Q,5,0),"")</f>
        <v/>
      </c>
      <c r="AW133" s="31" t="str">
        <f ca="1">_xlfn.IFNA(VLOOKUP($A133,ديسمبر!Y:AC,5,0),"")</f>
        <v/>
      </c>
      <c r="AX133" s="31" t="str">
        <f ca="1">_xlfn.IFNA(VLOOKUP($A133,ديسمبر!AK:AO,5,0),"")</f>
        <v/>
      </c>
      <c r="AY133" s="31">
        <f ca="1" t="shared" si="4"/>
        <v>0</v>
      </c>
      <c r="AZ133" s="31">
        <f ca="1" t="shared" si="5"/>
        <v>0</v>
      </c>
    </row>
    <row r="134" ht="15.75" spans="1:52">
      <c r="A134" s="8">
        <v>2132</v>
      </c>
      <c r="B134" s="31">
        <f>IFERROR(VLOOKUP(A134,'Main Data'!A:C,2,0),"")</f>
        <v>0</v>
      </c>
      <c r="C134" s="31" t="str">
        <f>IFERROR(VLOOKUP(B134,'Main Data'!B:D,2,0),"")</f>
        <v/>
      </c>
      <c r="D134" s="31" t="str">
        <f ca="1">IFERROR(VLOOKUP($A134,فبراير!A:E,5,0),"")</f>
        <v/>
      </c>
      <c r="E134" s="31" t="str">
        <f ca="1">IFERROR(VLOOKUP($A134,فبراير!M:Q,5,0),"")</f>
        <v/>
      </c>
      <c r="F134" s="31" t="str">
        <f ca="1">IFERROR(VLOOKUP($A134,فبراير!Y:AC,5,0),"")</f>
        <v/>
      </c>
      <c r="G134" s="31" t="str">
        <f ca="1">IFERROR(VLOOKUP($A134,فبراير!AK:AO,5,0),"")</f>
        <v/>
      </c>
      <c r="H134" s="31" t="str">
        <f ca="1">IFERROR(VLOOKUP($A134,مارس!A:E,5,0),"")</f>
        <v/>
      </c>
      <c r="I134" s="31" t="str">
        <f ca="1">IFERROR(VLOOKUP($A134,مارس!M:Q,5,0),"")</f>
        <v/>
      </c>
      <c r="J134" s="31" t="str">
        <f ca="1">IFERROR(VLOOKUP($A134,مارس!Y:AC,5,0),"")</f>
        <v/>
      </c>
      <c r="K134" s="31" t="str">
        <f ca="1">IFERROR(VLOOKUP($A134,مارس!AK:AO,5,0),"")</f>
        <v/>
      </c>
      <c r="L134" s="31" t="str">
        <f ca="1">IFERROR(VLOOKUP($A134,ابريل!A:E,5,0),"")</f>
        <v/>
      </c>
      <c r="M134" s="31" t="str">
        <f ca="1">IFERROR(VLOOKUP($A134,ابريل!M:Q,5,0),"")</f>
        <v/>
      </c>
      <c r="N134" s="31" t="str">
        <f ca="1">IFERROR(VLOOKUP($A134,ابريل!Y:AC,5,0),"")</f>
        <v/>
      </c>
      <c r="O134" s="31" t="str">
        <f ca="1">IFERROR(VLOOKUP($A134,ابريل!AK:AO,5,0),"")</f>
        <v/>
      </c>
      <c r="P134" s="31" t="str">
        <f ca="1">_xlfn.IFNA(VLOOKUP($A134,مايو!A:E,5,0),"")</f>
        <v/>
      </c>
      <c r="Q134" s="31" t="str">
        <f ca="1">_xlfn.IFNA(VLOOKUP($A134,مايو!M:Q,5,0),"")</f>
        <v/>
      </c>
      <c r="R134" s="31" t="str">
        <f ca="1">_xlfn.IFNA(VLOOKUP($A134,مايو!Y:AC,5,0),"")</f>
        <v/>
      </c>
      <c r="S134" s="31" t="str">
        <f ca="1">_xlfn.IFNA(VLOOKUP($A134,مايو!AK:AO,5,0),"")</f>
        <v/>
      </c>
      <c r="T134" s="31" t="str">
        <f ca="1">_xlfn.IFNA(VLOOKUP($A134,مايو!AW:BA,5,0),"")</f>
        <v/>
      </c>
      <c r="U134" s="31" t="str">
        <f ca="1">_xlfn.IFNA(VLOOKUP($A134,يونيو!A:E,5,0),"")</f>
        <v/>
      </c>
      <c r="V134" s="31" t="str">
        <f ca="1">_xlfn.IFNA(VLOOKUP($A134,يونيو!M:Q,5,0),"")</f>
        <v/>
      </c>
      <c r="W134" s="31" t="str">
        <f ca="1">_xlfn.IFNA(VLOOKUP($A134,يونيو!Y:AC,5,0),"")</f>
        <v/>
      </c>
      <c r="X134" s="31" t="str">
        <f ca="1">_xlfn.IFNA(VLOOKUP($A134,يونيو!AK:AO,5,0),"")</f>
        <v/>
      </c>
      <c r="Y134" s="31" t="str">
        <f ca="1">_xlfn.IFNA(VLOOKUP($A134,يوليو!A:E,5,0),"")</f>
        <v/>
      </c>
      <c r="Z134" s="31" t="str">
        <f ca="1">_xlfn.IFNA(VLOOKUP($A134,يوليو!M:Q,5,0),"")</f>
        <v/>
      </c>
      <c r="AA134" s="31" t="str">
        <f ca="1">_xlfn.IFNA(VLOOKUP($A134,يوليو!Y:AC,5,0),"")</f>
        <v/>
      </c>
      <c r="AB134" s="31" t="str">
        <f ca="1">_xlfn.IFNA(VLOOKUP($A134,يوليو!AK:AO,5,0),"")</f>
        <v/>
      </c>
      <c r="AC134" s="31" t="str">
        <f ca="1">_xlfn.IFNA(VLOOKUP($A134,اغسطس!A:E,5,0),"")</f>
        <v/>
      </c>
      <c r="AD134" s="31" t="str">
        <f ca="1">_xlfn.IFNA(VLOOKUP($A134,اغسطس!M:Q,5,0),"")</f>
        <v/>
      </c>
      <c r="AE134" s="31" t="str">
        <f ca="1">_xlfn.IFNA(VLOOKUP($A134,اغسطس!Y:AC,5,0),"")</f>
        <v/>
      </c>
      <c r="AF134" s="31" t="str">
        <f ca="1">_xlfn.IFNA(VLOOKUP($A134,اغسطس!AK:AO,5,0),"")</f>
        <v/>
      </c>
      <c r="AG134" s="31" t="str">
        <f ca="1">_xlfn.IFNA(VLOOKUP($A134,اغسطس!AW:BA,5,0),"")</f>
        <v/>
      </c>
      <c r="AH134" s="31" t="str">
        <f ca="1">_xlfn.IFNA(VLOOKUP($A134,سبتمبر!A:E,5,0),"")</f>
        <v/>
      </c>
      <c r="AI134" s="31" t="str">
        <f ca="1">_xlfn.IFNA(VLOOKUP($A134,سبتمبر!M:Q,5,0),"")</f>
        <v/>
      </c>
      <c r="AJ134" s="31" t="str">
        <f ca="1">_xlfn.IFNA(VLOOKUP($A134,سبتمبر!Y:AC,5,0),"")</f>
        <v/>
      </c>
      <c r="AK134" s="31" t="str">
        <f ca="1">_xlfn.IFNA(VLOOKUP($A134,سبتمبر!AK:AO,5,0),"")</f>
        <v/>
      </c>
      <c r="AL134" s="31" t="str">
        <f ca="1">_xlfn.IFNA(VLOOKUP($A134,اكتوبر!A:E,5,0),"")</f>
        <v/>
      </c>
      <c r="AM134" s="31" t="str">
        <f ca="1">_xlfn.IFNA(VLOOKUP($A134,اكتوبر!M:Q,5,0),"")</f>
        <v/>
      </c>
      <c r="AN134" s="31" t="str">
        <f ca="1">_xlfn.IFNA(VLOOKUP($A134,اكتوبر!Y:AC,5,0),"")</f>
        <v/>
      </c>
      <c r="AO134" s="31" t="str">
        <f ca="1">_xlfn.IFNA(VLOOKUP($A134,اكتوبر!AK:AO,5,0),"")</f>
        <v/>
      </c>
      <c r="AP134" s="31" t="str">
        <f ca="1">_xlfn.IFNA(VLOOKUP($A134,اكتوبر!AW:BA,5,0),"")</f>
        <v/>
      </c>
      <c r="AQ134" s="31" t="str">
        <f ca="1">_xlfn.IFNA(VLOOKUP($A134,نوفمبر!A:E,5,0),"")</f>
        <v/>
      </c>
      <c r="AR134" s="31" t="str">
        <f ca="1">_xlfn.IFNA(VLOOKUP($A134,نوفمبر!M:Q,5,0),"")</f>
        <v/>
      </c>
      <c r="AS134" s="31" t="str">
        <f ca="1">_xlfn.IFNA(VLOOKUP($A134,نوفمبر!Y:AC,5,0),"")</f>
        <v/>
      </c>
      <c r="AT134" s="31" t="str">
        <f ca="1">_xlfn.IFNA(VLOOKUP($A134,نوفمبر!AK:AO,5,0),"")</f>
        <v/>
      </c>
      <c r="AU134" s="31" t="str">
        <f ca="1">_xlfn.IFNA(VLOOKUP($A134,ديسمبر!A:E,5,0),"")</f>
        <v/>
      </c>
      <c r="AV134" s="31" t="str">
        <f ca="1">_xlfn.IFNA(VLOOKUP($A134,ديسمبر!M:Q,5,0),"")</f>
        <v/>
      </c>
      <c r="AW134" s="31" t="str">
        <f ca="1">_xlfn.IFNA(VLOOKUP($A134,ديسمبر!Y:AC,5,0),"")</f>
        <v/>
      </c>
      <c r="AX134" s="31" t="str">
        <f ca="1">_xlfn.IFNA(VLOOKUP($A134,ديسمبر!AK:AO,5,0),"")</f>
        <v/>
      </c>
      <c r="AY134" s="31">
        <f ca="1" t="shared" si="4"/>
        <v>0</v>
      </c>
      <c r="AZ134" s="31">
        <f ca="1" t="shared" si="5"/>
        <v>0</v>
      </c>
    </row>
    <row r="135" ht="15.75" spans="1:52">
      <c r="A135" s="8">
        <v>2133</v>
      </c>
      <c r="B135" s="31">
        <f>IFERROR(VLOOKUP(A135,'Main Data'!A:C,2,0),"")</f>
        <v>0</v>
      </c>
      <c r="C135" s="31" t="str">
        <f>IFERROR(VLOOKUP(B135,'Main Data'!B:D,2,0),"")</f>
        <v/>
      </c>
      <c r="D135" s="31" t="str">
        <f ca="1">IFERROR(VLOOKUP($A135,فبراير!A:E,5,0),"")</f>
        <v/>
      </c>
      <c r="E135" s="31" t="str">
        <f ca="1">IFERROR(VLOOKUP($A135,فبراير!M:Q,5,0),"")</f>
        <v/>
      </c>
      <c r="F135" s="31" t="str">
        <f ca="1">IFERROR(VLOOKUP($A135,فبراير!Y:AC,5,0),"")</f>
        <v/>
      </c>
      <c r="G135" s="31" t="str">
        <f ca="1">IFERROR(VLOOKUP($A135,فبراير!AK:AO,5,0),"")</f>
        <v/>
      </c>
      <c r="H135" s="31" t="str">
        <f ca="1">IFERROR(VLOOKUP($A135,مارس!A:E,5,0),"")</f>
        <v/>
      </c>
      <c r="I135" s="31" t="str">
        <f ca="1">IFERROR(VLOOKUP($A135,مارس!M:Q,5,0),"")</f>
        <v/>
      </c>
      <c r="J135" s="31" t="str">
        <f ca="1">IFERROR(VLOOKUP($A135,مارس!Y:AC,5,0),"")</f>
        <v/>
      </c>
      <c r="K135" s="31" t="str">
        <f ca="1">IFERROR(VLOOKUP($A135,مارس!AK:AO,5,0),"")</f>
        <v/>
      </c>
      <c r="L135" s="31" t="str">
        <f ca="1">IFERROR(VLOOKUP($A135,ابريل!A:E,5,0),"")</f>
        <v/>
      </c>
      <c r="M135" s="31" t="str">
        <f ca="1">IFERROR(VLOOKUP($A135,ابريل!M:Q,5,0),"")</f>
        <v/>
      </c>
      <c r="N135" s="31" t="str">
        <f ca="1">IFERROR(VLOOKUP($A135,ابريل!Y:AC,5,0),"")</f>
        <v/>
      </c>
      <c r="O135" s="31" t="str">
        <f ca="1">IFERROR(VLOOKUP($A135,ابريل!AK:AO,5,0),"")</f>
        <v/>
      </c>
      <c r="P135" s="31" t="str">
        <f ca="1">_xlfn.IFNA(VLOOKUP($A135,مايو!A:E,5,0),"")</f>
        <v/>
      </c>
      <c r="Q135" s="31" t="str">
        <f ca="1">_xlfn.IFNA(VLOOKUP($A135,مايو!M:Q,5,0),"")</f>
        <v/>
      </c>
      <c r="R135" s="31" t="str">
        <f ca="1">_xlfn.IFNA(VLOOKUP($A135,مايو!Y:AC,5,0),"")</f>
        <v/>
      </c>
      <c r="S135" s="31" t="str">
        <f ca="1">_xlfn.IFNA(VLOOKUP($A135,مايو!AK:AO,5,0),"")</f>
        <v/>
      </c>
      <c r="T135" s="31" t="str">
        <f ca="1">_xlfn.IFNA(VLOOKUP($A135,مايو!AW:BA,5,0),"")</f>
        <v/>
      </c>
      <c r="U135" s="31" t="str">
        <f ca="1">_xlfn.IFNA(VLOOKUP($A135,يونيو!A:E,5,0),"")</f>
        <v/>
      </c>
      <c r="V135" s="31" t="str">
        <f ca="1">_xlfn.IFNA(VLOOKUP($A135,يونيو!M:Q,5,0),"")</f>
        <v/>
      </c>
      <c r="W135" s="31" t="str">
        <f ca="1">_xlfn.IFNA(VLOOKUP($A135,يونيو!Y:AC,5,0),"")</f>
        <v/>
      </c>
      <c r="X135" s="31" t="str">
        <f ca="1">_xlfn.IFNA(VLOOKUP($A135,يونيو!AK:AO,5,0),"")</f>
        <v/>
      </c>
      <c r="Y135" s="31" t="str">
        <f ca="1">_xlfn.IFNA(VLOOKUP($A135,يوليو!A:E,5,0),"")</f>
        <v/>
      </c>
      <c r="Z135" s="31" t="str">
        <f ca="1">_xlfn.IFNA(VLOOKUP($A135,يوليو!M:Q,5,0),"")</f>
        <v/>
      </c>
      <c r="AA135" s="31" t="str">
        <f ca="1">_xlfn.IFNA(VLOOKUP($A135,يوليو!Y:AC,5,0),"")</f>
        <v/>
      </c>
      <c r="AB135" s="31" t="str">
        <f ca="1">_xlfn.IFNA(VLOOKUP($A135,يوليو!AK:AO,5,0),"")</f>
        <v/>
      </c>
      <c r="AC135" s="31" t="str">
        <f ca="1">_xlfn.IFNA(VLOOKUP($A135,اغسطس!A:E,5,0),"")</f>
        <v/>
      </c>
      <c r="AD135" s="31" t="str">
        <f ca="1">_xlfn.IFNA(VLOOKUP($A135,اغسطس!M:Q,5,0),"")</f>
        <v/>
      </c>
      <c r="AE135" s="31" t="str">
        <f ca="1">_xlfn.IFNA(VLOOKUP($A135,اغسطس!Y:AC,5,0),"")</f>
        <v/>
      </c>
      <c r="AF135" s="31" t="str">
        <f ca="1">_xlfn.IFNA(VLOOKUP($A135,اغسطس!AK:AO,5,0),"")</f>
        <v/>
      </c>
      <c r="AG135" s="31" t="str">
        <f ca="1">_xlfn.IFNA(VLOOKUP($A135,اغسطس!AW:BA,5,0),"")</f>
        <v/>
      </c>
      <c r="AH135" s="31" t="str">
        <f ca="1">_xlfn.IFNA(VLOOKUP($A135,سبتمبر!A:E,5,0),"")</f>
        <v/>
      </c>
      <c r="AI135" s="31" t="str">
        <f ca="1">_xlfn.IFNA(VLOOKUP($A135,سبتمبر!M:Q,5,0),"")</f>
        <v/>
      </c>
      <c r="AJ135" s="31" t="str">
        <f ca="1">_xlfn.IFNA(VLOOKUP($A135,سبتمبر!Y:AC,5,0),"")</f>
        <v/>
      </c>
      <c r="AK135" s="31" t="str">
        <f ca="1">_xlfn.IFNA(VLOOKUP($A135,سبتمبر!AK:AO,5,0),"")</f>
        <v/>
      </c>
      <c r="AL135" s="31" t="str">
        <f ca="1">_xlfn.IFNA(VLOOKUP($A135,اكتوبر!A:E,5,0),"")</f>
        <v/>
      </c>
      <c r="AM135" s="31" t="str">
        <f ca="1">_xlfn.IFNA(VLOOKUP($A135,اكتوبر!M:Q,5,0),"")</f>
        <v/>
      </c>
      <c r="AN135" s="31" t="str">
        <f ca="1">_xlfn.IFNA(VLOOKUP($A135,اكتوبر!Y:AC,5,0),"")</f>
        <v/>
      </c>
      <c r="AO135" s="31" t="str">
        <f ca="1">_xlfn.IFNA(VLOOKUP($A135,اكتوبر!AK:AO,5,0),"")</f>
        <v/>
      </c>
      <c r="AP135" s="31" t="str">
        <f ca="1">_xlfn.IFNA(VLOOKUP($A135,اكتوبر!AW:BA,5,0),"")</f>
        <v/>
      </c>
      <c r="AQ135" s="31" t="str">
        <f ca="1">_xlfn.IFNA(VLOOKUP($A135,نوفمبر!A:E,5,0),"")</f>
        <v/>
      </c>
      <c r="AR135" s="31" t="str">
        <f ca="1">_xlfn.IFNA(VLOOKUP($A135,نوفمبر!M:Q,5,0),"")</f>
        <v/>
      </c>
      <c r="AS135" s="31" t="str">
        <f ca="1">_xlfn.IFNA(VLOOKUP($A135,نوفمبر!Y:AC,5,0),"")</f>
        <v/>
      </c>
      <c r="AT135" s="31" t="str">
        <f ca="1">_xlfn.IFNA(VLOOKUP($A135,نوفمبر!AK:AO,5,0),"")</f>
        <v/>
      </c>
      <c r="AU135" s="31" t="str">
        <f ca="1">_xlfn.IFNA(VLOOKUP($A135,ديسمبر!A:E,5,0),"")</f>
        <v/>
      </c>
      <c r="AV135" s="31" t="str">
        <f ca="1">_xlfn.IFNA(VLOOKUP($A135,ديسمبر!M:Q,5,0),"")</f>
        <v/>
      </c>
      <c r="AW135" s="31" t="str">
        <f ca="1">_xlfn.IFNA(VLOOKUP($A135,ديسمبر!Y:AC,5,0),"")</f>
        <v/>
      </c>
      <c r="AX135" s="31" t="str">
        <f ca="1">_xlfn.IFNA(VLOOKUP($A135,ديسمبر!AK:AO,5,0),"")</f>
        <v/>
      </c>
      <c r="AY135" s="31">
        <f ca="1" t="shared" si="4"/>
        <v>0</v>
      </c>
      <c r="AZ135" s="31">
        <f ca="1" t="shared" si="5"/>
        <v>0</v>
      </c>
    </row>
    <row r="136" ht="15.75" spans="1:52">
      <c r="A136" s="8">
        <v>2134</v>
      </c>
      <c r="B136" s="31">
        <f>IFERROR(VLOOKUP(A136,'Main Data'!A:C,2,0),"")</f>
        <v>0</v>
      </c>
      <c r="C136" s="31" t="str">
        <f>IFERROR(VLOOKUP(B136,'Main Data'!B:D,2,0),"")</f>
        <v/>
      </c>
      <c r="D136" s="31" t="str">
        <f ca="1">IFERROR(VLOOKUP($A136,فبراير!A:E,5,0),"")</f>
        <v/>
      </c>
      <c r="E136" s="31" t="str">
        <f ca="1">IFERROR(VLOOKUP($A136,فبراير!M:Q,5,0),"")</f>
        <v/>
      </c>
      <c r="F136" s="31" t="str">
        <f ca="1">IFERROR(VLOOKUP($A136,فبراير!Y:AC,5,0),"")</f>
        <v/>
      </c>
      <c r="G136" s="31" t="str">
        <f ca="1">IFERROR(VLOOKUP($A136,فبراير!AK:AO,5,0),"")</f>
        <v/>
      </c>
      <c r="H136" s="31" t="str">
        <f ca="1">IFERROR(VLOOKUP($A136,مارس!A:E,5,0),"")</f>
        <v/>
      </c>
      <c r="I136" s="31" t="str">
        <f ca="1">IFERROR(VLOOKUP($A136,مارس!M:Q,5,0),"")</f>
        <v/>
      </c>
      <c r="J136" s="31" t="str">
        <f ca="1">IFERROR(VLOOKUP($A136,مارس!Y:AC,5,0),"")</f>
        <v/>
      </c>
      <c r="K136" s="31" t="str">
        <f ca="1">IFERROR(VLOOKUP($A136,مارس!AK:AO,5,0),"")</f>
        <v/>
      </c>
      <c r="L136" s="31" t="str">
        <f ca="1">IFERROR(VLOOKUP($A136,ابريل!A:E,5,0),"")</f>
        <v/>
      </c>
      <c r="M136" s="31" t="str">
        <f ca="1">IFERROR(VLOOKUP($A136,ابريل!M:Q,5,0),"")</f>
        <v/>
      </c>
      <c r="N136" s="31" t="str">
        <f ca="1">IFERROR(VLOOKUP($A136,ابريل!Y:AC,5,0),"")</f>
        <v/>
      </c>
      <c r="O136" s="31" t="str">
        <f ca="1">IFERROR(VLOOKUP($A136,ابريل!AK:AO,5,0),"")</f>
        <v/>
      </c>
      <c r="P136" s="31" t="str">
        <f ca="1">_xlfn.IFNA(VLOOKUP($A136,مايو!A:E,5,0),"")</f>
        <v/>
      </c>
      <c r="Q136" s="31" t="str">
        <f ca="1">_xlfn.IFNA(VLOOKUP($A136,مايو!M:Q,5,0),"")</f>
        <v/>
      </c>
      <c r="R136" s="31" t="str">
        <f ca="1">_xlfn.IFNA(VLOOKUP($A136,مايو!Y:AC,5,0),"")</f>
        <v/>
      </c>
      <c r="S136" s="31" t="str">
        <f ca="1">_xlfn.IFNA(VLOOKUP($A136,مايو!AK:AO,5,0),"")</f>
        <v/>
      </c>
      <c r="T136" s="31" t="str">
        <f ca="1">_xlfn.IFNA(VLOOKUP($A136,مايو!AW:BA,5,0),"")</f>
        <v/>
      </c>
      <c r="U136" s="31" t="str">
        <f ca="1">_xlfn.IFNA(VLOOKUP($A136,يونيو!A:E,5,0),"")</f>
        <v/>
      </c>
      <c r="V136" s="31" t="str">
        <f ca="1">_xlfn.IFNA(VLOOKUP($A136,يونيو!M:Q,5,0),"")</f>
        <v/>
      </c>
      <c r="W136" s="31" t="str">
        <f ca="1">_xlfn.IFNA(VLOOKUP($A136,يونيو!Y:AC,5,0),"")</f>
        <v/>
      </c>
      <c r="X136" s="31" t="str">
        <f ca="1">_xlfn.IFNA(VLOOKUP($A136,يونيو!AK:AO,5,0),"")</f>
        <v/>
      </c>
      <c r="Y136" s="31" t="str">
        <f ca="1">_xlfn.IFNA(VLOOKUP($A136,يوليو!A:E,5,0),"")</f>
        <v/>
      </c>
      <c r="Z136" s="31" t="str">
        <f ca="1">_xlfn.IFNA(VLOOKUP($A136,يوليو!M:Q,5,0),"")</f>
        <v/>
      </c>
      <c r="AA136" s="31" t="str">
        <f ca="1">_xlfn.IFNA(VLOOKUP($A136,يوليو!Y:AC,5,0),"")</f>
        <v/>
      </c>
      <c r="AB136" s="31" t="str">
        <f ca="1">_xlfn.IFNA(VLOOKUP($A136,يوليو!AK:AO,5,0),"")</f>
        <v/>
      </c>
      <c r="AC136" s="31" t="str">
        <f ca="1">_xlfn.IFNA(VLOOKUP($A136,اغسطس!A:E,5,0),"")</f>
        <v/>
      </c>
      <c r="AD136" s="31" t="str">
        <f ca="1">_xlfn.IFNA(VLOOKUP($A136,اغسطس!M:Q,5,0),"")</f>
        <v/>
      </c>
      <c r="AE136" s="31" t="str">
        <f ca="1">_xlfn.IFNA(VLOOKUP($A136,اغسطس!Y:AC,5,0),"")</f>
        <v/>
      </c>
      <c r="AF136" s="31" t="str">
        <f ca="1">_xlfn.IFNA(VLOOKUP($A136,اغسطس!AK:AO,5,0),"")</f>
        <v/>
      </c>
      <c r="AG136" s="31" t="str">
        <f ca="1">_xlfn.IFNA(VLOOKUP($A136,اغسطس!AW:BA,5,0),"")</f>
        <v/>
      </c>
      <c r="AH136" s="31" t="str">
        <f ca="1">_xlfn.IFNA(VLOOKUP($A136,سبتمبر!A:E,5,0),"")</f>
        <v/>
      </c>
      <c r="AI136" s="31" t="str">
        <f ca="1">_xlfn.IFNA(VLOOKUP($A136,سبتمبر!M:Q,5,0),"")</f>
        <v/>
      </c>
      <c r="AJ136" s="31" t="str">
        <f ca="1">_xlfn.IFNA(VLOOKUP($A136,سبتمبر!Y:AC,5,0),"")</f>
        <v/>
      </c>
      <c r="AK136" s="31" t="str">
        <f ca="1">_xlfn.IFNA(VLOOKUP($A136,سبتمبر!AK:AO,5,0),"")</f>
        <v/>
      </c>
      <c r="AL136" s="31" t="str">
        <f ca="1">_xlfn.IFNA(VLOOKUP($A136,اكتوبر!A:E,5,0),"")</f>
        <v/>
      </c>
      <c r="AM136" s="31" t="str">
        <f ca="1">_xlfn.IFNA(VLOOKUP($A136,اكتوبر!M:Q,5,0),"")</f>
        <v/>
      </c>
      <c r="AN136" s="31" t="str">
        <f ca="1">_xlfn.IFNA(VLOOKUP($A136,اكتوبر!Y:AC,5,0),"")</f>
        <v/>
      </c>
      <c r="AO136" s="31" t="str">
        <f ca="1">_xlfn.IFNA(VLOOKUP($A136,اكتوبر!AK:AO,5,0),"")</f>
        <v/>
      </c>
      <c r="AP136" s="31" t="str">
        <f ca="1">_xlfn.IFNA(VLOOKUP($A136,اكتوبر!AW:BA,5,0),"")</f>
        <v/>
      </c>
      <c r="AQ136" s="31" t="str">
        <f ca="1">_xlfn.IFNA(VLOOKUP($A136,نوفمبر!A:E,5,0),"")</f>
        <v/>
      </c>
      <c r="AR136" s="31" t="str">
        <f ca="1">_xlfn.IFNA(VLOOKUP($A136,نوفمبر!M:Q,5,0),"")</f>
        <v/>
      </c>
      <c r="AS136" s="31" t="str">
        <f ca="1">_xlfn.IFNA(VLOOKUP($A136,نوفمبر!Y:AC,5,0),"")</f>
        <v/>
      </c>
      <c r="AT136" s="31" t="str">
        <f ca="1">_xlfn.IFNA(VLOOKUP($A136,نوفمبر!AK:AO,5,0),"")</f>
        <v/>
      </c>
      <c r="AU136" s="31" t="str">
        <f ca="1">_xlfn.IFNA(VLOOKUP($A136,ديسمبر!A:E,5,0),"")</f>
        <v/>
      </c>
      <c r="AV136" s="31" t="str">
        <f ca="1">_xlfn.IFNA(VLOOKUP($A136,ديسمبر!M:Q,5,0),"")</f>
        <v/>
      </c>
      <c r="AW136" s="31" t="str">
        <f ca="1">_xlfn.IFNA(VLOOKUP($A136,ديسمبر!Y:AC,5,0),"")</f>
        <v/>
      </c>
      <c r="AX136" s="31" t="str">
        <f ca="1">_xlfn.IFNA(VLOOKUP($A136,ديسمبر!AK:AO,5,0),"")</f>
        <v/>
      </c>
      <c r="AY136" s="31">
        <f ca="1" t="shared" si="4"/>
        <v>0</v>
      </c>
      <c r="AZ136" s="31">
        <f ca="1" t="shared" si="5"/>
        <v>0</v>
      </c>
    </row>
    <row r="137" ht="15.75" spans="1:52">
      <c r="A137" s="8">
        <v>2135</v>
      </c>
      <c r="B137" s="31">
        <f>IFERROR(VLOOKUP(A137,'Main Data'!A:C,2,0),"")</f>
        <v>0</v>
      </c>
      <c r="C137" s="31" t="str">
        <f>IFERROR(VLOOKUP(B137,'Main Data'!B:D,2,0),"")</f>
        <v/>
      </c>
      <c r="D137" s="31" t="str">
        <f ca="1">IFERROR(VLOOKUP($A137,فبراير!A:E,5,0),"")</f>
        <v/>
      </c>
      <c r="E137" s="31" t="str">
        <f ca="1">IFERROR(VLOOKUP($A137,فبراير!M:Q,5,0),"")</f>
        <v/>
      </c>
      <c r="F137" s="31" t="str">
        <f ca="1">IFERROR(VLOOKUP($A137,فبراير!Y:AC,5,0),"")</f>
        <v/>
      </c>
      <c r="G137" s="31" t="str">
        <f ca="1">IFERROR(VLOOKUP($A137,فبراير!AK:AO,5,0),"")</f>
        <v/>
      </c>
      <c r="H137" s="31" t="str">
        <f ca="1">IFERROR(VLOOKUP($A137,مارس!A:E,5,0),"")</f>
        <v/>
      </c>
      <c r="I137" s="31" t="str">
        <f ca="1">IFERROR(VLOOKUP($A137,مارس!M:Q,5,0),"")</f>
        <v/>
      </c>
      <c r="J137" s="31" t="str">
        <f ca="1">IFERROR(VLOOKUP($A137,مارس!Y:AC,5,0),"")</f>
        <v/>
      </c>
      <c r="K137" s="31" t="str">
        <f ca="1">IFERROR(VLOOKUP($A137,مارس!AK:AO,5,0),"")</f>
        <v/>
      </c>
      <c r="L137" s="31" t="str">
        <f ca="1">IFERROR(VLOOKUP($A137,ابريل!A:E,5,0),"")</f>
        <v/>
      </c>
      <c r="M137" s="31" t="str">
        <f ca="1">IFERROR(VLOOKUP($A137,ابريل!M:Q,5,0),"")</f>
        <v/>
      </c>
      <c r="N137" s="31" t="str">
        <f ca="1">IFERROR(VLOOKUP($A137,ابريل!Y:AC,5,0),"")</f>
        <v/>
      </c>
      <c r="O137" s="31" t="str">
        <f ca="1">IFERROR(VLOOKUP($A137,ابريل!AK:AO,5,0),"")</f>
        <v/>
      </c>
      <c r="P137" s="31" t="str">
        <f ca="1">_xlfn.IFNA(VLOOKUP($A137,مايو!A:E,5,0),"")</f>
        <v/>
      </c>
      <c r="Q137" s="31" t="str">
        <f ca="1">_xlfn.IFNA(VLOOKUP($A137,مايو!M:Q,5,0),"")</f>
        <v/>
      </c>
      <c r="R137" s="31" t="str">
        <f ca="1">_xlfn.IFNA(VLOOKUP($A137,مايو!Y:AC,5,0),"")</f>
        <v/>
      </c>
      <c r="S137" s="31" t="str">
        <f ca="1">_xlfn.IFNA(VLOOKUP($A137,مايو!AK:AO,5,0),"")</f>
        <v/>
      </c>
      <c r="T137" s="31" t="str">
        <f ca="1">_xlfn.IFNA(VLOOKUP($A137,مايو!AW:BA,5,0),"")</f>
        <v/>
      </c>
      <c r="U137" s="31" t="str">
        <f ca="1">_xlfn.IFNA(VLOOKUP($A137,يونيو!A:E,5,0),"")</f>
        <v/>
      </c>
      <c r="V137" s="31" t="str">
        <f ca="1">_xlfn.IFNA(VLOOKUP($A137,يونيو!M:Q,5,0),"")</f>
        <v/>
      </c>
      <c r="W137" s="31" t="str">
        <f ca="1">_xlfn.IFNA(VLOOKUP($A137,يونيو!Y:AC,5,0),"")</f>
        <v/>
      </c>
      <c r="X137" s="31" t="str">
        <f ca="1">_xlfn.IFNA(VLOOKUP($A137,يونيو!AK:AO,5,0),"")</f>
        <v/>
      </c>
      <c r="Y137" s="31" t="str">
        <f ca="1">_xlfn.IFNA(VLOOKUP($A137,يوليو!A:E,5,0),"")</f>
        <v/>
      </c>
      <c r="Z137" s="31" t="str">
        <f ca="1">_xlfn.IFNA(VLOOKUP($A137,يوليو!M:Q,5,0),"")</f>
        <v/>
      </c>
      <c r="AA137" s="31" t="str">
        <f ca="1">_xlfn.IFNA(VLOOKUP($A137,يوليو!Y:AC,5,0),"")</f>
        <v/>
      </c>
      <c r="AB137" s="31" t="str">
        <f ca="1">_xlfn.IFNA(VLOOKUP($A137,يوليو!AK:AO,5,0),"")</f>
        <v/>
      </c>
      <c r="AC137" s="31" t="str">
        <f ca="1">_xlfn.IFNA(VLOOKUP($A137,اغسطس!A:E,5,0),"")</f>
        <v/>
      </c>
      <c r="AD137" s="31" t="str">
        <f ca="1">_xlfn.IFNA(VLOOKUP($A137,اغسطس!M:Q,5,0),"")</f>
        <v/>
      </c>
      <c r="AE137" s="31" t="str">
        <f ca="1">_xlfn.IFNA(VLOOKUP($A137,اغسطس!Y:AC,5,0),"")</f>
        <v/>
      </c>
      <c r="AF137" s="31" t="str">
        <f ca="1">_xlfn.IFNA(VLOOKUP($A137,اغسطس!AK:AO,5,0),"")</f>
        <v/>
      </c>
      <c r="AG137" s="31" t="str">
        <f ca="1">_xlfn.IFNA(VLOOKUP($A137,اغسطس!AW:BA,5,0),"")</f>
        <v/>
      </c>
      <c r="AH137" s="31" t="str">
        <f ca="1">_xlfn.IFNA(VLOOKUP($A137,سبتمبر!A:E,5,0),"")</f>
        <v/>
      </c>
      <c r="AI137" s="31" t="str">
        <f ca="1">_xlfn.IFNA(VLOOKUP($A137,سبتمبر!M:Q,5,0),"")</f>
        <v/>
      </c>
      <c r="AJ137" s="31" t="str">
        <f ca="1">_xlfn.IFNA(VLOOKUP($A137,سبتمبر!Y:AC,5,0),"")</f>
        <v/>
      </c>
      <c r="AK137" s="31" t="str">
        <f ca="1">_xlfn.IFNA(VLOOKUP($A137,سبتمبر!AK:AO,5,0),"")</f>
        <v/>
      </c>
      <c r="AL137" s="31" t="str">
        <f ca="1">_xlfn.IFNA(VLOOKUP($A137,اكتوبر!A:E,5,0),"")</f>
        <v/>
      </c>
      <c r="AM137" s="31" t="str">
        <f ca="1">_xlfn.IFNA(VLOOKUP($A137,اكتوبر!M:Q,5,0),"")</f>
        <v/>
      </c>
      <c r="AN137" s="31" t="str">
        <f ca="1">_xlfn.IFNA(VLOOKUP($A137,اكتوبر!Y:AC,5,0),"")</f>
        <v/>
      </c>
      <c r="AO137" s="31" t="str">
        <f ca="1">_xlfn.IFNA(VLOOKUP($A137,اكتوبر!AK:AO,5,0),"")</f>
        <v/>
      </c>
      <c r="AP137" s="31" t="str">
        <f ca="1">_xlfn.IFNA(VLOOKUP($A137,اكتوبر!AW:BA,5,0),"")</f>
        <v/>
      </c>
      <c r="AQ137" s="31" t="str">
        <f ca="1">_xlfn.IFNA(VLOOKUP($A137,نوفمبر!A:E,5,0),"")</f>
        <v/>
      </c>
      <c r="AR137" s="31" t="str">
        <f ca="1">_xlfn.IFNA(VLOOKUP($A137,نوفمبر!M:Q,5,0),"")</f>
        <v/>
      </c>
      <c r="AS137" s="31" t="str">
        <f ca="1">_xlfn.IFNA(VLOOKUP($A137,نوفمبر!Y:AC,5,0),"")</f>
        <v/>
      </c>
      <c r="AT137" s="31" t="str">
        <f ca="1">_xlfn.IFNA(VLOOKUP($A137,نوفمبر!AK:AO,5,0),"")</f>
        <v/>
      </c>
      <c r="AU137" s="31" t="str">
        <f ca="1">_xlfn.IFNA(VLOOKUP($A137,ديسمبر!A:E,5,0),"")</f>
        <v/>
      </c>
      <c r="AV137" s="31" t="str">
        <f ca="1">_xlfn.IFNA(VLOOKUP($A137,ديسمبر!M:Q,5,0),"")</f>
        <v/>
      </c>
      <c r="AW137" s="31" t="str">
        <f ca="1">_xlfn.IFNA(VLOOKUP($A137,ديسمبر!Y:AC,5,0),"")</f>
        <v/>
      </c>
      <c r="AX137" s="31" t="str">
        <f ca="1">_xlfn.IFNA(VLOOKUP($A137,ديسمبر!AK:AO,5,0),"")</f>
        <v/>
      </c>
      <c r="AY137" s="31">
        <f ca="1" t="shared" si="4"/>
        <v>0</v>
      </c>
      <c r="AZ137" s="31">
        <f ca="1" t="shared" si="5"/>
        <v>0</v>
      </c>
    </row>
    <row r="138" ht="15.75" spans="1:52">
      <c r="A138" s="8">
        <v>2136</v>
      </c>
      <c r="B138" s="31">
        <f>IFERROR(VLOOKUP(A138,'Main Data'!A:C,2,0),"")</f>
        <v>0</v>
      </c>
      <c r="C138" s="31" t="str">
        <f>IFERROR(VLOOKUP(B138,'Main Data'!B:D,2,0),"")</f>
        <v/>
      </c>
      <c r="D138" s="31" t="str">
        <f ca="1">IFERROR(VLOOKUP($A138,فبراير!A:E,5,0),"")</f>
        <v/>
      </c>
      <c r="E138" s="31" t="str">
        <f ca="1">IFERROR(VLOOKUP($A138,فبراير!M:Q,5,0),"")</f>
        <v/>
      </c>
      <c r="F138" s="31" t="str">
        <f ca="1">IFERROR(VLOOKUP($A138,فبراير!Y:AC,5,0),"")</f>
        <v/>
      </c>
      <c r="G138" s="31" t="str">
        <f ca="1">IFERROR(VLOOKUP($A138,فبراير!AK:AO,5,0),"")</f>
        <v/>
      </c>
      <c r="H138" s="31" t="str">
        <f ca="1">IFERROR(VLOOKUP($A138,مارس!A:E,5,0),"")</f>
        <v/>
      </c>
      <c r="I138" s="31" t="str">
        <f ca="1">IFERROR(VLOOKUP($A138,مارس!M:Q,5,0),"")</f>
        <v/>
      </c>
      <c r="J138" s="31" t="str">
        <f ca="1">IFERROR(VLOOKUP($A138,مارس!Y:AC,5,0),"")</f>
        <v/>
      </c>
      <c r="K138" s="31" t="str">
        <f ca="1">IFERROR(VLOOKUP($A138,مارس!AK:AO,5,0),"")</f>
        <v/>
      </c>
      <c r="L138" s="31" t="str">
        <f ca="1">IFERROR(VLOOKUP($A138,ابريل!A:E,5,0),"")</f>
        <v/>
      </c>
      <c r="M138" s="31" t="str">
        <f ca="1">IFERROR(VLOOKUP($A138,ابريل!M:Q,5,0),"")</f>
        <v/>
      </c>
      <c r="N138" s="31" t="str">
        <f ca="1">IFERROR(VLOOKUP($A138,ابريل!Y:AC,5,0),"")</f>
        <v/>
      </c>
      <c r="O138" s="31" t="str">
        <f ca="1">IFERROR(VLOOKUP($A138,ابريل!AK:AO,5,0),"")</f>
        <v/>
      </c>
      <c r="P138" s="31" t="str">
        <f ca="1">_xlfn.IFNA(VLOOKUP($A138,مايو!A:E,5,0),"")</f>
        <v/>
      </c>
      <c r="Q138" s="31" t="str">
        <f ca="1">_xlfn.IFNA(VLOOKUP($A138,مايو!M:Q,5,0),"")</f>
        <v/>
      </c>
      <c r="R138" s="31" t="str">
        <f ca="1">_xlfn.IFNA(VLOOKUP($A138,مايو!Y:AC,5,0),"")</f>
        <v/>
      </c>
      <c r="S138" s="31" t="str">
        <f ca="1">_xlfn.IFNA(VLOOKUP($A138,مايو!AK:AO,5,0),"")</f>
        <v/>
      </c>
      <c r="T138" s="31" t="str">
        <f ca="1">_xlfn.IFNA(VLOOKUP($A138,مايو!AW:BA,5,0),"")</f>
        <v/>
      </c>
      <c r="U138" s="31" t="str">
        <f ca="1">_xlfn.IFNA(VLOOKUP($A138,يونيو!A:E,5,0),"")</f>
        <v/>
      </c>
      <c r="V138" s="31" t="str">
        <f ca="1">_xlfn.IFNA(VLOOKUP($A138,يونيو!M:Q,5,0),"")</f>
        <v/>
      </c>
      <c r="W138" s="31" t="str">
        <f ca="1">_xlfn.IFNA(VLOOKUP($A138,يونيو!Y:AC,5,0),"")</f>
        <v/>
      </c>
      <c r="X138" s="31" t="str">
        <f ca="1">_xlfn.IFNA(VLOOKUP($A138,يونيو!AK:AO,5,0),"")</f>
        <v/>
      </c>
      <c r="Y138" s="31" t="str">
        <f ca="1">_xlfn.IFNA(VLOOKUP($A138,يوليو!A:E,5,0),"")</f>
        <v/>
      </c>
      <c r="Z138" s="31" t="str">
        <f ca="1">_xlfn.IFNA(VLOOKUP($A138,يوليو!M:Q,5,0),"")</f>
        <v/>
      </c>
      <c r="AA138" s="31" t="str">
        <f ca="1">_xlfn.IFNA(VLOOKUP($A138,يوليو!Y:AC,5,0),"")</f>
        <v/>
      </c>
      <c r="AB138" s="31" t="str">
        <f ca="1">_xlfn.IFNA(VLOOKUP($A138,يوليو!AK:AO,5,0),"")</f>
        <v/>
      </c>
      <c r="AC138" s="31" t="str">
        <f ca="1">_xlfn.IFNA(VLOOKUP($A138,اغسطس!A:E,5,0),"")</f>
        <v/>
      </c>
      <c r="AD138" s="31" t="str">
        <f ca="1">_xlfn.IFNA(VLOOKUP($A138,اغسطس!M:Q,5,0),"")</f>
        <v/>
      </c>
      <c r="AE138" s="31" t="str">
        <f ca="1">_xlfn.IFNA(VLOOKUP($A138,اغسطس!Y:AC,5,0),"")</f>
        <v/>
      </c>
      <c r="AF138" s="31" t="str">
        <f ca="1">_xlfn.IFNA(VLOOKUP($A138,اغسطس!AK:AO,5,0),"")</f>
        <v/>
      </c>
      <c r="AG138" s="31" t="str">
        <f ca="1">_xlfn.IFNA(VLOOKUP($A138,اغسطس!AW:BA,5,0),"")</f>
        <v/>
      </c>
      <c r="AH138" s="31" t="str">
        <f ca="1">_xlfn.IFNA(VLOOKUP($A138,سبتمبر!A:E,5,0),"")</f>
        <v/>
      </c>
      <c r="AI138" s="31" t="str">
        <f ca="1">_xlfn.IFNA(VLOOKUP($A138,سبتمبر!M:Q,5,0),"")</f>
        <v/>
      </c>
      <c r="AJ138" s="31" t="str">
        <f ca="1">_xlfn.IFNA(VLOOKUP($A138,سبتمبر!Y:AC,5,0),"")</f>
        <v/>
      </c>
      <c r="AK138" s="31" t="str">
        <f ca="1">_xlfn.IFNA(VLOOKUP($A138,سبتمبر!AK:AO,5,0),"")</f>
        <v/>
      </c>
      <c r="AL138" s="31" t="str">
        <f ca="1">_xlfn.IFNA(VLOOKUP($A138,اكتوبر!A:E,5,0),"")</f>
        <v/>
      </c>
      <c r="AM138" s="31" t="str">
        <f ca="1">_xlfn.IFNA(VLOOKUP($A138,اكتوبر!M:Q,5,0),"")</f>
        <v/>
      </c>
      <c r="AN138" s="31" t="str">
        <f ca="1">_xlfn.IFNA(VLOOKUP($A138,اكتوبر!Y:AC,5,0),"")</f>
        <v/>
      </c>
      <c r="AO138" s="31" t="str">
        <f ca="1">_xlfn.IFNA(VLOOKUP($A138,اكتوبر!AK:AO,5,0),"")</f>
        <v/>
      </c>
      <c r="AP138" s="31" t="str">
        <f ca="1">_xlfn.IFNA(VLOOKUP($A138,اكتوبر!AW:BA,5,0),"")</f>
        <v/>
      </c>
      <c r="AQ138" s="31" t="str">
        <f ca="1">_xlfn.IFNA(VLOOKUP($A138,نوفمبر!A:E,5,0),"")</f>
        <v/>
      </c>
      <c r="AR138" s="31" t="str">
        <f ca="1">_xlfn.IFNA(VLOOKUP($A138,نوفمبر!M:Q,5,0),"")</f>
        <v/>
      </c>
      <c r="AS138" s="31" t="str">
        <f ca="1">_xlfn.IFNA(VLOOKUP($A138,نوفمبر!Y:AC,5,0),"")</f>
        <v/>
      </c>
      <c r="AT138" s="31" t="str">
        <f ca="1">_xlfn.IFNA(VLOOKUP($A138,نوفمبر!AK:AO,5,0),"")</f>
        <v/>
      </c>
      <c r="AU138" s="31" t="str">
        <f ca="1">_xlfn.IFNA(VLOOKUP($A138,ديسمبر!A:E,5,0),"")</f>
        <v/>
      </c>
      <c r="AV138" s="31" t="str">
        <f ca="1">_xlfn.IFNA(VLOOKUP($A138,ديسمبر!M:Q,5,0),"")</f>
        <v/>
      </c>
      <c r="AW138" s="31" t="str">
        <f ca="1">_xlfn.IFNA(VLOOKUP($A138,ديسمبر!Y:AC,5,0),"")</f>
        <v/>
      </c>
      <c r="AX138" s="31" t="str">
        <f ca="1">_xlfn.IFNA(VLOOKUP($A138,ديسمبر!AK:AO,5,0),"")</f>
        <v/>
      </c>
      <c r="AY138" s="31">
        <f ca="1" t="shared" si="4"/>
        <v>0</v>
      </c>
      <c r="AZ138" s="31">
        <f ca="1" t="shared" si="5"/>
        <v>0</v>
      </c>
    </row>
    <row r="139" ht="15.75" spans="1:52">
      <c r="A139" s="8">
        <v>2137</v>
      </c>
      <c r="B139" s="31">
        <f>IFERROR(VLOOKUP(A139,'Main Data'!A:C,2,0),"")</f>
        <v>0</v>
      </c>
      <c r="C139" s="31" t="str">
        <f>IFERROR(VLOOKUP(B139,'Main Data'!B:D,2,0),"")</f>
        <v/>
      </c>
      <c r="D139" s="31" t="str">
        <f ca="1">IFERROR(VLOOKUP($A139,فبراير!A:E,5,0),"")</f>
        <v/>
      </c>
      <c r="E139" s="31" t="str">
        <f ca="1">IFERROR(VLOOKUP($A139,فبراير!M:Q,5,0),"")</f>
        <v/>
      </c>
      <c r="F139" s="31" t="str">
        <f ca="1">IFERROR(VLOOKUP($A139,فبراير!Y:AC,5,0),"")</f>
        <v/>
      </c>
      <c r="G139" s="31" t="str">
        <f ca="1">IFERROR(VLOOKUP($A139,فبراير!AK:AO,5,0),"")</f>
        <v/>
      </c>
      <c r="H139" s="31" t="str">
        <f ca="1">IFERROR(VLOOKUP($A139,مارس!A:E,5,0),"")</f>
        <v/>
      </c>
      <c r="I139" s="31" t="str">
        <f ca="1">IFERROR(VLOOKUP($A139,مارس!M:Q,5,0),"")</f>
        <v/>
      </c>
      <c r="J139" s="31" t="str">
        <f ca="1">IFERROR(VLOOKUP($A139,مارس!Y:AC,5,0),"")</f>
        <v/>
      </c>
      <c r="K139" s="31" t="str">
        <f ca="1">IFERROR(VLOOKUP($A139,مارس!AK:AO,5,0),"")</f>
        <v/>
      </c>
      <c r="L139" s="31" t="str">
        <f ca="1">IFERROR(VLOOKUP($A139,ابريل!A:E,5,0),"")</f>
        <v/>
      </c>
      <c r="M139" s="31" t="str">
        <f ca="1">IFERROR(VLOOKUP($A139,ابريل!M:Q,5,0),"")</f>
        <v/>
      </c>
      <c r="N139" s="31" t="str">
        <f ca="1">IFERROR(VLOOKUP($A139,ابريل!Y:AC,5,0),"")</f>
        <v/>
      </c>
      <c r="O139" s="31" t="str">
        <f ca="1">IFERROR(VLOOKUP($A139,ابريل!AK:AO,5,0),"")</f>
        <v/>
      </c>
      <c r="P139" s="31" t="str">
        <f ca="1">_xlfn.IFNA(VLOOKUP($A139,مايو!A:E,5,0),"")</f>
        <v/>
      </c>
      <c r="Q139" s="31" t="str">
        <f ca="1">_xlfn.IFNA(VLOOKUP($A139,مايو!M:Q,5,0),"")</f>
        <v/>
      </c>
      <c r="R139" s="31" t="str">
        <f ca="1">_xlfn.IFNA(VLOOKUP($A139,مايو!Y:AC,5,0),"")</f>
        <v/>
      </c>
      <c r="S139" s="31" t="str">
        <f ca="1">_xlfn.IFNA(VLOOKUP($A139,مايو!AK:AO,5,0),"")</f>
        <v/>
      </c>
      <c r="T139" s="31" t="str">
        <f ca="1">_xlfn.IFNA(VLOOKUP($A139,مايو!AW:BA,5,0),"")</f>
        <v/>
      </c>
      <c r="U139" s="31" t="str">
        <f ca="1">_xlfn.IFNA(VLOOKUP($A139,يونيو!A:E,5,0),"")</f>
        <v/>
      </c>
      <c r="V139" s="31" t="str">
        <f ca="1">_xlfn.IFNA(VLOOKUP($A139,يونيو!M:Q,5,0),"")</f>
        <v/>
      </c>
      <c r="W139" s="31" t="str">
        <f ca="1">_xlfn.IFNA(VLOOKUP($A139,يونيو!Y:AC,5,0),"")</f>
        <v/>
      </c>
      <c r="X139" s="31" t="str">
        <f ca="1">_xlfn.IFNA(VLOOKUP($A139,يونيو!AK:AO,5,0),"")</f>
        <v/>
      </c>
      <c r="Y139" s="31" t="str">
        <f ca="1">_xlfn.IFNA(VLOOKUP($A139,يوليو!A:E,5,0),"")</f>
        <v/>
      </c>
      <c r="Z139" s="31" t="str">
        <f ca="1">_xlfn.IFNA(VLOOKUP($A139,يوليو!M:Q,5,0),"")</f>
        <v/>
      </c>
      <c r="AA139" s="31" t="str">
        <f ca="1">_xlfn.IFNA(VLOOKUP($A139,يوليو!Y:AC,5,0),"")</f>
        <v/>
      </c>
      <c r="AB139" s="31" t="str">
        <f ca="1">_xlfn.IFNA(VLOOKUP($A139,يوليو!AK:AO,5,0),"")</f>
        <v/>
      </c>
      <c r="AC139" s="31" t="str">
        <f ca="1">_xlfn.IFNA(VLOOKUP($A139,اغسطس!A:E,5,0),"")</f>
        <v/>
      </c>
      <c r="AD139" s="31" t="str">
        <f ca="1">_xlfn.IFNA(VLOOKUP($A139,اغسطس!M:Q,5,0),"")</f>
        <v/>
      </c>
      <c r="AE139" s="31" t="str">
        <f ca="1">_xlfn.IFNA(VLOOKUP($A139,اغسطس!Y:AC,5,0),"")</f>
        <v/>
      </c>
      <c r="AF139" s="31" t="str">
        <f ca="1">_xlfn.IFNA(VLOOKUP($A139,اغسطس!AK:AO,5,0),"")</f>
        <v/>
      </c>
      <c r="AG139" s="31" t="str">
        <f ca="1">_xlfn.IFNA(VLOOKUP($A139,اغسطس!AW:BA,5,0),"")</f>
        <v/>
      </c>
      <c r="AH139" s="31" t="str">
        <f ca="1">_xlfn.IFNA(VLOOKUP($A139,سبتمبر!A:E,5,0),"")</f>
        <v/>
      </c>
      <c r="AI139" s="31" t="str">
        <f ca="1">_xlfn.IFNA(VLOOKUP($A139,سبتمبر!M:Q,5,0),"")</f>
        <v/>
      </c>
      <c r="AJ139" s="31" t="str">
        <f ca="1">_xlfn.IFNA(VLOOKUP($A139,سبتمبر!Y:AC,5,0),"")</f>
        <v/>
      </c>
      <c r="AK139" s="31" t="str">
        <f ca="1">_xlfn.IFNA(VLOOKUP($A139,سبتمبر!AK:AO,5,0),"")</f>
        <v/>
      </c>
      <c r="AL139" s="31" t="str">
        <f ca="1">_xlfn.IFNA(VLOOKUP($A139,اكتوبر!A:E,5,0),"")</f>
        <v/>
      </c>
      <c r="AM139" s="31" t="str">
        <f ca="1">_xlfn.IFNA(VLOOKUP($A139,اكتوبر!M:Q,5,0),"")</f>
        <v/>
      </c>
      <c r="AN139" s="31" t="str">
        <f ca="1">_xlfn.IFNA(VLOOKUP($A139,اكتوبر!Y:AC,5,0),"")</f>
        <v/>
      </c>
      <c r="AO139" s="31" t="str">
        <f ca="1">_xlfn.IFNA(VLOOKUP($A139,اكتوبر!AK:AO,5,0),"")</f>
        <v/>
      </c>
      <c r="AP139" s="31" t="str">
        <f ca="1">_xlfn.IFNA(VLOOKUP($A139,اكتوبر!AW:BA,5,0),"")</f>
        <v/>
      </c>
      <c r="AQ139" s="31" t="str">
        <f ca="1">_xlfn.IFNA(VLOOKUP($A139,نوفمبر!A:E,5,0),"")</f>
        <v/>
      </c>
      <c r="AR139" s="31" t="str">
        <f ca="1">_xlfn.IFNA(VLOOKUP($A139,نوفمبر!M:Q,5,0),"")</f>
        <v/>
      </c>
      <c r="AS139" s="31" t="str">
        <f ca="1">_xlfn.IFNA(VLOOKUP($A139,نوفمبر!Y:AC,5,0),"")</f>
        <v/>
      </c>
      <c r="AT139" s="31" t="str">
        <f ca="1">_xlfn.IFNA(VLOOKUP($A139,نوفمبر!AK:AO,5,0),"")</f>
        <v/>
      </c>
      <c r="AU139" s="31" t="str">
        <f ca="1">_xlfn.IFNA(VLOOKUP($A139,ديسمبر!A:E,5,0),"")</f>
        <v/>
      </c>
      <c r="AV139" s="31" t="str">
        <f ca="1">_xlfn.IFNA(VLOOKUP($A139,ديسمبر!M:Q,5,0),"")</f>
        <v/>
      </c>
      <c r="AW139" s="31" t="str">
        <f ca="1">_xlfn.IFNA(VLOOKUP($A139,ديسمبر!Y:AC,5,0),"")</f>
        <v/>
      </c>
      <c r="AX139" s="31" t="str">
        <f ca="1">_xlfn.IFNA(VLOOKUP($A139,ديسمبر!AK:AO,5,0),"")</f>
        <v/>
      </c>
      <c r="AY139" s="31">
        <f ca="1" t="shared" si="4"/>
        <v>0</v>
      </c>
      <c r="AZ139" s="31">
        <f ca="1" t="shared" si="5"/>
        <v>0</v>
      </c>
    </row>
    <row r="140" ht="15.75" spans="1:52">
      <c r="A140" s="8">
        <v>2138</v>
      </c>
      <c r="B140" s="31">
        <f>IFERROR(VLOOKUP(A140,'Main Data'!A:C,2,0),"")</f>
        <v>0</v>
      </c>
      <c r="C140" s="31" t="str">
        <f>IFERROR(VLOOKUP(B140,'Main Data'!B:D,2,0),"")</f>
        <v/>
      </c>
      <c r="D140" s="31" t="str">
        <f ca="1">IFERROR(VLOOKUP($A140,فبراير!A:E,5,0),"")</f>
        <v/>
      </c>
      <c r="E140" s="31" t="str">
        <f ca="1">IFERROR(VLOOKUP($A140,فبراير!M:Q,5,0),"")</f>
        <v/>
      </c>
      <c r="F140" s="31" t="str">
        <f ca="1">IFERROR(VLOOKUP($A140,فبراير!Y:AC,5,0),"")</f>
        <v/>
      </c>
      <c r="G140" s="31" t="str">
        <f ca="1">IFERROR(VLOOKUP($A140,فبراير!AK:AO,5,0),"")</f>
        <v/>
      </c>
      <c r="H140" s="31" t="str">
        <f ca="1">IFERROR(VLOOKUP($A140,مارس!A:E,5,0),"")</f>
        <v/>
      </c>
      <c r="I140" s="31" t="str">
        <f ca="1">IFERROR(VLOOKUP($A140,مارس!M:Q,5,0),"")</f>
        <v/>
      </c>
      <c r="J140" s="31" t="str">
        <f ca="1">IFERROR(VLOOKUP($A140,مارس!Y:AC,5,0),"")</f>
        <v/>
      </c>
      <c r="K140" s="31" t="str">
        <f ca="1">IFERROR(VLOOKUP($A140,مارس!AK:AO,5,0),"")</f>
        <v/>
      </c>
      <c r="L140" s="31" t="str">
        <f ca="1">IFERROR(VLOOKUP($A140,ابريل!A:E,5,0),"")</f>
        <v/>
      </c>
      <c r="M140" s="31" t="str">
        <f ca="1">IFERROR(VLOOKUP($A140,ابريل!M:Q,5,0),"")</f>
        <v/>
      </c>
      <c r="N140" s="31" t="str">
        <f ca="1">IFERROR(VLOOKUP($A140,ابريل!Y:AC,5,0),"")</f>
        <v/>
      </c>
      <c r="O140" s="31" t="str">
        <f ca="1">IFERROR(VLOOKUP($A140,ابريل!AK:AO,5,0),"")</f>
        <v/>
      </c>
      <c r="P140" s="31" t="str">
        <f ca="1">_xlfn.IFNA(VLOOKUP($A140,مايو!A:E,5,0),"")</f>
        <v/>
      </c>
      <c r="Q140" s="31" t="str">
        <f ca="1">_xlfn.IFNA(VLOOKUP($A140,مايو!M:Q,5,0),"")</f>
        <v/>
      </c>
      <c r="R140" s="31" t="str">
        <f ca="1">_xlfn.IFNA(VLOOKUP($A140,مايو!Y:AC,5,0),"")</f>
        <v/>
      </c>
      <c r="S140" s="31" t="str">
        <f ca="1">_xlfn.IFNA(VLOOKUP($A140,مايو!AK:AO,5,0),"")</f>
        <v/>
      </c>
      <c r="T140" s="31" t="str">
        <f ca="1">_xlfn.IFNA(VLOOKUP($A140,مايو!AW:BA,5,0),"")</f>
        <v/>
      </c>
      <c r="U140" s="31" t="str">
        <f ca="1">_xlfn.IFNA(VLOOKUP($A140,يونيو!A:E,5,0),"")</f>
        <v/>
      </c>
      <c r="V140" s="31" t="str">
        <f ca="1">_xlfn.IFNA(VLOOKUP($A140,يونيو!M:Q,5,0),"")</f>
        <v/>
      </c>
      <c r="W140" s="31" t="str">
        <f ca="1">_xlfn.IFNA(VLOOKUP($A140,يونيو!Y:AC,5,0),"")</f>
        <v/>
      </c>
      <c r="X140" s="31" t="str">
        <f ca="1">_xlfn.IFNA(VLOOKUP($A140,يونيو!AK:AO,5,0),"")</f>
        <v/>
      </c>
      <c r="Y140" s="31" t="str">
        <f ca="1">_xlfn.IFNA(VLOOKUP($A140,يوليو!A:E,5,0),"")</f>
        <v/>
      </c>
      <c r="Z140" s="31" t="str">
        <f ca="1">_xlfn.IFNA(VLOOKUP($A140,يوليو!M:Q,5,0),"")</f>
        <v/>
      </c>
      <c r="AA140" s="31" t="str">
        <f ca="1">_xlfn.IFNA(VLOOKUP($A140,يوليو!Y:AC,5,0),"")</f>
        <v/>
      </c>
      <c r="AB140" s="31" t="str">
        <f ca="1">_xlfn.IFNA(VLOOKUP($A140,يوليو!AK:AO,5,0),"")</f>
        <v/>
      </c>
      <c r="AC140" s="31" t="str">
        <f ca="1">_xlfn.IFNA(VLOOKUP($A140,اغسطس!A:E,5,0),"")</f>
        <v/>
      </c>
      <c r="AD140" s="31" t="str">
        <f ca="1">_xlfn.IFNA(VLOOKUP($A140,اغسطس!M:Q,5,0),"")</f>
        <v/>
      </c>
      <c r="AE140" s="31" t="str">
        <f ca="1">_xlfn.IFNA(VLOOKUP($A140,اغسطس!Y:AC,5,0),"")</f>
        <v/>
      </c>
      <c r="AF140" s="31" t="str">
        <f ca="1">_xlfn.IFNA(VLOOKUP($A140,اغسطس!AK:AO,5,0),"")</f>
        <v/>
      </c>
      <c r="AG140" s="31" t="str">
        <f ca="1">_xlfn.IFNA(VLOOKUP($A140,اغسطس!AW:BA,5,0),"")</f>
        <v/>
      </c>
      <c r="AH140" s="31" t="str">
        <f ca="1">_xlfn.IFNA(VLOOKUP($A140,سبتمبر!A:E,5,0),"")</f>
        <v/>
      </c>
      <c r="AI140" s="31" t="str">
        <f ca="1">_xlfn.IFNA(VLOOKUP($A140,سبتمبر!M:Q,5,0),"")</f>
        <v/>
      </c>
      <c r="AJ140" s="31" t="str">
        <f ca="1">_xlfn.IFNA(VLOOKUP($A140,سبتمبر!Y:AC,5,0),"")</f>
        <v/>
      </c>
      <c r="AK140" s="31" t="str">
        <f ca="1">_xlfn.IFNA(VLOOKUP($A140,سبتمبر!AK:AO,5,0),"")</f>
        <v/>
      </c>
      <c r="AL140" s="31" t="str">
        <f ca="1">_xlfn.IFNA(VLOOKUP($A140,اكتوبر!A:E,5,0),"")</f>
        <v/>
      </c>
      <c r="AM140" s="31" t="str">
        <f ca="1">_xlfn.IFNA(VLOOKUP($A140,اكتوبر!M:Q,5,0),"")</f>
        <v/>
      </c>
      <c r="AN140" s="31" t="str">
        <f ca="1">_xlfn.IFNA(VLOOKUP($A140,اكتوبر!Y:AC,5,0),"")</f>
        <v/>
      </c>
      <c r="AO140" s="31" t="str">
        <f ca="1">_xlfn.IFNA(VLOOKUP($A140,اكتوبر!AK:AO,5,0),"")</f>
        <v/>
      </c>
      <c r="AP140" s="31" t="str">
        <f ca="1">_xlfn.IFNA(VLOOKUP($A140,اكتوبر!AW:BA,5,0),"")</f>
        <v/>
      </c>
      <c r="AQ140" s="31" t="str">
        <f ca="1">_xlfn.IFNA(VLOOKUP($A140,نوفمبر!A:E,5,0),"")</f>
        <v/>
      </c>
      <c r="AR140" s="31" t="str">
        <f ca="1">_xlfn.IFNA(VLOOKUP($A140,نوفمبر!M:Q,5,0),"")</f>
        <v/>
      </c>
      <c r="AS140" s="31" t="str">
        <f ca="1">_xlfn.IFNA(VLOOKUP($A140,نوفمبر!Y:AC,5,0),"")</f>
        <v/>
      </c>
      <c r="AT140" s="31" t="str">
        <f ca="1">_xlfn.IFNA(VLOOKUP($A140,نوفمبر!AK:AO,5,0),"")</f>
        <v/>
      </c>
      <c r="AU140" s="31" t="str">
        <f ca="1">_xlfn.IFNA(VLOOKUP($A140,ديسمبر!A:E,5,0),"")</f>
        <v/>
      </c>
      <c r="AV140" s="31" t="str">
        <f ca="1">_xlfn.IFNA(VLOOKUP($A140,ديسمبر!M:Q,5,0),"")</f>
        <v/>
      </c>
      <c r="AW140" s="31" t="str">
        <f ca="1">_xlfn.IFNA(VLOOKUP($A140,ديسمبر!Y:AC,5,0),"")</f>
        <v/>
      </c>
      <c r="AX140" s="31" t="str">
        <f ca="1">_xlfn.IFNA(VLOOKUP($A140,ديسمبر!AK:AO,5,0),"")</f>
        <v/>
      </c>
      <c r="AY140" s="31">
        <f ca="1" t="shared" si="4"/>
        <v>0</v>
      </c>
      <c r="AZ140" s="31">
        <f ca="1" t="shared" si="5"/>
        <v>0</v>
      </c>
    </row>
    <row r="141" ht="15.75" spans="1:52">
      <c r="A141" s="8">
        <v>2139</v>
      </c>
      <c r="B141" s="31">
        <f>IFERROR(VLOOKUP(A141,'Main Data'!A:C,2,0),"")</f>
        <v>0</v>
      </c>
      <c r="C141" s="31" t="str">
        <f>IFERROR(VLOOKUP(B141,'Main Data'!B:D,2,0),"")</f>
        <v/>
      </c>
      <c r="D141" s="31" t="str">
        <f ca="1">IFERROR(VLOOKUP($A141,فبراير!A:E,5,0),"")</f>
        <v/>
      </c>
      <c r="E141" s="31" t="str">
        <f ca="1">IFERROR(VLOOKUP($A141,فبراير!M:Q,5,0),"")</f>
        <v/>
      </c>
      <c r="F141" s="31" t="str">
        <f ca="1">IFERROR(VLOOKUP($A141,فبراير!Y:AC,5,0),"")</f>
        <v/>
      </c>
      <c r="G141" s="31" t="str">
        <f ca="1">IFERROR(VLOOKUP($A141,فبراير!AK:AO,5,0),"")</f>
        <v/>
      </c>
      <c r="H141" s="31" t="str">
        <f ca="1">IFERROR(VLOOKUP($A141,مارس!A:E,5,0),"")</f>
        <v/>
      </c>
      <c r="I141" s="31" t="str">
        <f ca="1">IFERROR(VLOOKUP($A141,مارس!M:Q,5,0),"")</f>
        <v/>
      </c>
      <c r="J141" s="31" t="str">
        <f ca="1">IFERROR(VLOOKUP($A141,مارس!Y:AC,5,0),"")</f>
        <v/>
      </c>
      <c r="K141" s="31" t="str">
        <f ca="1">IFERROR(VLOOKUP($A141,مارس!AK:AO,5,0),"")</f>
        <v/>
      </c>
      <c r="L141" s="31" t="str">
        <f ca="1">IFERROR(VLOOKUP($A141,ابريل!A:E,5,0),"")</f>
        <v/>
      </c>
      <c r="M141" s="31" t="str">
        <f ca="1">IFERROR(VLOOKUP($A141,ابريل!M:Q,5,0),"")</f>
        <v/>
      </c>
      <c r="N141" s="31" t="str">
        <f ca="1">IFERROR(VLOOKUP($A141,ابريل!Y:AC,5,0),"")</f>
        <v/>
      </c>
      <c r="O141" s="31" t="str">
        <f ca="1">IFERROR(VLOOKUP($A141,ابريل!AK:AO,5,0),"")</f>
        <v/>
      </c>
      <c r="P141" s="31" t="str">
        <f ca="1">_xlfn.IFNA(VLOOKUP($A141,مايو!A:E,5,0),"")</f>
        <v/>
      </c>
      <c r="Q141" s="31" t="str">
        <f ca="1">_xlfn.IFNA(VLOOKUP($A141,مايو!M:Q,5,0),"")</f>
        <v/>
      </c>
      <c r="R141" s="31" t="str">
        <f ca="1">_xlfn.IFNA(VLOOKUP($A141,مايو!Y:AC,5,0),"")</f>
        <v/>
      </c>
      <c r="S141" s="31" t="str">
        <f ca="1">_xlfn.IFNA(VLOOKUP($A141,مايو!AK:AO,5,0),"")</f>
        <v/>
      </c>
      <c r="T141" s="31" t="str">
        <f ca="1">_xlfn.IFNA(VLOOKUP($A141,مايو!AW:BA,5,0),"")</f>
        <v/>
      </c>
      <c r="U141" s="31" t="str">
        <f ca="1">_xlfn.IFNA(VLOOKUP($A141,يونيو!A:E,5,0),"")</f>
        <v/>
      </c>
      <c r="V141" s="31" t="str">
        <f ca="1">_xlfn.IFNA(VLOOKUP($A141,يونيو!M:Q,5,0),"")</f>
        <v/>
      </c>
      <c r="W141" s="31" t="str">
        <f ca="1">_xlfn.IFNA(VLOOKUP($A141,يونيو!Y:AC,5,0),"")</f>
        <v/>
      </c>
      <c r="X141" s="31" t="str">
        <f ca="1">_xlfn.IFNA(VLOOKUP($A141,يونيو!AK:AO,5,0),"")</f>
        <v/>
      </c>
      <c r="Y141" s="31" t="str">
        <f ca="1">_xlfn.IFNA(VLOOKUP($A141,يوليو!A:E,5,0),"")</f>
        <v/>
      </c>
      <c r="Z141" s="31" t="str">
        <f ca="1">_xlfn.IFNA(VLOOKUP($A141,يوليو!M:Q,5,0),"")</f>
        <v/>
      </c>
      <c r="AA141" s="31" t="str">
        <f ca="1">_xlfn.IFNA(VLOOKUP($A141,يوليو!Y:AC,5,0),"")</f>
        <v/>
      </c>
      <c r="AB141" s="31" t="str">
        <f ca="1">_xlfn.IFNA(VLOOKUP($A141,يوليو!AK:AO,5,0),"")</f>
        <v/>
      </c>
      <c r="AC141" s="31" t="str">
        <f ca="1">_xlfn.IFNA(VLOOKUP($A141,اغسطس!A:E,5,0),"")</f>
        <v/>
      </c>
      <c r="AD141" s="31" t="str">
        <f ca="1">_xlfn.IFNA(VLOOKUP($A141,اغسطس!M:Q,5,0),"")</f>
        <v/>
      </c>
      <c r="AE141" s="31" t="str">
        <f ca="1">_xlfn.IFNA(VLOOKUP($A141,اغسطس!Y:AC,5,0),"")</f>
        <v/>
      </c>
      <c r="AF141" s="31" t="str">
        <f ca="1">_xlfn.IFNA(VLOOKUP($A141,اغسطس!AK:AO,5,0),"")</f>
        <v/>
      </c>
      <c r="AG141" s="31" t="str">
        <f ca="1">_xlfn.IFNA(VLOOKUP($A141,اغسطس!AW:BA,5,0),"")</f>
        <v/>
      </c>
      <c r="AH141" s="31" t="str">
        <f ca="1">_xlfn.IFNA(VLOOKUP($A141,سبتمبر!A:E,5,0),"")</f>
        <v/>
      </c>
      <c r="AI141" s="31" t="str">
        <f ca="1">_xlfn.IFNA(VLOOKUP($A141,سبتمبر!M:Q,5,0),"")</f>
        <v/>
      </c>
      <c r="AJ141" s="31" t="str">
        <f ca="1">_xlfn.IFNA(VLOOKUP($A141,سبتمبر!Y:AC,5,0),"")</f>
        <v/>
      </c>
      <c r="AK141" s="31" t="str">
        <f ca="1">_xlfn.IFNA(VLOOKUP($A141,سبتمبر!AK:AO,5,0),"")</f>
        <v/>
      </c>
      <c r="AL141" s="31" t="str">
        <f ca="1">_xlfn.IFNA(VLOOKUP($A141,اكتوبر!A:E,5,0),"")</f>
        <v/>
      </c>
      <c r="AM141" s="31" t="str">
        <f ca="1">_xlfn.IFNA(VLOOKUP($A141,اكتوبر!M:Q,5,0),"")</f>
        <v/>
      </c>
      <c r="AN141" s="31" t="str">
        <f ca="1">_xlfn.IFNA(VLOOKUP($A141,اكتوبر!Y:AC,5,0),"")</f>
        <v/>
      </c>
      <c r="AO141" s="31" t="str">
        <f ca="1">_xlfn.IFNA(VLOOKUP($A141,اكتوبر!AK:AO,5,0),"")</f>
        <v/>
      </c>
      <c r="AP141" s="31" t="str">
        <f ca="1">_xlfn.IFNA(VLOOKUP($A141,اكتوبر!AW:BA,5,0),"")</f>
        <v/>
      </c>
      <c r="AQ141" s="31" t="str">
        <f ca="1">_xlfn.IFNA(VLOOKUP($A141,نوفمبر!A:E,5,0),"")</f>
        <v/>
      </c>
      <c r="AR141" s="31" t="str">
        <f ca="1">_xlfn.IFNA(VLOOKUP($A141,نوفمبر!M:Q,5,0),"")</f>
        <v/>
      </c>
      <c r="AS141" s="31" t="str">
        <f ca="1">_xlfn.IFNA(VLOOKUP($A141,نوفمبر!Y:AC,5,0),"")</f>
        <v/>
      </c>
      <c r="AT141" s="31" t="str">
        <f ca="1">_xlfn.IFNA(VLOOKUP($A141,نوفمبر!AK:AO,5,0),"")</f>
        <v/>
      </c>
      <c r="AU141" s="31" t="str">
        <f ca="1">_xlfn.IFNA(VLOOKUP($A141,ديسمبر!A:E,5,0),"")</f>
        <v/>
      </c>
      <c r="AV141" s="31" t="str">
        <f ca="1">_xlfn.IFNA(VLOOKUP($A141,ديسمبر!M:Q,5,0),"")</f>
        <v/>
      </c>
      <c r="AW141" s="31" t="str">
        <f ca="1">_xlfn.IFNA(VLOOKUP($A141,ديسمبر!Y:AC,5,0),"")</f>
        <v/>
      </c>
      <c r="AX141" s="31" t="str">
        <f ca="1">_xlfn.IFNA(VLOOKUP($A141,ديسمبر!AK:AO,5,0),"")</f>
        <v/>
      </c>
      <c r="AY141" s="31">
        <f ca="1" t="shared" si="4"/>
        <v>0</v>
      </c>
      <c r="AZ141" s="31">
        <f ca="1" t="shared" si="5"/>
        <v>0</v>
      </c>
    </row>
    <row r="142" ht="15.75" spans="1:52">
      <c r="A142" s="8">
        <v>2140</v>
      </c>
      <c r="B142" s="31">
        <f>IFERROR(VLOOKUP(A142,'Main Data'!A:C,2,0),"")</f>
        <v>0</v>
      </c>
      <c r="C142" s="31" t="str">
        <f>IFERROR(VLOOKUP(B142,'Main Data'!B:D,2,0),"")</f>
        <v/>
      </c>
      <c r="D142" s="31" t="str">
        <f ca="1">IFERROR(VLOOKUP($A142,فبراير!A:E,5,0),"")</f>
        <v/>
      </c>
      <c r="E142" s="31" t="str">
        <f ca="1">IFERROR(VLOOKUP($A142,فبراير!M:Q,5,0),"")</f>
        <v/>
      </c>
      <c r="F142" s="31" t="str">
        <f ca="1">IFERROR(VLOOKUP($A142,فبراير!Y:AC,5,0),"")</f>
        <v/>
      </c>
      <c r="G142" s="31" t="str">
        <f ca="1">IFERROR(VLOOKUP($A142,فبراير!AK:AO,5,0),"")</f>
        <v/>
      </c>
      <c r="H142" s="31" t="str">
        <f ca="1">IFERROR(VLOOKUP($A142,مارس!A:E,5,0),"")</f>
        <v/>
      </c>
      <c r="I142" s="31" t="str">
        <f ca="1">IFERROR(VLOOKUP($A142,مارس!M:Q,5,0),"")</f>
        <v/>
      </c>
      <c r="J142" s="31" t="str">
        <f ca="1">IFERROR(VLOOKUP($A142,مارس!Y:AC,5,0),"")</f>
        <v/>
      </c>
      <c r="K142" s="31" t="str">
        <f ca="1">IFERROR(VLOOKUP($A142,مارس!AK:AO,5,0),"")</f>
        <v/>
      </c>
      <c r="L142" s="31" t="str">
        <f ca="1">IFERROR(VLOOKUP($A142,ابريل!A:E,5,0),"")</f>
        <v/>
      </c>
      <c r="M142" s="31" t="str">
        <f ca="1">IFERROR(VLOOKUP($A142,ابريل!M:Q,5,0),"")</f>
        <v/>
      </c>
      <c r="N142" s="31" t="str">
        <f ca="1">IFERROR(VLOOKUP($A142,ابريل!Y:AC,5,0),"")</f>
        <v/>
      </c>
      <c r="O142" s="31" t="str">
        <f ca="1">IFERROR(VLOOKUP($A142,ابريل!AK:AO,5,0),"")</f>
        <v/>
      </c>
      <c r="P142" s="31" t="str">
        <f ca="1">_xlfn.IFNA(VLOOKUP($A142,مايو!A:E,5,0),"")</f>
        <v/>
      </c>
      <c r="Q142" s="31" t="str">
        <f ca="1">_xlfn.IFNA(VLOOKUP($A142,مايو!M:Q,5,0),"")</f>
        <v/>
      </c>
      <c r="R142" s="31" t="str">
        <f ca="1">_xlfn.IFNA(VLOOKUP($A142,مايو!Y:AC,5,0),"")</f>
        <v/>
      </c>
      <c r="S142" s="31" t="str">
        <f ca="1">_xlfn.IFNA(VLOOKUP($A142,مايو!AK:AO,5,0),"")</f>
        <v/>
      </c>
      <c r="T142" s="31" t="str">
        <f ca="1">_xlfn.IFNA(VLOOKUP($A142,مايو!AW:BA,5,0),"")</f>
        <v/>
      </c>
      <c r="U142" s="31" t="str">
        <f ca="1">_xlfn.IFNA(VLOOKUP($A142,يونيو!A:E,5,0),"")</f>
        <v/>
      </c>
      <c r="V142" s="31" t="str">
        <f ca="1">_xlfn.IFNA(VLOOKUP($A142,يونيو!M:Q,5,0),"")</f>
        <v/>
      </c>
      <c r="W142" s="31" t="str">
        <f ca="1">_xlfn.IFNA(VLOOKUP($A142,يونيو!Y:AC,5,0),"")</f>
        <v/>
      </c>
      <c r="X142" s="31" t="str">
        <f ca="1">_xlfn.IFNA(VLOOKUP($A142,يونيو!AK:AO,5,0),"")</f>
        <v/>
      </c>
      <c r="Y142" s="31" t="str">
        <f ca="1">_xlfn.IFNA(VLOOKUP($A142,يوليو!A:E,5,0),"")</f>
        <v/>
      </c>
      <c r="Z142" s="31" t="str">
        <f ca="1">_xlfn.IFNA(VLOOKUP($A142,يوليو!M:Q,5,0),"")</f>
        <v/>
      </c>
      <c r="AA142" s="31" t="str">
        <f ca="1">_xlfn.IFNA(VLOOKUP($A142,يوليو!Y:AC,5,0),"")</f>
        <v/>
      </c>
      <c r="AB142" s="31" t="str">
        <f ca="1">_xlfn.IFNA(VLOOKUP($A142,يوليو!AK:AO,5,0),"")</f>
        <v/>
      </c>
      <c r="AC142" s="31" t="str">
        <f ca="1">_xlfn.IFNA(VLOOKUP($A142,اغسطس!A:E,5,0),"")</f>
        <v/>
      </c>
      <c r="AD142" s="31" t="str">
        <f ca="1">_xlfn.IFNA(VLOOKUP($A142,اغسطس!M:Q,5,0),"")</f>
        <v/>
      </c>
      <c r="AE142" s="31" t="str">
        <f ca="1">_xlfn.IFNA(VLOOKUP($A142,اغسطس!Y:AC,5,0),"")</f>
        <v/>
      </c>
      <c r="AF142" s="31" t="str">
        <f ca="1">_xlfn.IFNA(VLOOKUP($A142,اغسطس!AK:AO,5,0),"")</f>
        <v/>
      </c>
      <c r="AG142" s="31" t="str">
        <f ca="1">_xlfn.IFNA(VLOOKUP($A142,اغسطس!AW:BA,5,0),"")</f>
        <v/>
      </c>
      <c r="AH142" s="31" t="str">
        <f ca="1">_xlfn.IFNA(VLOOKUP($A142,سبتمبر!A:E,5,0),"")</f>
        <v/>
      </c>
      <c r="AI142" s="31" t="str">
        <f ca="1">_xlfn.IFNA(VLOOKUP($A142,سبتمبر!M:Q,5,0),"")</f>
        <v/>
      </c>
      <c r="AJ142" s="31" t="str">
        <f ca="1">_xlfn.IFNA(VLOOKUP($A142,سبتمبر!Y:AC,5,0),"")</f>
        <v/>
      </c>
      <c r="AK142" s="31" t="str">
        <f ca="1">_xlfn.IFNA(VLOOKUP($A142,سبتمبر!AK:AO,5,0),"")</f>
        <v/>
      </c>
      <c r="AL142" s="31" t="str">
        <f ca="1">_xlfn.IFNA(VLOOKUP($A142,اكتوبر!A:E,5,0),"")</f>
        <v/>
      </c>
      <c r="AM142" s="31" t="str">
        <f ca="1">_xlfn.IFNA(VLOOKUP($A142,اكتوبر!M:Q,5,0),"")</f>
        <v/>
      </c>
      <c r="AN142" s="31" t="str">
        <f ca="1">_xlfn.IFNA(VLOOKUP($A142,اكتوبر!Y:AC,5,0),"")</f>
        <v/>
      </c>
      <c r="AO142" s="31" t="str">
        <f ca="1">_xlfn.IFNA(VLOOKUP($A142,اكتوبر!AK:AO,5,0),"")</f>
        <v/>
      </c>
      <c r="AP142" s="31" t="str">
        <f ca="1">_xlfn.IFNA(VLOOKUP($A142,اكتوبر!AW:BA,5,0),"")</f>
        <v/>
      </c>
      <c r="AQ142" s="31" t="str">
        <f ca="1">_xlfn.IFNA(VLOOKUP($A142,نوفمبر!A:E,5,0),"")</f>
        <v/>
      </c>
      <c r="AR142" s="31" t="str">
        <f ca="1">_xlfn.IFNA(VLOOKUP($A142,نوفمبر!M:Q,5,0),"")</f>
        <v/>
      </c>
      <c r="AS142" s="31" t="str">
        <f ca="1">_xlfn.IFNA(VLOOKUP($A142,نوفمبر!Y:AC,5,0),"")</f>
        <v/>
      </c>
      <c r="AT142" s="31" t="str">
        <f ca="1">_xlfn.IFNA(VLOOKUP($A142,نوفمبر!AK:AO,5,0),"")</f>
        <v/>
      </c>
      <c r="AU142" s="31" t="str">
        <f ca="1">_xlfn.IFNA(VLOOKUP($A142,ديسمبر!A:E,5,0),"")</f>
        <v/>
      </c>
      <c r="AV142" s="31" t="str">
        <f ca="1">_xlfn.IFNA(VLOOKUP($A142,ديسمبر!M:Q,5,0),"")</f>
        <v/>
      </c>
      <c r="AW142" s="31" t="str">
        <f ca="1">_xlfn.IFNA(VLOOKUP($A142,ديسمبر!Y:AC,5,0),"")</f>
        <v/>
      </c>
      <c r="AX142" s="31" t="str">
        <f ca="1">_xlfn.IFNA(VLOOKUP($A142,ديسمبر!AK:AO,5,0),"")</f>
        <v/>
      </c>
      <c r="AY142" s="31">
        <f ca="1" t="shared" si="4"/>
        <v>0</v>
      </c>
      <c r="AZ142" s="31">
        <f ca="1" t="shared" si="5"/>
        <v>0</v>
      </c>
    </row>
    <row r="143" ht="15.75" spans="1:52">
      <c r="A143" s="8">
        <v>2141</v>
      </c>
      <c r="B143" s="31">
        <f>IFERROR(VLOOKUP(A143,'Main Data'!A:C,2,0),"")</f>
        <v>0</v>
      </c>
      <c r="C143" s="31" t="str">
        <f>IFERROR(VLOOKUP(B143,'Main Data'!B:D,2,0),"")</f>
        <v/>
      </c>
      <c r="D143" s="31" t="str">
        <f ca="1">IFERROR(VLOOKUP($A143,فبراير!A:E,5,0),"")</f>
        <v/>
      </c>
      <c r="E143" s="31" t="str">
        <f ca="1">IFERROR(VLOOKUP($A143,فبراير!M:Q,5,0),"")</f>
        <v/>
      </c>
      <c r="F143" s="31" t="str">
        <f ca="1">IFERROR(VLOOKUP($A143,فبراير!Y:AC,5,0),"")</f>
        <v/>
      </c>
      <c r="G143" s="31" t="str">
        <f ca="1">IFERROR(VLOOKUP($A143,فبراير!AK:AO,5,0),"")</f>
        <v/>
      </c>
      <c r="H143" s="31" t="str">
        <f ca="1">IFERROR(VLOOKUP($A143,مارس!A:E,5,0),"")</f>
        <v/>
      </c>
      <c r="I143" s="31" t="str">
        <f ca="1">IFERROR(VLOOKUP($A143,مارس!M:Q,5,0),"")</f>
        <v/>
      </c>
      <c r="J143" s="31" t="str">
        <f ca="1">IFERROR(VLOOKUP($A143,مارس!Y:AC,5,0),"")</f>
        <v/>
      </c>
      <c r="K143" s="31" t="str">
        <f ca="1">IFERROR(VLOOKUP($A143,مارس!AK:AO,5,0),"")</f>
        <v/>
      </c>
      <c r="L143" s="31" t="str">
        <f ca="1">IFERROR(VLOOKUP($A143,ابريل!A:E,5,0),"")</f>
        <v/>
      </c>
      <c r="M143" s="31" t="str">
        <f ca="1">IFERROR(VLOOKUP($A143,ابريل!M:Q,5,0),"")</f>
        <v/>
      </c>
      <c r="N143" s="31" t="str">
        <f ca="1">IFERROR(VLOOKUP($A143,ابريل!Y:AC,5,0),"")</f>
        <v/>
      </c>
      <c r="O143" s="31" t="str">
        <f ca="1">IFERROR(VLOOKUP($A143,ابريل!AK:AO,5,0),"")</f>
        <v/>
      </c>
      <c r="P143" s="31" t="str">
        <f ca="1">_xlfn.IFNA(VLOOKUP($A143,مايو!A:E,5,0),"")</f>
        <v/>
      </c>
      <c r="Q143" s="31" t="str">
        <f ca="1">_xlfn.IFNA(VLOOKUP($A143,مايو!M:Q,5,0),"")</f>
        <v/>
      </c>
      <c r="R143" s="31" t="str">
        <f ca="1">_xlfn.IFNA(VLOOKUP($A143,مايو!Y:AC,5,0),"")</f>
        <v/>
      </c>
      <c r="S143" s="31" t="str">
        <f ca="1">_xlfn.IFNA(VLOOKUP($A143,مايو!AK:AO,5,0),"")</f>
        <v/>
      </c>
      <c r="T143" s="31" t="str">
        <f ca="1">_xlfn.IFNA(VLOOKUP($A143,مايو!AW:BA,5,0),"")</f>
        <v/>
      </c>
      <c r="U143" s="31" t="str">
        <f ca="1">_xlfn.IFNA(VLOOKUP($A143,يونيو!A:E,5,0),"")</f>
        <v/>
      </c>
      <c r="V143" s="31" t="str">
        <f ca="1">_xlfn.IFNA(VLOOKUP($A143,يونيو!M:Q,5,0),"")</f>
        <v/>
      </c>
      <c r="W143" s="31" t="str">
        <f ca="1">_xlfn.IFNA(VLOOKUP($A143,يونيو!Y:AC,5,0),"")</f>
        <v/>
      </c>
      <c r="X143" s="31" t="str">
        <f ca="1">_xlfn.IFNA(VLOOKUP($A143,يونيو!AK:AO,5,0),"")</f>
        <v/>
      </c>
      <c r="Y143" s="31" t="str">
        <f ca="1">_xlfn.IFNA(VLOOKUP($A143,يوليو!A:E,5,0),"")</f>
        <v/>
      </c>
      <c r="Z143" s="31" t="str">
        <f ca="1">_xlfn.IFNA(VLOOKUP($A143,يوليو!M:Q,5,0),"")</f>
        <v/>
      </c>
      <c r="AA143" s="31" t="str">
        <f ca="1">_xlfn.IFNA(VLOOKUP($A143,يوليو!Y:AC,5,0),"")</f>
        <v/>
      </c>
      <c r="AB143" s="31" t="str">
        <f ca="1">_xlfn.IFNA(VLOOKUP($A143,يوليو!AK:AO,5,0),"")</f>
        <v/>
      </c>
      <c r="AC143" s="31" t="str">
        <f ca="1">_xlfn.IFNA(VLOOKUP($A143,اغسطس!A:E,5,0),"")</f>
        <v/>
      </c>
      <c r="AD143" s="31" t="str">
        <f ca="1">_xlfn.IFNA(VLOOKUP($A143,اغسطس!M:Q,5,0),"")</f>
        <v/>
      </c>
      <c r="AE143" s="31" t="str">
        <f ca="1">_xlfn.IFNA(VLOOKUP($A143,اغسطس!Y:AC,5,0),"")</f>
        <v/>
      </c>
      <c r="AF143" s="31" t="str">
        <f ca="1">_xlfn.IFNA(VLOOKUP($A143,اغسطس!AK:AO,5,0),"")</f>
        <v/>
      </c>
      <c r="AG143" s="31" t="str">
        <f ca="1">_xlfn.IFNA(VLOOKUP($A143,اغسطس!AW:BA,5,0),"")</f>
        <v/>
      </c>
      <c r="AH143" s="31" t="str">
        <f ca="1">_xlfn.IFNA(VLOOKUP($A143,سبتمبر!A:E,5,0),"")</f>
        <v/>
      </c>
      <c r="AI143" s="31" t="str">
        <f ca="1">_xlfn.IFNA(VLOOKUP($A143,سبتمبر!M:Q,5,0),"")</f>
        <v/>
      </c>
      <c r="AJ143" s="31" t="str">
        <f ca="1">_xlfn.IFNA(VLOOKUP($A143,سبتمبر!Y:AC,5,0),"")</f>
        <v/>
      </c>
      <c r="AK143" s="31" t="str">
        <f ca="1">_xlfn.IFNA(VLOOKUP($A143,سبتمبر!AK:AO,5,0),"")</f>
        <v/>
      </c>
      <c r="AL143" s="31" t="str">
        <f ca="1">_xlfn.IFNA(VLOOKUP($A143,اكتوبر!A:E,5,0),"")</f>
        <v/>
      </c>
      <c r="AM143" s="31" t="str">
        <f ca="1">_xlfn.IFNA(VLOOKUP($A143,اكتوبر!M:Q,5,0),"")</f>
        <v/>
      </c>
      <c r="AN143" s="31" t="str">
        <f ca="1">_xlfn.IFNA(VLOOKUP($A143,اكتوبر!Y:AC,5,0),"")</f>
        <v/>
      </c>
      <c r="AO143" s="31" t="str">
        <f ca="1">_xlfn.IFNA(VLOOKUP($A143,اكتوبر!AK:AO,5,0),"")</f>
        <v/>
      </c>
      <c r="AP143" s="31" t="str">
        <f ca="1">_xlfn.IFNA(VLOOKUP($A143,اكتوبر!AW:BA,5,0),"")</f>
        <v/>
      </c>
      <c r="AQ143" s="31" t="str">
        <f ca="1">_xlfn.IFNA(VLOOKUP($A143,نوفمبر!A:E,5,0),"")</f>
        <v/>
      </c>
      <c r="AR143" s="31" t="str">
        <f ca="1">_xlfn.IFNA(VLOOKUP($A143,نوفمبر!M:Q,5,0),"")</f>
        <v/>
      </c>
      <c r="AS143" s="31" t="str">
        <f ca="1">_xlfn.IFNA(VLOOKUP($A143,نوفمبر!Y:AC,5,0),"")</f>
        <v/>
      </c>
      <c r="AT143" s="31" t="str">
        <f ca="1">_xlfn.IFNA(VLOOKUP($A143,نوفمبر!AK:AO,5,0),"")</f>
        <v/>
      </c>
      <c r="AU143" s="31" t="str">
        <f ca="1">_xlfn.IFNA(VLOOKUP($A143,ديسمبر!A:E,5,0),"")</f>
        <v/>
      </c>
      <c r="AV143" s="31" t="str">
        <f ca="1">_xlfn.IFNA(VLOOKUP($A143,ديسمبر!M:Q,5,0),"")</f>
        <v/>
      </c>
      <c r="AW143" s="31" t="str">
        <f ca="1">_xlfn.IFNA(VLOOKUP($A143,ديسمبر!Y:AC,5,0),"")</f>
        <v/>
      </c>
      <c r="AX143" s="31" t="str">
        <f ca="1">_xlfn.IFNA(VLOOKUP($A143,ديسمبر!AK:AO,5,0),"")</f>
        <v/>
      </c>
      <c r="AY143" s="31">
        <f ca="1" t="shared" si="4"/>
        <v>0</v>
      </c>
      <c r="AZ143" s="31">
        <f ca="1" t="shared" si="5"/>
        <v>0</v>
      </c>
    </row>
    <row r="144" ht="15.75" spans="1:52">
      <c r="A144" s="8">
        <v>2142</v>
      </c>
      <c r="B144" s="31">
        <f>IFERROR(VLOOKUP(A144,'Main Data'!A:C,2,0),"")</f>
        <v>0</v>
      </c>
      <c r="C144" s="31" t="str">
        <f>IFERROR(VLOOKUP(B144,'Main Data'!B:D,2,0),"")</f>
        <v/>
      </c>
      <c r="D144" s="31" t="str">
        <f ca="1">IFERROR(VLOOKUP($A144,فبراير!A:E,5,0),"")</f>
        <v/>
      </c>
      <c r="E144" s="31" t="str">
        <f ca="1">IFERROR(VLOOKUP($A144,فبراير!M:Q,5,0),"")</f>
        <v/>
      </c>
      <c r="F144" s="31" t="str">
        <f ca="1">IFERROR(VLOOKUP($A144,فبراير!Y:AC,5,0),"")</f>
        <v/>
      </c>
      <c r="G144" s="31" t="str">
        <f ca="1">IFERROR(VLOOKUP($A144,فبراير!AK:AO,5,0),"")</f>
        <v/>
      </c>
      <c r="H144" s="31" t="str">
        <f ca="1">IFERROR(VLOOKUP($A144,مارس!A:E,5,0),"")</f>
        <v/>
      </c>
      <c r="I144" s="31" t="str">
        <f ca="1">IFERROR(VLOOKUP($A144,مارس!M:Q,5,0),"")</f>
        <v/>
      </c>
      <c r="J144" s="31" t="str">
        <f ca="1">IFERROR(VLOOKUP($A144,مارس!Y:AC,5,0),"")</f>
        <v/>
      </c>
      <c r="K144" s="31" t="str">
        <f ca="1">IFERROR(VLOOKUP($A144,مارس!AK:AO,5,0),"")</f>
        <v/>
      </c>
      <c r="L144" s="31" t="str">
        <f ca="1">IFERROR(VLOOKUP($A144,ابريل!A:E,5,0),"")</f>
        <v/>
      </c>
      <c r="M144" s="31" t="str">
        <f ca="1">IFERROR(VLOOKUP($A144,ابريل!M:Q,5,0),"")</f>
        <v/>
      </c>
      <c r="N144" s="31" t="str">
        <f ca="1">IFERROR(VLOOKUP($A144,ابريل!Y:AC,5,0),"")</f>
        <v/>
      </c>
      <c r="O144" s="31" t="str">
        <f ca="1">IFERROR(VLOOKUP($A144,ابريل!AK:AO,5,0),"")</f>
        <v/>
      </c>
      <c r="P144" s="31" t="str">
        <f ca="1">_xlfn.IFNA(VLOOKUP($A144,مايو!A:E,5,0),"")</f>
        <v/>
      </c>
      <c r="Q144" s="31" t="str">
        <f ca="1">_xlfn.IFNA(VLOOKUP($A144,مايو!M:Q,5,0),"")</f>
        <v/>
      </c>
      <c r="R144" s="31" t="str">
        <f ca="1">_xlfn.IFNA(VLOOKUP($A144,مايو!Y:AC,5,0),"")</f>
        <v/>
      </c>
      <c r="S144" s="31" t="str">
        <f ca="1">_xlfn.IFNA(VLOOKUP($A144,مايو!AK:AO,5,0),"")</f>
        <v/>
      </c>
      <c r="T144" s="31" t="str">
        <f ca="1">_xlfn.IFNA(VLOOKUP($A144,مايو!AW:BA,5,0),"")</f>
        <v/>
      </c>
      <c r="U144" s="31" t="str">
        <f ca="1">_xlfn.IFNA(VLOOKUP($A144,يونيو!A:E,5,0),"")</f>
        <v/>
      </c>
      <c r="V144" s="31" t="str">
        <f ca="1">_xlfn.IFNA(VLOOKUP($A144,يونيو!M:Q,5,0),"")</f>
        <v/>
      </c>
      <c r="W144" s="31" t="str">
        <f ca="1">_xlfn.IFNA(VLOOKUP($A144,يونيو!Y:AC,5,0),"")</f>
        <v/>
      </c>
      <c r="X144" s="31" t="str">
        <f ca="1">_xlfn.IFNA(VLOOKUP($A144,يونيو!AK:AO,5,0),"")</f>
        <v/>
      </c>
      <c r="Y144" s="31" t="str">
        <f ca="1">_xlfn.IFNA(VLOOKUP($A144,يوليو!A:E,5,0),"")</f>
        <v/>
      </c>
      <c r="Z144" s="31" t="str">
        <f ca="1">_xlfn.IFNA(VLOOKUP($A144,يوليو!M:Q,5,0),"")</f>
        <v/>
      </c>
      <c r="AA144" s="31" t="str">
        <f ca="1">_xlfn.IFNA(VLOOKUP($A144,يوليو!Y:AC,5,0),"")</f>
        <v/>
      </c>
      <c r="AB144" s="31" t="str">
        <f ca="1">_xlfn.IFNA(VLOOKUP($A144,يوليو!AK:AO,5,0),"")</f>
        <v/>
      </c>
      <c r="AC144" s="31" t="str">
        <f ca="1">_xlfn.IFNA(VLOOKUP($A144,اغسطس!A:E,5,0),"")</f>
        <v/>
      </c>
      <c r="AD144" s="31" t="str">
        <f ca="1">_xlfn.IFNA(VLOOKUP($A144,اغسطس!M:Q,5,0),"")</f>
        <v/>
      </c>
      <c r="AE144" s="31" t="str">
        <f ca="1">_xlfn.IFNA(VLOOKUP($A144,اغسطس!Y:AC,5,0),"")</f>
        <v/>
      </c>
      <c r="AF144" s="31" t="str">
        <f ca="1">_xlfn.IFNA(VLOOKUP($A144,اغسطس!AK:AO,5,0),"")</f>
        <v/>
      </c>
      <c r="AG144" s="31" t="str">
        <f ca="1">_xlfn.IFNA(VLOOKUP($A144,اغسطس!AW:BA,5,0),"")</f>
        <v/>
      </c>
      <c r="AH144" s="31" t="str">
        <f ca="1">_xlfn.IFNA(VLOOKUP($A144,سبتمبر!A:E,5,0),"")</f>
        <v/>
      </c>
      <c r="AI144" s="31" t="str">
        <f ca="1">_xlfn.IFNA(VLOOKUP($A144,سبتمبر!M:Q,5,0),"")</f>
        <v/>
      </c>
      <c r="AJ144" s="31" t="str">
        <f ca="1">_xlfn.IFNA(VLOOKUP($A144,سبتمبر!Y:AC,5,0),"")</f>
        <v/>
      </c>
      <c r="AK144" s="31" t="str">
        <f ca="1">_xlfn.IFNA(VLOOKUP($A144,سبتمبر!AK:AO,5,0),"")</f>
        <v/>
      </c>
      <c r="AL144" s="31" t="str">
        <f ca="1">_xlfn.IFNA(VLOOKUP($A144,اكتوبر!A:E,5,0),"")</f>
        <v/>
      </c>
      <c r="AM144" s="31" t="str">
        <f ca="1">_xlfn.IFNA(VLOOKUP($A144,اكتوبر!M:Q,5,0),"")</f>
        <v/>
      </c>
      <c r="AN144" s="31" t="str">
        <f ca="1">_xlfn.IFNA(VLOOKUP($A144,اكتوبر!Y:AC,5,0),"")</f>
        <v/>
      </c>
      <c r="AO144" s="31" t="str">
        <f ca="1">_xlfn.IFNA(VLOOKUP($A144,اكتوبر!AK:AO,5,0),"")</f>
        <v/>
      </c>
      <c r="AP144" s="31" t="str">
        <f ca="1">_xlfn.IFNA(VLOOKUP($A144,اكتوبر!AW:BA,5,0),"")</f>
        <v/>
      </c>
      <c r="AQ144" s="31" t="str">
        <f ca="1">_xlfn.IFNA(VLOOKUP($A144,نوفمبر!A:E,5,0),"")</f>
        <v/>
      </c>
      <c r="AR144" s="31" t="str">
        <f ca="1">_xlfn.IFNA(VLOOKUP($A144,نوفمبر!M:Q,5,0),"")</f>
        <v/>
      </c>
      <c r="AS144" s="31" t="str">
        <f ca="1">_xlfn.IFNA(VLOOKUP($A144,نوفمبر!Y:AC,5,0),"")</f>
        <v/>
      </c>
      <c r="AT144" s="31" t="str">
        <f ca="1">_xlfn.IFNA(VLOOKUP($A144,نوفمبر!AK:AO,5,0),"")</f>
        <v/>
      </c>
      <c r="AU144" s="31" t="str">
        <f ca="1">_xlfn.IFNA(VLOOKUP($A144,ديسمبر!A:E,5,0),"")</f>
        <v/>
      </c>
      <c r="AV144" s="31" t="str">
        <f ca="1">_xlfn.IFNA(VLOOKUP($A144,ديسمبر!M:Q,5,0),"")</f>
        <v/>
      </c>
      <c r="AW144" s="31" t="str">
        <f ca="1">_xlfn.IFNA(VLOOKUP($A144,ديسمبر!Y:AC,5,0),"")</f>
        <v/>
      </c>
      <c r="AX144" s="31" t="str">
        <f ca="1">_xlfn.IFNA(VLOOKUP($A144,ديسمبر!AK:AO,5,0),"")</f>
        <v/>
      </c>
      <c r="AY144" s="31">
        <f ca="1" t="shared" si="4"/>
        <v>0</v>
      </c>
      <c r="AZ144" s="31">
        <f ca="1" t="shared" si="5"/>
        <v>0</v>
      </c>
    </row>
    <row r="145" ht="15.75" spans="1:52">
      <c r="A145" s="8">
        <v>2143</v>
      </c>
      <c r="B145" s="31">
        <f>IFERROR(VLOOKUP(A145,'Main Data'!A:C,2,0),"")</f>
        <v>0</v>
      </c>
      <c r="C145" s="31" t="str">
        <f>IFERROR(VLOOKUP(B145,'Main Data'!B:D,2,0),"")</f>
        <v/>
      </c>
      <c r="D145" s="31" t="str">
        <f ca="1">IFERROR(VLOOKUP($A145,فبراير!A:E,5,0),"")</f>
        <v/>
      </c>
      <c r="E145" s="31" t="str">
        <f ca="1">IFERROR(VLOOKUP($A145,فبراير!M:Q,5,0),"")</f>
        <v/>
      </c>
      <c r="F145" s="31" t="str">
        <f ca="1">IFERROR(VLOOKUP($A145,فبراير!Y:AC,5,0),"")</f>
        <v/>
      </c>
      <c r="G145" s="31" t="str">
        <f ca="1">IFERROR(VLOOKUP($A145,فبراير!AK:AO,5,0),"")</f>
        <v/>
      </c>
      <c r="H145" s="31" t="str">
        <f ca="1">IFERROR(VLOOKUP($A145,مارس!A:E,5,0),"")</f>
        <v/>
      </c>
      <c r="I145" s="31" t="str">
        <f ca="1">IFERROR(VLOOKUP($A145,مارس!M:Q,5,0),"")</f>
        <v/>
      </c>
      <c r="J145" s="31" t="str">
        <f ca="1">IFERROR(VLOOKUP($A145,مارس!Y:AC,5,0),"")</f>
        <v/>
      </c>
      <c r="K145" s="31" t="str">
        <f ca="1">IFERROR(VLOOKUP($A145,مارس!AK:AO,5,0),"")</f>
        <v/>
      </c>
      <c r="L145" s="31" t="str">
        <f ca="1">IFERROR(VLOOKUP($A145,ابريل!A:E,5,0),"")</f>
        <v/>
      </c>
      <c r="M145" s="31" t="str">
        <f ca="1">IFERROR(VLOOKUP($A145,ابريل!M:Q,5,0),"")</f>
        <v/>
      </c>
      <c r="N145" s="31" t="str">
        <f ca="1">IFERROR(VLOOKUP($A145,ابريل!Y:AC,5,0),"")</f>
        <v/>
      </c>
      <c r="O145" s="31" t="str">
        <f ca="1">IFERROR(VLOOKUP($A145,ابريل!AK:AO,5,0),"")</f>
        <v/>
      </c>
      <c r="P145" s="31" t="str">
        <f ca="1">_xlfn.IFNA(VLOOKUP($A145,مايو!A:E,5,0),"")</f>
        <v/>
      </c>
      <c r="Q145" s="31" t="str">
        <f ca="1">_xlfn.IFNA(VLOOKUP($A145,مايو!M:Q,5,0),"")</f>
        <v/>
      </c>
      <c r="R145" s="31" t="str">
        <f ca="1">_xlfn.IFNA(VLOOKUP($A145,مايو!Y:AC,5,0),"")</f>
        <v/>
      </c>
      <c r="S145" s="31" t="str">
        <f ca="1">_xlfn.IFNA(VLOOKUP($A145,مايو!AK:AO,5,0),"")</f>
        <v/>
      </c>
      <c r="T145" s="31" t="str">
        <f ca="1">_xlfn.IFNA(VLOOKUP($A145,مايو!AW:BA,5,0),"")</f>
        <v/>
      </c>
      <c r="U145" s="31" t="str">
        <f ca="1">_xlfn.IFNA(VLOOKUP($A145,يونيو!A:E,5,0),"")</f>
        <v/>
      </c>
      <c r="V145" s="31" t="str">
        <f ca="1">_xlfn.IFNA(VLOOKUP($A145,يونيو!M:Q,5,0),"")</f>
        <v/>
      </c>
      <c r="W145" s="31" t="str">
        <f ca="1">_xlfn.IFNA(VLOOKUP($A145,يونيو!Y:AC,5,0),"")</f>
        <v/>
      </c>
      <c r="X145" s="31" t="str">
        <f ca="1">_xlfn.IFNA(VLOOKUP($A145,يونيو!AK:AO,5,0),"")</f>
        <v/>
      </c>
      <c r="Y145" s="31" t="str">
        <f ca="1">_xlfn.IFNA(VLOOKUP($A145,يوليو!A:E,5,0),"")</f>
        <v/>
      </c>
      <c r="Z145" s="31" t="str">
        <f ca="1">_xlfn.IFNA(VLOOKUP($A145,يوليو!M:Q,5,0),"")</f>
        <v/>
      </c>
      <c r="AA145" s="31" t="str">
        <f ca="1">_xlfn.IFNA(VLOOKUP($A145,يوليو!Y:AC,5,0),"")</f>
        <v/>
      </c>
      <c r="AB145" s="31" t="str">
        <f ca="1">_xlfn.IFNA(VLOOKUP($A145,يوليو!AK:AO,5,0),"")</f>
        <v/>
      </c>
      <c r="AC145" s="31" t="str">
        <f ca="1">_xlfn.IFNA(VLOOKUP($A145,اغسطس!A:E,5,0),"")</f>
        <v/>
      </c>
      <c r="AD145" s="31" t="str">
        <f ca="1">_xlfn.IFNA(VLOOKUP($A145,اغسطس!M:Q,5,0),"")</f>
        <v/>
      </c>
      <c r="AE145" s="31" t="str">
        <f ca="1">_xlfn.IFNA(VLOOKUP($A145,اغسطس!Y:AC,5,0),"")</f>
        <v/>
      </c>
      <c r="AF145" s="31" t="str">
        <f ca="1">_xlfn.IFNA(VLOOKUP($A145,اغسطس!AK:AO,5,0),"")</f>
        <v/>
      </c>
      <c r="AG145" s="31" t="str">
        <f ca="1">_xlfn.IFNA(VLOOKUP($A145,اغسطس!AW:BA,5,0),"")</f>
        <v/>
      </c>
      <c r="AH145" s="31" t="str">
        <f ca="1">_xlfn.IFNA(VLOOKUP($A145,سبتمبر!A:E,5,0),"")</f>
        <v/>
      </c>
      <c r="AI145" s="31" t="str">
        <f ca="1">_xlfn.IFNA(VLOOKUP($A145,سبتمبر!M:Q,5,0),"")</f>
        <v/>
      </c>
      <c r="AJ145" s="31" t="str">
        <f ca="1">_xlfn.IFNA(VLOOKUP($A145,سبتمبر!Y:AC,5,0),"")</f>
        <v/>
      </c>
      <c r="AK145" s="31" t="str">
        <f ca="1">_xlfn.IFNA(VLOOKUP($A145,سبتمبر!AK:AO,5,0),"")</f>
        <v/>
      </c>
      <c r="AL145" s="31" t="str">
        <f ca="1">_xlfn.IFNA(VLOOKUP($A145,اكتوبر!A:E,5,0),"")</f>
        <v/>
      </c>
      <c r="AM145" s="31" t="str">
        <f ca="1">_xlfn.IFNA(VLOOKUP($A145,اكتوبر!M:Q,5,0),"")</f>
        <v/>
      </c>
      <c r="AN145" s="31" t="str">
        <f ca="1">_xlfn.IFNA(VLOOKUP($A145,اكتوبر!Y:AC,5,0),"")</f>
        <v/>
      </c>
      <c r="AO145" s="31" t="str">
        <f ca="1">_xlfn.IFNA(VLOOKUP($A145,اكتوبر!AK:AO,5,0),"")</f>
        <v/>
      </c>
      <c r="AP145" s="31" t="str">
        <f ca="1">_xlfn.IFNA(VLOOKUP($A145,اكتوبر!AW:BA,5,0),"")</f>
        <v/>
      </c>
      <c r="AQ145" s="31" t="str">
        <f ca="1">_xlfn.IFNA(VLOOKUP($A145,نوفمبر!A:E,5,0),"")</f>
        <v/>
      </c>
      <c r="AR145" s="31" t="str">
        <f ca="1">_xlfn.IFNA(VLOOKUP($A145,نوفمبر!M:Q,5,0),"")</f>
        <v/>
      </c>
      <c r="AS145" s="31" t="str">
        <f ca="1">_xlfn.IFNA(VLOOKUP($A145,نوفمبر!Y:AC,5,0),"")</f>
        <v/>
      </c>
      <c r="AT145" s="31" t="str">
        <f ca="1">_xlfn.IFNA(VLOOKUP($A145,نوفمبر!AK:AO,5,0),"")</f>
        <v/>
      </c>
      <c r="AU145" s="31" t="str">
        <f ca="1">_xlfn.IFNA(VLOOKUP($A145,ديسمبر!A:E,5,0),"")</f>
        <v/>
      </c>
      <c r="AV145" s="31" t="str">
        <f ca="1">_xlfn.IFNA(VLOOKUP($A145,ديسمبر!M:Q,5,0),"")</f>
        <v/>
      </c>
      <c r="AW145" s="31" t="str">
        <f ca="1">_xlfn.IFNA(VLOOKUP($A145,ديسمبر!Y:AC,5,0),"")</f>
        <v/>
      </c>
      <c r="AX145" s="31" t="str">
        <f ca="1">_xlfn.IFNA(VLOOKUP($A145,ديسمبر!AK:AO,5,0),"")</f>
        <v/>
      </c>
      <c r="AY145" s="31">
        <f ca="1" t="shared" si="4"/>
        <v>0</v>
      </c>
      <c r="AZ145" s="31">
        <f ca="1" t="shared" si="5"/>
        <v>0</v>
      </c>
    </row>
    <row r="146" ht="15.75" spans="1:52">
      <c r="A146" s="8">
        <v>2144</v>
      </c>
      <c r="B146" s="31">
        <f>IFERROR(VLOOKUP(A146,'Main Data'!A:C,2,0),"")</f>
        <v>0</v>
      </c>
      <c r="C146" s="31" t="str">
        <f>IFERROR(VLOOKUP(B146,'Main Data'!B:D,2,0),"")</f>
        <v/>
      </c>
      <c r="D146" s="31" t="str">
        <f ca="1">IFERROR(VLOOKUP($A146,فبراير!A:E,5,0),"")</f>
        <v/>
      </c>
      <c r="E146" s="31" t="str">
        <f ca="1">IFERROR(VLOOKUP($A146,فبراير!M:Q,5,0),"")</f>
        <v/>
      </c>
      <c r="F146" s="31" t="str">
        <f ca="1">IFERROR(VLOOKUP($A146,فبراير!Y:AC,5,0),"")</f>
        <v/>
      </c>
      <c r="G146" s="31" t="str">
        <f ca="1">IFERROR(VLOOKUP($A146,فبراير!AK:AO,5,0),"")</f>
        <v/>
      </c>
      <c r="H146" s="31" t="str">
        <f ca="1">IFERROR(VLOOKUP($A146,مارس!A:E,5,0),"")</f>
        <v/>
      </c>
      <c r="I146" s="31" t="str">
        <f ca="1">IFERROR(VLOOKUP($A146,مارس!M:Q,5,0),"")</f>
        <v/>
      </c>
      <c r="J146" s="31" t="str">
        <f ca="1">IFERROR(VLOOKUP($A146,مارس!Y:AC,5,0),"")</f>
        <v/>
      </c>
      <c r="K146" s="31" t="str">
        <f ca="1">IFERROR(VLOOKUP($A146,مارس!AK:AO,5,0),"")</f>
        <v/>
      </c>
      <c r="L146" s="31" t="str">
        <f ca="1">IFERROR(VLOOKUP($A146,ابريل!A:E,5,0),"")</f>
        <v/>
      </c>
      <c r="M146" s="31" t="str">
        <f ca="1">IFERROR(VLOOKUP($A146,ابريل!M:Q,5,0),"")</f>
        <v/>
      </c>
      <c r="N146" s="31" t="str">
        <f ca="1">IFERROR(VLOOKUP($A146,ابريل!Y:AC,5,0),"")</f>
        <v/>
      </c>
      <c r="O146" s="31" t="str">
        <f ca="1">IFERROR(VLOOKUP($A146,ابريل!AK:AO,5,0),"")</f>
        <v/>
      </c>
      <c r="P146" s="31" t="str">
        <f ca="1">_xlfn.IFNA(VLOOKUP($A146,مايو!A:E,5,0),"")</f>
        <v/>
      </c>
      <c r="Q146" s="31" t="str">
        <f ca="1">_xlfn.IFNA(VLOOKUP($A146,مايو!M:Q,5,0),"")</f>
        <v/>
      </c>
      <c r="R146" s="31" t="str">
        <f ca="1">_xlfn.IFNA(VLOOKUP($A146,مايو!Y:AC,5,0),"")</f>
        <v/>
      </c>
      <c r="S146" s="31" t="str">
        <f ca="1">_xlfn.IFNA(VLOOKUP($A146,مايو!AK:AO,5,0),"")</f>
        <v/>
      </c>
      <c r="T146" s="31" t="str">
        <f ca="1">_xlfn.IFNA(VLOOKUP($A146,مايو!AW:BA,5,0),"")</f>
        <v/>
      </c>
      <c r="U146" s="31" t="str">
        <f ca="1">_xlfn.IFNA(VLOOKUP($A146,يونيو!A:E,5,0),"")</f>
        <v/>
      </c>
      <c r="V146" s="31" t="str">
        <f ca="1">_xlfn.IFNA(VLOOKUP($A146,يونيو!M:Q,5,0),"")</f>
        <v/>
      </c>
      <c r="W146" s="31" t="str">
        <f ca="1">_xlfn.IFNA(VLOOKUP($A146,يونيو!Y:AC,5,0),"")</f>
        <v/>
      </c>
      <c r="X146" s="31" t="str">
        <f ca="1">_xlfn.IFNA(VLOOKUP($A146,يونيو!AK:AO,5,0),"")</f>
        <v/>
      </c>
      <c r="Y146" s="31" t="str">
        <f ca="1">_xlfn.IFNA(VLOOKUP($A146,يوليو!A:E,5,0),"")</f>
        <v/>
      </c>
      <c r="Z146" s="31" t="str">
        <f ca="1">_xlfn.IFNA(VLOOKUP($A146,يوليو!M:Q,5,0),"")</f>
        <v/>
      </c>
      <c r="AA146" s="31" t="str">
        <f ca="1">_xlfn.IFNA(VLOOKUP($A146,يوليو!Y:AC,5,0),"")</f>
        <v/>
      </c>
      <c r="AB146" s="31" t="str">
        <f ca="1">_xlfn.IFNA(VLOOKUP($A146,يوليو!AK:AO,5,0),"")</f>
        <v/>
      </c>
      <c r="AC146" s="31" t="str">
        <f ca="1">_xlfn.IFNA(VLOOKUP($A146,اغسطس!A:E,5,0),"")</f>
        <v/>
      </c>
      <c r="AD146" s="31" t="str">
        <f ca="1">_xlfn.IFNA(VLOOKUP($A146,اغسطس!M:Q,5,0),"")</f>
        <v/>
      </c>
      <c r="AE146" s="31" t="str">
        <f ca="1">_xlfn.IFNA(VLOOKUP($A146,اغسطس!Y:AC,5,0),"")</f>
        <v/>
      </c>
      <c r="AF146" s="31" t="str">
        <f ca="1">_xlfn.IFNA(VLOOKUP($A146,اغسطس!AK:AO,5,0),"")</f>
        <v/>
      </c>
      <c r="AG146" s="31" t="str">
        <f ca="1">_xlfn.IFNA(VLOOKUP($A146,اغسطس!AW:BA,5,0),"")</f>
        <v/>
      </c>
      <c r="AH146" s="31" t="str">
        <f ca="1">_xlfn.IFNA(VLOOKUP($A146,سبتمبر!A:E,5,0),"")</f>
        <v/>
      </c>
      <c r="AI146" s="31" t="str">
        <f ca="1">_xlfn.IFNA(VLOOKUP($A146,سبتمبر!M:Q,5,0),"")</f>
        <v/>
      </c>
      <c r="AJ146" s="31" t="str">
        <f ca="1">_xlfn.IFNA(VLOOKUP($A146,سبتمبر!Y:AC,5,0),"")</f>
        <v/>
      </c>
      <c r="AK146" s="31" t="str">
        <f ca="1">_xlfn.IFNA(VLOOKUP($A146,سبتمبر!AK:AO,5,0),"")</f>
        <v/>
      </c>
      <c r="AL146" s="31" t="str">
        <f ca="1">_xlfn.IFNA(VLOOKUP($A146,اكتوبر!A:E,5,0),"")</f>
        <v/>
      </c>
      <c r="AM146" s="31" t="str">
        <f ca="1">_xlfn.IFNA(VLOOKUP($A146,اكتوبر!M:Q,5,0),"")</f>
        <v/>
      </c>
      <c r="AN146" s="31" t="str">
        <f ca="1">_xlfn.IFNA(VLOOKUP($A146,اكتوبر!Y:AC,5,0),"")</f>
        <v/>
      </c>
      <c r="AO146" s="31" t="str">
        <f ca="1">_xlfn.IFNA(VLOOKUP($A146,اكتوبر!AK:AO,5,0),"")</f>
        <v/>
      </c>
      <c r="AP146" s="31" t="str">
        <f ca="1">_xlfn.IFNA(VLOOKUP($A146,اكتوبر!AW:BA,5,0),"")</f>
        <v/>
      </c>
      <c r="AQ146" s="31" t="str">
        <f ca="1">_xlfn.IFNA(VLOOKUP($A146,نوفمبر!A:E,5,0),"")</f>
        <v/>
      </c>
      <c r="AR146" s="31" t="str">
        <f ca="1">_xlfn.IFNA(VLOOKUP($A146,نوفمبر!M:Q,5,0),"")</f>
        <v/>
      </c>
      <c r="AS146" s="31" t="str">
        <f ca="1">_xlfn.IFNA(VLOOKUP($A146,نوفمبر!Y:AC,5,0),"")</f>
        <v/>
      </c>
      <c r="AT146" s="31" t="str">
        <f ca="1">_xlfn.IFNA(VLOOKUP($A146,نوفمبر!AK:AO,5,0),"")</f>
        <v/>
      </c>
      <c r="AU146" s="31" t="str">
        <f ca="1">_xlfn.IFNA(VLOOKUP($A146,ديسمبر!A:E,5,0),"")</f>
        <v/>
      </c>
      <c r="AV146" s="31" t="str">
        <f ca="1">_xlfn.IFNA(VLOOKUP($A146,ديسمبر!M:Q,5,0),"")</f>
        <v/>
      </c>
      <c r="AW146" s="31" t="str">
        <f ca="1">_xlfn.IFNA(VLOOKUP($A146,ديسمبر!Y:AC,5,0),"")</f>
        <v/>
      </c>
      <c r="AX146" s="31" t="str">
        <f ca="1">_xlfn.IFNA(VLOOKUP($A146,ديسمبر!AK:AO,5,0),"")</f>
        <v/>
      </c>
      <c r="AY146" s="31">
        <f ca="1" t="shared" si="4"/>
        <v>0</v>
      </c>
      <c r="AZ146" s="31">
        <f ca="1" t="shared" si="5"/>
        <v>0</v>
      </c>
    </row>
    <row r="147" ht="15.75" spans="1:52">
      <c r="A147" s="8">
        <v>2145</v>
      </c>
      <c r="B147" s="31">
        <f>IFERROR(VLOOKUP(A147,'Main Data'!A:C,2,0),"")</f>
        <v>0</v>
      </c>
      <c r="C147" s="31" t="str">
        <f>IFERROR(VLOOKUP(B147,'Main Data'!B:D,2,0),"")</f>
        <v/>
      </c>
      <c r="D147" s="31" t="str">
        <f ca="1">IFERROR(VLOOKUP($A147,فبراير!A:E,5,0),"")</f>
        <v/>
      </c>
      <c r="E147" s="31" t="str">
        <f ca="1">IFERROR(VLOOKUP($A147,فبراير!M:Q,5,0),"")</f>
        <v/>
      </c>
      <c r="F147" s="31" t="str">
        <f ca="1">IFERROR(VLOOKUP($A147,فبراير!Y:AC,5,0),"")</f>
        <v/>
      </c>
      <c r="G147" s="31" t="str">
        <f ca="1">IFERROR(VLOOKUP($A147,فبراير!AK:AO,5,0),"")</f>
        <v/>
      </c>
      <c r="H147" s="31" t="str">
        <f ca="1">IFERROR(VLOOKUP($A147,مارس!A:E,5,0),"")</f>
        <v/>
      </c>
      <c r="I147" s="31" t="str">
        <f ca="1">IFERROR(VLOOKUP($A147,مارس!M:Q,5,0),"")</f>
        <v/>
      </c>
      <c r="J147" s="31" t="str">
        <f ca="1">IFERROR(VLOOKUP($A147,مارس!Y:AC,5,0),"")</f>
        <v/>
      </c>
      <c r="K147" s="31" t="str">
        <f ca="1">IFERROR(VLOOKUP($A147,مارس!AK:AO,5,0),"")</f>
        <v/>
      </c>
      <c r="L147" s="31" t="str">
        <f ca="1">IFERROR(VLOOKUP($A147,ابريل!A:E,5,0),"")</f>
        <v/>
      </c>
      <c r="M147" s="31" t="str">
        <f ca="1">IFERROR(VLOOKUP($A147,ابريل!M:Q,5,0),"")</f>
        <v/>
      </c>
      <c r="N147" s="31" t="str">
        <f ca="1">IFERROR(VLOOKUP($A147,ابريل!Y:AC,5,0),"")</f>
        <v/>
      </c>
      <c r="O147" s="31" t="str">
        <f ca="1">IFERROR(VLOOKUP($A147,ابريل!AK:AO,5,0),"")</f>
        <v/>
      </c>
      <c r="P147" s="31" t="str">
        <f ca="1">_xlfn.IFNA(VLOOKUP($A147,مايو!A:E,5,0),"")</f>
        <v/>
      </c>
      <c r="Q147" s="31" t="str">
        <f ca="1">_xlfn.IFNA(VLOOKUP($A147,مايو!M:Q,5,0),"")</f>
        <v/>
      </c>
      <c r="R147" s="31" t="str">
        <f ca="1">_xlfn.IFNA(VLOOKUP($A147,مايو!Y:AC,5,0),"")</f>
        <v/>
      </c>
      <c r="S147" s="31" t="str">
        <f ca="1">_xlfn.IFNA(VLOOKUP($A147,مايو!AK:AO,5,0),"")</f>
        <v/>
      </c>
      <c r="T147" s="31" t="str">
        <f ca="1">_xlfn.IFNA(VLOOKUP($A147,مايو!AW:BA,5,0),"")</f>
        <v/>
      </c>
      <c r="U147" s="31" t="str">
        <f ca="1">_xlfn.IFNA(VLOOKUP($A147,يونيو!A:E,5,0),"")</f>
        <v/>
      </c>
      <c r="V147" s="31" t="str">
        <f ca="1">_xlfn.IFNA(VLOOKUP($A147,يونيو!M:Q,5,0),"")</f>
        <v/>
      </c>
      <c r="W147" s="31" t="str">
        <f ca="1">_xlfn.IFNA(VLOOKUP($A147,يونيو!Y:AC,5,0),"")</f>
        <v/>
      </c>
      <c r="X147" s="31" t="str">
        <f ca="1">_xlfn.IFNA(VLOOKUP($A147,يونيو!AK:AO,5,0),"")</f>
        <v/>
      </c>
      <c r="Y147" s="31" t="str">
        <f ca="1">_xlfn.IFNA(VLOOKUP($A147,يوليو!A:E,5,0),"")</f>
        <v/>
      </c>
      <c r="Z147" s="31" t="str">
        <f ca="1">_xlfn.IFNA(VLOOKUP($A147,يوليو!M:Q,5,0),"")</f>
        <v/>
      </c>
      <c r="AA147" s="31" t="str">
        <f ca="1">_xlfn.IFNA(VLOOKUP($A147,يوليو!Y:AC,5,0),"")</f>
        <v/>
      </c>
      <c r="AB147" s="31" t="str">
        <f ca="1">_xlfn.IFNA(VLOOKUP($A147,يوليو!AK:AO,5,0),"")</f>
        <v/>
      </c>
      <c r="AC147" s="31" t="str">
        <f ca="1">_xlfn.IFNA(VLOOKUP($A147,اغسطس!A:E,5,0),"")</f>
        <v/>
      </c>
      <c r="AD147" s="31" t="str">
        <f ca="1">_xlfn.IFNA(VLOOKUP($A147,اغسطس!M:Q,5,0),"")</f>
        <v/>
      </c>
      <c r="AE147" s="31" t="str">
        <f ca="1">_xlfn.IFNA(VLOOKUP($A147,اغسطس!Y:AC,5,0),"")</f>
        <v/>
      </c>
      <c r="AF147" s="31" t="str">
        <f ca="1">_xlfn.IFNA(VLOOKUP($A147,اغسطس!AK:AO,5,0),"")</f>
        <v/>
      </c>
      <c r="AG147" s="31" t="str">
        <f ca="1">_xlfn.IFNA(VLOOKUP($A147,اغسطس!AW:BA,5,0),"")</f>
        <v/>
      </c>
      <c r="AH147" s="31" t="str">
        <f ca="1">_xlfn.IFNA(VLOOKUP($A147,سبتمبر!A:E,5,0),"")</f>
        <v/>
      </c>
      <c r="AI147" s="31" t="str">
        <f ca="1">_xlfn.IFNA(VLOOKUP($A147,سبتمبر!M:Q,5,0),"")</f>
        <v/>
      </c>
      <c r="AJ147" s="31" t="str">
        <f ca="1">_xlfn.IFNA(VLOOKUP($A147,سبتمبر!Y:AC,5,0),"")</f>
        <v/>
      </c>
      <c r="AK147" s="31" t="str">
        <f ca="1">_xlfn.IFNA(VLOOKUP($A147,سبتمبر!AK:AO,5,0),"")</f>
        <v/>
      </c>
      <c r="AL147" s="31" t="str">
        <f ca="1">_xlfn.IFNA(VLOOKUP($A147,اكتوبر!A:E,5,0),"")</f>
        <v/>
      </c>
      <c r="AM147" s="31" t="str">
        <f ca="1">_xlfn.IFNA(VLOOKUP($A147,اكتوبر!M:Q,5,0),"")</f>
        <v/>
      </c>
      <c r="AN147" s="31" t="str">
        <f ca="1">_xlfn.IFNA(VLOOKUP($A147,اكتوبر!Y:AC,5,0),"")</f>
        <v/>
      </c>
      <c r="AO147" s="31" t="str">
        <f ca="1">_xlfn.IFNA(VLOOKUP($A147,اكتوبر!AK:AO,5,0),"")</f>
        <v/>
      </c>
      <c r="AP147" s="31" t="str">
        <f ca="1">_xlfn.IFNA(VLOOKUP($A147,اكتوبر!AW:BA,5,0),"")</f>
        <v/>
      </c>
      <c r="AQ147" s="31" t="str">
        <f ca="1">_xlfn.IFNA(VLOOKUP($A147,نوفمبر!A:E,5,0),"")</f>
        <v/>
      </c>
      <c r="AR147" s="31" t="str">
        <f ca="1">_xlfn.IFNA(VLOOKUP($A147,نوفمبر!M:Q,5,0),"")</f>
        <v/>
      </c>
      <c r="AS147" s="31" t="str">
        <f ca="1">_xlfn.IFNA(VLOOKUP($A147,نوفمبر!Y:AC,5,0),"")</f>
        <v/>
      </c>
      <c r="AT147" s="31" t="str">
        <f ca="1">_xlfn.IFNA(VLOOKUP($A147,نوفمبر!AK:AO,5,0),"")</f>
        <v/>
      </c>
      <c r="AU147" s="31" t="str">
        <f ca="1">_xlfn.IFNA(VLOOKUP($A147,ديسمبر!A:E,5,0),"")</f>
        <v/>
      </c>
      <c r="AV147" s="31" t="str">
        <f ca="1">_xlfn.IFNA(VLOOKUP($A147,ديسمبر!M:Q,5,0),"")</f>
        <v/>
      </c>
      <c r="AW147" s="31" t="str">
        <f ca="1">_xlfn.IFNA(VLOOKUP($A147,ديسمبر!Y:AC,5,0),"")</f>
        <v/>
      </c>
      <c r="AX147" s="31" t="str">
        <f ca="1">_xlfn.IFNA(VLOOKUP($A147,ديسمبر!AK:AO,5,0),"")</f>
        <v/>
      </c>
      <c r="AY147" s="31">
        <f ca="1" t="shared" si="4"/>
        <v>0</v>
      </c>
      <c r="AZ147" s="31">
        <f ca="1" t="shared" si="5"/>
        <v>0</v>
      </c>
    </row>
    <row r="148" ht="15.75" spans="1:52">
      <c r="A148" s="8">
        <v>2146</v>
      </c>
      <c r="B148" s="31">
        <f>IFERROR(VLOOKUP(A148,'Main Data'!A:C,2,0),"")</f>
        <v>0</v>
      </c>
      <c r="C148" s="31" t="str">
        <f>IFERROR(VLOOKUP(B148,'Main Data'!B:D,2,0),"")</f>
        <v/>
      </c>
      <c r="D148" s="31" t="str">
        <f ca="1">IFERROR(VLOOKUP($A148,فبراير!A:E,5,0),"")</f>
        <v/>
      </c>
      <c r="E148" s="31" t="str">
        <f ca="1">IFERROR(VLOOKUP($A148,فبراير!M:Q,5,0),"")</f>
        <v/>
      </c>
      <c r="F148" s="31" t="str">
        <f ca="1">IFERROR(VLOOKUP($A148,فبراير!Y:AC,5,0),"")</f>
        <v/>
      </c>
      <c r="G148" s="31" t="str">
        <f ca="1">IFERROR(VLOOKUP($A148,فبراير!AK:AO,5,0),"")</f>
        <v/>
      </c>
      <c r="H148" s="31" t="str">
        <f ca="1">IFERROR(VLOOKUP($A148,مارس!A:E,5,0),"")</f>
        <v/>
      </c>
      <c r="I148" s="31" t="str">
        <f ca="1">IFERROR(VLOOKUP($A148,مارس!M:Q,5,0),"")</f>
        <v/>
      </c>
      <c r="J148" s="31" t="str">
        <f ca="1">IFERROR(VLOOKUP($A148,مارس!Y:AC,5,0),"")</f>
        <v/>
      </c>
      <c r="K148" s="31" t="str">
        <f ca="1">IFERROR(VLOOKUP($A148,مارس!AK:AO,5,0),"")</f>
        <v/>
      </c>
      <c r="L148" s="31" t="str">
        <f ca="1">IFERROR(VLOOKUP($A148,ابريل!A:E,5,0),"")</f>
        <v/>
      </c>
      <c r="M148" s="31" t="str">
        <f ca="1">IFERROR(VLOOKUP($A148,ابريل!M:Q,5,0),"")</f>
        <v/>
      </c>
      <c r="N148" s="31" t="str">
        <f ca="1">IFERROR(VLOOKUP($A148,ابريل!Y:AC,5,0),"")</f>
        <v/>
      </c>
      <c r="O148" s="31" t="str">
        <f ca="1">IFERROR(VLOOKUP($A148,ابريل!AK:AO,5,0),"")</f>
        <v/>
      </c>
      <c r="P148" s="31" t="str">
        <f ca="1">_xlfn.IFNA(VLOOKUP($A148,مايو!A:E,5,0),"")</f>
        <v/>
      </c>
      <c r="Q148" s="31" t="str">
        <f ca="1">_xlfn.IFNA(VLOOKUP($A148,مايو!M:Q,5,0),"")</f>
        <v/>
      </c>
      <c r="R148" s="31" t="str">
        <f ca="1">_xlfn.IFNA(VLOOKUP($A148,مايو!Y:AC,5,0),"")</f>
        <v/>
      </c>
      <c r="S148" s="31" t="str">
        <f ca="1">_xlfn.IFNA(VLOOKUP($A148,مايو!AK:AO,5,0),"")</f>
        <v/>
      </c>
      <c r="T148" s="31" t="str">
        <f ca="1">_xlfn.IFNA(VLOOKUP($A148,مايو!AW:BA,5,0),"")</f>
        <v/>
      </c>
      <c r="U148" s="31" t="str">
        <f ca="1">_xlfn.IFNA(VLOOKUP($A148,يونيو!A:E,5,0),"")</f>
        <v/>
      </c>
      <c r="V148" s="31" t="str">
        <f ca="1">_xlfn.IFNA(VLOOKUP($A148,يونيو!M:Q,5,0),"")</f>
        <v/>
      </c>
      <c r="W148" s="31" t="str">
        <f ca="1">_xlfn.IFNA(VLOOKUP($A148,يونيو!Y:AC,5,0),"")</f>
        <v/>
      </c>
      <c r="X148" s="31" t="str">
        <f ca="1">_xlfn.IFNA(VLOOKUP($A148,يونيو!AK:AO,5,0),"")</f>
        <v/>
      </c>
      <c r="Y148" s="31" t="str">
        <f ca="1">_xlfn.IFNA(VLOOKUP($A148,يوليو!A:E,5,0),"")</f>
        <v/>
      </c>
      <c r="Z148" s="31" t="str">
        <f ca="1">_xlfn.IFNA(VLOOKUP($A148,يوليو!M:Q,5,0),"")</f>
        <v/>
      </c>
      <c r="AA148" s="31" t="str">
        <f ca="1">_xlfn.IFNA(VLOOKUP($A148,يوليو!Y:AC,5,0),"")</f>
        <v/>
      </c>
      <c r="AB148" s="31" t="str">
        <f ca="1">_xlfn.IFNA(VLOOKUP($A148,يوليو!AK:AO,5,0),"")</f>
        <v/>
      </c>
      <c r="AC148" s="31" t="str">
        <f ca="1">_xlfn.IFNA(VLOOKUP($A148,اغسطس!A:E,5,0),"")</f>
        <v/>
      </c>
      <c r="AD148" s="31" t="str">
        <f ca="1">_xlfn.IFNA(VLOOKUP($A148,اغسطس!M:Q,5,0),"")</f>
        <v/>
      </c>
      <c r="AE148" s="31" t="str">
        <f ca="1">_xlfn.IFNA(VLOOKUP($A148,اغسطس!Y:AC,5,0),"")</f>
        <v/>
      </c>
      <c r="AF148" s="31" t="str">
        <f ca="1">_xlfn.IFNA(VLOOKUP($A148,اغسطس!AK:AO,5,0),"")</f>
        <v/>
      </c>
      <c r="AG148" s="31" t="str">
        <f ca="1">_xlfn.IFNA(VLOOKUP($A148,اغسطس!AW:BA,5,0),"")</f>
        <v/>
      </c>
      <c r="AH148" s="31" t="str">
        <f ca="1">_xlfn.IFNA(VLOOKUP($A148,سبتمبر!A:E,5,0),"")</f>
        <v/>
      </c>
      <c r="AI148" s="31" t="str">
        <f ca="1">_xlfn.IFNA(VLOOKUP($A148,سبتمبر!M:Q,5,0),"")</f>
        <v/>
      </c>
      <c r="AJ148" s="31" t="str">
        <f ca="1">_xlfn.IFNA(VLOOKUP($A148,سبتمبر!Y:AC,5,0),"")</f>
        <v/>
      </c>
      <c r="AK148" s="31" t="str">
        <f ca="1">_xlfn.IFNA(VLOOKUP($A148,سبتمبر!AK:AO,5,0),"")</f>
        <v/>
      </c>
      <c r="AL148" s="31" t="str">
        <f ca="1">_xlfn.IFNA(VLOOKUP($A148,اكتوبر!A:E,5,0),"")</f>
        <v/>
      </c>
      <c r="AM148" s="31" t="str">
        <f ca="1">_xlfn.IFNA(VLOOKUP($A148,اكتوبر!M:Q,5,0),"")</f>
        <v/>
      </c>
      <c r="AN148" s="31" t="str">
        <f ca="1">_xlfn.IFNA(VLOOKUP($A148,اكتوبر!Y:AC,5,0),"")</f>
        <v/>
      </c>
      <c r="AO148" s="31" t="str">
        <f ca="1">_xlfn.IFNA(VLOOKUP($A148,اكتوبر!AK:AO,5,0),"")</f>
        <v/>
      </c>
      <c r="AP148" s="31" t="str">
        <f ca="1">_xlfn.IFNA(VLOOKUP($A148,اكتوبر!AW:BA,5,0),"")</f>
        <v/>
      </c>
      <c r="AQ148" s="31" t="str">
        <f ca="1">_xlfn.IFNA(VLOOKUP($A148,نوفمبر!A:E,5,0),"")</f>
        <v/>
      </c>
      <c r="AR148" s="31" t="str">
        <f ca="1">_xlfn.IFNA(VLOOKUP($A148,نوفمبر!M:Q,5,0),"")</f>
        <v/>
      </c>
      <c r="AS148" s="31" t="str">
        <f ca="1">_xlfn.IFNA(VLOOKUP($A148,نوفمبر!Y:AC,5,0),"")</f>
        <v/>
      </c>
      <c r="AT148" s="31" t="str">
        <f ca="1">_xlfn.IFNA(VLOOKUP($A148,نوفمبر!AK:AO,5,0),"")</f>
        <v/>
      </c>
      <c r="AU148" s="31" t="str">
        <f ca="1">_xlfn.IFNA(VLOOKUP($A148,ديسمبر!A:E,5,0),"")</f>
        <v/>
      </c>
      <c r="AV148" s="31" t="str">
        <f ca="1">_xlfn.IFNA(VLOOKUP($A148,ديسمبر!M:Q,5,0),"")</f>
        <v/>
      </c>
      <c r="AW148" s="31" t="str">
        <f ca="1">_xlfn.IFNA(VLOOKUP($A148,ديسمبر!Y:AC,5,0),"")</f>
        <v/>
      </c>
      <c r="AX148" s="31" t="str">
        <f ca="1">_xlfn.IFNA(VLOOKUP($A148,ديسمبر!AK:AO,5,0),"")</f>
        <v/>
      </c>
      <c r="AY148" s="31">
        <f ca="1" t="shared" si="4"/>
        <v>0</v>
      </c>
      <c r="AZ148" s="31">
        <f ca="1" t="shared" si="5"/>
        <v>0</v>
      </c>
    </row>
    <row r="149" ht="15.75" spans="1:52">
      <c r="A149" s="8">
        <v>2147</v>
      </c>
      <c r="B149" s="31">
        <f>IFERROR(VLOOKUP(A149,'Main Data'!A:C,2,0),"")</f>
        <v>0</v>
      </c>
      <c r="C149" s="31" t="str">
        <f>IFERROR(VLOOKUP(B149,'Main Data'!B:D,2,0),"")</f>
        <v/>
      </c>
      <c r="D149" s="31" t="str">
        <f ca="1">IFERROR(VLOOKUP($A149,فبراير!A:E,5,0),"")</f>
        <v/>
      </c>
      <c r="E149" s="31" t="str">
        <f ca="1">IFERROR(VLOOKUP($A149,فبراير!M:Q,5,0),"")</f>
        <v/>
      </c>
      <c r="F149" s="31" t="str">
        <f ca="1">IFERROR(VLOOKUP($A149,فبراير!Y:AC,5,0),"")</f>
        <v/>
      </c>
      <c r="G149" s="31" t="str">
        <f ca="1">IFERROR(VLOOKUP($A149,فبراير!AK:AO,5,0),"")</f>
        <v/>
      </c>
      <c r="H149" s="31" t="str">
        <f ca="1">IFERROR(VLOOKUP($A149,مارس!A:E,5,0),"")</f>
        <v/>
      </c>
      <c r="I149" s="31" t="str">
        <f ca="1">IFERROR(VLOOKUP($A149,مارس!M:Q,5,0),"")</f>
        <v/>
      </c>
      <c r="J149" s="31" t="str">
        <f ca="1">IFERROR(VLOOKUP($A149,مارس!Y:AC,5,0),"")</f>
        <v/>
      </c>
      <c r="K149" s="31" t="str">
        <f ca="1">IFERROR(VLOOKUP($A149,مارس!AK:AO,5,0),"")</f>
        <v/>
      </c>
      <c r="L149" s="31" t="str">
        <f ca="1">IFERROR(VLOOKUP($A149,ابريل!A:E,5,0),"")</f>
        <v/>
      </c>
      <c r="M149" s="31" t="str">
        <f ca="1">IFERROR(VLOOKUP($A149,ابريل!M:Q,5,0),"")</f>
        <v/>
      </c>
      <c r="N149" s="31" t="str">
        <f ca="1">IFERROR(VLOOKUP($A149,ابريل!Y:AC,5,0),"")</f>
        <v/>
      </c>
      <c r="O149" s="31" t="str">
        <f ca="1">IFERROR(VLOOKUP($A149,ابريل!AK:AO,5,0),"")</f>
        <v/>
      </c>
      <c r="P149" s="31" t="str">
        <f ca="1">_xlfn.IFNA(VLOOKUP($A149,مايو!A:E,5,0),"")</f>
        <v/>
      </c>
      <c r="Q149" s="31" t="str">
        <f ca="1">_xlfn.IFNA(VLOOKUP($A149,مايو!M:Q,5,0),"")</f>
        <v/>
      </c>
      <c r="R149" s="31" t="str">
        <f ca="1">_xlfn.IFNA(VLOOKUP($A149,مايو!Y:AC,5,0),"")</f>
        <v/>
      </c>
      <c r="S149" s="31" t="str">
        <f ca="1">_xlfn.IFNA(VLOOKUP($A149,مايو!AK:AO,5,0),"")</f>
        <v/>
      </c>
      <c r="T149" s="31" t="str">
        <f ca="1">_xlfn.IFNA(VLOOKUP($A149,مايو!AW:BA,5,0),"")</f>
        <v/>
      </c>
      <c r="U149" s="31" t="str">
        <f ca="1">_xlfn.IFNA(VLOOKUP($A149,يونيو!A:E,5,0),"")</f>
        <v/>
      </c>
      <c r="V149" s="31" t="str">
        <f ca="1">_xlfn.IFNA(VLOOKUP($A149,يونيو!M:Q,5,0),"")</f>
        <v/>
      </c>
      <c r="W149" s="31" t="str">
        <f ca="1">_xlfn.IFNA(VLOOKUP($A149,يونيو!Y:AC,5,0),"")</f>
        <v/>
      </c>
      <c r="X149" s="31" t="str">
        <f ca="1">_xlfn.IFNA(VLOOKUP($A149,يونيو!AK:AO,5,0),"")</f>
        <v/>
      </c>
      <c r="Y149" s="31" t="str">
        <f ca="1">_xlfn.IFNA(VLOOKUP($A149,يوليو!A:E,5,0),"")</f>
        <v/>
      </c>
      <c r="Z149" s="31" t="str">
        <f ca="1">_xlfn.IFNA(VLOOKUP($A149,يوليو!M:Q,5,0),"")</f>
        <v/>
      </c>
      <c r="AA149" s="31" t="str">
        <f ca="1">_xlfn.IFNA(VLOOKUP($A149,يوليو!Y:AC,5,0),"")</f>
        <v/>
      </c>
      <c r="AB149" s="31" t="str">
        <f ca="1">_xlfn.IFNA(VLOOKUP($A149,يوليو!AK:AO,5,0),"")</f>
        <v/>
      </c>
      <c r="AC149" s="31" t="str">
        <f ca="1">_xlfn.IFNA(VLOOKUP($A149,اغسطس!A:E,5,0),"")</f>
        <v/>
      </c>
      <c r="AD149" s="31" t="str">
        <f ca="1">_xlfn.IFNA(VLOOKUP($A149,اغسطس!M:Q,5,0),"")</f>
        <v/>
      </c>
      <c r="AE149" s="31" t="str">
        <f ca="1">_xlfn.IFNA(VLOOKUP($A149,اغسطس!Y:AC,5,0),"")</f>
        <v/>
      </c>
      <c r="AF149" s="31" t="str">
        <f ca="1">_xlfn.IFNA(VLOOKUP($A149,اغسطس!AK:AO,5,0),"")</f>
        <v/>
      </c>
      <c r="AG149" s="31" t="str">
        <f ca="1">_xlfn.IFNA(VLOOKUP($A149,اغسطس!AW:BA,5,0),"")</f>
        <v/>
      </c>
      <c r="AH149" s="31" t="str">
        <f ca="1">_xlfn.IFNA(VLOOKUP($A149,سبتمبر!A:E,5,0),"")</f>
        <v/>
      </c>
      <c r="AI149" s="31" t="str">
        <f ca="1">_xlfn.IFNA(VLOOKUP($A149,سبتمبر!M:Q,5,0),"")</f>
        <v/>
      </c>
      <c r="AJ149" s="31" t="str">
        <f ca="1">_xlfn.IFNA(VLOOKUP($A149,سبتمبر!Y:AC,5,0),"")</f>
        <v/>
      </c>
      <c r="AK149" s="31" t="str">
        <f ca="1">_xlfn.IFNA(VLOOKUP($A149,سبتمبر!AK:AO,5,0),"")</f>
        <v/>
      </c>
      <c r="AL149" s="31" t="str">
        <f ca="1">_xlfn.IFNA(VLOOKUP($A149,اكتوبر!A:E,5,0),"")</f>
        <v/>
      </c>
      <c r="AM149" s="31" t="str">
        <f ca="1">_xlfn.IFNA(VLOOKUP($A149,اكتوبر!M:Q,5,0),"")</f>
        <v/>
      </c>
      <c r="AN149" s="31" t="str">
        <f ca="1">_xlfn.IFNA(VLOOKUP($A149,اكتوبر!Y:AC,5,0),"")</f>
        <v/>
      </c>
      <c r="AO149" s="31" t="str">
        <f ca="1">_xlfn.IFNA(VLOOKUP($A149,اكتوبر!AK:AO,5,0),"")</f>
        <v/>
      </c>
      <c r="AP149" s="31" t="str">
        <f ca="1">_xlfn.IFNA(VLOOKUP($A149,اكتوبر!AW:BA,5,0),"")</f>
        <v/>
      </c>
      <c r="AQ149" s="31" t="str">
        <f ca="1">_xlfn.IFNA(VLOOKUP($A149,نوفمبر!A:E,5,0),"")</f>
        <v/>
      </c>
      <c r="AR149" s="31" t="str">
        <f ca="1">_xlfn.IFNA(VLOOKUP($A149,نوفمبر!M:Q,5,0),"")</f>
        <v/>
      </c>
      <c r="AS149" s="31" t="str">
        <f ca="1">_xlfn.IFNA(VLOOKUP($A149,نوفمبر!Y:AC,5,0),"")</f>
        <v/>
      </c>
      <c r="AT149" s="31" t="str">
        <f ca="1">_xlfn.IFNA(VLOOKUP($A149,نوفمبر!AK:AO,5,0),"")</f>
        <v/>
      </c>
      <c r="AU149" s="31" t="str">
        <f ca="1">_xlfn.IFNA(VLOOKUP($A149,ديسمبر!A:E,5,0),"")</f>
        <v/>
      </c>
      <c r="AV149" s="31" t="str">
        <f ca="1">_xlfn.IFNA(VLOOKUP($A149,ديسمبر!M:Q,5,0),"")</f>
        <v/>
      </c>
      <c r="AW149" s="31" t="str">
        <f ca="1">_xlfn.IFNA(VLOOKUP($A149,ديسمبر!Y:AC,5,0),"")</f>
        <v/>
      </c>
      <c r="AX149" s="31" t="str">
        <f ca="1">_xlfn.IFNA(VLOOKUP($A149,ديسمبر!AK:AO,5,0),"")</f>
        <v/>
      </c>
      <c r="AY149" s="31">
        <f ca="1" t="shared" si="4"/>
        <v>0</v>
      </c>
      <c r="AZ149" s="31">
        <f ca="1" t="shared" si="5"/>
        <v>0</v>
      </c>
    </row>
    <row r="150" ht="15.75" spans="1:52">
      <c r="A150" s="8">
        <v>2148</v>
      </c>
      <c r="B150" s="31">
        <f>IFERROR(VLOOKUP(A150,'Main Data'!A:C,2,0),"")</f>
        <v>0</v>
      </c>
      <c r="C150" s="31" t="str">
        <f>IFERROR(VLOOKUP(B150,'Main Data'!B:D,2,0),"")</f>
        <v/>
      </c>
      <c r="D150" s="31" t="str">
        <f ca="1">IFERROR(VLOOKUP($A150,فبراير!A:E,5,0),"")</f>
        <v/>
      </c>
      <c r="E150" s="31" t="str">
        <f ca="1">IFERROR(VLOOKUP($A150,فبراير!M:Q,5,0),"")</f>
        <v/>
      </c>
      <c r="F150" s="31" t="str">
        <f ca="1">IFERROR(VLOOKUP($A150,فبراير!Y:AC,5,0),"")</f>
        <v/>
      </c>
      <c r="G150" s="31" t="str">
        <f ca="1">IFERROR(VLOOKUP($A150,فبراير!AK:AO,5,0),"")</f>
        <v/>
      </c>
      <c r="H150" s="31" t="str">
        <f ca="1">IFERROR(VLOOKUP($A150,مارس!A:E,5,0),"")</f>
        <v/>
      </c>
      <c r="I150" s="31" t="str">
        <f ca="1">IFERROR(VLOOKUP($A150,مارس!M:Q,5,0),"")</f>
        <v/>
      </c>
      <c r="J150" s="31" t="str">
        <f ca="1">IFERROR(VLOOKUP($A150,مارس!Y:AC,5,0),"")</f>
        <v/>
      </c>
      <c r="K150" s="31" t="str">
        <f ca="1">IFERROR(VLOOKUP($A150,مارس!AK:AO,5,0),"")</f>
        <v/>
      </c>
      <c r="L150" s="31" t="str">
        <f ca="1">IFERROR(VLOOKUP($A150,ابريل!A:E,5,0),"")</f>
        <v/>
      </c>
      <c r="M150" s="31" t="str">
        <f ca="1">IFERROR(VLOOKUP($A150,ابريل!M:Q,5,0),"")</f>
        <v/>
      </c>
      <c r="N150" s="31" t="str">
        <f ca="1">IFERROR(VLOOKUP($A150,ابريل!Y:AC,5,0),"")</f>
        <v/>
      </c>
      <c r="O150" s="31" t="str">
        <f ca="1">IFERROR(VLOOKUP($A150,ابريل!AK:AO,5,0),"")</f>
        <v/>
      </c>
      <c r="P150" s="31" t="str">
        <f ca="1">_xlfn.IFNA(VLOOKUP($A150,مايو!A:E,5,0),"")</f>
        <v/>
      </c>
      <c r="Q150" s="31" t="str">
        <f ca="1">_xlfn.IFNA(VLOOKUP($A150,مايو!M:Q,5,0),"")</f>
        <v/>
      </c>
      <c r="R150" s="31" t="str">
        <f ca="1">_xlfn.IFNA(VLOOKUP($A150,مايو!Y:AC,5,0),"")</f>
        <v/>
      </c>
      <c r="S150" s="31" t="str">
        <f ca="1">_xlfn.IFNA(VLOOKUP($A150,مايو!AK:AO,5,0),"")</f>
        <v/>
      </c>
      <c r="T150" s="31" t="str">
        <f ca="1">_xlfn.IFNA(VLOOKUP($A150,مايو!AW:BA,5,0),"")</f>
        <v/>
      </c>
      <c r="U150" s="31" t="str">
        <f ca="1">_xlfn.IFNA(VLOOKUP($A150,يونيو!A:E,5,0),"")</f>
        <v/>
      </c>
      <c r="V150" s="31" t="str">
        <f ca="1">_xlfn.IFNA(VLOOKUP($A150,يونيو!M:Q,5,0),"")</f>
        <v/>
      </c>
      <c r="W150" s="31" t="str">
        <f ca="1">_xlfn.IFNA(VLOOKUP($A150,يونيو!Y:AC,5,0),"")</f>
        <v/>
      </c>
      <c r="X150" s="31" t="str">
        <f ca="1">_xlfn.IFNA(VLOOKUP($A150,يونيو!AK:AO,5,0),"")</f>
        <v/>
      </c>
      <c r="Y150" s="31" t="str">
        <f ca="1">_xlfn.IFNA(VLOOKUP($A150,يوليو!A:E,5,0),"")</f>
        <v/>
      </c>
      <c r="Z150" s="31" t="str">
        <f ca="1">_xlfn.IFNA(VLOOKUP($A150,يوليو!M:Q,5,0),"")</f>
        <v/>
      </c>
      <c r="AA150" s="31" t="str">
        <f ca="1">_xlfn.IFNA(VLOOKUP($A150,يوليو!Y:AC,5,0),"")</f>
        <v/>
      </c>
      <c r="AB150" s="31" t="str">
        <f ca="1">_xlfn.IFNA(VLOOKUP($A150,يوليو!AK:AO,5,0),"")</f>
        <v/>
      </c>
      <c r="AC150" s="31" t="str">
        <f ca="1">_xlfn.IFNA(VLOOKUP($A150,اغسطس!A:E,5,0),"")</f>
        <v/>
      </c>
      <c r="AD150" s="31" t="str">
        <f ca="1">_xlfn.IFNA(VLOOKUP($A150,اغسطس!M:Q,5,0),"")</f>
        <v/>
      </c>
      <c r="AE150" s="31" t="str">
        <f ca="1">_xlfn.IFNA(VLOOKUP($A150,اغسطس!Y:AC,5,0),"")</f>
        <v/>
      </c>
      <c r="AF150" s="31" t="str">
        <f ca="1">_xlfn.IFNA(VLOOKUP($A150,اغسطس!AK:AO,5,0),"")</f>
        <v/>
      </c>
      <c r="AG150" s="31" t="str">
        <f ca="1">_xlfn.IFNA(VLOOKUP($A150,اغسطس!AW:BA,5,0),"")</f>
        <v/>
      </c>
      <c r="AH150" s="31" t="str">
        <f ca="1">_xlfn.IFNA(VLOOKUP($A150,سبتمبر!A:E,5,0),"")</f>
        <v/>
      </c>
      <c r="AI150" s="31" t="str">
        <f ca="1">_xlfn.IFNA(VLOOKUP($A150,سبتمبر!M:Q,5,0),"")</f>
        <v/>
      </c>
      <c r="AJ150" s="31" t="str">
        <f ca="1">_xlfn.IFNA(VLOOKUP($A150,سبتمبر!Y:AC,5,0),"")</f>
        <v/>
      </c>
      <c r="AK150" s="31" t="str">
        <f ca="1">_xlfn.IFNA(VLOOKUP($A150,سبتمبر!AK:AO,5,0),"")</f>
        <v/>
      </c>
      <c r="AL150" s="31" t="str">
        <f ca="1">_xlfn.IFNA(VLOOKUP($A150,اكتوبر!A:E,5,0),"")</f>
        <v/>
      </c>
      <c r="AM150" s="31" t="str">
        <f ca="1">_xlfn.IFNA(VLOOKUP($A150,اكتوبر!M:Q,5,0),"")</f>
        <v/>
      </c>
      <c r="AN150" s="31" t="str">
        <f ca="1">_xlfn.IFNA(VLOOKUP($A150,اكتوبر!Y:AC,5,0),"")</f>
        <v/>
      </c>
      <c r="AO150" s="31" t="str">
        <f ca="1">_xlfn.IFNA(VLOOKUP($A150,اكتوبر!AK:AO,5,0),"")</f>
        <v/>
      </c>
      <c r="AP150" s="31" t="str">
        <f ca="1">_xlfn.IFNA(VLOOKUP($A150,اكتوبر!AW:BA,5,0),"")</f>
        <v/>
      </c>
      <c r="AQ150" s="31" t="str">
        <f ca="1">_xlfn.IFNA(VLOOKUP($A150,نوفمبر!A:E,5,0),"")</f>
        <v/>
      </c>
      <c r="AR150" s="31" t="str">
        <f ca="1">_xlfn.IFNA(VLOOKUP($A150,نوفمبر!M:Q,5,0),"")</f>
        <v/>
      </c>
      <c r="AS150" s="31" t="str">
        <f ca="1">_xlfn.IFNA(VLOOKUP($A150,نوفمبر!Y:AC,5,0),"")</f>
        <v/>
      </c>
      <c r="AT150" s="31" t="str">
        <f ca="1">_xlfn.IFNA(VLOOKUP($A150,نوفمبر!AK:AO,5,0),"")</f>
        <v/>
      </c>
      <c r="AU150" s="31" t="str">
        <f ca="1">_xlfn.IFNA(VLOOKUP($A150,ديسمبر!A:E,5,0),"")</f>
        <v/>
      </c>
      <c r="AV150" s="31" t="str">
        <f ca="1">_xlfn.IFNA(VLOOKUP($A150,ديسمبر!M:Q,5,0),"")</f>
        <v/>
      </c>
      <c r="AW150" s="31" t="str">
        <f ca="1">_xlfn.IFNA(VLOOKUP($A150,ديسمبر!Y:AC,5,0),"")</f>
        <v/>
      </c>
      <c r="AX150" s="31" t="str">
        <f ca="1">_xlfn.IFNA(VLOOKUP($A150,ديسمبر!AK:AO,5,0),"")</f>
        <v/>
      </c>
      <c r="AY150" s="31">
        <f ca="1" t="shared" si="4"/>
        <v>0</v>
      </c>
      <c r="AZ150" s="31">
        <f ca="1" t="shared" si="5"/>
        <v>0</v>
      </c>
    </row>
    <row r="151" ht="15.75" spans="1:52">
      <c r="A151" s="8">
        <v>2149</v>
      </c>
      <c r="B151" s="31">
        <f>IFERROR(VLOOKUP(A151,'Main Data'!A:C,2,0),"")</f>
        <v>0</v>
      </c>
      <c r="C151" s="31" t="str">
        <f>IFERROR(VLOOKUP(B151,'Main Data'!B:D,2,0),"")</f>
        <v/>
      </c>
      <c r="D151" s="31" t="str">
        <f ca="1">IFERROR(VLOOKUP($A151,فبراير!A:E,5,0),"")</f>
        <v/>
      </c>
      <c r="E151" s="31" t="str">
        <f ca="1">IFERROR(VLOOKUP($A151,فبراير!M:Q,5,0),"")</f>
        <v/>
      </c>
      <c r="F151" s="31" t="str">
        <f ca="1">IFERROR(VLOOKUP($A151,فبراير!Y:AC,5,0),"")</f>
        <v/>
      </c>
      <c r="G151" s="31" t="str">
        <f ca="1">IFERROR(VLOOKUP($A151,فبراير!AK:AO,5,0),"")</f>
        <v/>
      </c>
      <c r="H151" s="31" t="str">
        <f ca="1">IFERROR(VLOOKUP($A151,مارس!A:E,5,0),"")</f>
        <v/>
      </c>
      <c r="I151" s="31" t="str">
        <f ca="1">IFERROR(VLOOKUP($A151,مارس!M:Q,5,0),"")</f>
        <v/>
      </c>
      <c r="J151" s="31" t="str">
        <f ca="1">IFERROR(VLOOKUP($A151,مارس!Y:AC,5,0),"")</f>
        <v/>
      </c>
      <c r="K151" s="31" t="str">
        <f ca="1">IFERROR(VLOOKUP($A151,مارس!AK:AO,5,0),"")</f>
        <v/>
      </c>
      <c r="L151" s="31" t="str">
        <f ca="1">IFERROR(VLOOKUP($A151,ابريل!A:E,5,0),"")</f>
        <v/>
      </c>
      <c r="M151" s="31" t="str">
        <f ca="1">IFERROR(VLOOKUP($A151,ابريل!M:Q,5,0),"")</f>
        <v/>
      </c>
      <c r="N151" s="31" t="str">
        <f ca="1">IFERROR(VLOOKUP($A151,ابريل!Y:AC,5,0),"")</f>
        <v/>
      </c>
      <c r="O151" s="31" t="str">
        <f ca="1">IFERROR(VLOOKUP($A151,ابريل!AK:AO,5,0),"")</f>
        <v/>
      </c>
      <c r="P151" s="31" t="str">
        <f ca="1">_xlfn.IFNA(VLOOKUP($A151,مايو!A:E,5,0),"")</f>
        <v/>
      </c>
      <c r="Q151" s="31" t="str">
        <f ca="1">_xlfn.IFNA(VLOOKUP($A151,مايو!M:Q,5,0),"")</f>
        <v/>
      </c>
      <c r="R151" s="31" t="str">
        <f ca="1">_xlfn.IFNA(VLOOKUP($A151,مايو!Y:AC,5,0),"")</f>
        <v/>
      </c>
      <c r="S151" s="31" t="str">
        <f ca="1">_xlfn.IFNA(VLOOKUP($A151,مايو!AK:AO,5,0),"")</f>
        <v/>
      </c>
      <c r="T151" s="31" t="str">
        <f ca="1">_xlfn.IFNA(VLOOKUP($A151,مايو!AW:BA,5,0),"")</f>
        <v/>
      </c>
      <c r="U151" s="31" t="str">
        <f ca="1">_xlfn.IFNA(VLOOKUP($A151,يونيو!A:E,5,0),"")</f>
        <v/>
      </c>
      <c r="V151" s="31" t="str">
        <f ca="1">_xlfn.IFNA(VLOOKUP($A151,يونيو!M:Q,5,0),"")</f>
        <v/>
      </c>
      <c r="W151" s="31" t="str">
        <f ca="1">_xlfn.IFNA(VLOOKUP($A151,يونيو!Y:AC,5,0),"")</f>
        <v/>
      </c>
      <c r="X151" s="31" t="str">
        <f ca="1">_xlfn.IFNA(VLOOKUP($A151,يونيو!AK:AO,5,0),"")</f>
        <v/>
      </c>
      <c r="Y151" s="31" t="str">
        <f ca="1">_xlfn.IFNA(VLOOKUP($A151,يوليو!A:E,5,0),"")</f>
        <v/>
      </c>
      <c r="Z151" s="31" t="str">
        <f ca="1">_xlfn.IFNA(VLOOKUP($A151,يوليو!M:Q,5,0),"")</f>
        <v/>
      </c>
      <c r="AA151" s="31" t="str">
        <f ca="1">_xlfn.IFNA(VLOOKUP($A151,يوليو!Y:AC,5,0),"")</f>
        <v/>
      </c>
      <c r="AB151" s="31" t="str">
        <f ca="1">_xlfn.IFNA(VLOOKUP($A151,يوليو!AK:AO,5,0),"")</f>
        <v/>
      </c>
      <c r="AC151" s="31" t="str">
        <f ca="1">_xlfn.IFNA(VLOOKUP($A151,اغسطس!A:E,5,0),"")</f>
        <v/>
      </c>
      <c r="AD151" s="31" t="str">
        <f ca="1">_xlfn.IFNA(VLOOKUP($A151,اغسطس!M:Q,5,0),"")</f>
        <v/>
      </c>
      <c r="AE151" s="31" t="str">
        <f ca="1">_xlfn.IFNA(VLOOKUP($A151,اغسطس!Y:AC,5,0),"")</f>
        <v/>
      </c>
      <c r="AF151" s="31" t="str">
        <f ca="1">_xlfn.IFNA(VLOOKUP($A151,اغسطس!AK:AO,5,0),"")</f>
        <v/>
      </c>
      <c r="AG151" s="31" t="str">
        <f ca="1">_xlfn.IFNA(VLOOKUP($A151,اغسطس!AW:BA,5,0),"")</f>
        <v/>
      </c>
      <c r="AH151" s="31" t="str">
        <f ca="1">_xlfn.IFNA(VLOOKUP($A151,سبتمبر!A:E,5,0),"")</f>
        <v/>
      </c>
      <c r="AI151" s="31" t="str">
        <f ca="1">_xlfn.IFNA(VLOOKUP($A151,سبتمبر!M:Q,5,0),"")</f>
        <v/>
      </c>
      <c r="AJ151" s="31" t="str">
        <f ca="1">_xlfn.IFNA(VLOOKUP($A151,سبتمبر!Y:AC,5,0),"")</f>
        <v/>
      </c>
      <c r="AK151" s="31" t="str">
        <f ca="1">_xlfn.IFNA(VLOOKUP($A151,سبتمبر!AK:AO,5,0),"")</f>
        <v/>
      </c>
      <c r="AL151" s="31" t="str">
        <f ca="1">_xlfn.IFNA(VLOOKUP($A151,اكتوبر!A:E,5,0),"")</f>
        <v/>
      </c>
      <c r="AM151" s="31" t="str">
        <f ca="1">_xlfn.IFNA(VLOOKUP($A151,اكتوبر!M:Q,5,0),"")</f>
        <v/>
      </c>
      <c r="AN151" s="31" t="str">
        <f ca="1">_xlfn.IFNA(VLOOKUP($A151,اكتوبر!Y:AC,5,0),"")</f>
        <v/>
      </c>
      <c r="AO151" s="31" t="str">
        <f ca="1">_xlfn.IFNA(VLOOKUP($A151,اكتوبر!AK:AO,5,0),"")</f>
        <v/>
      </c>
      <c r="AP151" s="31" t="str">
        <f ca="1">_xlfn.IFNA(VLOOKUP($A151,اكتوبر!AW:BA,5,0),"")</f>
        <v/>
      </c>
      <c r="AQ151" s="31" t="str">
        <f ca="1">_xlfn.IFNA(VLOOKUP($A151,نوفمبر!A:E,5,0),"")</f>
        <v/>
      </c>
      <c r="AR151" s="31" t="str">
        <f ca="1">_xlfn.IFNA(VLOOKUP($A151,نوفمبر!M:Q,5,0),"")</f>
        <v/>
      </c>
      <c r="AS151" s="31" t="str">
        <f ca="1">_xlfn.IFNA(VLOOKUP($A151,نوفمبر!Y:AC,5,0),"")</f>
        <v/>
      </c>
      <c r="AT151" s="31" t="str">
        <f ca="1">_xlfn.IFNA(VLOOKUP($A151,نوفمبر!AK:AO,5,0),"")</f>
        <v/>
      </c>
      <c r="AU151" s="31" t="str">
        <f ca="1">_xlfn.IFNA(VLOOKUP($A151,ديسمبر!A:E,5,0),"")</f>
        <v/>
      </c>
      <c r="AV151" s="31" t="str">
        <f ca="1">_xlfn.IFNA(VLOOKUP($A151,ديسمبر!M:Q,5,0),"")</f>
        <v/>
      </c>
      <c r="AW151" s="31" t="str">
        <f ca="1">_xlfn.IFNA(VLOOKUP($A151,ديسمبر!Y:AC,5,0),"")</f>
        <v/>
      </c>
      <c r="AX151" s="31" t="str">
        <f ca="1">_xlfn.IFNA(VLOOKUP($A151,ديسمبر!AK:AO,5,0),"")</f>
        <v/>
      </c>
      <c r="AY151" s="31">
        <f ca="1" t="shared" si="4"/>
        <v>0</v>
      </c>
      <c r="AZ151" s="31">
        <f ca="1" t="shared" si="5"/>
        <v>0</v>
      </c>
    </row>
    <row r="152" ht="15.75" spans="1:52">
      <c r="A152" s="8">
        <v>2150</v>
      </c>
      <c r="B152" s="31">
        <f>IFERROR(VLOOKUP(A152,'Main Data'!A:C,2,0),"")</f>
        <v>0</v>
      </c>
      <c r="C152" s="31" t="str">
        <f>IFERROR(VLOOKUP(B152,'Main Data'!B:D,2,0),"")</f>
        <v/>
      </c>
      <c r="D152" s="31" t="str">
        <f ca="1">IFERROR(VLOOKUP($A152,فبراير!A:E,5,0),"")</f>
        <v/>
      </c>
      <c r="E152" s="31" t="str">
        <f ca="1">IFERROR(VLOOKUP($A152,فبراير!M:Q,5,0),"")</f>
        <v/>
      </c>
      <c r="F152" s="31" t="str">
        <f ca="1">IFERROR(VLOOKUP($A152,فبراير!Y:AC,5,0),"")</f>
        <v/>
      </c>
      <c r="G152" s="31" t="str">
        <f ca="1">IFERROR(VLOOKUP($A152,فبراير!AK:AO,5,0),"")</f>
        <v/>
      </c>
      <c r="H152" s="31" t="str">
        <f ca="1">IFERROR(VLOOKUP($A152,مارس!A:E,5,0),"")</f>
        <v/>
      </c>
      <c r="I152" s="31" t="str">
        <f ca="1">IFERROR(VLOOKUP($A152,مارس!M:Q,5,0),"")</f>
        <v/>
      </c>
      <c r="J152" s="31" t="str">
        <f ca="1">IFERROR(VLOOKUP($A152,مارس!Y:AC,5,0),"")</f>
        <v/>
      </c>
      <c r="K152" s="31" t="str">
        <f ca="1">IFERROR(VLOOKUP($A152,مارس!AK:AO,5,0),"")</f>
        <v/>
      </c>
      <c r="L152" s="31" t="str">
        <f ca="1">IFERROR(VLOOKUP($A152,ابريل!A:E,5,0),"")</f>
        <v/>
      </c>
      <c r="M152" s="31" t="str">
        <f ca="1">IFERROR(VLOOKUP($A152,ابريل!M:Q,5,0),"")</f>
        <v/>
      </c>
      <c r="N152" s="31" t="str">
        <f ca="1">IFERROR(VLOOKUP($A152,ابريل!Y:AC,5,0),"")</f>
        <v/>
      </c>
      <c r="O152" s="31" t="str">
        <f ca="1">IFERROR(VLOOKUP($A152,ابريل!AK:AO,5,0),"")</f>
        <v/>
      </c>
      <c r="P152" s="31" t="str">
        <f ca="1">_xlfn.IFNA(VLOOKUP($A152,مايو!A:E,5,0),"")</f>
        <v/>
      </c>
      <c r="Q152" s="31" t="str">
        <f ca="1">_xlfn.IFNA(VLOOKUP($A152,مايو!M:Q,5,0),"")</f>
        <v/>
      </c>
      <c r="R152" s="31" t="str">
        <f ca="1">_xlfn.IFNA(VLOOKUP($A152,مايو!Y:AC,5,0),"")</f>
        <v/>
      </c>
      <c r="S152" s="31" t="str">
        <f ca="1">_xlfn.IFNA(VLOOKUP($A152,مايو!AK:AO,5,0),"")</f>
        <v/>
      </c>
      <c r="T152" s="31" t="str">
        <f ca="1">_xlfn.IFNA(VLOOKUP($A152,مايو!AW:BA,5,0),"")</f>
        <v/>
      </c>
      <c r="U152" s="31" t="str">
        <f ca="1">_xlfn.IFNA(VLOOKUP($A152,يونيو!A:E,5,0),"")</f>
        <v/>
      </c>
      <c r="V152" s="31" t="str">
        <f ca="1">_xlfn.IFNA(VLOOKUP($A152,يونيو!M:Q,5,0),"")</f>
        <v/>
      </c>
      <c r="W152" s="31" t="str">
        <f ca="1">_xlfn.IFNA(VLOOKUP($A152,يونيو!Y:AC,5,0),"")</f>
        <v/>
      </c>
      <c r="X152" s="31" t="str">
        <f ca="1">_xlfn.IFNA(VLOOKUP($A152,يونيو!AK:AO,5,0),"")</f>
        <v/>
      </c>
      <c r="Y152" s="31" t="str">
        <f ca="1">_xlfn.IFNA(VLOOKUP($A152,يوليو!A:E,5,0),"")</f>
        <v/>
      </c>
      <c r="Z152" s="31" t="str">
        <f ca="1">_xlfn.IFNA(VLOOKUP($A152,يوليو!M:Q,5,0),"")</f>
        <v/>
      </c>
      <c r="AA152" s="31" t="str">
        <f ca="1">_xlfn.IFNA(VLOOKUP($A152,يوليو!Y:AC,5,0),"")</f>
        <v/>
      </c>
      <c r="AB152" s="31" t="str">
        <f ca="1">_xlfn.IFNA(VLOOKUP($A152,يوليو!AK:AO,5,0),"")</f>
        <v/>
      </c>
      <c r="AC152" s="31" t="str">
        <f ca="1">_xlfn.IFNA(VLOOKUP($A152,اغسطس!A:E,5,0),"")</f>
        <v/>
      </c>
      <c r="AD152" s="31" t="str">
        <f ca="1">_xlfn.IFNA(VLOOKUP($A152,اغسطس!M:Q,5,0),"")</f>
        <v/>
      </c>
      <c r="AE152" s="31" t="str">
        <f ca="1">_xlfn.IFNA(VLOOKUP($A152,اغسطس!Y:AC,5,0),"")</f>
        <v/>
      </c>
      <c r="AF152" s="31" t="str">
        <f ca="1">_xlfn.IFNA(VLOOKUP($A152,اغسطس!AK:AO,5,0),"")</f>
        <v/>
      </c>
      <c r="AG152" s="31" t="str">
        <f ca="1">_xlfn.IFNA(VLOOKUP($A152,اغسطس!AW:BA,5,0),"")</f>
        <v/>
      </c>
      <c r="AH152" s="31" t="str">
        <f ca="1">_xlfn.IFNA(VLOOKUP($A152,سبتمبر!A:E,5,0),"")</f>
        <v/>
      </c>
      <c r="AI152" s="31" t="str">
        <f ca="1">_xlfn.IFNA(VLOOKUP($A152,سبتمبر!M:Q,5,0),"")</f>
        <v/>
      </c>
      <c r="AJ152" s="31" t="str">
        <f ca="1">_xlfn.IFNA(VLOOKUP($A152,سبتمبر!Y:AC,5,0),"")</f>
        <v/>
      </c>
      <c r="AK152" s="31" t="str">
        <f ca="1">_xlfn.IFNA(VLOOKUP($A152,سبتمبر!AK:AO,5,0),"")</f>
        <v/>
      </c>
      <c r="AL152" s="31" t="str">
        <f ca="1">_xlfn.IFNA(VLOOKUP($A152,اكتوبر!A:E,5,0),"")</f>
        <v/>
      </c>
      <c r="AM152" s="31" t="str">
        <f ca="1">_xlfn.IFNA(VLOOKUP($A152,اكتوبر!M:Q,5,0),"")</f>
        <v/>
      </c>
      <c r="AN152" s="31" t="str">
        <f ca="1">_xlfn.IFNA(VLOOKUP($A152,اكتوبر!Y:AC,5,0),"")</f>
        <v/>
      </c>
      <c r="AO152" s="31" t="str">
        <f ca="1">_xlfn.IFNA(VLOOKUP($A152,اكتوبر!AK:AO,5,0),"")</f>
        <v/>
      </c>
      <c r="AP152" s="31" t="str">
        <f ca="1">_xlfn.IFNA(VLOOKUP($A152,اكتوبر!AW:BA,5,0),"")</f>
        <v/>
      </c>
      <c r="AQ152" s="31" t="str">
        <f ca="1">_xlfn.IFNA(VLOOKUP($A152,نوفمبر!A:E,5,0),"")</f>
        <v/>
      </c>
      <c r="AR152" s="31" t="str">
        <f ca="1">_xlfn.IFNA(VLOOKUP($A152,نوفمبر!M:Q,5,0),"")</f>
        <v/>
      </c>
      <c r="AS152" s="31" t="str">
        <f ca="1">_xlfn.IFNA(VLOOKUP($A152,نوفمبر!Y:AC,5,0),"")</f>
        <v/>
      </c>
      <c r="AT152" s="31" t="str">
        <f ca="1">_xlfn.IFNA(VLOOKUP($A152,نوفمبر!AK:AO,5,0),"")</f>
        <v/>
      </c>
      <c r="AU152" s="31" t="str">
        <f ca="1">_xlfn.IFNA(VLOOKUP($A152,ديسمبر!A:E,5,0),"")</f>
        <v/>
      </c>
      <c r="AV152" s="31" t="str">
        <f ca="1">_xlfn.IFNA(VLOOKUP($A152,ديسمبر!M:Q,5,0),"")</f>
        <v/>
      </c>
      <c r="AW152" s="31" t="str">
        <f ca="1">_xlfn.IFNA(VLOOKUP($A152,ديسمبر!Y:AC,5,0),"")</f>
        <v/>
      </c>
      <c r="AX152" s="31" t="str">
        <f ca="1">_xlfn.IFNA(VLOOKUP($A152,ديسمبر!AK:AO,5,0),"")</f>
        <v/>
      </c>
      <c r="AY152" s="31">
        <f ca="1" t="shared" si="4"/>
        <v>0</v>
      </c>
      <c r="AZ152" s="31">
        <f ca="1" t="shared" si="5"/>
        <v>0</v>
      </c>
    </row>
    <row r="153" ht="15.75" spans="1:52">
      <c r="A153" s="8">
        <v>2151</v>
      </c>
      <c r="B153" s="31">
        <f>IFERROR(VLOOKUP(A153,'Main Data'!A:C,2,0),"")</f>
        <v>0</v>
      </c>
      <c r="C153" s="31" t="str">
        <f>IFERROR(VLOOKUP(B153,'Main Data'!B:D,2,0),"")</f>
        <v/>
      </c>
      <c r="D153" s="31" t="str">
        <f ca="1">IFERROR(VLOOKUP($A153,فبراير!A:E,5,0),"")</f>
        <v/>
      </c>
      <c r="E153" s="31" t="str">
        <f ca="1">IFERROR(VLOOKUP($A153,فبراير!M:Q,5,0),"")</f>
        <v/>
      </c>
      <c r="F153" s="31" t="str">
        <f ca="1">IFERROR(VLOOKUP($A153,فبراير!Y:AC,5,0),"")</f>
        <v/>
      </c>
      <c r="G153" s="31" t="str">
        <f ca="1">IFERROR(VLOOKUP($A153,فبراير!AK:AO,5,0),"")</f>
        <v/>
      </c>
      <c r="H153" s="31" t="str">
        <f ca="1">IFERROR(VLOOKUP($A153,مارس!A:E,5,0),"")</f>
        <v/>
      </c>
      <c r="I153" s="31" t="str">
        <f ca="1">IFERROR(VLOOKUP($A153,مارس!M:Q,5,0),"")</f>
        <v/>
      </c>
      <c r="J153" s="31" t="str">
        <f ca="1">IFERROR(VLOOKUP($A153,مارس!Y:AC,5,0),"")</f>
        <v/>
      </c>
      <c r="K153" s="31" t="str">
        <f ca="1">IFERROR(VLOOKUP($A153,مارس!AK:AO,5,0),"")</f>
        <v/>
      </c>
      <c r="L153" s="31" t="str">
        <f ca="1">IFERROR(VLOOKUP($A153,ابريل!A:E,5,0),"")</f>
        <v/>
      </c>
      <c r="M153" s="31" t="str">
        <f ca="1">IFERROR(VLOOKUP($A153,ابريل!M:Q,5,0),"")</f>
        <v/>
      </c>
      <c r="N153" s="31" t="str">
        <f ca="1">IFERROR(VLOOKUP($A153,ابريل!Y:AC,5,0),"")</f>
        <v/>
      </c>
      <c r="O153" s="31" t="str">
        <f ca="1">IFERROR(VLOOKUP($A153,ابريل!AK:AO,5,0),"")</f>
        <v/>
      </c>
      <c r="P153" s="31" t="str">
        <f ca="1">_xlfn.IFNA(VLOOKUP($A153,مايو!A:E,5,0),"")</f>
        <v/>
      </c>
      <c r="Q153" s="31" t="str">
        <f ca="1">_xlfn.IFNA(VLOOKUP($A153,مايو!M:Q,5,0),"")</f>
        <v/>
      </c>
      <c r="R153" s="31" t="str">
        <f ca="1">_xlfn.IFNA(VLOOKUP($A153,مايو!Y:AC,5,0),"")</f>
        <v/>
      </c>
      <c r="S153" s="31" t="str">
        <f ca="1">_xlfn.IFNA(VLOOKUP($A153,مايو!AK:AO,5,0),"")</f>
        <v/>
      </c>
      <c r="T153" s="31" t="str">
        <f ca="1">_xlfn.IFNA(VLOOKUP($A153,مايو!AW:BA,5,0),"")</f>
        <v/>
      </c>
      <c r="U153" s="31" t="str">
        <f ca="1">_xlfn.IFNA(VLOOKUP($A153,يونيو!A:E,5,0),"")</f>
        <v/>
      </c>
      <c r="V153" s="31" t="str">
        <f ca="1">_xlfn.IFNA(VLOOKUP($A153,يونيو!M:Q,5,0),"")</f>
        <v/>
      </c>
      <c r="W153" s="31" t="str">
        <f ca="1">_xlfn.IFNA(VLOOKUP($A153,يونيو!Y:AC,5,0),"")</f>
        <v/>
      </c>
      <c r="X153" s="31" t="str">
        <f ca="1">_xlfn.IFNA(VLOOKUP($A153,يونيو!AK:AO,5,0),"")</f>
        <v/>
      </c>
      <c r="Y153" s="31" t="str">
        <f ca="1">_xlfn.IFNA(VLOOKUP($A153,يوليو!A:E,5,0),"")</f>
        <v/>
      </c>
      <c r="Z153" s="31" t="str">
        <f ca="1">_xlfn.IFNA(VLOOKUP($A153,يوليو!M:Q,5,0),"")</f>
        <v/>
      </c>
      <c r="AA153" s="31" t="str">
        <f ca="1">_xlfn.IFNA(VLOOKUP($A153,يوليو!Y:AC,5,0),"")</f>
        <v/>
      </c>
      <c r="AB153" s="31" t="str">
        <f ca="1">_xlfn.IFNA(VLOOKUP($A153,يوليو!AK:AO,5,0),"")</f>
        <v/>
      </c>
      <c r="AC153" s="31" t="str">
        <f ca="1">_xlfn.IFNA(VLOOKUP($A153,اغسطس!A:E,5,0),"")</f>
        <v/>
      </c>
      <c r="AD153" s="31" t="str">
        <f ca="1">_xlfn.IFNA(VLOOKUP($A153,اغسطس!M:Q,5,0),"")</f>
        <v/>
      </c>
      <c r="AE153" s="31" t="str">
        <f ca="1">_xlfn.IFNA(VLOOKUP($A153,اغسطس!Y:AC,5,0),"")</f>
        <v/>
      </c>
      <c r="AF153" s="31" t="str">
        <f ca="1">_xlfn.IFNA(VLOOKUP($A153,اغسطس!AK:AO,5,0),"")</f>
        <v/>
      </c>
      <c r="AG153" s="31" t="str">
        <f ca="1">_xlfn.IFNA(VLOOKUP($A153,اغسطس!AW:BA,5,0),"")</f>
        <v/>
      </c>
      <c r="AH153" s="31" t="str">
        <f ca="1">_xlfn.IFNA(VLOOKUP($A153,سبتمبر!A:E,5,0),"")</f>
        <v/>
      </c>
      <c r="AI153" s="31" t="str">
        <f ca="1">_xlfn.IFNA(VLOOKUP($A153,سبتمبر!M:Q,5,0),"")</f>
        <v/>
      </c>
      <c r="AJ153" s="31" t="str">
        <f ca="1">_xlfn.IFNA(VLOOKUP($A153,سبتمبر!Y:AC,5,0),"")</f>
        <v/>
      </c>
      <c r="AK153" s="31" t="str">
        <f ca="1">_xlfn.IFNA(VLOOKUP($A153,سبتمبر!AK:AO,5,0),"")</f>
        <v/>
      </c>
      <c r="AL153" s="31" t="str">
        <f ca="1">_xlfn.IFNA(VLOOKUP($A153,اكتوبر!A:E,5,0),"")</f>
        <v/>
      </c>
      <c r="AM153" s="31" t="str">
        <f ca="1">_xlfn.IFNA(VLOOKUP($A153,اكتوبر!M:Q,5,0),"")</f>
        <v/>
      </c>
      <c r="AN153" s="31" t="str">
        <f ca="1">_xlfn.IFNA(VLOOKUP($A153,اكتوبر!Y:AC,5,0),"")</f>
        <v/>
      </c>
      <c r="AO153" s="31" t="str">
        <f ca="1">_xlfn.IFNA(VLOOKUP($A153,اكتوبر!AK:AO,5,0),"")</f>
        <v/>
      </c>
      <c r="AP153" s="31" t="str">
        <f ca="1">_xlfn.IFNA(VLOOKUP($A153,اكتوبر!AW:BA,5,0),"")</f>
        <v/>
      </c>
      <c r="AQ153" s="31" t="str">
        <f ca="1">_xlfn.IFNA(VLOOKUP($A153,نوفمبر!A:E,5,0),"")</f>
        <v/>
      </c>
      <c r="AR153" s="31" t="str">
        <f ca="1">_xlfn.IFNA(VLOOKUP($A153,نوفمبر!M:Q,5,0),"")</f>
        <v/>
      </c>
      <c r="AS153" s="31" t="str">
        <f ca="1">_xlfn.IFNA(VLOOKUP($A153,نوفمبر!Y:AC,5,0),"")</f>
        <v/>
      </c>
      <c r="AT153" s="31" t="str">
        <f ca="1">_xlfn.IFNA(VLOOKUP($A153,نوفمبر!AK:AO,5,0),"")</f>
        <v/>
      </c>
      <c r="AU153" s="31" t="str">
        <f ca="1">_xlfn.IFNA(VLOOKUP($A153,ديسمبر!A:E,5,0),"")</f>
        <v/>
      </c>
      <c r="AV153" s="31" t="str">
        <f ca="1">_xlfn.IFNA(VLOOKUP($A153,ديسمبر!M:Q,5,0),"")</f>
        <v/>
      </c>
      <c r="AW153" s="31" t="str">
        <f ca="1">_xlfn.IFNA(VLOOKUP($A153,ديسمبر!Y:AC,5,0),"")</f>
        <v/>
      </c>
      <c r="AX153" s="31" t="str">
        <f ca="1">_xlfn.IFNA(VLOOKUP($A153,ديسمبر!AK:AO,5,0),"")</f>
        <v/>
      </c>
      <c r="AY153" s="31">
        <f ca="1" t="shared" si="4"/>
        <v>0</v>
      </c>
      <c r="AZ153" s="31">
        <f ca="1" t="shared" si="5"/>
        <v>0</v>
      </c>
    </row>
    <row r="154" ht="15.75" spans="1:52">
      <c r="A154" s="8">
        <v>2152</v>
      </c>
      <c r="B154" s="31">
        <f>IFERROR(VLOOKUP(A154,'Main Data'!A:C,2,0),"")</f>
        <v>0</v>
      </c>
      <c r="C154" s="31" t="str">
        <f>IFERROR(VLOOKUP(B154,'Main Data'!B:D,2,0),"")</f>
        <v/>
      </c>
      <c r="D154" s="31" t="str">
        <f ca="1">IFERROR(VLOOKUP($A154,فبراير!A:E,5,0),"")</f>
        <v/>
      </c>
      <c r="E154" s="31" t="str">
        <f ca="1">IFERROR(VLOOKUP($A154,فبراير!M:Q,5,0),"")</f>
        <v/>
      </c>
      <c r="F154" s="31" t="str">
        <f ca="1">IFERROR(VLOOKUP($A154,فبراير!Y:AC,5,0),"")</f>
        <v/>
      </c>
      <c r="G154" s="31" t="str">
        <f ca="1">IFERROR(VLOOKUP($A154,فبراير!AK:AO,5,0),"")</f>
        <v/>
      </c>
      <c r="H154" s="31" t="str">
        <f ca="1">IFERROR(VLOOKUP($A154,مارس!A:E,5,0),"")</f>
        <v/>
      </c>
      <c r="I154" s="31" t="str">
        <f ca="1">IFERROR(VLOOKUP($A154,مارس!M:Q,5,0),"")</f>
        <v/>
      </c>
      <c r="J154" s="31" t="str">
        <f ca="1">IFERROR(VLOOKUP($A154,مارس!Y:AC,5,0),"")</f>
        <v/>
      </c>
      <c r="K154" s="31" t="str">
        <f ca="1">IFERROR(VLOOKUP($A154,مارس!AK:AO,5,0),"")</f>
        <v/>
      </c>
      <c r="L154" s="31" t="str">
        <f ca="1">IFERROR(VLOOKUP($A154,ابريل!A:E,5,0),"")</f>
        <v/>
      </c>
      <c r="M154" s="31" t="str">
        <f ca="1">IFERROR(VLOOKUP($A154,ابريل!M:Q,5,0),"")</f>
        <v/>
      </c>
      <c r="N154" s="31" t="str">
        <f ca="1">IFERROR(VLOOKUP($A154,ابريل!Y:AC,5,0),"")</f>
        <v/>
      </c>
      <c r="O154" s="31" t="str">
        <f ca="1">IFERROR(VLOOKUP($A154,ابريل!AK:AO,5,0),"")</f>
        <v/>
      </c>
      <c r="P154" s="31" t="str">
        <f ca="1">_xlfn.IFNA(VLOOKUP($A154,مايو!A:E,5,0),"")</f>
        <v/>
      </c>
      <c r="Q154" s="31" t="str">
        <f ca="1">_xlfn.IFNA(VLOOKUP($A154,مايو!M:Q,5,0),"")</f>
        <v/>
      </c>
      <c r="R154" s="31" t="str">
        <f ca="1">_xlfn.IFNA(VLOOKUP($A154,مايو!Y:AC,5,0),"")</f>
        <v/>
      </c>
      <c r="S154" s="31" t="str">
        <f ca="1">_xlfn.IFNA(VLOOKUP($A154,مايو!AK:AO,5,0),"")</f>
        <v/>
      </c>
      <c r="T154" s="31" t="str">
        <f ca="1">_xlfn.IFNA(VLOOKUP($A154,مايو!AW:BA,5,0),"")</f>
        <v/>
      </c>
      <c r="U154" s="31" t="str">
        <f ca="1">_xlfn.IFNA(VLOOKUP($A154,يونيو!A:E,5,0),"")</f>
        <v/>
      </c>
      <c r="V154" s="31" t="str">
        <f ca="1">_xlfn.IFNA(VLOOKUP($A154,يونيو!M:Q,5,0),"")</f>
        <v/>
      </c>
      <c r="W154" s="31" t="str">
        <f ca="1">_xlfn.IFNA(VLOOKUP($A154,يونيو!Y:AC,5,0),"")</f>
        <v/>
      </c>
      <c r="X154" s="31" t="str">
        <f ca="1">_xlfn.IFNA(VLOOKUP($A154,يونيو!AK:AO,5,0),"")</f>
        <v/>
      </c>
      <c r="Y154" s="31" t="str">
        <f ca="1">_xlfn.IFNA(VLOOKUP($A154,يوليو!A:E,5,0),"")</f>
        <v/>
      </c>
      <c r="Z154" s="31" t="str">
        <f ca="1">_xlfn.IFNA(VLOOKUP($A154,يوليو!M:Q,5,0),"")</f>
        <v/>
      </c>
      <c r="AA154" s="31" t="str">
        <f ca="1">_xlfn.IFNA(VLOOKUP($A154,يوليو!Y:AC,5,0),"")</f>
        <v/>
      </c>
      <c r="AB154" s="31" t="str">
        <f ca="1">_xlfn.IFNA(VLOOKUP($A154,يوليو!AK:AO,5,0),"")</f>
        <v/>
      </c>
      <c r="AC154" s="31" t="str">
        <f ca="1">_xlfn.IFNA(VLOOKUP($A154,اغسطس!A:E,5,0),"")</f>
        <v/>
      </c>
      <c r="AD154" s="31" t="str">
        <f ca="1">_xlfn.IFNA(VLOOKUP($A154,اغسطس!M:Q,5,0),"")</f>
        <v/>
      </c>
      <c r="AE154" s="31" t="str">
        <f ca="1">_xlfn.IFNA(VLOOKUP($A154,اغسطس!Y:AC,5,0),"")</f>
        <v/>
      </c>
      <c r="AF154" s="31" t="str">
        <f ca="1">_xlfn.IFNA(VLOOKUP($A154,اغسطس!AK:AO,5,0),"")</f>
        <v/>
      </c>
      <c r="AG154" s="31" t="str">
        <f ca="1">_xlfn.IFNA(VLOOKUP($A154,اغسطس!AW:BA,5,0),"")</f>
        <v/>
      </c>
      <c r="AH154" s="31" t="str">
        <f ca="1">_xlfn.IFNA(VLOOKUP($A154,سبتمبر!A:E,5,0),"")</f>
        <v/>
      </c>
      <c r="AI154" s="31" t="str">
        <f ca="1">_xlfn.IFNA(VLOOKUP($A154,سبتمبر!M:Q,5,0),"")</f>
        <v/>
      </c>
      <c r="AJ154" s="31" t="str">
        <f ca="1">_xlfn.IFNA(VLOOKUP($A154,سبتمبر!Y:AC,5,0),"")</f>
        <v/>
      </c>
      <c r="AK154" s="31" t="str">
        <f ca="1">_xlfn.IFNA(VLOOKUP($A154,سبتمبر!AK:AO,5,0),"")</f>
        <v/>
      </c>
      <c r="AL154" s="31" t="str">
        <f ca="1">_xlfn.IFNA(VLOOKUP($A154,اكتوبر!A:E,5,0),"")</f>
        <v/>
      </c>
      <c r="AM154" s="31" t="str">
        <f ca="1">_xlfn.IFNA(VLOOKUP($A154,اكتوبر!M:Q,5,0),"")</f>
        <v/>
      </c>
      <c r="AN154" s="31" t="str">
        <f ca="1">_xlfn.IFNA(VLOOKUP($A154,اكتوبر!Y:AC,5,0),"")</f>
        <v/>
      </c>
      <c r="AO154" s="31" t="str">
        <f ca="1">_xlfn.IFNA(VLOOKUP($A154,اكتوبر!AK:AO,5,0),"")</f>
        <v/>
      </c>
      <c r="AP154" s="31" t="str">
        <f ca="1">_xlfn.IFNA(VLOOKUP($A154,اكتوبر!AW:BA,5,0),"")</f>
        <v/>
      </c>
      <c r="AQ154" s="31" t="str">
        <f ca="1">_xlfn.IFNA(VLOOKUP($A154,نوفمبر!A:E,5,0),"")</f>
        <v/>
      </c>
      <c r="AR154" s="31" t="str">
        <f ca="1">_xlfn.IFNA(VLOOKUP($A154,نوفمبر!M:Q,5,0),"")</f>
        <v/>
      </c>
      <c r="AS154" s="31" t="str">
        <f ca="1">_xlfn.IFNA(VLOOKUP($A154,نوفمبر!Y:AC,5,0),"")</f>
        <v/>
      </c>
      <c r="AT154" s="31" t="str">
        <f ca="1">_xlfn.IFNA(VLOOKUP($A154,نوفمبر!AK:AO,5,0),"")</f>
        <v/>
      </c>
      <c r="AU154" s="31" t="str">
        <f ca="1">_xlfn.IFNA(VLOOKUP($A154,ديسمبر!A:E,5,0),"")</f>
        <v/>
      </c>
      <c r="AV154" s="31" t="str">
        <f ca="1">_xlfn.IFNA(VLOOKUP($A154,ديسمبر!M:Q,5,0),"")</f>
        <v/>
      </c>
      <c r="AW154" s="31" t="str">
        <f ca="1">_xlfn.IFNA(VLOOKUP($A154,ديسمبر!Y:AC,5,0),"")</f>
        <v/>
      </c>
      <c r="AX154" s="31" t="str">
        <f ca="1">_xlfn.IFNA(VLOOKUP($A154,ديسمبر!AK:AO,5,0),"")</f>
        <v/>
      </c>
      <c r="AY154" s="31">
        <f ca="1" t="shared" si="4"/>
        <v>0</v>
      </c>
      <c r="AZ154" s="31">
        <f ca="1" t="shared" si="5"/>
        <v>0</v>
      </c>
    </row>
    <row r="155" ht="15.75" spans="1:52">
      <c r="A155" s="8">
        <v>2153</v>
      </c>
      <c r="B155" s="31">
        <f>IFERROR(VLOOKUP(A155,'Main Data'!A:C,2,0),"")</f>
        <v>0</v>
      </c>
      <c r="C155" s="31" t="str">
        <f>IFERROR(VLOOKUP(B155,'Main Data'!B:D,2,0),"")</f>
        <v/>
      </c>
      <c r="D155" s="31" t="str">
        <f ca="1">IFERROR(VLOOKUP($A155,فبراير!A:E,5,0),"")</f>
        <v/>
      </c>
      <c r="E155" s="31" t="str">
        <f ca="1">IFERROR(VLOOKUP($A155,فبراير!M:Q,5,0),"")</f>
        <v/>
      </c>
      <c r="F155" s="31" t="str">
        <f ca="1">IFERROR(VLOOKUP($A155,فبراير!Y:AC,5,0),"")</f>
        <v/>
      </c>
      <c r="G155" s="31" t="str">
        <f ca="1">IFERROR(VLOOKUP($A155,فبراير!AK:AO,5,0),"")</f>
        <v/>
      </c>
      <c r="H155" s="31" t="str">
        <f ca="1">IFERROR(VLOOKUP($A155,مارس!A:E,5,0),"")</f>
        <v/>
      </c>
      <c r="I155" s="31" t="str">
        <f ca="1">IFERROR(VLOOKUP($A155,مارس!M:Q,5,0),"")</f>
        <v/>
      </c>
      <c r="J155" s="31" t="str">
        <f ca="1">IFERROR(VLOOKUP($A155,مارس!Y:AC,5,0),"")</f>
        <v/>
      </c>
      <c r="K155" s="31" t="str">
        <f ca="1">IFERROR(VLOOKUP($A155,مارس!AK:AO,5,0),"")</f>
        <v/>
      </c>
      <c r="L155" s="31" t="str">
        <f ca="1">IFERROR(VLOOKUP($A155,ابريل!A:E,5,0),"")</f>
        <v/>
      </c>
      <c r="M155" s="31" t="str">
        <f ca="1">IFERROR(VLOOKUP($A155,ابريل!M:Q,5,0),"")</f>
        <v/>
      </c>
      <c r="N155" s="31" t="str">
        <f ca="1">IFERROR(VLOOKUP($A155,ابريل!Y:AC,5,0),"")</f>
        <v/>
      </c>
      <c r="O155" s="31" t="str">
        <f ca="1">IFERROR(VLOOKUP($A155,ابريل!AK:AO,5,0),"")</f>
        <v/>
      </c>
      <c r="P155" s="31" t="str">
        <f ca="1">_xlfn.IFNA(VLOOKUP($A155,مايو!A:E,5,0),"")</f>
        <v/>
      </c>
      <c r="Q155" s="31" t="str">
        <f ca="1">_xlfn.IFNA(VLOOKUP($A155,مايو!M:Q,5,0),"")</f>
        <v/>
      </c>
      <c r="R155" s="31" t="str">
        <f ca="1">_xlfn.IFNA(VLOOKUP($A155,مايو!Y:AC,5,0),"")</f>
        <v/>
      </c>
      <c r="S155" s="31" t="str">
        <f ca="1">_xlfn.IFNA(VLOOKUP($A155,مايو!AK:AO,5,0),"")</f>
        <v/>
      </c>
      <c r="T155" s="31" t="str">
        <f ca="1">_xlfn.IFNA(VLOOKUP($A155,مايو!AW:BA,5,0),"")</f>
        <v/>
      </c>
      <c r="U155" s="31" t="str">
        <f ca="1">_xlfn.IFNA(VLOOKUP($A155,يونيو!A:E,5,0),"")</f>
        <v/>
      </c>
      <c r="V155" s="31" t="str">
        <f ca="1">_xlfn.IFNA(VLOOKUP($A155,يونيو!M:Q,5,0),"")</f>
        <v/>
      </c>
      <c r="W155" s="31" t="str">
        <f ca="1">_xlfn.IFNA(VLOOKUP($A155,يونيو!Y:AC,5,0),"")</f>
        <v/>
      </c>
      <c r="X155" s="31" t="str">
        <f ca="1">_xlfn.IFNA(VLOOKUP($A155,يونيو!AK:AO,5,0),"")</f>
        <v/>
      </c>
      <c r="Y155" s="31" t="str">
        <f ca="1">_xlfn.IFNA(VLOOKUP($A155,يوليو!A:E,5,0),"")</f>
        <v/>
      </c>
      <c r="Z155" s="31" t="str">
        <f ca="1">_xlfn.IFNA(VLOOKUP($A155,يوليو!M:Q,5,0),"")</f>
        <v/>
      </c>
      <c r="AA155" s="31" t="str">
        <f ca="1">_xlfn.IFNA(VLOOKUP($A155,يوليو!Y:AC,5,0),"")</f>
        <v/>
      </c>
      <c r="AB155" s="31" t="str">
        <f ca="1">_xlfn.IFNA(VLOOKUP($A155,يوليو!AK:AO,5,0),"")</f>
        <v/>
      </c>
      <c r="AC155" s="31" t="str">
        <f ca="1">_xlfn.IFNA(VLOOKUP($A155,اغسطس!A:E,5,0),"")</f>
        <v/>
      </c>
      <c r="AD155" s="31" t="str">
        <f ca="1">_xlfn.IFNA(VLOOKUP($A155,اغسطس!M:Q,5,0),"")</f>
        <v/>
      </c>
      <c r="AE155" s="31" t="str">
        <f ca="1">_xlfn.IFNA(VLOOKUP($A155,اغسطس!Y:AC,5,0),"")</f>
        <v/>
      </c>
      <c r="AF155" s="31" t="str">
        <f ca="1">_xlfn.IFNA(VLOOKUP($A155,اغسطس!AK:AO,5,0),"")</f>
        <v/>
      </c>
      <c r="AG155" s="31" t="str">
        <f ca="1">_xlfn.IFNA(VLOOKUP($A155,اغسطس!AW:BA,5,0),"")</f>
        <v/>
      </c>
      <c r="AH155" s="31" t="str">
        <f ca="1">_xlfn.IFNA(VLOOKUP($A155,سبتمبر!A:E,5,0),"")</f>
        <v/>
      </c>
      <c r="AI155" s="31" t="str">
        <f ca="1">_xlfn.IFNA(VLOOKUP($A155,سبتمبر!M:Q,5,0),"")</f>
        <v/>
      </c>
      <c r="AJ155" s="31" t="str">
        <f ca="1">_xlfn.IFNA(VLOOKUP($A155,سبتمبر!Y:AC,5,0),"")</f>
        <v/>
      </c>
      <c r="AK155" s="31" t="str">
        <f ca="1">_xlfn.IFNA(VLOOKUP($A155,سبتمبر!AK:AO,5,0),"")</f>
        <v/>
      </c>
      <c r="AL155" s="31" t="str">
        <f ca="1">_xlfn.IFNA(VLOOKUP($A155,اكتوبر!A:E,5,0),"")</f>
        <v/>
      </c>
      <c r="AM155" s="31" t="str">
        <f ca="1">_xlfn.IFNA(VLOOKUP($A155,اكتوبر!M:Q,5,0),"")</f>
        <v/>
      </c>
      <c r="AN155" s="31" t="str">
        <f ca="1">_xlfn.IFNA(VLOOKUP($A155,اكتوبر!Y:AC,5,0),"")</f>
        <v/>
      </c>
      <c r="AO155" s="31" t="str">
        <f ca="1">_xlfn.IFNA(VLOOKUP($A155,اكتوبر!AK:AO,5,0),"")</f>
        <v/>
      </c>
      <c r="AP155" s="31" t="str">
        <f ca="1">_xlfn.IFNA(VLOOKUP($A155,اكتوبر!AW:BA,5,0),"")</f>
        <v/>
      </c>
      <c r="AQ155" s="31" t="str">
        <f ca="1">_xlfn.IFNA(VLOOKUP($A155,نوفمبر!A:E,5,0),"")</f>
        <v/>
      </c>
      <c r="AR155" s="31" t="str">
        <f ca="1">_xlfn.IFNA(VLOOKUP($A155,نوفمبر!M:Q,5,0),"")</f>
        <v/>
      </c>
      <c r="AS155" s="31" t="str">
        <f ca="1">_xlfn.IFNA(VLOOKUP($A155,نوفمبر!Y:AC,5,0),"")</f>
        <v/>
      </c>
      <c r="AT155" s="31" t="str">
        <f ca="1">_xlfn.IFNA(VLOOKUP($A155,نوفمبر!AK:AO,5,0),"")</f>
        <v/>
      </c>
      <c r="AU155" s="31" t="str">
        <f ca="1">_xlfn.IFNA(VLOOKUP($A155,ديسمبر!A:E,5,0),"")</f>
        <v/>
      </c>
      <c r="AV155" s="31" t="str">
        <f ca="1">_xlfn.IFNA(VLOOKUP($A155,ديسمبر!M:Q,5,0),"")</f>
        <v/>
      </c>
      <c r="AW155" s="31" t="str">
        <f ca="1">_xlfn.IFNA(VLOOKUP($A155,ديسمبر!Y:AC,5,0),"")</f>
        <v/>
      </c>
      <c r="AX155" s="31" t="str">
        <f ca="1">_xlfn.IFNA(VLOOKUP($A155,ديسمبر!AK:AO,5,0),"")</f>
        <v/>
      </c>
      <c r="AY155" s="31">
        <f ca="1" t="shared" si="4"/>
        <v>0</v>
      </c>
      <c r="AZ155" s="31">
        <f ca="1" t="shared" si="5"/>
        <v>0</v>
      </c>
    </row>
    <row r="156" ht="15.75" spans="1:52">
      <c r="A156" s="8">
        <v>2154</v>
      </c>
      <c r="B156" s="31">
        <f>IFERROR(VLOOKUP(A156,'Main Data'!A:C,2,0),"")</f>
        <v>0</v>
      </c>
      <c r="C156" s="31" t="str">
        <f>IFERROR(VLOOKUP(B156,'Main Data'!B:D,2,0),"")</f>
        <v/>
      </c>
      <c r="D156" s="31" t="str">
        <f ca="1">IFERROR(VLOOKUP($A156,فبراير!A:E,5,0),"")</f>
        <v/>
      </c>
      <c r="E156" s="31" t="str">
        <f ca="1">IFERROR(VLOOKUP($A156,فبراير!M:Q,5,0),"")</f>
        <v/>
      </c>
      <c r="F156" s="31" t="str">
        <f ca="1">IFERROR(VLOOKUP($A156,فبراير!Y:AC,5,0),"")</f>
        <v/>
      </c>
      <c r="G156" s="31" t="str">
        <f ca="1">IFERROR(VLOOKUP($A156,فبراير!AK:AO,5,0),"")</f>
        <v/>
      </c>
      <c r="H156" s="31" t="str">
        <f ca="1">IFERROR(VLOOKUP($A156,مارس!A:E,5,0),"")</f>
        <v/>
      </c>
      <c r="I156" s="31" t="str">
        <f ca="1">IFERROR(VLOOKUP($A156,مارس!M:Q,5,0),"")</f>
        <v/>
      </c>
      <c r="J156" s="31" t="str">
        <f ca="1">IFERROR(VLOOKUP($A156,مارس!Y:AC,5,0),"")</f>
        <v/>
      </c>
      <c r="K156" s="31" t="str">
        <f ca="1">IFERROR(VLOOKUP($A156,مارس!AK:AO,5,0),"")</f>
        <v/>
      </c>
      <c r="L156" s="31" t="str">
        <f ca="1">IFERROR(VLOOKUP($A156,ابريل!A:E,5,0),"")</f>
        <v/>
      </c>
      <c r="M156" s="31" t="str">
        <f ca="1">IFERROR(VLOOKUP($A156,ابريل!M:Q,5,0),"")</f>
        <v/>
      </c>
      <c r="N156" s="31" t="str">
        <f ca="1">IFERROR(VLOOKUP($A156,ابريل!Y:AC,5,0),"")</f>
        <v/>
      </c>
      <c r="O156" s="31" t="str">
        <f ca="1">IFERROR(VLOOKUP($A156,ابريل!AK:AO,5,0),"")</f>
        <v/>
      </c>
      <c r="P156" s="31" t="str">
        <f ca="1">_xlfn.IFNA(VLOOKUP($A156,مايو!A:E,5,0),"")</f>
        <v/>
      </c>
      <c r="Q156" s="31" t="str">
        <f ca="1">_xlfn.IFNA(VLOOKUP($A156,مايو!M:Q,5,0),"")</f>
        <v/>
      </c>
      <c r="R156" s="31" t="str">
        <f ca="1">_xlfn.IFNA(VLOOKUP($A156,مايو!Y:AC,5,0),"")</f>
        <v/>
      </c>
      <c r="S156" s="31" t="str">
        <f ca="1">_xlfn.IFNA(VLOOKUP($A156,مايو!AK:AO,5,0),"")</f>
        <v/>
      </c>
      <c r="T156" s="31" t="str">
        <f ca="1">_xlfn.IFNA(VLOOKUP($A156,مايو!AW:BA,5,0),"")</f>
        <v/>
      </c>
      <c r="U156" s="31" t="str">
        <f ca="1">_xlfn.IFNA(VLOOKUP($A156,يونيو!A:E,5,0),"")</f>
        <v/>
      </c>
      <c r="V156" s="31" t="str">
        <f ca="1">_xlfn.IFNA(VLOOKUP($A156,يونيو!M:Q,5,0),"")</f>
        <v/>
      </c>
      <c r="W156" s="31" t="str">
        <f ca="1">_xlfn.IFNA(VLOOKUP($A156,يونيو!Y:AC,5,0),"")</f>
        <v/>
      </c>
      <c r="X156" s="31" t="str">
        <f ca="1">_xlfn.IFNA(VLOOKUP($A156,يونيو!AK:AO,5,0),"")</f>
        <v/>
      </c>
      <c r="Y156" s="31" t="str">
        <f ca="1">_xlfn.IFNA(VLOOKUP($A156,يوليو!A:E,5,0),"")</f>
        <v/>
      </c>
      <c r="Z156" s="31" t="str">
        <f ca="1">_xlfn.IFNA(VLOOKUP($A156,يوليو!M:Q,5,0),"")</f>
        <v/>
      </c>
      <c r="AA156" s="31" t="str">
        <f ca="1">_xlfn.IFNA(VLOOKUP($A156,يوليو!Y:AC,5,0),"")</f>
        <v/>
      </c>
      <c r="AB156" s="31" t="str">
        <f ca="1">_xlfn.IFNA(VLOOKUP($A156,يوليو!AK:AO,5,0),"")</f>
        <v/>
      </c>
      <c r="AC156" s="31" t="str">
        <f ca="1">_xlfn.IFNA(VLOOKUP($A156,اغسطس!A:E,5,0),"")</f>
        <v/>
      </c>
      <c r="AD156" s="31" t="str">
        <f ca="1">_xlfn.IFNA(VLOOKUP($A156,اغسطس!M:Q,5,0),"")</f>
        <v/>
      </c>
      <c r="AE156" s="31" t="str">
        <f ca="1">_xlfn.IFNA(VLOOKUP($A156,اغسطس!Y:AC,5,0),"")</f>
        <v/>
      </c>
      <c r="AF156" s="31" t="str">
        <f ca="1">_xlfn.IFNA(VLOOKUP($A156,اغسطس!AK:AO,5,0),"")</f>
        <v/>
      </c>
      <c r="AG156" s="31" t="str">
        <f ca="1">_xlfn.IFNA(VLOOKUP($A156,اغسطس!AW:BA,5,0),"")</f>
        <v/>
      </c>
      <c r="AH156" s="31" t="str">
        <f ca="1">_xlfn.IFNA(VLOOKUP($A156,سبتمبر!A:E,5,0),"")</f>
        <v/>
      </c>
      <c r="AI156" s="31" t="str">
        <f ca="1">_xlfn.IFNA(VLOOKUP($A156,سبتمبر!M:Q,5,0),"")</f>
        <v/>
      </c>
      <c r="AJ156" s="31" t="str">
        <f ca="1">_xlfn.IFNA(VLOOKUP($A156,سبتمبر!Y:AC,5,0),"")</f>
        <v/>
      </c>
      <c r="AK156" s="31" t="str">
        <f ca="1">_xlfn.IFNA(VLOOKUP($A156,سبتمبر!AK:AO,5,0),"")</f>
        <v/>
      </c>
      <c r="AL156" s="31" t="str">
        <f ca="1">_xlfn.IFNA(VLOOKUP($A156,اكتوبر!A:E,5,0),"")</f>
        <v/>
      </c>
      <c r="AM156" s="31" t="str">
        <f ca="1">_xlfn.IFNA(VLOOKUP($A156,اكتوبر!M:Q,5,0),"")</f>
        <v/>
      </c>
      <c r="AN156" s="31" t="str">
        <f ca="1">_xlfn.IFNA(VLOOKUP($A156,اكتوبر!Y:AC,5,0),"")</f>
        <v/>
      </c>
      <c r="AO156" s="31" t="str">
        <f ca="1">_xlfn.IFNA(VLOOKUP($A156,اكتوبر!AK:AO,5,0),"")</f>
        <v/>
      </c>
      <c r="AP156" s="31" t="str">
        <f ca="1">_xlfn.IFNA(VLOOKUP($A156,اكتوبر!AW:BA,5,0),"")</f>
        <v/>
      </c>
      <c r="AQ156" s="31" t="str">
        <f ca="1">_xlfn.IFNA(VLOOKUP($A156,نوفمبر!A:E,5,0),"")</f>
        <v/>
      </c>
      <c r="AR156" s="31" t="str">
        <f ca="1">_xlfn.IFNA(VLOOKUP($A156,نوفمبر!M:Q,5,0),"")</f>
        <v/>
      </c>
      <c r="AS156" s="31" t="str">
        <f ca="1">_xlfn.IFNA(VLOOKUP($A156,نوفمبر!Y:AC,5,0),"")</f>
        <v/>
      </c>
      <c r="AT156" s="31" t="str">
        <f ca="1">_xlfn.IFNA(VLOOKUP($A156,نوفمبر!AK:AO,5,0),"")</f>
        <v/>
      </c>
      <c r="AU156" s="31" t="str">
        <f ca="1">_xlfn.IFNA(VLOOKUP($A156,ديسمبر!A:E,5,0),"")</f>
        <v/>
      </c>
      <c r="AV156" s="31" t="str">
        <f ca="1">_xlfn.IFNA(VLOOKUP($A156,ديسمبر!M:Q,5,0),"")</f>
        <v/>
      </c>
      <c r="AW156" s="31" t="str">
        <f ca="1">_xlfn.IFNA(VLOOKUP($A156,ديسمبر!Y:AC,5,0),"")</f>
        <v/>
      </c>
      <c r="AX156" s="31" t="str">
        <f ca="1">_xlfn.IFNA(VLOOKUP($A156,ديسمبر!AK:AO,5,0),"")</f>
        <v/>
      </c>
      <c r="AY156" s="31">
        <f ca="1" t="shared" si="4"/>
        <v>0</v>
      </c>
      <c r="AZ156" s="31">
        <f ca="1" t="shared" si="5"/>
        <v>0</v>
      </c>
    </row>
    <row r="157" ht="15.75" spans="1:52">
      <c r="A157" s="8">
        <v>2155</v>
      </c>
      <c r="B157" s="31">
        <f>IFERROR(VLOOKUP(A157,'Main Data'!A:C,2,0),"")</f>
        <v>0</v>
      </c>
      <c r="C157" s="31" t="str">
        <f>IFERROR(VLOOKUP(B157,'Main Data'!B:D,2,0),"")</f>
        <v/>
      </c>
      <c r="D157" s="31" t="str">
        <f ca="1">IFERROR(VLOOKUP($A157,فبراير!A:E,5,0),"")</f>
        <v/>
      </c>
      <c r="E157" s="31" t="str">
        <f ca="1">IFERROR(VLOOKUP($A157,فبراير!M:Q,5,0),"")</f>
        <v/>
      </c>
      <c r="F157" s="31" t="str">
        <f ca="1">IFERROR(VLOOKUP($A157,فبراير!Y:AC,5,0),"")</f>
        <v/>
      </c>
      <c r="G157" s="31" t="str">
        <f ca="1">IFERROR(VLOOKUP($A157,فبراير!AK:AO,5,0),"")</f>
        <v/>
      </c>
      <c r="H157" s="31" t="str">
        <f ca="1">IFERROR(VLOOKUP($A157,مارس!A:E,5,0),"")</f>
        <v/>
      </c>
      <c r="I157" s="31" t="str">
        <f ca="1">IFERROR(VLOOKUP($A157,مارس!M:Q,5,0),"")</f>
        <v/>
      </c>
      <c r="J157" s="31" t="str">
        <f ca="1">IFERROR(VLOOKUP($A157,مارس!Y:AC,5,0),"")</f>
        <v/>
      </c>
      <c r="K157" s="31" t="str">
        <f ca="1">IFERROR(VLOOKUP($A157,مارس!AK:AO,5,0),"")</f>
        <v/>
      </c>
      <c r="L157" s="31" t="str">
        <f ca="1">IFERROR(VLOOKUP($A157,ابريل!A:E,5,0),"")</f>
        <v/>
      </c>
      <c r="M157" s="31" t="str">
        <f ca="1">IFERROR(VLOOKUP($A157,ابريل!M:Q,5,0),"")</f>
        <v/>
      </c>
      <c r="N157" s="31" t="str">
        <f ca="1">IFERROR(VLOOKUP($A157,ابريل!Y:AC,5,0),"")</f>
        <v/>
      </c>
      <c r="O157" s="31" t="str">
        <f ca="1">IFERROR(VLOOKUP($A157,ابريل!AK:AO,5,0),"")</f>
        <v/>
      </c>
      <c r="P157" s="31" t="str">
        <f ca="1">_xlfn.IFNA(VLOOKUP($A157,مايو!A:E,5,0),"")</f>
        <v/>
      </c>
      <c r="Q157" s="31" t="str">
        <f ca="1">_xlfn.IFNA(VLOOKUP($A157,مايو!M:Q,5,0),"")</f>
        <v/>
      </c>
      <c r="R157" s="31" t="str">
        <f ca="1">_xlfn.IFNA(VLOOKUP($A157,مايو!Y:AC,5,0),"")</f>
        <v/>
      </c>
      <c r="S157" s="31" t="str">
        <f ca="1">_xlfn.IFNA(VLOOKUP($A157,مايو!AK:AO,5,0),"")</f>
        <v/>
      </c>
      <c r="T157" s="31" t="str">
        <f ca="1">_xlfn.IFNA(VLOOKUP($A157,مايو!AW:BA,5,0),"")</f>
        <v/>
      </c>
      <c r="U157" s="31" t="str">
        <f ca="1">_xlfn.IFNA(VLOOKUP($A157,يونيو!A:E,5,0),"")</f>
        <v/>
      </c>
      <c r="V157" s="31" t="str">
        <f ca="1">_xlfn.IFNA(VLOOKUP($A157,يونيو!M:Q,5,0),"")</f>
        <v/>
      </c>
      <c r="W157" s="31" t="str">
        <f ca="1">_xlfn.IFNA(VLOOKUP($A157,يونيو!Y:AC,5,0),"")</f>
        <v/>
      </c>
      <c r="X157" s="31" t="str">
        <f ca="1">_xlfn.IFNA(VLOOKUP($A157,يونيو!AK:AO,5,0),"")</f>
        <v/>
      </c>
      <c r="Y157" s="31" t="str">
        <f ca="1">_xlfn.IFNA(VLOOKUP($A157,يوليو!A:E,5,0),"")</f>
        <v/>
      </c>
      <c r="Z157" s="31" t="str">
        <f ca="1">_xlfn.IFNA(VLOOKUP($A157,يوليو!M:Q,5,0),"")</f>
        <v/>
      </c>
      <c r="AA157" s="31" t="str">
        <f ca="1">_xlfn.IFNA(VLOOKUP($A157,يوليو!Y:AC,5,0),"")</f>
        <v/>
      </c>
      <c r="AB157" s="31" t="str">
        <f ca="1">_xlfn.IFNA(VLOOKUP($A157,يوليو!AK:AO,5,0),"")</f>
        <v/>
      </c>
      <c r="AC157" s="31" t="str">
        <f ca="1">_xlfn.IFNA(VLOOKUP($A157,اغسطس!A:E,5,0),"")</f>
        <v/>
      </c>
      <c r="AD157" s="31" t="str">
        <f ca="1">_xlfn.IFNA(VLOOKUP($A157,اغسطس!M:Q,5,0),"")</f>
        <v/>
      </c>
      <c r="AE157" s="31" t="str">
        <f ca="1">_xlfn.IFNA(VLOOKUP($A157,اغسطس!Y:AC,5,0),"")</f>
        <v/>
      </c>
      <c r="AF157" s="31" t="str">
        <f ca="1">_xlfn.IFNA(VLOOKUP($A157,اغسطس!AK:AO,5,0),"")</f>
        <v/>
      </c>
      <c r="AG157" s="31" t="str">
        <f ca="1">_xlfn.IFNA(VLOOKUP($A157,اغسطس!AW:BA,5,0),"")</f>
        <v/>
      </c>
      <c r="AH157" s="31" t="str">
        <f ca="1">_xlfn.IFNA(VLOOKUP($A157,سبتمبر!A:E,5,0),"")</f>
        <v/>
      </c>
      <c r="AI157" s="31" t="str">
        <f ca="1">_xlfn.IFNA(VLOOKUP($A157,سبتمبر!M:Q,5,0),"")</f>
        <v/>
      </c>
      <c r="AJ157" s="31" t="str">
        <f ca="1">_xlfn.IFNA(VLOOKUP($A157,سبتمبر!Y:AC,5,0),"")</f>
        <v/>
      </c>
      <c r="AK157" s="31" t="str">
        <f ca="1">_xlfn.IFNA(VLOOKUP($A157,سبتمبر!AK:AO,5,0),"")</f>
        <v/>
      </c>
      <c r="AL157" s="31" t="str">
        <f ca="1">_xlfn.IFNA(VLOOKUP($A157,اكتوبر!A:E,5,0),"")</f>
        <v/>
      </c>
      <c r="AM157" s="31" t="str">
        <f ca="1">_xlfn.IFNA(VLOOKUP($A157,اكتوبر!M:Q,5,0),"")</f>
        <v/>
      </c>
      <c r="AN157" s="31" t="str">
        <f ca="1">_xlfn.IFNA(VLOOKUP($A157,اكتوبر!Y:AC,5,0),"")</f>
        <v/>
      </c>
      <c r="AO157" s="31" t="str">
        <f ca="1">_xlfn.IFNA(VLOOKUP($A157,اكتوبر!AK:AO,5,0),"")</f>
        <v/>
      </c>
      <c r="AP157" s="31" t="str">
        <f ca="1">_xlfn.IFNA(VLOOKUP($A157,اكتوبر!AW:BA,5,0),"")</f>
        <v/>
      </c>
      <c r="AQ157" s="31" t="str">
        <f ca="1">_xlfn.IFNA(VLOOKUP($A157,نوفمبر!A:E,5,0),"")</f>
        <v/>
      </c>
      <c r="AR157" s="31" t="str">
        <f ca="1">_xlfn.IFNA(VLOOKUP($A157,نوفمبر!M:Q,5,0),"")</f>
        <v/>
      </c>
      <c r="AS157" s="31" t="str">
        <f ca="1">_xlfn.IFNA(VLOOKUP($A157,نوفمبر!Y:AC,5,0),"")</f>
        <v/>
      </c>
      <c r="AT157" s="31" t="str">
        <f ca="1">_xlfn.IFNA(VLOOKUP($A157,نوفمبر!AK:AO,5,0),"")</f>
        <v/>
      </c>
      <c r="AU157" s="31" t="str">
        <f ca="1">_xlfn.IFNA(VLOOKUP($A157,ديسمبر!A:E,5,0),"")</f>
        <v/>
      </c>
      <c r="AV157" s="31" t="str">
        <f ca="1">_xlfn.IFNA(VLOOKUP($A157,ديسمبر!M:Q,5,0),"")</f>
        <v/>
      </c>
      <c r="AW157" s="31" t="str">
        <f ca="1">_xlfn.IFNA(VLOOKUP($A157,ديسمبر!Y:AC,5,0),"")</f>
        <v/>
      </c>
      <c r="AX157" s="31" t="str">
        <f ca="1">_xlfn.IFNA(VLOOKUP($A157,ديسمبر!AK:AO,5,0),"")</f>
        <v/>
      </c>
      <c r="AY157" s="31">
        <f ca="1" t="shared" si="4"/>
        <v>0</v>
      </c>
      <c r="AZ157" s="31">
        <f ca="1" t="shared" si="5"/>
        <v>0</v>
      </c>
    </row>
    <row r="158" ht="15.75" spans="1:52">
      <c r="A158" s="8">
        <v>2156</v>
      </c>
      <c r="B158" s="31">
        <f>IFERROR(VLOOKUP(A158,'Main Data'!A:C,2,0),"")</f>
        <v>0</v>
      </c>
      <c r="C158" s="31" t="str">
        <f>IFERROR(VLOOKUP(B158,'Main Data'!B:D,2,0),"")</f>
        <v/>
      </c>
      <c r="D158" s="31" t="str">
        <f ca="1">IFERROR(VLOOKUP($A158,فبراير!A:E,5,0),"")</f>
        <v/>
      </c>
      <c r="E158" s="31" t="str">
        <f ca="1">IFERROR(VLOOKUP($A158,فبراير!M:Q,5,0),"")</f>
        <v/>
      </c>
      <c r="F158" s="31" t="str">
        <f ca="1">IFERROR(VLOOKUP($A158,فبراير!Y:AC,5,0),"")</f>
        <v/>
      </c>
      <c r="G158" s="31" t="str">
        <f ca="1">IFERROR(VLOOKUP($A158,فبراير!AK:AO,5,0),"")</f>
        <v/>
      </c>
      <c r="H158" s="31" t="str">
        <f ca="1">IFERROR(VLOOKUP($A158,مارس!A:E,5,0),"")</f>
        <v/>
      </c>
      <c r="I158" s="31" t="str">
        <f ca="1">IFERROR(VLOOKUP($A158,مارس!M:Q,5,0),"")</f>
        <v/>
      </c>
      <c r="J158" s="31" t="str">
        <f ca="1">IFERROR(VLOOKUP($A158,مارس!Y:AC,5,0),"")</f>
        <v/>
      </c>
      <c r="K158" s="31" t="str">
        <f ca="1">IFERROR(VLOOKUP($A158,مارس!AK:AO,5,0),"")</f>
        <v/>
      </c>
      <c r="L158" s="31" t="str">
        <f ca="1">IFERROR(VLOOKUP($A158,ابريل!A:E,5,0),"")</f>
        <v/>
      </c>
      <c r="M158" s="31" t="str">
        <f ca="1">IFERROR(VLOOKUP($A158,ابريل!M:Q,5,0),"")</f>
        <v/>
      </c>
      <c r="N158" s="31" t="str">
        <f ca="1">IFERROR(VLOOKUP($A158,ابريل!Y:AC,5,0),"")</f>
        <v/>
      </c>
      <c r="O158" s="31" t="str">
        <f ca="1">IFERROR(VLOOKUP($A158,ابريل!AK:AO,5,0),"")</f>
        <v/>
      </c>
      <c r="P158" s="31" t="str">
        <f ca="1">_xlfn.IFNA(VLOOKUP($A158,مايو!A:E,5,0),"")</f>
        <v/>
      </c>
      <c r="Q158" s="31" t="str">
        <f ca="1">_xlfn.IFNA(VLOOKUP($A158,مايو!M:Q,5,0),"")</f>
        <v/>
      </c>
      <c r="R158" s="31" t="str">
        <f ca="1">_xlfn.IFNA(VLOOKUP($A158,مايو!Y:AC,5,0),"")</f>
        <v/>
      </c>
      <c r="S158" s="31" t="str">
        <f ca="1">_xlfn.IFNA(VLOOKUP($A158,مايو!AK:AO,5,0),"")</f>
        <v/>
      </c>
      <c r="T158" s="31" t="str">
        <f ca="1">_xlfn.IFNA(VLOOKUP($A158,مايو!AW:BA,5,0),"")</f>
        <v/>
      </c>
      <c r="U158" s="31" t="str">
        <f ca="1">_xlfn.IFNA(VLOOKUP($A158,يونيو!A:E,5,0),"")</f>
        <v/>
      </c>
      <c r="V158" s="31" t="str">
        <f ca="1">_xlfn.IFNA(VLOOKUP($A158,يونيو!M:Q,5,0),"")</f>
        <v/>
      </c>
      <c r="W158" s="31" t="str">
        <f ca="1">_xlfn.IFNA(VLOOKUP($A158,يونيو!Y:AC,5,0),"")</f>
        <v/>
      </c>
      <c r="X158" s="31" t="str">
        <f ca="1">_xlfn.IFNA(VLOOKUP($A158,يونيو!AK:AO,5,0),"")</f>
        <v/>
      </c>
      <c r="Y158" s="31" t="str">
        <f ca="1">_xlfn.IFNA(VLOOKUP($A158,يوليو!A:E,5,0),"")</f>
        <v/>
      </c>
      <c r="Z158" s="31" t="str">
        <f ca="1">_xlfn.IFNA(VLOOKUP($A158,يوليو!M:Q,5,0),"")</f>
        <v/>
      </c>
      <c r="AA158" s="31" t="str">
        <f ca="1">_xlfn.IFNA(VLOOKUP($A158,يوليو!Y:AC,5,0),"")</f>
        <v/>
      </c>
      <c r="AB158" s="31" t="str">
        <f ca="1">_xlfn.IFNA(VLOOKUP($A158,يوليو!AK:AO,5,0),"")</f>
        <v/>
      </c>
      <c r="AC158" s="31" t="str">
        <f ca="1">_xlfn.IFNA(VLOOKUP($A158,اغسطس!A:E,5,0),"")</f>
        <v/>
      </c>
      <c r="AD158" s="31" t="str">
        <f ca="1">_xlfn.IFNA(VLOOKUP($A158,اغسطس!M:Q,5,0),"")</f>
        <v/>
      </c>
      <c r="AE158" s="31" t="str">
        <f ca="1">_xlfn.IFNA(VLOOKUP($A158,اغسطس!Y:AC,5,0),"")</f>
        <v/>
      </c>
      <c r="AF158" s="31" t="str">
        <f ca="1">_xlfn.IFNA(VLOOKUP($A158,اغسطس!AK:AO,5,0),"")</f>
        <v/>
      </c>
      <c r="AG158" s="31" t="str">
        <f ca="1">_xlfn.IFNA(VLOOKUP($A158,اغسطس!AW:BA,5,0),"")</f>
        <v/>
      </c>
      <c r="AH158" s="31" t="str">
        <f ca="1">_xlfn.IFNA(VLOOKUP($A158,سبتمبر!A:E,5,0),"")</f>
        <v/>
      </c>
      <c r="AI158" s="31" t="str">
        <f ca="1">_xlfn.IFNA(VLOOKUP($A158,سبتمبر!M:Q,5,0),"")</f>
        <v/>
      </c>
      <c r="AJ158" s="31" t="str">
        <f ca="1">_xlfn.IFNA(VLOOKUP($A158,سبتمبر!Y:AC,5,0),"")</f>
        <v/>
      </c>
      <c r="AK158" s="31" t="str">
        <f ca="1">_xlfn.IFNA(VLOOKUP($A158,سبتمبر!AK:AO,5,0),"")</f>
        <v/>
      </c>
      <c r="AL158" s="31" t="str">
        <f ca="1">_xlfn.IFNA(VLOOKUP($A158,اكتوبر!A:E,5,0),"")</f>
        <v/>
      </c>
      <c r="AM158" s="31" t="str">
        <f ca="1">_xlfn.IFNA(VLOOKUP($A158,اكتوبر!M:Q,5,0),"")</f>
        <v/>
      </c>
      <c r="AN158" s="31" t="str">
        <f ca="1">_xlfn.IFNA(VLOOKUP($A158,اكتوبر!Y:AC,5,0),"")</f>
        <v/>
      </c>
      <c r="AO158" s="31" t="str">
        <f ca="1">_xlfn.IFNA(VLOOKUP($A158,اكتوبر!AK:AO,5,0),"")</f>
        <v/>
      </c>
      <c r="AP158" s="31" t="str">
        <f ca="1">_xlfn.IFNA(VLOOKUP($A158,اكتوبر!AW:BA,5,0),"")</f>
        <v/>
      </c>
      <c r="AQ158" s="31" t="str">
        <f ca="1">_xlfn.IFNA(VLOOKUP($A158,نوفمبر!A:E,5,0),"")</f>
        <v/>
      </c>
      <c r="AR158" s="31" t="str">
        <f ca="1">_xlfn.IFNA(VLOOKUP($A158,نوفمبر!M:Q,5,0),"")</f>
        <v/>
      </c>
      <c r="AS158" s="31" t="str">
        <f ca="1">_xlfn.IFNA(VLOOKUP($A158,نوفمبر!Y:AC,5,0),"")</f>
        <v/>
      </c>
      <c r="AT158" s="31" t="str">
        <f ca="1">_xlfn.IFNA(VLOOKUP($A158,نوفمبر!AK:AO,5,0),"")</f>
        <v/>
      </c>
      <c r="AU158" s="31" t="str">
        <f ca="1">_xlfn.IFNA(VLOOKUP($A158,ديسمبر!A:E,5,0),"")</f>
        <v/>
      </c>
      <c r="AV158" s="31" t="str">
        <f ca="1">_xlfn.IFNA(VLOOKUP($A158,ديسمبر!M:Q,5,0),"")</f>
        <v/>
      </c>
      <c r="AW158" s="31" t="str">
        <f ca="1">_xlfn.IFNA(VLOOKUP($A158,ديسمبر!Y:AC,5,0),"")</f>
        <v/>
      </c>
      <c r="AX158" s="31" t="str">
        <f ca="1">_xlfn.IFNA(VLOOKUP($A158,ديسمبر!AK:AO,5,0),"")</f>
        <v/>
      </c>
      <c r="AY158" s="31">
        <f ca="1" t="shared" si="4"/>
        <v>0</v>
      </c>
      <c r="AZ158" s="31">
        <f ca="1" t="shared" si="5"/>
        <v>0</v>
      </c>
    </row>
    <row r="159" ht="15.75" spans="1:52">
      <c r="A159" s="8">
        <v>2157</v>
      </c>
      <c r="B159" s="31">
        <f>IFERROR(VLOOKUP(A159,'Main Data'!A:C,2,0),"")</f>
        <v>0</v>
      </c>
      <c r="C159" s="31" t="str">
        <f>IFERROR(VLOOKUP(B159,'Main Data'!B:D,2,0),"")</f>
        <v/>
      </c>
      <c r="D159" s="31" t="str">
        <f ca="1">IFERROR(VLOOKUP($A159,فبراير!A:E,5,0),"")</f>
        <v/>
      </c>
      <c r="E159" s="31" t="str">
        <f ca="1">IFERROR(VLOOKUP($A159,فبراير!M:Q,5,0),"")</f>
        <v/>
      </c>
      <c r="F159" s="31" t="str">
        <f ca="1">IFERROR(VLOOKUP($A159,فبراير!Y:AC,5,0),"")</f>
        <v/>
      </c>
      <c r="G159" s="31" t="str">
        <f ca="1">IFERROR(VLOOKUP($A159,فبراير!AK:AO,5,0),"")</f>
        <v/>
      </c>
      <c r="H159" s="31" t="str">
        <f ca="1">IFERROR(VLOOKUP($A159,مارس!A:E,5,0),"")</f>
        <v/>
      </c>
      <c r="I159" s="31" t="str">
        <f ca="1">IFERROR(VLOOKUP($A159,مارس!M:Q,5,0),"")</f>
        <v/>
      </c>
      <c r="J159" s="31" t="str">
        <f ca="1">IFERROR(VLOOKUP($A159,مارس!Y:AC,5,0),"")</f>
        <v/>
      </c>
      <c r="K159" s="31" t="str">
        <f ca="1">IFERROR(VLOOKUP($A159,مارس!AK:AO,5,0),"")</f>
        <v/>
      </c>
      <c r="L159" s="31" t="str">
        <f ca="1">IFERROR(VLOOKUP($A159,ابريل!A:E,5,0),"")</f>
        <v/>
      </c>
      <c r="M159" s="31" t="str">
        <f ca="1">IFERROR(VLOOKUP($A159,ابريل!M:Q,5,0),"")</f>
        <v/>
      </c>
      <c r="N159" s="31" t="str">
        <f ca="1">IFERROR(VLOOKUP($A159,ابريل!Y:AC,5,0),"")</f>
        <v/>
      </c>
      <c r="O159" s="31" t="str">
        <f ca="1">IFERROR(VLOOKUP($A159,ابريل!AK:AO,5,0),"")</f>
        <v/>
      </c>
      <c r="P159" s="31" t="str">
        <f ca="1">_xlfn.IFNA(VLOOKUP($A159,مايو!A:E,5,0),"")</f>
        <v/>
      </c>
      <c r="Q159" s="31" t="str">
        <f ca="1">_xlfn.IFNA(VLOOKUP($A159,مايو!M:Q,5,0),"")</f>
        <v/>
      </c>
      <c r="R159" s="31" t="str">
        <f ca="1">_xlfn.IFNA(VLOOKUP($A159,مايو!Y:AC,5,0),"")</f>
        <v/>
      </c>
      <c r="S159" s="31" t="str">
        <f ca="1">_xlfn.IFNA(VLOOKUP($A159,مايو!AK:AO,5,0),"")</f>
        <v/>
      </c>
      <c r="T159" s="31" t="str">
        <f ca="1">_xlfn.IFNA(VLOOKUP($A159,مايو!AW:BA,5,0),"")</f>
        <v/>
      </c>
      <c r="U159" s="31" t="str">
        <f ca="1">_xlfn.IFNA(VLOOKUP($A159,يونيو!A:E,5,0),"")</f>
        <v/>
      </c>
      <c r="V159" s="31" t="str">
        <f ca="1">_xlfn.IFNA(VLOOKUP($A159,يونيو!M:Q,5,0),"")</f>
        <v/>
      </c>
      <c r="W159" s="31" t="str">
        <f ca="1">_xlfn.IFNA(VLOOKUP($A159,يونيو!Y:AC,5,0),"")</f>
        <v/>
      </c>
      <c r="X159" s="31" t="str">
        <f ca="1">_xlfn.IFNA(VLOOKUP($A159,يونيو!AK:AO,5,0),"")</f>
        <v/>
      </c>
      <c r="Y159" s="31" t="str">
        <f ca="1">_xlfn.IFNA(VLOOKUP($A159,يوليو!A:E,5,0),"")</f>
        <v/>
      </c>
      <c r="Z159" s="31" t="str">
        <f ca="1">_xlfn.IFNA(VLOOKUP($A159,يوليو!M:Q,5,0),"")</f>
        <v/>
      </c>
      <c r="AA159" s="31" t="str">
        <f ca="1">_xlfn.IFNA(VLOOKUP($A159,يوليو!Y:AC,5,0),"")</f>
        <v/>
      </c>
      <c r="AB159" s="31" t="str">
        <f ca="1">_xlfn.IFNA(VLOOKUP($A159,يوليو!AK:AO,5,0),"")</f>
        <v/>
      </c>
      <c r="AC159" s="31" t="str">
        <f ca="1">_xlfn.IFNA(VLOOKUP($A159,اغسطس!A:E,5,0),"")</f>
        <v/>
      </c>
      <c r="AD159" s="31" t="str">
        <f ca="1">_xlfn.IFNA(VLOOKUP($A159,اغسطس!M:Q,5,0),"")</f>
        <v/>
      </c>
      <c r="AE159" s="31" t="str">
        <f ca="1">_xlfn.IFNA(VLOOKUP($A159,اغسطس!Y:AC,5,0),"")</f>
        <v/>
      </c>
      <c r="AF159" s="31" t="str">
        <f ca="1">_xlfn.IFNA(VLOOKUP($A159,اغسطس!AK:AO,5,0),"")</f>
        <v/>
      </c>
      <c r="AG159" s="31" t="str">
        <f ca="1">_xlfn.IFNA(VLOOKUP($A159,اغسطس!AW:BA,5,0),"")</f>
        <v/>
      </c>
      <c r="AH159" s="31" t="str">
        <f ca="1">_xlfn.IFNA(VLOOKUP($A159,سبتمبر!A:E,5,0),"")</f>
        <v/>
      </c>
      <c r="AI159" s="31" t="str">
        <f ca="1">_xlfn.IFNA(VLOOKUP($A159,سبتمبر!M:Q,5,0),"")</f>
        <v/>
      </c>
      <c r="AJ159" s="31" t="str">
        <f ca="1">_xlfn.IFNA(VLOOKUP($A159,سبتمبر!Y:AC,5,0),"")</f>
        <v/>
      </c>
      <c r="AK159" s="31" t="str">
        <f ca="1">_xlfn.IFNA(VLOOKUP($A159,سبتمبر!AK:AO,5,0),"")</f>
        <v/>
      </c>
      <c r="AL159" s="31" t="str">
        <f ca="1">_xlfn.IFNA(VLOOKUP($A159,اكتوبر!A:E,5,0),"")</f>
        <v/>
      </c>
      <c r="AM159" s="31" t="str">
        <f ca="1">_xlfn.IFNA(VLOOKUP($A159,اكتوبر!M:Q,5,0),"")</f>
        <v/>
      </c>
      <c r="AN159" s="31" t="str">
        <f ca="1">_xlfn.IFNA(VLOOKUP($A159,اكتوبر!Y:AC,5,0),"")</f>
        <v/>
      </c>
      <c r="AO159" s="31" t="str">
        <f ca="1">_xlfn.IFNA(VLOOKUP($A159,اكتوبر!AK:AO,5,0),"")</f>
        <v/>
      </c>
      <c r="AP159" s="31" t="str">
        <f ca="1">_xlfn.IFNA(VLOOKUP($A159,اكتوبر!AW:BA,5,0),"")</f>
        <v/>
      </c>
      <c r="AQ159" s="31" t="str">
        <f ca="1">_xlfn.IFNA(VLOOKUP($A159,نوفمبر!A:E,5,0),"")</f>
        <v/>
      </c>
      <c r="AR159" s="31" t="str">
        <f ca="1">_xlfn.IFNA(VLOOKUP($A159,نوفمبر!M:Q,5,0),"")</f>
        <v/>
      </c>
      <c r="AS159" s="31" t="str">
        <f ca="1">_xlfn.IFNA(VLOOKUP($A159,نوفمبر!Y:AC,5,0),"")</f>
        <v/>
      </c>
      <c r="AT159" s="31" t="str">
        <f ca="1">_xlfn.IFNA(VLOOKUP($A159,نوفمبر!AK:AO,5,0),"")</f>
        <v/>
      </c>
      <c r="AU159" s="31" t="str">
        <f ca="1">_xlfn.IFNA(VLOOKUP($A159,ديسمبر!A:E,5,0),"")</f>
        <v/>
      </c>
      <c r="AV159" s="31" t="str">
        <f ca="1">_xlfn.IFNA(VLOOKUP($A159,ديسمبر!M:Q,5,0),"")</f>
        <v/>
      </c>
      <c r="AW159" s="31" t="str">
        <f ca="1">_xlfn.IFNA(VLOOKUP($A159,ديسمبر!Y:AC,5,0),"")</f>
        <v/>
      </c>
      <c r="AX159" s="31" t="str">
        <f ca="1">_xlfn.IFNA(VLOOKUP($A159,ديسمبر!AK:AO,5,0),"")</f>
        <v/>
      </c>
      <c r="AY159" s="31">
        <f ca="1" t="shared" si="4"/>
        <v>0</v>
      </c>
      <c r="AZ159" s="31">
        <f ca="1" t="shared" si="5"/>
        <v>0</v>
      </c>
    </row>
    <row r="160" ht="15.75" spans="1:52">
      <c r="A160" s="8">
        <v>2158</v>
      </c>
      <c r="B160" s="31">
        <f>IFERROR(VLOOKUP(A160,'Main Data'!A:C,2,0),"")</f>
        <v>0</v>
      </c>
      <c r="C160" s="31" t="str">
        <f>IFERROR(VLOOKUP(B160,'Main Data'!B:D,2,0),"")</f>
        <v/>
      </c>
      <c r="D160" s="31" t="str">
        <f ca="1">IFERROR(VLOOKUP($A160,فبراير!A:E,5,0),"")</f>
        <v/>
      </c>
      <c r="E160" s="31" t="str">
        <f ca="1">IFERROR(VLOOKUP($A160,فبراير!M:Q,5,0),"")</f>
        <v/>
      </c>
      <c r="F160" s="31" t="str">
        <f ca="1">IFERROR(VLOOKUP($A160,فبراير!Y:AC,5,0),"")</f>
        <v/>
      </c>
      <c r="G160" s="31" t="str">
        <f ca="1">IFERROR(VLOOKUP($A160,فبراير!AK:AO,5,0),"")</f>
        <v/>
      </c>
      <c r="H160" s="31" t="str">
        <f ca="1">IFERROR(VLOOKUP($A160,مارس!A:E,5,0),"")</f>
        <v/>
      </c>
      <c r="I160" s="31" t="str">
        <f ca="1">IFERROR(VLOOKUP($A160,مارس!M:Q,5,0),"")</f>
        <v/>
      </c>
      <c r="J160" s="31" t="str">
        <f ca="1">IFERROR(VLOOKUP($A160,مارس!Y:AC,5,0),"")</f>
        <v/>
      </c>
      <c r="K160" s="31" t="str">
        <f ca="1">IFERROR(VLOOKUP($A160,مارس!AK:AO,5,0),"")</f>
        <v/>
      </c>
      <c r="L160" s="31" t="str">
        <f ca="1">IFERROR(VLOOKUP($A160,ابريل!A:E,5,0),"")</f>
        <v/>
      </c>
      <c r="M160" s="31" t="str">
        <f ca="1">IFERROR(VLOOKUP($A160,ابريل!M:Q,5,0),"")</f>
        <v/>
      </c>
      <c r="N160" s="31" t="str">
        <f ca="1">IFERROR(VLOOKUP($A160,ابريل!Y:AC,5,0),"")</f>
        <v/>
      </c>
      <c r="O160" s="31" t="str">
        <f ca="1">IFERROR(VLOOKUP($A160,ابريل!AK:AO,5,0),"")</f>
        <v/>
      </c>
      <c r="P160" s="31" t="str">
        <f ca="1">_xlfn.IFNA(VLOOKUP($A160,مايو!A:E,5,0),"")</f>
        <v/>
      </c>
      <c r="Q160" s="31" t="str">
        <f ca="1">_xlfn.IFNA(VLOOKUP($A160,مايو!M:Q,5,0),"")</f>
        <v/>
      </c>
      <c r="R160" s="31" t="str">
        <f ca="1">_xlfn.IFNA(VLOOKUP($A160,مايو!Y:AC,5,0),"")</f>
        <v/>
      </c>
      <c r="S160" s="31" t="str">
        <f ca="1">_xlfn.IFNA(VLOOKUP($A160,مايو!AK:AO,5,0),"")</f>
        <v/>
      </c>
      <c r="T160" s="31" t="str">
        <f ca="1">_xlfn.IFNA(VLOOKUP($A160,مايو!AW:BA,5,0),"")</f>
        <v/>
      </c>
      <c r="U160" s="31" t="str">
        <f ca="1">_xlfn.IFNA(VLOOKUP($A160,يونيو!A:E,5,0),"")</f>
        <v/>
      </c>
      <c r="V160" s="31" t="str">
        <f ca="1">_xlfn.IFNA(VLOOKUP($A160,يونيو!M:Q,5,0),"")</f>
        <v/>
      </c>
      <c r="W160" s="31" t="str">
        <f ca="1">_xlfn.IFNA(VLOOKUP($A160,يونيو!Y:AC,5,0),"")</f>
        <v/>
      </c>
      <c r="X160" s="31" t="str">
        <f ca="1">_xlfn.IFNA(VLOOKUP($A160,يونيو!AK:AO,5,0),"")</f>
        <v/>
      </c>
      <c r="Y160" s="31" t="str">
        <f ca="1">_xlfn.IFNA(VLOOKUP($A160,يوليو!A:E,5,0),"")</f>
        <v/>
      </c>
      <c r="Z160" s="31" t="str">
        <f ca="1">_xlfn.IFNA(VLOOKUP($A160,يوليو!M:Q,5,0),"")</f>
        <v/>
      </c>
      <c r="AA160" s="31" t="str">
        <f ca="1">_xlfn.IFNA(VLOOKUP($A160,يوليو!Y:AC,5,0),"")</f>
        <v/>
      </c>
      <c r="AB160" s="31" t="str">
        <f ca="1">_xlfn.IFNA(VLOOKUP($A160,يوليو!AK:AO,5,0),"")</f>
        <v/>
      </c>
      <c r="AC160" s="31" t="str">
        <f ca="1">_xlfn.IFNA(VLOOKUP($A160,اغسطس!A:E,5,0),"")</f>
        <v/>
      </c>
      <c r="AD160" s="31" t="str">
        <f ca="1">_xlfn.IFNA(VLOOKUP($A160,اغسطس!M:Q,5,0),"")</f>
        <v/>
      </c>
      <c r="AE160" s="31" t="str">
        <f ca="1">_xlfn.IFNA(VLOOKUP($A160,اغسطس!Y:AC,5,0),"")</f>
        <v/>
      </c>
      <c r="AF160" s="31" t="str">
        <f ca="1">_xlfn.IFNA(VLOOKUP($A160,اغسطس!AK:AO,5,0),"")</f>
        <v/>
      </c>
      <c r="AG160" s="31" t="str">
        <f ca="1">_xlfn.IFNA(VLOOKUP($A160,اغسطس!AW:BA,5,0),"")</f>
        <v/>
      </c>
      <c r="AH160" s="31" t="str">
        <f ca="1">_xlfn.IFNA(VLOOKUP($A160,سبتمبر!A:E,5,0),"")</f>
        <v/>
      </c>
      <c r="AI160" s="31" t="str">
        <f ca="1">_xlfn.IFNA(VLOOKUP($A160,سبتمبر!M:Q,5,0),"")</f>
        <v/>
      </c>
      <c r="AJ160" s="31" t="str">
        <f ca="1">_xlfn.IFNA(VLOOKUP($A160,سبتمبر!Y:AC,5,0),"")</f>
        <v/>
      </c>
      <c r="AK160" s="31" t="str">
        <f ca="1">_xlfn.IFNA(VLOOKUP($A160,سبتمبر!AK:AO,5,0),"")</f>
        <v/>
      </c>
      <c r="AL160" s="31" t="str">
        <f ca="1">_xlfn.IFNA(VLOOKUP($A160,اكتوبر!A:E,5,0),"")</f>
        <v/>
      </c>
      <c r="AM160" s="31" t="str">
        <f ca="1">_xlfn.IFNA(VLOOKUP($A160,اكتوبر!M:Q,5,0),"")</f>
        <v/>
      </c>
      <c r="AN160" s="31" t="str">
        <f ca="1">_xlfn.IFNA(VLOOKUP($A160,اكتوبر!Y:AC,5,0),"")</f>
        <v/>
      </c>
      <c r="AO160" s="31" t="str">
        <f ca="1">_xlfn.IFNA(VLOOKUP($A160,اكتوبر!AK:AO,5,0),"")</f>
        <v/>
      </c>
      <c r="AP160" s="31" t="str">
        <f ca="1">_xlfn.IFNA(VLOOKUP($A160,اكتوبر!AW:BA,5,0),"")</f>
        <v/>
      </c>
      <c r="AQ160" s="31" t="str">
        <f ca="1">_xlfn.IFNA(VLOOKUP($A160,نوفمبر!A:E,5,0),"")</f>
        <v/>
      </c>
      <c r="AR160" s="31" t="str">
        <f ca="1">_xlfn.IFNA(VLOOKUP($A160,نوفمبر!M:Q,5,0),"")</f>
        <v/>
      </c>
      <c r="AS160" s="31" t="str">
        <f ca="1">_xlfn.IFNA(VLOOKUP($A160,نوفمبر!Y:AC,5,0),"")</f>
        <v/>
      </c>
      <c r="AT160" s="31" t="str">
        <f ca="1">_xlfn.IFNA(VLOOKUP($A160,نوفمبر!AK:AO,5,0),"")</f>
        <v/>
      </c>
      <c r="AU160" s="31" t="str">
        <f ca="1">_xlfn.IFNA(VLOOKUP($A160,ديسمبر!A:E,5,0),"")</f>
        <v/>
      </c>
      <c r="AV160" s="31" t="str">
        <f ca="1">_xlfn.IFNA(VLOOKUP($A160,ديسمبر!M:Q,5,0),"")</f>
        <v/>
      </c>
      <c r="AW160" s="31" t="str">
        <f ca="1">_xlfn.IFNA(VLOOKUP($A160,ديسمبر!Y:AC,5,0),"")</f>
        <v/>
      </c>
      <c r="AX160" s="31" t="str">
        <f ca="1">_xlfn.IFNA(VLOOKUP($A160,ديسمبر!AK:AO,5,0),"")</f>
        <v/>
      </c>
      <c r="AY160" s="31">
        <f ca="1" t="shared" si="4"/>
        <v>0</v>
      </c>
      <c r="AZ160" s="31">
        <f ca="1" t="shared" si="5"/>
        <v>0</v>
      </c>
    </row>
    <row r="161" ht="15.75" spans="1:52">
      <c r="A161" s="8">
        <v>2159</v>
      </c>
      <c r="B161" s="31">
        <f>IFERROR(VLOOKUP(A161,'Main Data'!A:C,2,0),"")</f>
        <v>0</v>
      </c>
      <c r="C161" s="31" t="str">
        <f>IFERROR(VLOOKUP(B161,'Main Data'!B:D,2,0),"")</f>
        <v/>
      </c>
      <c r="D161" s="31" t="str">
        <f ca="1">IFERROR(VLOOKUP($A161,فبراير!A:E,5,0),"")</f>
        <v/>
      </c>
      <c r="E161" s="31" t="str">
        <f ca="1">IFERROR(VLOOKUP($A161,فبراير!M:Q,5,0),"")</f>
        <v/>
      </c>
      <c r="F161" s="31" t="str">
        <f ca="1">IFERROR(VLOOKUP($A161,فبراير!Y:AC,5,0),"")</f>
        <v/>
      </c>
      <c r="G161" s="31" t="str">
        <f ca="1">IFERROR(VLOOKUP($A161,فبراير!AK:AO,5,0),"")</f>
        <v/>
      </c>
      <c r="H161" s="31" t="str">
        <f ca="1">IFERROR(VLOOKUP($A161,مارس!A:E,5,0),"")</f>
        <v/>
      </c>
      <c r="I161" s="31" t="str">
        <f ca="1">IFERROR(VLOOKUP($A161,مارس!M:Q,5,0),"")</f>
        <v/>
      </c>
      <c r="J161" s="31" t="str">
        <f ca="1">IFERROR(VLOOKUP($A161,مارس!Y:AC,5,0),"")</f>
        <v/>
      </c>
      <c r="K161" s="31" t="str">
        <f ca="1">IFERROR(VLOOKUP($A161,مارس!AK:AO,5,0),"")</f>
        <v/>
      </c>
      <c r="L161" s="31" t="str">
        <f ca="1">IFERROR(VLOOKUP($A161,ابريل!A:E,5,0),"")</f>
        <v/>
      </c>
      <c r="M161" s="31" t="str">
        <f ca="1">IFERROR(VLOOKUP($A161,ابريل!M:Q,5,0),"")</f>
        <v/>
      </c>
      <c r="N161" s="31" t="str">
        <f ca="1">IFERROR(VLOOKUP($A161,ابريل!Y:AC,5,0),"")</f>
        <v/>
      </c>
      <c r="O161" s="31" t="str">
        <f ca="1">IFERROR(VLOOKUP($A161,ابريل!AK:AO,5,0),"")</f>
        <v/>
      </c>
      <c r="P161" s="31" t="str">
        <f ca="1">_xlfn.IFNA(VLOOKUP($A161,مايو!A:E,5,0),"")</f>
        <v/>
      </c>
      <c r="Q161" s="31" t="str">
        <f ca="1">_xlfn.IFNA(VLOOKUP($A161,مايو!M:Q,5,0),"")</f>
        <v/>
      </c>
      <c r="R161" s="31" t="str">
        <f ca="1">_xlfn.IFNA(VLOOKUP($A161,مايو!Y:AC,5,0),"")</f>
        <v/>
      </c>
      <c r="S161" s="31" t="str">
        <f ca="1">_xlfn.IFNA(VLOOKUP($A161,مايو!AK:AO,5,0),"")</f>
        <v/>
      </c>
      <c r="T161" s="31" t="str">
        <f ca="1">_xlfn.IFNA(VLOOKUP($A161,مايو!AW:BA,5,0),"")</f>
        <v/>
      </c>
      <c r="U161" s="31" t="str">
        <f ca="1">_xlfn.IFNA(VLOOKUP($A161,يونيو!A:E,5,0),"")</f>
        <v/>
      </c>
      <c r="V161" s="31" t="str">
        <f ca="1">_xlfn.IFNA(VLOOKUP($A161,يونيو!M:Q,5,0),"")</f>
        <v/>
      </c>
      <c r="W161" s="31" t="str">
        <f ca="1">_xlfn.IFNA(VLOOKUP($A161,يونيو!Y:AC,5,0),"")</f>
        <v/>
      </c>
      <c r="X161" s="31" t="str">
        <f ca="1">_xlfn.IFNA(VLOOKUP($A161,يونيو!AK:AO,5,0),"")</f>
        <v/>
      </c>
      <c r="Y161" s="31" t="str">
        <f ca="1">_xlfn.IFNA(VLOOKUP($A161,يوليو!A:E,5,0),"")</f>
        <v/>
      </c>
      <c r="Z161" s="31" t="str">
        <f ca="1">_xlfn.IFNA(VLOOKUP($A161,يوليو!M:Q,5,0),"")</f>
        <v/>
      </c>
      <c r="AA161" s="31" t="str">
        <f ca="1">_xlfn.IFNA(VLOOKUP($A161,يوليو!Y:AC,5,0),"")</f>
        <v/>
      </c>
      <c r="AB161" s="31" t="str">
        <f ca="1">_xlfn.IFNA(VLOOKUP($A161,يوليو!AK:AO,5,0),"")</f>
        <v/>
      </c>
      <c r="AC161" s="31" t="str">
        <f ca="1">_xlfn.IFNA(VLOOKUP($A161,اغسطس!A:E,5,0),"")</f>
        <v/>
      </c>
      <c r="AD161" s="31" t="str">
        <f ca="1">_xlfn.IFNA(VLOOKUP($A161,اغسطس!M:Q,5,0),"")</f>
        <v/>
      </c>
      <c r="AE161" s="31" t="str">
        <f ca="1">_xlfn.IFNA(VLOOKUP($A161,اغسطس!Y:AC,5,0),"")</f>
        <v/>
      </c>
      <c r="AF161" s="31" t="str">
        <f ca="1">_xlfn.IFNA(VLOOKUP($A161,اغسطس!AK:AO,5,0),"")</f>
        <v/>
      </c>
      <c r="AG161" s="31" t="str">
        <f ca="1">_xlfn.IFNA(VLOOKUP($A161,اغسطس!AW:BA,5,0),"")</f>
        <v/>
      </c>
      <c r="AH161" s="31" t="str">
        <f ca="1">_xlfn.IFNA(VLOOKUP($A161,سبتمبر!A:E,5,0),"")</f>
        <v/>
      </c>
      <c r="AI161" s="31" t="str">
        <f ca="1">_xlfn.IFNA(VLOOKUP($A161,سبتمبر!M:Q,5,0),"")</f>
        <v/>
      </c>
      <c r="AJ161" s="31" t="str">
        <f ca="1">_xlfn.IFNA(VLOOKUP($A161,سبتمبر!Y:AC,5,0),"")</f>
        <v/>
      </c>
      <c r="AK161" s="31" t="str">
        <f ca="1">_xlfn.IFNA(VLOOKUP($A161,سبتمبر!AK:AO,5,0),"")</f>
        <v/>
      </c>
      <c r="AL161" s="31" t="str">
        <f ca="1">_xlfn.IFNA(VLOOKUP($A161,اكتوبر!A:E,5,0),"")</f>
        <v/>
      </c>
      <c r="AM161" s="31" t="str">
        <f ca="1">_xlfn.IFNA(VLOOKUP($A161,اكتوبر!M:Q,5,0),"")</f>
        <v/>
      </c>
      <c r="AN161" s="31" t="str">
        <f ca="1">_xlfn.IFNA(VLOOKUP($A161,اكتوبر!Y:AC,5,0),"")</f>
        <v/>
      </c>
      <c r="AO161" s="31" t="str">
        <f ca="1">_xlfn.IFNA(VLOOKUP($A161,اكتوبر!AK:AO,5,0),"")</f>
        <v/>
      </c>
      <c r="AP161" s="31" t="str">
        <f ca="1">_xlfn.IFNA(VLOOKUP($A161,اكتوبر!AW:BA,5,0),"")</f>
        <v/>
      </c>
      <c r="AQ161" s="31" t="str">
        <f ca="1">_xlfn.IFNA(VLOOKUP($A161,نوفمبر!A:E,5,0),"")</f>
        <v/>
      </c>
      <c r="AR161" s="31" t="str">
        <f ca="1">_xlfn.IFNA(VLOOKUP($A161,نوفمبر!M:Q,5,0),"")</f>
        <v/>
      </c>
      <c r="AS161" s="31" t="str">
        <f ca="1">_xlfn.IFNA(VLOOKUP($A161,نوفمبر!Y:AC,5,0),"")</f>
        <v/>
      </c>
      <c r="AT161" s="31" t="str">
        <f ca="1">_xlfn.IFNA(VLOOKUP($A161,نوفمبر!AK:AO,5,0),"")</f>
        <v/>
      </c>
      <c r="AU161" s="31" t="str">
        <f ca="1">_xlfn.IFNA(VLOOKUP($A161,ديسمبر!A:E,5,0),"")</f>
        <v/>
      </c>
      <c r="AV161" s="31" t="str">
        <f ca="1">_xlfn.IFNA(VLOOKUP($A161,ديسمبر!M:Q,5,0),"")</f>
        <v/>
      </c>
      <c r="AW161" s="31" t="str">
        <f ca="1">_xlfn.IFNA(VLOOKUP($A161,ديسمبر!Y:AC,5,0),"")</f>
        <v/>
      </c>
      <c r="AX161" s="31" t="str">
        <f ca="1">_xlfn.IFNA(VLOOKUP($A161,ديسمبر!AK:AO,5,0),"")</f>
        <v/>
      </c>
      <c r="AY161" s="31">
        <f ca="1" t="shared" si="4"/>
        <v>0</v>
      </c>
      <c r="AZ161" s="31">
        <f ca="1" t="shared" si="5"/>
        <v>0</v>
      </c>
    </row>
    <row r="162" ht="15.75" spans="1:52">
      <c r="A162" s="8">
        <v>2160</v>
      </c>
      <c r="B162" s="31">
        <f>IFERROR(VLOOKUP(A162,'Main Data'!A:C,2,0),"")</f>
        <v>0</v>
      </c>
      <c r="C162" s="31" t="str">
        <f>IFERROR(VLOOKUP(B162,'Main Data'!B:D,2,0),"")</f>
        <v/>
      </c>
      <c r="D162" s="31" t="str">
        <f ca="1">IFERROR(VLOOKUP($A162,فبراير!A:E,5,0),"")</f>
        <v/>
      </c>
      <c r="E162" s="31" t="str">
        <f ca="1">IFERROR(VLOOKUP($A162,فبراير!M:Q,5,0),"")</f>
        <v/>
      </c>
      <c r="F162" s="31" t="str">
        <f ca="1">IFERROR(VLOOKUP($A162,فبراير!Y:AC,5,0),"")</f>
        <v/>
      </c>
      <c r="G162" s="31" t="str">
        <f ca="1">IFERROR(VLOOKUP($A162,فبراير!AK:AO,5,0),"")</f>
        <v/>
      </c>
      <c r="H162" s="31" t="str">
        <f ca="1">IFERROR(VLOOKUP($A162,مارس!A:E,5,0),"")</f>
        <v/>
      </c>
      <c r="I162" s="31" t="str">
        <f ca="1">IFERROR(VLOOKUP($A162,مارس!M:Q,5,0),"")</f>
        <v/>
      </c>
      <c r="J162" s="31" t="str">
        <f ca="1">IFERROR(VLOOKUP($A162,مارس!Y:AC,5,0),"")</f>
        <v/>
      </c>
      <c r="K162" s="31" t="str">
        <f ca="1">IFERROR(VLOOKUP($A162,مارس!AK:AO,5,0),"")</f>
        <v/>
      </c>
      <c r="L162" s="31" t="str">
        <f ca="1">IFERROR(VLOOKUP($A162,ابريل!A:E,5,0),"")</f>
        <v/>
      </c>
      <c r="M162" s="31" t="str">
        <f ca="1">IFERROR(VLOOKUP($A162,ابريل!M:Q,5,0),"")</f>
        <v/>
      </c>
      <c r="N162" s="31" t="str">
        <f ca="1">IFERROR(VLOOKUP($A162,ابريل!Y:AC,5,0),"")</f>
        <v/>
      </c>
      <c r="O162" s="31" t="str">
        <f ca="1">IFERROR(VLOOKUP($A162,ابريل!AK:AO,5,0),"")</f>
        <v/>
      </c>
      <c r="P162" s="31" t="str">
        <f ca="1">_xlfn.IFNA(VLOOKUP($A162,مايو!A:E,5,0),"")</f>
        <v/>
      </c>
      <c r="Q162" s="31" t="str">
        <f ca="1">_xlfn.IFNA(VLOOKUP($A162,مايو!M:Q,5,0),"")</f>
        <v/>
      </c>
      <c r="R162" s="31" t="str">
        <f ca="1">_xlfn.IFNA(VLOOKUP($A162,مايو!Y:AC,5,0),"")</f>
        <v/>
      </c>
      <c r="S162" s="31" t="str">
        <f ca="1">_xlfn.IFNA(VLOOKUP($A162,مايو!AK:AO,5,0),"")</f>
        <v/>
      </c>
      <c r="T162" s="31" t="str">
        <f ca="1">_xlfn.IFNA(VLOOKUP($A162,مايو!AW:BA,5,0),"")</f>
        <v/>
      </c>
      <c r="U162" s="31" t="str">
        <f ca="1">_xlfn.IFNA(VLOOKUP($A162,يونيو!A:E,5,0),"")</f>
        <v/>
      </c>
      <c r="V162" s="31" t="str">
        <f ca="1">_xlfn.IFNA(VLOOKUP($A162,يونيو!M:Q,5,0),"")</f>
        <v/>
      </c>
      <c r="W162" s="31" t="str">
        <f ca="1">_xlfn.IFNA(VLOOKUP($A162,يونيو!Y:AC,5,0),"")</f>
        <v/>
      </c>
      <c r="X162" s="31" t="str">
        <f ca="1">_xlfn.IFNA(VLOOKUP($A162,يونيو!AK:AO,5,0),"")</f>
        <v/>
      </c>
      <c r="Y162" s="31" t="str">
        <f ca="1">_xlfn.IFNA(VLOOKUP($A162,يوليو!A:E,5,0),"")</f>
        <v/>
      </c>
      <c r="Z162" s="31" t="str">
        <f ca="1">_xlfn.IFNA(VLOOKUP($A162,يوليو!M:Q,5,0),"")</f>
        <v/>
      </c>
      <c r="AA162" s="31" t="str">
        <f ca="1">_xlfn.IFNA(VLOOKUP($A162,يوليو!Y:AC,5,0),"")</f>
        <v/>
      </c>
      <c r="AB162" s="31" t="str">
        <f ca="1">_xlfn.IFNA(VLOOKUP($A162,يوليو!AK:AO,5,0),"")</f>
        <v/>
      </c>
      <c r="AC162" s="31" t="str">
        <f ca="1">_xlfn.IFNA(VLOOKUP($A162,اغسطس!A:E,5,0),"")</f>
        <v/>
      </c>
      <c r="AD162" s="31" t="str">
        <f ca="1">_xlfn.IFNA(VLOOKUP($A162,اغسطس!M:Q,5,0),"")</f>
        <v/>
      </c>
      <c r="AE162" s="31" t="str">
        <f ca="1">_xlfn.IFNA(VLOOKUP($A162,اغسطس!Y:AC,5,0),"")</f>
        <v/>
      </c>
      <c r="AF162" s="31" t="str">
        <f ca="1">_xlfn.IFNA(VLOOKUP($A162,اغسطس!AK:AO,5,0),"")</f>
        <v/>
      </c>
      <c r="AG162" s="31" t="str">
        <f ca="1">_xlfn.IFNA(VLOOKUP($A162,اغسطس!AW:BA,5,0),"")</f>
        <v/>
      </c>
      <c r="AH162" s="31" t="str">
        <f ca="1">_xlfn.IFNA(VLOOKUP($A162,سبتمبر!A:E,5,0),"")</f>
        <v/>
      </c>
      <c r="AI162" s="31" t="str">
        <f ca="1">_xlfn.IFNA(VLOOKUP($A162,سبتمبر!M:Q,5,0),"")</f>
        <v/>
      </c>
      <c r="AJ162" s="31" t="str">
        <f ca="1">_xlfn.IFNA(VLOOKUP($A162,سبتمبر!Y:AC,5,0),"")</f>
        <v/>
      </c>
      <c r="AK162" s="31" t="str">
        <f ca="1">_xlfn.IFNA(VLOOKUP($A162,سبتمبر!AK:AO,5,0),"")</f>
        <v/>
      </c>
      <c r="AL162" s="31" t="str">
        <f ca="1">_xlfn.IFNA(VLOOKUP($A162,اكتوبر!A:E,5,0),"")</f>
        <v/>
      </c>
      <c r="AM162" s="31" t="str">
        <f ca="1">_xlfn.IFNA(VLOOKUP($A162,اكتوبر!M:Q,5,0),"")</f>
        <v/>
      </c>
      <c r="AN162" s="31" t="str">
        <f ca="1">_xlfn.IFNA(VLOOKUP($A162,اكتوبر!Y:AC,5,0),"")</f>
        <v/>
      </c>
      <c r="AO162" s="31" t="str">
        <f ca="1">_xlfn.IFNA(VLOOKUP($A162,اكتوبر!AK:AO,5,0),"")</f>
        <v/>
      </c>
      <c r="AP162" s="31" t="str">
        <f ca="1">_xlfn.IFNA(VLOOKUP($A162,اكتوبر!AW:BA,5,0),"")</f>
        <v/>
      </c>
      <c r="AQ162" s="31" t="str">
        <f ca="1">_xlfn.IFNA(VLOOKUP($A162,نوفمبر!A:E,5,0),"")</f>
        <v/>
      </c>
      <c r="AR162" s="31" t="str">
        <f ca="1">_xlfn.IFNA(VLOOKUP($A162,نوفمبر!M:Q,5,0),"")</f>
        <v/>
      </c>
      <c r="AS162" s="31" t="str">
        <f ca="1">_xlfn.IFNA(VLOOKUP($A162,نوفمبر!Y:AC,5,0),"")</f>
        <v/>
      </c>
      <c r="AT162" s="31" t="str">
        <f ca="1">_xlfn.IFNA(VLOOKUP($A162,نوفمبر!AK:AO,5,0),"")</f>
        <v/>
      </c>
      <c r="AU162" s="31" t="str">
        <f ca="1">_xlfn.IFNA(VLOOKUP($A162,ديسمبر!A:E,5,0),"")</f>
        <v/>
      </c>
      <c r="AV162" s="31" t="str">
        <f ca="1">_xlfn.IFNA(VLOOKUP($A162,ديسمبر!M:Q,5,0),"")</f>
        <v/>
      </c>
      <c r="AW162" s="31" t="str">
        <f ca="1">_xlfn.IFNA(VLOOKUP($A162,ديسمبر!Y:AC,5,0),"")</f>
        <v/>
      </c>
      <c r="AX162" s="31" t="str">
        <f ca="1">_xlfn.IFNA(VLOOKUP($A162,ديسمبر!AK:AO,5,0),"")</f>
        <v/>
      </c>
      <c r="AY162" s="31">
        <f ca="1" t="shared" si="4"/>
        <v>0</v>
      </c>
      <c r="AZ162" s="31">
        <f ca="1" t="shared" si="5"/>
        <v>0</v>
      </c>
    </row>
    <row r="163" ht="15.75" spans="1:52">
      <c r="A163" s="8">
        <v>2161</v>
      </c>
      <c r="B163" s="31">
        <f>IFERROR(VLOOKUP(A163,'Main Data'!A:C,2,0),"")</f>
        <v>0</v>
      </c>
      <c r="C163" s="31" t="str">
        <f>IFERROR(VLOOKUP(B163,'Main Data'!B:D,2,0),"")</f>
        <v/>
      </c>
      <c r="D163" s="31" t="str">
        <f ca="1">IFERROR(VLOOKUP($A163,فبراير!A:E,5,0),"")</f>
        <v/>
      </c>
      <c r="E163" s="31" t="str">
        <f ca="1">IFERROR(VLOOKUP($A163,فبراير!M:Q,5,0),"")</f>
        <v/>
      </c>
      <c r="F163" s="31" t="str">
        <f ca="1">IFERROR(VLOOKUP($A163,فبراير!Y:AC,5,0),"")</f>
        <v/>
      </c>
      <c r="G163" s="31" t="str">
        <f ca="1">IFERROR(VLOOKUP($A163,فبراير!AK:AO,5,0),"")</f>
        <v/>
      </c>
      <c r="H163" s="31" t="str">
        <f ca="1">IFERROR(VLOOKUP($A163,مارس!A:E,5,0),"")</f>
        <v/>
      </c>
      <c r="I163" s="31" t="str">
        <f ca="1">IFERROR(VLOOKUP($A163,مارس!M:Q,5,0),"")</f>
        <v/>
      </c>
      <c r="J163" s="31" t="str">
        <f ca="1">IFERROR(VLOOKUP($A163,مارس!Y:AC,5,0),"")</f>
        <v/>
      </c>
      <c r="K163" s="31" t="str">
        <f ca="1">IFERROR(VLOOKUP($A163,مارس!AK:AO,5,0),"")</f>
        <v/>
      </c>
      <c r="L163" s="31" t="str">
        <f ca="1">IFERROR(VLOOKUP($A163,ابريل!A:E,5,0),"")</f>
        <v/>
      </c>
      <c r="M163" s="31" t="str">
        <f ca="1">IFERROR(VLOOKUP($A163,ابريل!M:Q,5,0),"")</f>
        <v/>
      </c>
      <c r="N163" s="31" t="str">
        <f ca="1">IFERROR(VLOOKUP($A163,ابريل!Y:AC,5,0),"")</f>
        <v/>
      </c>
      <c r="O163" s="31" t="str">
        <f ca="1">IFERROR(VLOOKUP($A163,ابريل!AK:AO,5,0),"")</f>
        <v/>
      </c>
      <c r="P163" s="31" t="str">
        <f ca="1">_xlfn.IFNA(VLOOKUP($A163,مايو!A:E,5,0),"")</f>
        <v/>
      </c>
      <c r="Q163" s="31" t="str">
        <f ca="1">_xlfn.IFNA(VLOOKUP($A163,مايو!M:Q,5,0),"")</f>
        <v/>
      </c>
      <c r="R163" s="31" t="str">
        <f ca="1">_xlfn.IFNA(VLOOKUP($A163,مايو!Y:AC,5,0),"")</f>
        <v/>
      </c>
      <c r="S163" s="31" t="str">
        <f ca="1">_xlfn.IFNA(VLOOKUP($A163,مايو!AK:AO,5,0),"")</f>
        <v/>
      </c>
      <c r="T163" s="31" t="str">
        <f ca="1">_xlfn.IFNA(VLOOKUP($A163,مايو!AW:BA,5,0),"")</f>
        <v/>
      </c>
      <c r="U163" s="31" t="str">
        <f ca="1">_xlfn.IFNA(VLOOKUP($A163,يونيو!A:E,5,0),"")</f>
        <v/>
      </c>
      <c r="V163" s="31" t="str">
        <f ca="1">_xlfn.IFNA(VLOOKUP($A163,يونيو!M:Q,5,0),"")</f>
        <v/>
      </c>
      <c r="W163" s="31" t="str">
        <f ca="1">_xlfn.IFNA(VLOOKUP($A163,يونيو!Y:AC,5,0),"")</f>
        <v/>
      </c>
      <c r="X163" s="31" t="str">
        <f ca="1">_xlfn.IFNA(VLOOKUP($A163,يونيو!AK:AO,5,0),"")</f>
        <v/>
      </c>
      <c r="Y163" s="31" t="str">
        <f ca="1">_xlfn.IFNA(VLOOKUP($A163,يوليو!A:E,5,0),"")</f>
        <v/>
      </c>
      <c r="Z163" s="31" t="str">
        <f ca="1">_xlfn.IFNA(VLOOKUP($A163,يوليو!M:Q,5,0),"")</f>
        <v/>
      </c>
      <c r="AA163" s="31" t="str">
        <f ca="1">_xlfn.IFNA(VLOOKUP($A163,يوليو!Y:AC,5,0),"")</f>
        <v/>
      </c>
      <c r="AB163" s="31" t="str">
        <f ca="1">_xlfn.IFNA(VLOOKUP($A163,يوليو!AK:AO,5,0),"")</f>
        <v/>
      </c>
      <c r="AC163" s="31" t="str">
        <f ca="1">_xlfn.IFNA(VLOOKUP($A163,اغسطس!A:E,5,0),"")</f>
        <v/>
      </c>
      <c r="AD163" s="31" t="str">
        <f ca="1">_xlfn.IFNA(VLOOKUP($A163,اغسطس!M:Q,5,0),"")</f>
        <v/>
      </c>
      <c r="AE163" s="31" t="str">
        <f ca="1">_xlfn.IFNA(VLOOKUP($A163,اغسطس!Y:AC,5,0),"")</f>
        <v/>
      </c>
      <c r="AF163" s="31" t="str">
        <f ca="1">_xlfn.IFNA(VLOOKUP($A163,اغسطس!AK:AO,5,0),"")</f>
        <v/>
      </c>
      <c r="AG163" s="31" t="str">
        <f ca="1">_xlfn.IFNA(VLOOKUP($A163,اغسطس!AW:BA,5,0),"")</f>
        <v/>
      </c>
      <c r="AH163" s="31" t="str">
        <f ca="1">_xlfn.IFNA(VLOOKUP($A163,سبتمبر!A:E,5,0),"")</f>
        <v/>
      </c>
      <c r="AI163" s="31" t="str">
        <f ca="1">_xlfn.IFNA(VLOOKUP($A163,سبتمبر!M:Q,5,0),"")</f>
        <v/>
      </c>
      <c r="AJ163" s="31" t="str">
        <f ca="1">_xlfn.IFNA(VLOOKUP($A163,سبتمبر!Y:AC,5,0),"")</f>
        <v/>
      </c>
      <c r="AK163" s="31" t="str">
        <f ca="1">_xlfn.IFNA(VLOOKUP($A163,سبتمبر!AK:AO,5,0),"")</f>
        <v/>
      </c>
      <c r="AL163" s="31" t="str">
        <f ca="1">_xlfn.IFNA(VLOOKUP($A163,اكتوبر!A:E,5,0),"")</f>
        <v/>
      </c>
      <c r="AM163" s="31" t="str">
        <f ca="1">_xlfn.IFNA(VLOOKUP($A163,اكتوبر!M:Q,5,0),"")</f>
        <v/>
      </c>
      <c r="AN163" s="31" t="str">
        <f ca="1">_xlfn.IFNA(VLOOKUP($A163,اكتوبر!Y:AC,5,0),"")</f>
        <v/>
      </c>
      <c r="AO163" s="31" t="str">
        <f ca="1">_xlfn.IFNA(VLOOKUP($A163,اكتوبر!AK:AO,5,0),"")</f>
        <v/>
      </c>
      <c r="AP163" s="31" t="str">
        <f ca="1">_xlfn.IFNA(VLOOKUP($A163,اكتوبر!AW:BA,5,0),"")</f>
        <v/>
      </c>
      <c r="AQ163" s="31" t="str">
        <f ca="1">_xlfn.IFNA(VLOOKUP($A163,نوفمبر!A:E,5,0),"")</f>
        <v/>
      </c>
      <c r="AR163" s="31" t="str">
        <f ca="1">_xlfn.IFNA(VLOOKUP($A163,نوفمبر!M:Q,5,0),"")</f>
        <v/>
      </c>
      <c r="AS163" s="31" t="str">
        <f ca="1">_xlfn.IFNA(VLOOKUP($A163,نوفمبر!Y:AC,5,0),"")</f>
        <v/>
      </c>
      <c r="AT163" s="31" t="str">
        <f ca="1">_xlfn.IFNA(VLOOKUP($A163,نوفمبر!AK:AO,5,0),"")</f>
        <v/>
      </c>
      <c r="AU163" s="31" t="str">
        <f ca="1">_xlfn.IFNA(VLOOKUP($A163,ديسمبر!A:E,5,0),"")</f>
        <v/>
      </c>
      <c r="AV163" s="31" t="str">
        <f ca="1">_xlfn.IFNA(VLOOKUP($A163,ديسمبر!M:Q,5,0),"")</f>
        <v/>
      </c>
      <c r="AW163" s="31" t="str">
        <f ca="1">_xlfn.IFNA(VLOOKUP($A163,ديسمبر!Y:AC,5,0),"")</f>
        <v/>
      </c>
      <c r="AX163" s="31" t="str">
        <f ca="1">_xlfn.IFNA(VLOOKUP($A163,ديسمبر!AK:AO,5,0),"")</f>
        <v/>
      </c>
      <c r="AY163" s="31">
        <f ca="1" t="shared" si="4"/>
        <v>0</v>
      </c>
      <c r="AZ163" s="31">
        <f ca="1" t="shared" si="5"/>
        <v>0</v>
      </c>
    </row>
    <row r="164" ht="15.75" spans="1:52">
      <c r="A164" s="8">
        <v>2162</v>
      </c>
      <c r="B164" s="31">
        <f>IFERROR(VLOOKUP(A164,'Main Data'!A:C,2,0),"")</f>
        <v>0</v>
      </c>
      <c r="C164" s="31" t="str">
        <f>IFERROR(VLOOKUP(B164,'Main Data'!B:D,2,0),"")</f>
        <v/>
      </c>
      <c r="D164" s="31" t="str">
        <f ca="1">IFERROR(VLOOKUP($A164,فبراير!A:E,5,0),"")</f>
        <v/>
      </c>
      <c r="E164" s="31" t="str">
        <f ca="1">IFERROR(VLOOKUP($A164,فبراير!M:Q,5,0),"")</f>
        <v/>
      </c>
      <c r="F164" s="31" t="str">
        <f ca="1">IFERROR(VLOOKUP($A164,فبراير!Y:AC,5,0),"")</f>
        <v/>
      </c>
      <c r="G164" s="31" t="str">
        <f ca="1">IFERROR(VLOOKUP($A164,فبراير!AK:AO,5,0),"")</f>
        <v/>
      </c>
      <c r="H164" s="31" t="str">
        <f ca="1">IFERROR(VLOOKUP($A164,مارس!A:E,5,0),"")</f>
        <v/>
      </c>
      <c r="I164" s="31" t="str">
        <f ca="1">IFERROR(VLOOKUP($A164,مارس!M:Q,5,0),"")</f>
        <v/>
      </c>
      <c r="J164" s="31" t="str">
        <f ca="1">IFERROR(VLOOKUP($A164,مارس!Y:AC,5,0),"")</f>
        <v/>
      </c>
      <c r="K164" s="31" t="str">
        <f ca="1">IFERROR(VLOOKUP($A164,مارس!AK:AO,5,0),"")</f>
        <v/>
      </c>
      <c r="L164" s="31" t="str">
        <f ca="1">IFERROR(VLOOKUP($A164,ابريل!A:E,5,0),"")</f>
        <v/>
      </c>
      <c r="M164" s="31" t="str">
        <f ca="1">IFERROR(VLOOKUP($A164,ابريل!M:Q,5,0),"")</f>
        <v/>
      </c>
      <c r="N164" s="31" t="str">
        <f ca="1">IFERROR(VLOOKUP($A164,ابريل!Y:AC,5,0),"")</f>
        <v/>
      </c>
      <c r="O164" s="31" t="str">
        <f ca="1">IFERROR(VLOOKUP($A164,ابريل!AK:AO,5,0),"")</f>
        <v/>
      </c>
      <c r="P164" s="31" t="str">
        <f ca="1">_xlfn.IFNA(VLOOKUP($A164,مايو!A:E,5,0),"")</f>
        <v/>
      </c>
      <c r="Q164" s="31" t="str">
        <f ca="1">_xlfn.IFNA(VLOOKUP($A164,مايو!M:Q,5,0),"")</f>
        <v/>
      </c>
      <c r="R164" s="31" t="str">
        <f ca="1">_xlfn.IFNA(VLOOKUP($A164,مايو!Y:AC,5,0),"")</f>
        <v/>
      </c>
      <c r="S164" s="31" t="str">
        <f ca="1">_xlfn.IFNA(VLOOKUP($A164,مايو!AK:AO,5,0),"")</f>
        <v/>
      </c>
      <c r="T164" s="31" t="str">
        <f ca="1">_xlfn.IFNA(VLOOKUP($A164,مايو!AW:BA,5,0),"")</f>
        <v/>
      </c>
      <c r="U164" s="31" t="str">
        <f ca="1">_xlfn.IFNA(VLOOKUP($A164,يونيو!A:E,5,0),"")</f>
        <v/>
      </c>
      <c r="V164" s="31" t="str">
        <f ca="1">_xlfn.IFNA(VLOOKUP($A164,يونيو!M:Q,5,0),"")</f>
        <v/>
      </c>
      <c r="W164" s="31" t="str">
        <f ca="1">_xlfn.IFNA(VLOOKUP($A164,يونيو!Y:AC,5,0),"")</f>
        <v/>
      </c>
      <c r="X164" s="31" t="str">
        <f ca="1">_xlfn.IFNA(VLOOKUP($A164,يونيو!AK:AO,5,0),"")</f>
        <v/>
      </c>
      <c r="Y164" s="31" t="str">
        <f ca="1">_xlfn.IFNA(VLOOKUP($A164,يوليو!A:E,5,0),"")</f>
        <v/>
      </c>
      <c r="Z164" s="31" t="str">
        <f ca="1">_xlfn.IFNA(VLOOKUP($A164,يوليو!M:Q,5,0),"")</f>
        <v/>
      </c>
      <c r="AA164" s="31" t="str">
        <f ca="1">_xlfn.IFNA(VLOOKUP($A164,يوليو!Y:AC,5,0),"")</f>
        <v/>
      </c>
      <c r="AB164" s="31" t="str">
        <f ca="1">_xlfn.IFNA(VLOOKUP($A164,يوليو!AK:AO,5,0),"")</f>
        <v/>
      </c>
      <c r="AC164" s="31" t="str">
        <f ca="1">_xlfn.IFNA(VLOOKUP($A164,اغسطس!A:E,5,0),"")</f>
        <v/>
      </c>
      <c r="AD164" s="31" t="str">
        <f ca="1">_xlfn.IFNA(VLOOKUP($A164,اغسطس!M:Q,5,0),"")</f>
        <v/>
      </c>
      <c r="AE164" s="31" t="str">
        <f ca="1">_xlfn.IFNA(VLOOKUP($A164,اغسطس!Y:AC,5,0),"")</f>
        <v/>
      </c>
      <c r="AF164" s="31" t="str">
        <f ca="1">_xlfn.IFNA(VLOOKUP($A164,اغسطس!AK:AO,5,0),"")</f>
        <v/>
      </c>
      <c r="AG164" s="31" t="str">
        <f ca="1">_xlfn.IFNA(VLOOKUP($A164,اغسطس!AW:BA,5,0),"")</f>
        <v/>
      </c>
      <c r="AH164" s="31" t="str">
        <f ca="1">_xlfn.IFNA(VLOOKUP($A164,سبتمبر!A:E,5,0),"")</f>
        <v/>
      </c>
      <c r="AI164" s="31" t="str">
        <f ca="1">_xlfn.IFNA(VLOOKUP($A164,سبتمبر!M:Q,5,0),"")</f>
        <v/>
      </c>
      <c r="AJ164" s="31" t="str">
        <f ca="1">_xlfn.IFNA(VLOOKUP($A164,سبتمبر!Y:AC,5,0),"")</f>
        <v/>
      </c>
      <c r="AK164" s="31" t="str">
        <f ca="1">_xlfn.IFNA(VLOOKUP($A164,سبتمبر!AK:AO,5,0),"")</f>
        <v/>
      </c>
      <c r="AL164" s="31" t="str">
        <f ca="1">_xlfn.IFNA(VLOOKUP($A164,اكتوبر!A:E,5,0),"")</f>
        <v/>
      </c>
      <c r="AM164" s="31" t="str">
        <f ca="1">_xlfn.IFNA(VLOOKUP($A164,اكتوبر!M:Q,5,0),"")</f>
        <v/>
      </c>
      <c r="AN164" s="31" t="str">
        <f ca="1">_xlfn.IFNA(VLOOKUP($A164,اكتوبر!Y:AC,5,0),"")</f>
        <v/>
      </c>
      <c r="AO164" s="31" t="str">
        <f ca="1">_xlfn.IFNA(VLOOKUP($A164,اكتوبر!AK:AO,5,0),"")</f>
        <v/>
      </c>
      <c r="AP164" s="31" t="str">
        <f ca="1">_xlfn.IFNA(VLOOKUP($A164,اكتوبر!AW:BA,5,0),"")</f>
        <v/>
      </c>
      <c r="AQ164" s="31" t="str">
        <f ca="1">_xlfn.IFNA(VLOOKUP($A164,نوفمبر!A:E,5,0),"")</f>
        <v/>
      </c>
      <c r="AR164" s="31" t="str">
        <f ca="1">_xlfn.IFNA(VLOOKUP($A164,نوفمبر!M:Q,5,0),"")</f>
        <v/>
      </c>
      <c r="AS164" s="31" t="str">
        <f ca="1">_xlfn.IFNA(VLOOKUP($A164,نوفمبر!Y:AC,5,0),"")</f>
        <v/>
      </c>
      <c r="AT164" s="31" t="str">
        <f ca="1">_xlfn.IFNA(VLOOKUP($A164,نوفمبر!AK:AO,5,0),"")</f>
        <v/>
      </c>
      <c r="AU164" s="31" t="str">
        <f ca="1">_xlfn.IFNA(VLOOKUP($A164,ديسمبر!A:E,5,0),"")</f>
        <v/>
      </c>
      <c r="AV164" s="31" t="str">
        <f ca="1">_xlfn.IFNA(VLOOKUP($A164,ديسمبر!M:Q,5,0),"")</f>
        <v/>
      </c>
      <c r="AW164" s="31" t="str">
        <f ca="1">_xlfn.IFNA(VLOOKUP($A164,ديسمبر!Y:AC,5,0),"")</f>
        <v/>
      </c>
      <c r="AX164" s="31" t="str">
        <f ca="1">_xlfn.IFNA(VLOOKUP($A164,ديسمبر!AK:AO,5,0),"")</f>
        <v/>
      </c>
      <c r="AY164" s="31">
        <f ca="1" t="shared" si="4"/>
        <v>0</v>
      </c>
      <c r="AZ164" s="31">
        <f ca="1" t="shared" si="5"/>
        <v>0</v>
      </c>
    </row>
    <row r="165" ht="15.75" spans="1:52">
      <c r="A165" s="8">
        <v>2163</v>
      </c>
      <c r="B165" s="31">
        <f>IFERROR(VLOOKUP(A165,'Main Data'!A:C,2,0),"")</f>
        <v>0</v>
      </c>
      <c r="C165" s="31" t="str">
        <f>IFERROR(VLOOKUP(B165,'Main Data'!B:D,2,0),"")</f>
        <v/>
      </c>
      <c r="D165" s="31" t="str">
        <f ca="1">IFERROR(VLOOKUP($A165,فبراير!A:E,5,0),"")</f>
        <v/>
      </c>
      <c r="E165" s="31" t="str">
        <f ca="1">IFERROR(VLOOKUP($A165,فبراير!M:Q,5,0),"")</f>
        <v/>
      </c>
      <c r="F165" s="31" t="str">
        <f ca="1">IFERROR(VLOOKUP($A165,فبراير!Y:AC,5,0),"")</f>
        <v/>
      </c>
      <c r="G165" s="31" t="str">
        <f ca="1">IFERROR(VLOOKUP($A165,فبراير!AK:AO,5,0),"")</f>
        <v/>
      </c>
      <c r="H165" s="31" t="str">
        <f ca="1">IFERROR(VLOOKUP($A165,مارس!A:E,5,0),"")</f>
        <v/>
      </c>
      <c r="I165" s="31" t="str">
        <f ca="1">IFERROR(VLOOKUP($A165,مارس!M:Q,5,0),"")</f>
        <v/>
      </c>
      <c r="J165" s="31" t="str">
        <f ca="1">IFERROR(VLOOKUP($A165,مارس!Y:AC,5,0),"")</f>
        <v/>
      </c>
      <c r="K165" s="31" t="str">
        <f ca="1">IFERROR(VLOOKUP($A165,مارس!AK:AO,5,0),"")</f>
        <v/>
      </c>
      <c r="L165" s="31" t="str">
        <f ca="1">IFERROR(VLOOKUP($A165,ابريل!A:E,5,0),"")</f>
        <v/>
      </c>
      <c r="M165" s="31" t="str">
        <f ca="1">IFERROR(VLOOKUP($A165,ابريل!M:Q,5,0),"")</f>
        <v/>
      </c>
      <c r="N165" s="31" t="str">
        <f ca="1">IFERROR(VLOOKUP($A165,ابريل!Y:AC,5,0),"")</f>
        <v/>
      </c>
      <c r="O165" s="31" t="str">
        <f ca="1">IFERROR(VLOOKUP($A165,ابريل!AK:AO,5,0),"")</f>
        <v/>
      </c>
      <c r="P165" s="31" t="str">
        <f ca="1">_xlfn.IFNA(VLOOKUP($A165,مايو!A:E,5,0),"")</f>
        <v/>
      </c>
      <c r="Q165" s="31" t="str">
        <f ca="1">_xlfn.IFNA(VLOOKUP($A165,مايو!M:Q,5,0),"")</f>
        <v/>
      </c>
      <c r="R165" s="31" t="str">
        <f ca="1">_xlfn.IFNA(VLOOKUP($A165,مايو!Y:AC,5,0),"")</f>
        <v/>
      </c>
      <c r="S165" s="31" t="str">
        <f ca="1">_xlfn.IFNA(VLOOKUP($A165,مايو!AK:AO,5,0),"")</f>
        <v/>
      </c>
      <c r="T165" s="31" t="str">
        <f ca="1">_xlfn.IFNA(VLOOKUP($A165,مايو!AW:BA,5,0),"")</f>
        <v/>
      </c>
      <c r="U165" s="31" t="str">
        <f ca="1">_xlfn.IFNA(VLOOKUP($A165,يونيو!A:E,5,0),"")</f>
        <v/>
      </c>
      <c r="V165" s="31" t="str">
        <f ca="1">_xlfn.IFNA(VLOOKUP($A165,يونيو!M:Q,5,0),"")</f>
        <v/>
      </c>
      <c r="W165" s="31" t="str">
        <f ca="1">_xlfn.IFNA(VLOOKUP($A165,يونيو!Y:AC,5,0),"")</f>
        <v/>
      </c>
      <c r="X165" s="31" t="str">
        <f ca="1">_xlfn.IFNA(VLOOKUP($A165,يونيو!AK:AO,5,0),"")</f>
        <v/>
      </c>
      <c r="Y165" s="31" t="str">
        <f ca="1">_xlfn.IFNA(VLOOKUP($A165,يوليو!A:E,5,0),"")</f>
        <v/>
      </c>
      <c r="Z165" s="31" t="str">
        <f ca="1">_xlfn.IFNA(VLOOKUP($A165,يوليو!M:Q,5,0),"")</f>
        <v/>
      </c>
      <c r="AA165" s="31" t="str">
        <f ca="1">_xlfn.IFNA(VLOOKUP($A165,يوليو!Y:AC,5,0),"")</f>
        <v/>
      </c>
      <c r="AB165" s="31" t="str">
        <f ca="1">_xlfn.IFNA(VLOOKUP($A165,يوليو!AK:AO,5,0),"")</f>
        <v/>
      </c>
      <c r="AC165" s="31" t="str">
        <f ca="1">_xlfn.IFNA(VLOOKUP($A165,اغسطس!A:E,5,0),"")</f>
        <v/>
      </c>
      <c r="AD165" s="31" t="str">
        <f ca="1">_xlfn.IFNA(VLOOKUP($A165,اغسطس!M:Q,5,0),"")</f>
        <v/>
      </c>
      <c r="AE165" s="31" t="str">
        <f ca="1">_xlfn.IFNA(VLOOKUP($A165,اغسطس!Y:AC,5,0),"")</f>
        <v/>
      </c>
      <c r="AF165" s="31" t="str">
        <f ca="1">_xlfn.IFNA(VLOOKUP($A165,اغسطس!AK:AO,5,0),"")</f>
        <v/>
      </c>
      <c r="AG165" s="31" t="str">
        <f ca="1">_xlfn.IFNA(VLOOKUP($A165,اغسطس!AW:BA,5,0),"")</f>
        <v/>
      </c>
      <c r="AH165" s="31" t="str">
        <f ca="1">_xlfn.IFNA(VLOOKUP($A165,سبتمبر!A:E,5,0),"")</f>
        <v/>
      </c>
      <c r="AI165" s="31" t="str">
        <f ca="1">_xlfn.IFNA(VLOOKUP($A165,سبتمبر!M:Q,5,0),"")</f>
        <v/>
      </c>
      <c r="AJ165" s="31" t="str">
        <f ca="1">_xlfn.IFNA(VLOOKUP($A165,سبتمبر!Y:AC,5,0),"")</f>
        <v/>
      </c>
      <c r="AK165" s="31" t="str">
        <f ca="1">_xlfn.IFNA(VLOOKUP($A165,سبتمبر!AK:AO,5,0),"")</f>
        <v/>
      </c>
      <c r="AL165" s="31" t="str">
        <f ca="1">_xlfn.IFNA(VLOOKUP($A165,اكتوبر!A:E,5,0),"")</f>
        <v/>
      </c>
      <c r="AM165" s="31" t="str">
        <f ca="1">_xlfn.IFNA(VLOOKUP($A165,اكتوبر!M:Q,5,0),"")</f>
        <v/>
      </c>
      <c r="AN165" s="31" t="str">
        <f ca="1">_xlfn.IFNA(VLOOKUP($A165,اكتوبر!Y:AC,5,0),"")</f>
        <v/>
      </c>
      <c r="AO165" s="31" t="str">
        <f ca="1">_xlfn.IFNA(VLOOKUP($A165,اكتوبر!AK:AO,5,0),"")</f>
        <v/>
      </c>
      <c r="AP165" s="31" t="str">
        <f ca="1">_xlfn.IFNA(VLOOKUP($A165,اكتوبر!AW:BA,5,0),"")</f>
        <v/>
      </c>
      <c r="AQ165" s="31" t="str">
        <f ca="1">_xlfn.IFNA(VLOOKUP($A165,نوفمبر!A:E,5,0),"")</f>
        <v/>
      </c>
      <c r="AR165" s="31" t="str">
        <f ca="1">_xlfn.IFNA(VLOOKUP($A165,نوفمبر!M:Q,5,0),"")</f>
        <v/>
      </c>
      <c r="AS165" s="31" t="str">
        <f ca="1">_xlfn.IFNA(VLOOKUP($A165,نوفمبر!Y:AC,5,0),"")</f>
        <v/>
      </c>
      <c r="AT165" s="31" t="str">
        <f ca="1">_xlfn.IFNA(VLOOKUP($A165,نوفمبر!AK:AO,5,0),"")</f>
        <v/>
      </c>
      <c r="AU165" s="31" t="str">
        <f ca="1">_xlfn.IFNA(VLOOKUP($A165,ديسمبر!A:E,5,0),"")</f>
        <v/>
      </c>
      <c r="AV165" s="31" t="str">
        <f ca="1">_xlfn.IFNA(VLOOKUP($A165,ديسمبر!M:Q,5,0),"")</f>
        <v/>
      </c>
      <c r="AW165" s="31" t="str">
        <f ca="1">_xlfn.IFNA(VLOOKUP($A165,ديسمبر!Y:AC,5,0),"")</f>
        <v/>
      </c>
      <c r="AX165" s="31" t="str">
        <f ca="1">_xlfn.IFNA(VLOOKUP($A165,ديسمبر!AK:AO,5,0),"")</f>
        <v/>
      </c>
      <c r="AY165" s="31">
        <f ca="1" t="shared" si="4"/>
        <v>0</v>
      </c>
      <c r="AZ165" s="31">
        <f ca="1" t="shared" si="5"/>
        <v>0</v>
      </c>
    </row>
    <row r="166" ht="15.75" spans="1:52">
      <c r="A166" s="8">
        <v>2164</v>
      </c>
      <c r="B166" s="31">
        <f>IFERROR(VLOOKUP(A166,'Main Data'!A:C,2,0),"")</f>
        <v>0</v>
      </c>
      <c r="C166" s="31" t="str">
        <f>IFERROR(VLOOKUP(B166,'Main Data'!B:D,2,0),"")</f>
        <v/>
      </c>
      <c r="D166" s="31" t="str">
        <f ca="1">IFERROR(VLOOKUP($A166,فبراير!A:E,5,0),"")</f>
        <v/>
      </c>
      <c r="E166" s="31" t="str">
        <f ca="1">IFERROR(VLOOKUP($A166,فبراير!M:Q,5,0),"")</f>
        <v/>
      </c>
      <c r="F166" s="31" t="str">
        <f ca="1">IFERROR(VLOOKUP($A166,فبراير!Y:AC,5,0),"")</f>
        <v/>
      </c>
      <c r="G166" s="31" t="str">
        <f ca="1">IFERROR(VLOOKUP($A166,فبراير!AK:AO,5,0),"")</f>
        <v/>
      </c>
      <c r="H166" s="31" t="str">
        <f ca="1">IFERROR(VLOOKUP($A166,مارس!A:E,5,0),"")</f>
        <v/>
      </c>
      <c r="I166" s="31" t="str">
        <f ca="1">IFERROR(VLOOKUP($A166,مارس!M:Q,5,0),"")</f>
        <v/>
      </c>
      <c r="J166" s="31" t="str">
        <f ca="1">IFERROR(VLOOKUP($A166,مارس!Y:AC,5,0),"")</f>
        <v/>
      </c>
      <c r="K166" s="31" t="str">
        <f ca="1">IFERROR(VLOOKUP($A166,مارس!AK:AO,5,0),"")</f>
        <v/>
      </c>
      <c r="L166" s="31" t="str">
        <f ca="1">IFERROR(VLOOKUP($A166,ابريل!A:E,5,0),"")</f>
        <v/>
      </c>
      <c r="M166" s="31" t="str">
        <f ca="1">IFERROR(VLOOKUP($A166,ابريل!M:Q,5,0),"")</f>
        <v/>
      </c>
      <c r="N166" s="31" t="str">
        <f ca="1">IFERROR(VLOOKUP($A166,ابريل!Y:AC,5,0),"")</f>
        <v/>
      </c>
      <c r="O166" s="31" t="str">
        <f ca="1">IFERROR(VLOOKUP($A166,ابريل!AK:AO,5,0),"")</f>
        <v/>
      </c>
      <c r="P166" s="31" t="str">
        <f ca="1">_xlfn.IFNA(VLOOKUP($A166,مايو!A:E,5,0),"")</f>
        <v/>
      </c>
      <c r="Q166" s="31" t="str">
        <f ca="1">_xlfn.IFNA(VLOOKUP($A166,مايو!M:Q,5,0),"")</f>
        <v/>
      </c>
      <c r="R166" s="31" t="str">
        <f ca="1">_xlfn.IFNA(VLOOKUP($A166,مايو!Y:AC,5,0),"")</f>
        <v/>
      </c>
      <c r="S166" s="31" t="str">
        <f ca="1">_xlfn.IFNA(VLOOKUP($A166,مايو!AK:AO,5,0),"")</f>
        <v/>
      </c>
      <c r="T166" s="31" t="str">
        <f ca="1">_xlfn.IFNA(VLOOKUP($A166,مايو!AW:BA,5,0),"")</f>
        <v/>
      </c>
      <c r="U166" s="31" t="str">
        <f ca="1">_xlfn.IFNA(VLOOKUP($A166,يونيو!A:E,5,0),"")</f>
        <v/>
      </c>
      <c r="V166" s="31" t="str">
        <f ca="1">_xlfn.IFNA(VLOOKUP($A166,يونيو!M:Q,5,0),"")</f>
        <v/>
      </c>
      <c r="W166" s="31" t="str">
        <f ca="1">_xlfn.IFNA(VLOOKUP($A166,يونيو!Y:AC,5,0),"")</f>
        <v/>
      </c>
      <c r="X166" s="31" t="str">
        <f ca="1">_xlfn.IFNA(VLOOKUP($A166,يونيو!AK:AO,5,0),"")</f>
        <v/>
      </c>
      <c r="Y166" s="31" t="str">
        <f ca="1">_xlfn.IFNA(VLOOKUP($A166,يوليو!A:E,5,0),"")</f>
        <v/>
      </c>
      <c r="Z166" s="31" t="str">
        <f ca="1">_xlfn.IFNA(VLOOKUP($A166,يوليو!M:Q,5,0),"")</f>
        <v/>
      </c>
      <c r="AA166" s="31" t="str">
        <f ca="1">_xlfn.IFNA(VLOOKUP($A166,يوليو!Y:AC,5,0),"")</f>
        <v/>
      </c>
      <c r="AB166" s="31" t="str">
        <f ca="1">_xlfn.IFNA(VLOOKUP($A166,يوليو!AK:AO,5,0),"")</f>
        <v/>
      </c>
      <c r="AC166" s="31" t="str">
        <f ca="1">_xlfn.IFNA(VLOOKUP($A166,اغسطس!A:E,5,0),"")</f>
        <v/>
      </c>
      <c r="AD166" s="31" t="str">
        <f ca="1">_xlfn.IFNA(VLOOKUP($A166,اغسطس!M:Q,5,0),"")</f>
        <v/>
      </c>
      <c r="AE166" s="31" t="str">
        <f ca="1">_xlfn.IFNA(VLOOKUP($A166,اغسطس!Y:AC,5,0),"")</f>
        <v/>
      </c>
      <c r="AF166" s="31" t="str">
        <f ca="1">_xlfn.IFNA(VLOOKUP($A166,اغسطس!AK:AO,5,0),"")</f>
        <v/>
      </c>
      <c r="AG166" s="31" t="str">
        <f ca="1">_xlfn.IFNA(VLOOKUP($A166,اغسطس!AW:BA,5,0),"")</f>
        <v/>
      </c>
      <c r="AH166" s="31" t="str">
        <f ca="1">_xlfn.IFNA(VLOOKUP($A166,سبتمبر!A:E,5,0),"")</f>
        <v/>
      </c>
      <c r="AI166" s="31" t="str">
        <f ca="1">_xlfn.IFNA(VLOOKUP($A166,سبتمبر!M:Q,5,0),"")</f>
        <v/>
      </c>
      <c r="AJ166" s="31" t="str">
        <f ca="1">_xlfn.IFNA(VLOOKUP($A166,سبتمبر!Y:AC,5,0),"")</f>
        <v/>
      </c>
      <c r="AK166" s="31" t="str">
        <f ca="1">_xlfn.IFNA(VLOOKUP($A166,سبتمبر!AK:AO,5,0),"")</f>
        <v/>
      </c>
      <c r="AL166" s="31" t="str">
        <f ca="1">_xlfn.IFNA(VLOOKUP($A166,اكتوبر!A:E,5,0),"")</f>
        <v/>
      </c>
      <c r="AM166" s="31" t="str">
        <f ca="1">_xlfn.IFNA(VLOOKUP($A166,اكتوبر!M:Q,5,0),"")</f>
        <v/>
      </c>
      <c r="AN166" s="31" t="str">
        <f ca="1">_xlfn.IFNA(VLOOKUP($A166,اكتوبر!Y:AC,5,0),"")</f>
        <v/>
      </c>
      <c r="AO166" s="31" t="str">
        <f ca="1">_xlfn.IFNA(VLOOKUP($A166,اكتوبر!AK:AO,5,0),"")</f>
        <v/>
      </c>
      <c r="AP166" s="31" t="str">
        <f ca="1">_xlfn.IFNA(VLOOKUP($A166,اكتوبر!AW:BA,5,0),"")</f>
        <v/>
      </c>
      <c r="AQ166" s="31" t="str">
        <f ca="1">_xlfn.IFNA(VLOOKUP($A166,نوفمبر!A:E,5,0),"")</f>
        <v/>
      </c>
      <c r="AR166" s="31" t="str">
        <f ca="1">_xlfn.IFNA(VLOOKUP($A166,نوفمبر!M:Q,5,0),"")</f>
        <v/>
      </c>
      <c r="AS166" s="31" t="str">
        <f ca="1">_xlfn.IFNA(VLOOKUP($A166,نوفمبر!Y:AC,5,0),"")</f>
        <v/>
      </c>
      <c r="AT166" s="31" t="str">
        <f ca="1">_xlfn.IFNA(VLOOKUP($A166,نوفمبر!AK:AO,5,0),"")</f>
        <v/>
      </c>
      <c r="AU166" s="31" t="str">
        <f ca="1">_xlfn.IFNA(VLOOKUP($A166,ديسمبر!A:E,5,0),"")</f>
        <v/>
      </c>
      <c r="AV166" s="31" t="str">
        <f ca="1">_xlfn.IFNA(VLOOKUP($A166,ديسمبر!M:Q,5,0),"")</f>
        <v/>
      </c>
      <c r="AW166" s="31" t="str">
        <f ca="1">_xlfn.IFNA(VLOOKUP($A166,ديسمبر!Y:AC,5,0),"")</f>
        <v/>
      </c>
      <c r="AX166" s="31" t="str">
        <f ca="1">_xlfn.IFNA(VLOOKUP($A166,ديسمبر!AK:AO,5,0),"")</f>
        <v/>
      </c>
      <c r="AY166" s="31">
        <f ca="1" t="shared" si="4"/>
        <v>0</v>
      </c>
      <c r="AZ166" s="31">
        <f ca="1" t="shared" si="5"/>
        <v>0</v>
      </c>
    </row>
    <row r="167" ht="15.75" spans="1:52">
      <c r="A167" s="8">
        <v>2165</v>
      </c>
      <c r="B167" s="31">
        <f>IFERROR(VLOOKUP(A167,'Main Data'!A:C,2,0),"")</f>
        <v>0</v>
      </c>
      <c r="C167" s="31" t="str">
        <f>IFERROR(VLOOKUP(B167,'Main Data'!B:D,2,0),"")</f>
        <v/>
      </c>
      <c r="D167" s="31" t="str">
        <f ca="1">IFERROR(VLOOKUP($A167,فبراير!A:E,5,0),"")</f>
        <v/>
      </c>
      <c r="E167" s="31" t="str">
        <f ca="1">IFERROR(VLOOKUP($A167,فبراير!M:Q,5,0),"")</f>
        <v/>
      </c>
      <c r="F167" s="31" t="str">
        <f ca="1">IFERROR(VLOOKUP($A167,فبراير!Y:AC,5,0),"")</f>
        <v/>
      </c>
      <c r="G167" s="31" t="str">
        <f ca="1">IFERROR(VLOOKUP($A167,فبراير!AK:AO,5,0),"")</f>
        <v/>
      </c>
      <c r="H167" s="31" t="str">
        <f ca="1">IFERROR(VLOOKUP($A167,مارس!A:E,5,0),"")</f>
        <v/>
      </c>
      <c r="I167" s="31" t="str">
        <f ca="1">IFERROR(VLOOKUP($A167,مارس!M:Q,5,0),"")</f>
        <v/>
      </c>
      <c r="J167" s="31" t="str">
        <f ca="1">IFERROR(VLOOKUP($A167,مارس!Y:AC,5,0),"")</f>
        <v/>
      </c>
      <c r="K167" s="31" t="str">
        <f ca="1">IFERROR(VLOOKUP($A167,مارس!AK:AO,5,0),"")</f>
        <v/>
      </c>
      <c r="L167" s="31" t="str">
        <f ca="1">IFERROR(VLOOKUP($A167,ابريل!A:E,5,0),"")</f>
        <v/>
      </c>
      <c r="M167" s="31" t="str">
        <f ca="1">IFERROR(VLOOKUP($A167,ابريل!M:Q,5,0),"")</f>
        <v/>
      </c>
      <c r="N167" s="31" t="str">
        <f ca="1">IFERROR(VLOOKUP($A167,ابريل!Y:AC,5,0),"")</f>
        <v/>
      </c>
      <c r="O167" s="31" t="str">
        <f ca="1">IFERROR(VLOOKUP($A167,ابريل!AK:AO,5,0),"")</f>
        <v/>
      </c>
      <c r="P167" s="31" t="str">
        <f ca="1">_xlfn.IFNA(VLOOKUP($A167,مايو!A:E,5,0),"")</f>
        <v/>
      </c>
      <c r="Q167" s="31" t="str">
        <f ca="1">_xlfn.IFNA(VLOOKUP($A167,مايو!M:Q,5,0),"")</f>
        <v/>
      </c>
      <c r="R167" s="31" t="str">
        <f ca="1">_xlfn.IFNA(VLOOKUP($A167,مايو!Y:AC,5,0),"")</f>
        <v/>
      </c>
      <c r="S167" s="31" t="str">
        <f ca="1">_xlfn.IFNA(VLOOKUP($A167,مايو!AK:AO,5,0),"")</f>
        <v/>
      </c>
      <c r="T167" s="31" t="str">
        <f ca="1">_xlfn.IFNA(VLOOKUP($A167,مايو!AW:BA,5,0),"")</f>
        <v/>
      </c>
      <c r="U167" s="31" t="str">
        <f ca="1">_xlfn.IFNA(VLOOKUP($A167,يونيو!A:E,5,0),"")</f>
        <v/>
      </c>
      <c r="V167" s="31" t="str">
        <f ca="1">_xlfn.IFNA(VLOOKUP($A167,يونيو!M:Q,5,0),"")</f>
        <v/>
      </c>
      <c r="W167" s="31" t="str">
        <f ca="1">_xlfn.IFNA(VLOOKUP($A167,يونيو!Y:AC,5,0),"")</f>
        <v/>
      </c>
      <c r="X167" s="31" t="str">
        <f ca="1">_xlfn.IFNA(VLOOKUP($A167,يونيو!AK:AO,5,0),"")</f>
        <v/>
      </c>
      <c r="Y167" s="31" t="str">
        <f ca="1">_xlfn.IFNA(VLOOKUP($A167,يوليو!A:E,5,0),"")</f>
        <v/>
      </c>
      <c r="Z167" s="31" t="str">
        <f ca="1">_xlfn.IFNA(VLOOKUP($A167,يوليو!M:Q,5,0),"")</f>
        <v/>
      </c>
      <c r="AA167" s="31" t="str">
        <f ca="1">_xlfn.IFNA(VLOOKUP($A167,يوليو!Y:AC,5,0),"")</f>
        <v/>
      </c>
      <c r="AB167" s="31" t="str">
        <f ca="1">_xlfn.IFNA(VLOOKUP($A167,يوليو!AK:AO,5,0),"")</f>
        <v/>
      </c>
      <c r="AC167" s="31" t="str">
        <f ca="1">_xlfn.IFNA(VLOOKUP($A167,اغسطس!A:E,5,0),"")</f>
        <v/>
      </c>
      <c r="AD167" s="31" t="str">
        <f ca="1">_xlfn.IFNA(VLOOKUP($A167,اغسطس!M:Q,5,0),"")</f>
        <v/>
      </c>
      <c r="AE167" s="31" t="str">
        <f ca="1">_xlfn.IFNA(VLOOKUP($A167,اغسطس!Y:AC,5,0),"")</f>
        <v/>
      </c>
      <c r="AF167" s="31" t="str">
        <f ca="1">_xlfn.IFNA(VLOOKUP($A167,اغسطس!AK:AO,5,0),"")</f>
        <v/>
      </c>
      <c r="AG167" s="31" t="str">
        <f ca="1">_xlfn.IFNA(VLOOKUP($A167,اغسطس!AW:BA,5,0),"")</f>
        <v/>
      </c>
      <c r="AH167" s="31" t="str">
        <f ca="1">_xlfn.IFNA(VLOOKUP($A167,سبتمبر!A:E,5,0),"")</f>
        <v/>
      </c>
      <c r="AI167" s="31" t="str">
        <f ca="1">_xlfn.IFNA(VLOOKUP($A167,سبتمبر!M:Q,5,0),"")</f>
        <v/>
      </c>
      <c r="AJ167" s="31" t="str">
        <f ca="1">_xlfn.IFNA(VLOOKUP($A167,سبتمبر!Y:AC,5,0),"")</f>
        <v/>
      </c>
      <c r="AK167" s="31" t="str">
        <f ca="1">_xlfn.IFNA(VLOOKUP($A167,سبتمبر!AK:AO,5,0),"")</f>
        <v/>
      </c>
      <c r="AL167" s="31" t="str">
        <f ca="1">_xlfn.IFNA(VLOOKUP($A167,اكتوبر!A:E,5,0),"")</f>
        <v/>
      </c>
      <c r="AM167" s="31" t="str">
        <f ca="1">_xlfn.IFNA(VLOOKUP($A167,اكتوبر!M:Q,5,0),"")</f>
        <v/>
      </c>
      <c r="AN167" s="31" t="str">
        <f ca="1">_xlfn.IFNA(VLOOKUP($A167,اكتوبر!Y:AC,5,0),"")</f>
        <v/>
      </c>
      <c r="AO167" s="31" t="str">
        <f ca="1">_xlfn.IFNA(VLOOKUP($A167,اكتوبر!AK:AO,5,0),"")</f>
        <v/>
      </c>
      <c r="AP167" s="31" t="str">
        <f ca="1">_xlfn.IFNA(VLOOKUP($A167,اكتوبر!AW:BA,5,0),"")</f>
        <v/>
      </c>
      <c r="AQ167" s="31" t="str">
        <f ca="1">_xlfn.IFNA(VLOOKUP($A167,نوفمبر!A:E,5,0),"")</f>
        <v/>
      </c>
      <c r="AR167" s="31" t="str">
        <f ca="1">_xlfn.IFNA(VLOOKUP($A167,نوفمبر!M:Q,5,0),"")</f>
        <v/>
      </c>
      <c r="AS167" s="31" t="str">
        <f ca="1">_xlfn.IFNA(VLOOKUP($A167,نوفمبر!Y:AC,5,0),"")</f>
        <v/>
      </c>
      <c r="AT167" s="31" t="str">
        <f ca="1">_xlfn.IFNA(VLOOKUP($A167,نوفمبر!AK:AO,5,0),"")</f>
        <v/>
      </c>
      <c r="AU167" s="31" t="str">
        <f ca="1">_xlfn.IFNA(VLOOKUP($A167,ديسمبر!A:E,5,0),"")</f>
        <v/>
      </c>
      <c r="AV167" s="31" t="str">
        <f ca="1">_xlfn.IFNA(VLOOKUP($A167,ديسمبر!M:Q,5,0),"")</f>
        <v/>
      </c>
      <c r="AW167" s="31" t="str">
        <f ca="1">_xlfn.IFNA(VLOOKUP($A167,ديسمبر!Y:AC,5,0),"")</f>
        <v/>
      </c>
      <c r="AX167" s="31" t="str">
        <f ca="1">_xlfn.IFNA(VLOOKUP($A167,ديسمبر!AK:AO,5,0),"")</f>
        <v/>
      </c>
      <c r="AY167" s="31">
        <f ca="1" t="shared" si="4"/>
        <v>0</v>
      </c>
      <c r="AZ167" s="31">
        <f ca="1" t="shared" si="5"/>
        <v>0</v>
      </c>
    </row>
    <row r="168" ht="15.75" spans="1:52">
      <c r="A168" s="8">
        <v>2166</v>
      </c>
      <c r="B168" s="31">
        <f>IFERROR(VLOOKUP(A168,'Main Data'!A:C,2,0),"")</f>
        <v>0</v>
      </c>
      <c r="C168" s="31" t="str">
        <f>IFERROR(VLOOKUP(B168,'Main Data'!B:D,2,0),"")</f>
        <v/>
      </c>
      <c r="D168" s="31" t="str">
        <f ca="1">IFERROR(VLOOKUP($A168,فبراير!A:E,5,0),"")</f>
        <v/>
      </c>
      <c r="E168" s="31" t="str">
        <f ca="1">IFERROR(VLOOKUP($A168,فبراير!M:Q,5,0),"")</f>
        <v/>
      </c>
      <c r="F168" s="31" t="str">
        <f ca="1">IFERROR(VLOOKUP($A168,فبراير!Y:AC,5,0),"")</f>
        <v/>
      </c>
      <c r="G168" s="31" t="str">
        <f ca="1">IFERROR(VLOOKUP($A168,فبراير!AK:AO,5,0),"")</f>
        <v/>
      </c>
      <c r="H168" s="31" t="str">
        <f ca="1">IFERROR(VLOOKUP($A168,مارس!A:E,5,0),"")</f>
        <v/>
      </c>
      <c r="I168" s="31" t="str">
        <f ca="1">IFERROR(VLOOKUP($A168,مارس!M:Q,5,0),"")</f>
        <v/>
      </c>
      <c r="J168" s="31" t="str">
        <f ca="1">IFERROR(VLOOKUP($A168,مارس!Y:AC,5,0),"")</f>
        <v/>
      </c>
      <c r="K168" s="31" t="str">
        <f ca="1">IFERROR(VLOOKUP($A168,مارس!AK:AO,5,0),"")</f>
        <v/>
      </c>
      <c r="L168" s="31" t="str">
        <f ca="1">IFERROR(VLOOKUP($A168,ابريل!A:E,5,0),"")</f>
        <v/>
      </c>
      <c r="M168" s="31" t="str">
        <f ca="1">IFERROR(VLOOKUP($A168,ابريل!M:Q,5,0),"")</f>
        <v/>
      </c>
      <c r="N168" s="31" t="str">
        <f ca="1">IFERROR(VLOOKUP($A168,ابريل!Y:AC,5,0),"")</f>
        <v/>
      </c>
      <c r="O168" s="31" t="str">
        <f ca="1">IFERROR(VLOOKUP($A168,ابريل!AK:AO,5,0),"")</f>
        <v/>
      </c>
      <c r="P168" s="31" t="str">
        <f ca="1">_xlfn.IFNA(VLOOKUP($A168,مايو!A:E,5,0),"")</f>
        <v/>
      </c>
      <c r="Q168" s="31" t="str">
        <f ca="1">_xlfn.IFNA(VLOOKUP($A168,مايو!M:Q,5,0),"")</f>
        <v/>
      </c>
      <c r="R168" s="31" t="str">
        <f ca="1">_xlfn.IFNA(VLOOKUP($A168,مايو!Y:AC,5,0),"")</f>
        <v/>
      </c>
      <c r="S168" s="31" t="str">
        <f ca="1">_xlfn.IFNA(VLOOKUP($A168,مايو!AK:AO,5,0),"")</f>
        <v/>
      </c>
      <c r="T168" s="31" t="str">
        <f ca="1">_xlfn.IFNA(VLOOKUP($A168,مايو!AW:BA,5,0),"")</f>
        <v/>
      </c>
      <c r="U168" s="31" t="str">
        <f ca="1">_xlfn.IFNA(VLOOKUP($A168,يونيو!A:E,5,0),"")</f>
        <v/>
      </c>
      <c r="V168" s="31" t="str">
        <f ca="1">_xlfn.IFNA(VLOOKUP($A168,يونيو!M:Q,5,0),"")</f>
        <v/>
      </c>
      <c r="W168" s="31" t="str">
        <f ca="1">_xlfn.IFNA(VLOOKUP($A168,يونيو!Y:AC,5,0),"")</f>
        <v/>
      </c>
      <c r="X168" s="31" t="str">
        <f ca="1">_xlfn.IFNA(VLOOKUP($A168,يونيو!AK:AO,5,0),"")</f>
        <v/>
      </c>
      <c r="Y168" s="31" t="str">
        <f ca="1">_xlfn.IFNA(VLOOKUP($A168,يوليو!A:E,5,0),"")</f>
        <v/>
      </c>
      <c r="Z168" s="31" t="str">
        <f ca="1">_xlfn.IFNA(VLOOKUP($A168,يوليو!M:Q,5,0),"")</f>
        <v/>
      </c>
      <c r="AA168" s="31" t="str">
        <f ca="1">_xlfn.IFNA(VLOOKUP($A168,يوليو!Y:AC,5,0),"")</f>
        <v/>
      </c>
      <c r="AB168" s="31" t="str">
        <f ca="1">_xlfn.IFNA(VLOOKUP($A168,يوليو!AK:AO,5,0),"")</f>
        <v/>
      </c>
      <c r="AC168" s="31" t="str">
        <f ca="1">_xlfn.IFNA(VLOOKUP($A168,اغسطس!A:E,5,0),"")</f>
        <v/>
      </c>
      <c r="AD168" s="31" t="str">
        <f ca="1">_xlfn.IFNA(VLOOKUP($A168,اغسطس!M:Q,5,0),"")</f>
        <v/>
      </c>
      <c r="AE168" s="31" t="str">
        <f ca="1">_xlfn.IFNA(VLOOKUP($A168,اغسطس!Y:AC,5,0),"")</f>
        <v/>
      </c>
      <c r="AF168" s="31" t="str">
        <f ca="1">_xlfn.IFNA(VLOOKUP($A168,اغسطس!AK:AO,5,0),"")</f>
        <v/>
      </c>
      <c r="AG168" s="31" t="str">
        <f ca="1">_xlfn.IFNA(VLOOKUP($A168,اغسطس!AW:BA,5,0),"")</f>
        <v/>
      </c>
      <c r="AH168" s="31" t="str">
        <f ca="1">_xlfn.IFNA(VLOOKUP($A168,سبتمبر!A:E,5,0),"")</f>
        <v/>
      </c>
      <c r="AI168" s="31" t="str">
        <f ca="1">_xlfn.IFNA(VLOOKUP($A168,سبتمبر!M:Q,5,0),"")</f>
        <v/>
      </c>
      <c r="AJ168" s="31" t="str">
        <f ca="1">_xlfn.IFNA(VLOOKUP($A168,سبتمبر!Y:AC,5,0),"")</f>
        <v/>
      </c>
      <c r="AK168" s="31" t="str">
        <f ca="1">_xlfn.IFNA(VLOOKUP($A168,سبتمبر!AK:AO,5,0),"")</f>
        <v/>
      </c>
      <c r="AL168" s="31" t="str">
        <f ca="1">_xlfn.IFNA(VLOOKUP($A168,اكتوبر!A:E,5,0),"")</f>
        <v/>
      </c>
      <c r="AM168" s="31" t="str">
        <f ca="1">_xlfn.IFNA(VLOOKUP($A168,اكتوبر!M:Q,5,0),"")</f>
        <v/>
      </c>
      <c r="AN168" s="31" t="str">
        <f ca="1">_xlfn.IFNA(VLOOKUP($A168,اكتوبر!Y:AC,5,0),"")</f>
        <v/>
      </c>
      <c r="AO168" s="31" t="str">
        <f ca="1">_xlfn.IFNA(VLOOKUP($A168,اكتوبر!AK:AO,5,0),"")</f>
        <v/>
      </c>
      <c r="AP168" s="31" t="str">
        <f ca="1">_xlfn.IFNA(VLOOKUP($A168,اكتوبر!AW:BA,5,0),"")</f>
        <v/>
      </c>
      <c r="AQ168" s="31" t="str">
        <f ca="1">_xlfn.IFNA(VLOOKUP($A168,نوفمبر!A:E,5,0),"")</f>
        <v/>
      </c>
      <c r="AR168" s="31" t="str">
        <f ca="1">_xlfn.IFNA(VLOOKUP($A168,نوفمبر!M:Q,5,0),"")</f>
        <v/>
      </c>
      <c r="AS168" s="31" t="str">
        <f ca="1">_xlfn.IFNA(VLOOKUP($A168,نوفمبر!Y:AC,5,0),"")</f>
        <v/>
      </c>
      <c r="AT168" s="31" t="str">
        <f ca="1">_xlfn.IFNA(VLOOKUP($A168,نوفمبر!AK:AO,5,0),"")</f>
        <v/>
      </c>
      <c r="AU168" s="31" t="str">
        <f ca="1">_xlfn.IFNA(VLOOKUP($A168,ديسمبر!A:E,5,0),"")</f>
        <v/>
      </c>
      <c r="AV168" s="31" t="str">
        <f ca="1">_xlfn.IFNA(VLOOKUP($A168,ديسمبر!M:Q,5,0),"")</f>
        <v/>
      </c>
      <c r="AW168" s="31" t="str">
        <f ca="1">_xlfn.IFNA(VLOOKUP($A168,ديسمبر!Y:AC,5,0),"")</f>
        <v/>
      </c>
      <c r="AX168" s="31" t="str">
        <f ca="1">_xlfn.IFNA(VLOOKUP($A168,ديسمبر!AK:AO,5,0),"")</f>
        <v/>
      </c>
      <c r="AY168" s="31">
        <f ca="1" t="shared" si="4"/>
        <v>0</v>
      </c>
      <c r="AZ168" s="31">
        <f ca="1" t="shared" si="5"/>
        <v>0</v>
      </c>
    </row>
    <row r="169" ht="15.75" spans="1:52">
      <c r="A169" s="8">
        <v>2167</v>
      </c>
      <c r="B169" s="31">
        <f>IFERROR(VLOOKUP(A169,'Main Data'!A:C,2,0),"")</f>
        <v>0</v>
      </c>
      <c r="C169" s="31" t="str">
        <f>IFERROR(VLOOKUP(B169,'Main Data'!B:D,2,0),"")</f>
        <v/>
      </c>
      <c r="D169" s="31" t="str">
        <f ca="1">IFERROR(VLOOKUP($A169,فبراير!A:E,5,0),"")</f>
        <v/>
      </c>
      <c r="E169" s="31" t="str">
        <f ca="1">IFERROR(VLOOKUP($A169,فبراير!M:Q,5,0),"")</f>
        <v/>
      </c>
      <c r="F169" s="31" t="str">
        <f ca="1">IFERROR(VLOOKUP($A169,فبراير!Y:AC,5,0),"")</f>
        <v/>
      </c>
      <c r="G169" s="31" t="str">
        <f ca="1">IFERROR(VLOOKUP($A169,فبراير!AK:AO,5,0),"")</f>
        <v/>
      </c>
      <c r="H169" s="31" t="str">
        <f ca="1">IFERROR(VLOOKUP($A169,مارس!A:E,5,0),"")</f>
        <v/>
      </c>
      <c r="I169" s="31" t="str">
        <f ca="1">IFERROR(VLOOKUP($A169,مارس!M:Q,5,0),"")</f>
        <v/>
      </c>
      <c r="J169" s="31" t="str">
        <f ca="1">IFERROR(VLOOKUP($A169,مارس!Y:AC,5,0),"")</f>
        <v/>
      </c>
      <c r="K169" s="31" t="str">
        <f ca="1">IFERROR(VLOOKUP($A169,مارس!AK:AO,5,0),"")</f>
        <v/>
      </c>
      <c r="L169" s="31" t="str">
        <f ca="1">IFERROR(VLOOKUP($A169,ابريل!A:E,5,0),"")</f>
        <v/>
      </c>
      <c r="M169" s="31" t="str">
        <f ca="1">IFERROR(VLOOKUP($A169,ابريل!M:Q,5,0),"")</f>
        <v/>
      </c>
      <c r="N169" s="31" t="str">
        <f ca="1">IFERROR(VLOOKUP($A169,ابريل!Y:AC,5,0),"")</f>
        <v/>
      </c>
      <c r="O169" s="31" t="str">
        <f ca="1">IFERROR(VLOOKUP($A169,ابريل!AK:AO,5,0),"")</f>
        <v/>
      </c>
      <c r="P169" s="31" t="str">
        <f ca="1">_xlfn.IFNA(VLOOKUP($A169,مايو!A:E,5,0),"")</f>
        <v/>
      </c>
      <c r="Q169" s="31" t="str">
        <f ca="1">_xlfn.IFNA(VLOOKUP($A169,مايو!M:Q,5,0),"")</f>
        <v/>
      </c>
      <c r="R169" s="31" t="str">
        <f ca="1">_xlfn.IFNA(VLOOKUP($A169,مايو!Y:AC,5,0),"")</f>
        <v/>
      </c>
      <c r="S169" s="31" t="str">
        <f ca="1">_xlfn.IFNA(VLOOKUP($A169,مايو!AK:AO,5,0),"")</f>
        <v/>
      </c>
      <c r="T169" s="31" t="str">
        <f ca="1">_xlfn.IFNA(VLOOKUP($A169,مايو!AW:BA,5,0),"")</f>
        <v/>
      </c>
      <c r="U169" s="31" t="str">
        <f ca="1">_xlfn.IFNA(VLOOKUP($A169,يونيو!A:E,5,0),"")</f>
        <v/>
      </c>
      <c r="V169" s="31" t="str">
        <f ca="1">_xlfn.IFNA(VLOOKUP($A169,يونيو!M:Q,5,0),"")</f>
        <v/>
      </c>
      <c r="W169" s="31" t="str">
        <f ca="1">_xlfn.IFNA(VLOOKUP($A169,يونيو!Y:AC,5,0),"")</f>
        <v/>
      </c>
      <c r="X169" s="31" t="str">
        <f ca="1">_xlfn.IFNA(VLOOKUP($A169,يونيو!AK:AO,5,0),"")</f>
        <v/>
      </c>
      <c r="Y169" s="31" t="str">
        <f ca="1">_xlfn.IFNA(VLOOKUP($A169,يوليو!A:E,5,0),"")</f>
        <v/>
      </c>
      <c r="Z169" s="31" t="str">
        <f ca="1">_xlfn.IFNA(VLOOKUP($A169,يوليو!M:Q,5,0),"")</f>
        <v/>
      </c>
      <c r="AA169" s="31" t="str">
        <f ca="1">_xlfn.IFNA(VLOOKUP($A169,يوليو!Y:AC,5,0),"")</f>
        <v/>
      </c>
      <c r="AB169" s="31" t="str">
        <f ca="1">_xlfn.IFNA(VLOOKUP($A169,يوليو!AK:AO,5,0),"")</f>
        <v/>
      </c>
      <c r="AC169" s="31" t="str">
        <f ca="1">_xlfn.IFNA(VLOOKUP($A169,اغسطس!A:E,5,0),"")</f>
        <v/>
      </c>
      <c r="AD169" s="31" t="str">
        <f ca="1">_xlfn.IFNA(VLOOKUP($A169,اغسطس!M:Q,5,0),"")</f>
        <v/>
      </c>
      <c r="AE169" s="31" t="str">
        <f ca="1">_xlfn.IFNA(VLOOKUP($A169,اغسطس!Y:AC,5,0),"")</f>
        <v/>
      </c>
      <c r="AF169" s="31" t="str">
        <f ca="1">_xlfn.IFNA(VLOOKUP($A169,اغسطس!AK:AO,5,0),"")</f>
        <v/>
      </c>
      <c r="AG169" s="31" t="str">
        <f ca="1">_xlfn.IFNA(VLOOKUP($A169,اغسطس!AW:BA,5,0),"")</f>
        <v/>
      </c>
      <c r="AH169" s="31" t="str">
        <f ca="1">_xlfn.IFNA(VLOOKUP($A169,سبتمبر!A:E,5,0),"")</f>
        <v/>
      </c>
      <c r="AI169" s="31" t="str">
        <f ca="1">_xlfn.IFNA(VLOOKUP($A169,سبتمبر!M:Q,5,0),"")</f>
        <v/>
      </c>
      <c r="AJ169" s="31" t="str">
        <f ca="1">_xlfn.IFNA(VLOOKUP($A169,سبتمبر!Y:AC,5,0),"")</f>
        <v/>
      </c>
      <c r="AK169" s="31" t="str">
        <f ca="1">_xlfn.IFNA(VLOOKUP($A169,سبتمبر!AK:AO,5,0),"")</f>
        <v/>
      </c>
      <c r="AL169" s="31" t="str">
        <f ca="1">_xlfn.IFNA(VLOOKUP($A169,اكتوبر!A:E,5,0),"")</f>
        <v/>
      </c>
      <c r="AM169" s="31" t="str">
        <f ca="1">_xlfn.IFNA(VLOOKUP($A169,اكتوبر!M:Q,5,0),"")</f>
        <v/>
      </c>
      <c r="AN169" s="31" t="str">
        <f ca="1">_xlfn.IFNA(VLOOKUP($A169,اكتوبر!Y:AC,5,0),"")</f>
        <v/>
      </c>
      <c r="AO169" s="31" t="str">
        <f ca="1">_xlfn.IFNA(VLOOKUP($A169,اكتوبر!AK:AO,5,0),"")</f>
        <v/>
      </c>
      <c r="AP169" s="31" t="str">
        <f ca="1">_xlfn.IFNA(VLOOKUP($A169,اكتوبر!AW:BA,5,0),"")</f>
        <v/>
      </c>
      <c r="AQ169" s="31" t="str">
        <f ca="1">_xlfn.IFNA(VLOOKUP($A169,نوفمبر!A:E,5,0),"")</f>
        <v/>
      </c>
      <c r="AR169" s="31" t="str">
        <f ca="1">_xlfn.IFNA(VLOOKUP($A169,نوفمبر!M:Q,5,0),"")</f>
        <v/>
      </c>
      <c r="AS169" s="31" t="str">
        <f ca="1">_xlfn.IFNA(VLOOKUP($A169,نوفمبر!Y:AC,5,0),"")</f>
        <v/>
      </c>
      <c r="AT169" s="31" t="str">
        <f ca="1">_xlfn.IFNA(VLOOKUP($A169,نوفمبر!AK:AO,5,0),"")</f>
        <v/>
      </c>
      <c r="AU169" s="31" t="str">
        <f ca="1">_xlfn.IFNA(VLOOKUP($A169,ديسمبر!A:E,5,0),"")</f>
        <v/>
      </c>
      <c r="AV169" s="31" t="str">
        <f ca="1">_xlfn.IFNA(VLOOKUP($A169,ديسمبر!M:Q,5,0),"")</f>
        <v/>
      </c>
      <c r="AW169" s="31" t="str">
        <f ca="1">_xlfn.IFNA(VLOOKUP($A169,ديسمبر!Y:AC,5,0),"")</f>
        <v/>
      </c>
      <c r="AX169" s="31" t="str">
        <f ca="1">_xlfn.IFNA(VLOOKUP($A169,ديسمبر!AK:AO,5,0),"")</f>
        <v/>
      </c>
      <c r="AY169" s="31">
        <f ca="1" t="shared" si="4"/>
        <v>0</v>
      </c>
      <c r="AZ169" s="31">
        <f ca="1" t="shared" si="5"/>
        <v>0</v>
      </c>
    </row>
    <row r="170" ht="15.75" spans="1:52">
      <c r="A170" s="8">
        <v>2168</v>
      </c>
      <c r="B170" s="31">
        <f>IFERROR(VLOOKUP(A170,'Main Data'!A:C,2,0),"")</f>
        <v>0</v>
      </c>
      <c r="C170" s="31" t="str">
        <f>IFERROR(VLOOKUP(B170,'Main Data'!B:D,2,0),"")</f>
        <v/>
      </c>
      <c r="D170" s="31" t="str">
        <f ca="1">IFERROR(VLOOKUP($A170,فبراير!A:E,5,0),"")</f>
        <v/>
      </c>
      <c r="E170" s="31" t="str">
        <f ca="1">IFERROR(VLOOKUP($A170,فبراير!M:Q,5,0),"")</f>
        <v/>
      </c>
      <c r="F170" s="31" t="str">
        <f ca="1">IFERROR(VLOOKUP($A170,فبراير!Y:AC,5,0),"")</f>
        <v/>
      </c>
      <c r="G170" s="31" t="str">
        <f ca="1">IFERROR(VLOOKUP($A170,فبراير!AK:AO,5,0),"")</f>
        <v/>
      </c>
      <c r="H170" s="31" t="str">
        <f ca="1">IFERROR(VLOOKUP($A170,مارس!A:E,5,0),"")</f>
        <v/>
      </c>
      <c r="I170" s="31" t="str">
        <f ca="1">IFERROR(VLOOKUP($A170,مارس!M:Q,5,0),"")</f>
        <v/>
      </c>
      <c r="J170" s="31" t="str">
        <f ca="1">IFERROR(VLOOKUP($A170,مارس!Y:AC,5,0),"")</f>
        <v/>
      </c>
      <c r="K170" s="31" t="str">
        <f ca="1">IFERROR(VLOOKUP($A170,مارس!AK:AO,5,0),"")</f>
        <v/>
      </c>
      <c r="L170" s="31" t="str">
        <f ca="1">IFERROR(VLOOKUP($A170,ابريل!A:E,5,0),"")</f>
        <v/>
      </c>
      <c r="M170" s="31" t="str">
        <f ca="1">IFERROR(VLOOKUP($A170,ابريل!M:Q,5,0),"")</f>
        <v/>
      </c>
      <c r="N170" s="31" t="str">
        <f ca="1">IFERROR(VLOOKUP($A170,ابريل!Y:AC,5,0),"")</f>
        <v/>
      </c>
      <c r="O170" s="31" t="str">
        <f ca="1">IFERROR(VLOOKUP($A170,ابريل!AK:AO,5,0),"")</f>
        <v/>
      </c>
      <c r="P170" s="31" t="str">
        <f ca="1">_xlfn.IFNA(VLOOKUP($A170,مايو!A:E,5,0),"")</f>
        <v/>
      </c>
      <c r="Q170" s="31" t="str">
        <f ca="1">_xlfn.IFNA(VLOOKUP($A170,مايو!M:Q,5,0),"")</f>
        <v/>
      </c>
      <c r="R170" s="31" t="str">
        <f ca="1">_xlfn.IFNA(VLOOKUP($A170,مايو!Y:AC,5,0),"")</f>
        <v/>
      </c>
      <c r="S170" s="31" t="str">
        <f ca="1">_xlfn.IFNA(VLOOKUP($A170,مايو!AK:AO,5,0),"")</f>
        <v/>
      </c>
      <c r="T170" s="31" t="str">
        <f ca="1">_xlfn.IFNA(VLOOKUP($A170,مايو!AW:BA,5,0),"")</f>
        <v/>
      </c>
      <c r="U170" s="31" t="str">
        <f ca="1">_xlfn.IFNA(VLOOKUP($A170,يونيو!A:E,5,0),"")</f>
        <v/>
      </c>
      <c r="V170" s="31" t="str">
        <f ca="1">_xlfn.IFNA(VLOOKUP($A170,يونيو!M:Q,5,0),"")</f>
        <v/>
      </c>
      <c r="W170" s="31" t="str">
        <f ca="1">_xlfn.IFNA(VLOOKUP($A170,يونيو!Y:AC,5,0),"")</f>
        <v/>
      </c>
      <c r="X170" s="31" t="str">
        <f ca="1">_xlfn.IFNA(VLOOKUP($A170,يونيو!AK:AO,5,0),"")</f>
        <v/>
      </c>
      <c r="Y170" s="31" t="str">
        <f ca="1">_xlfn.IFNA(VLOOKUP($A170,يوليو!A:E,5,0),"")</f>
        <v/>
      </c>
      <c r="Z170" s="31" t="str">
        <f ca="1">_xlfn.IFNA(VLOOKUP($A170,يوليو!M:Q,5,0),"")</f>
        <v/>
      </c>
      <c r="AA170" s="31" t="str">
        <f ca="1">_xlfn.IFNA(VLOOKUP($A170,يوليو!Y:AC,5,0),"")</f>
        <v/>
      </c>
      <c r="AB170" s="31" t="str">
        <f ca="1">_xlfn.IFNA(VLOOKUP($A170,يوليو!AK:AO,5,0),"")</f>
        <v/>
      </c>
      <c r="AC170" s="31" t="str">
        <f ca="1">_xlfn.IFNA(VLOOKUP($A170,اغسطس!A:E,5,0),"")</f>
        <v/>
      </c>
      <c r="AD170" s="31" t="str">
        <f ca="1">_xlfn.IFNA(VLOOKUP($A170,اغسطس!M:Q,5,0),"")</f>
        <v/>
      </c>
      <c r="AE170" s="31" t="str">
        <f ca="1">_xlfn.IFNA(VLOOKUP($A170,اغسطس!Y:AC,5,0),"")</f>
        <v/>
      </c>
      <c r="AF170" s="31" t="str">
        <f ca="1">_xlfn.IFNA(VLOOKUP($A170,اغسطس!AK:AO,5,0),"")</f>
        <v/>
      </c>
      <c r="AG170" s="31" t="str">
        <f ca="1">_xlfn.IFNA(VLOOKUP($A170,اغسطس!AW:BA,5,0),"")</f>
        <v/>
      </c>
      <c r="AH170" s="31" t="str">
        <f ca="1">_xlfn.IFNA(VLOOKUP($A170,سبتمبر!A:E,5,0),"")</f>
        <v/>
      </c>
      <c r="AI170" s="31" t="str">
        <f ca="1">_xlfn.IFNA(VLOOKUP($A170,سبتمبر!M:Q,5,0),"")</f>
        <v/>
      </c>
      <c r="AJ170" s="31" t="str">
        <f ca="1">_xlfn.IFNA(VLOOKUP($A170,سبتمبر!Y:AC,5,0),"")</f>
        <v/>
      </c>
      <c r="AK170" s="31" t="str">
        <f ca="1">_xlfn.IFNA(VLOOKUP($A170,سبتمبر!AK:AO,5,0),"")</f>
        <v/>
      </c>
      <c r="AL170" s="31" t="str">
        <f ca="1">_xlfn.IFNA(VLOOKUP($A170,اكتوبر!A:E,5,0),"")</f>
        <v/>
      </c>
      <c r="AM170" s="31" t="str">
        <f ca="1">_xlfn.IFNA(VLOOKUP($A170,اكتوبر!M:Q,5,0),"")</f>
        <v/>
      </c>
      <c r="AN170" s="31" t="str">
        <f ca="1">_xlfn.IFNA(VLOOKUP($A170,اكتوبر!Y:AC,5,0),"")</f>
        <v/>
      </c>
      <c r="AO170" s="31" t="str">
        <f ca="1">_xlfn.IFNA(VLOOKUP($A170,اكتوبر!AK:AO,5,0),"")</f>
        <v/>
      </c>
      <c r="AP170" s="31" t="str">
        <f ca="1">_xlfn.IFNA(VLOOKUP($A170,اكتوبر!AW:BA,5,0),"")</f>
        <v/>
      </c>
      <c r="AQ170" s="31" t="str">
        <f ca="1">_xlfn.IFNA(VLOOKUP($A170,نوفمبر!A:E,5,0),"")</f>
        <v/>
      </c>
      <c r="AR170" s="31" t="str">
        <f ca="1">_xlfn.IFNA(VLOOKUP($A170,نوفمبر!M:Q,5,0),"")</f>
        <v/>
      </c>
      <c r="AS170" s="31" t="str">
        <f ca="1">_xlfn.IFNA(VLOOKUP($A170,نوفمبر!Y:AC,5,0),"")</f>
        <v/>
      </c>
      <c r="AT170" s="31" t="str">
        <f ca="1">_xlfn.IFNA(VLOOKUP($A170,نوفمبر!AK:AO,5,0),"")</f>
        <v/>
      </c>
      <c r="AU170" s="31" t="str">
        <f ca="1">_xlfn.IFNA(VLOOKUP($A170,ديسمبر!A:E,5,0),"")</f>
        <v/>
      </c>
      <c r="AV170" s="31" t="str">
        <f ca="1">_xlfn.IFNA(VLOOKUP($A170,ديسمبر!M:Q,5,0),"")</f>
        <v/>
      </c>
      <c r="AW170" s="31" t="str">
        <f ca="1">_xlfn.IFNA(VLOOKUP($A170,ديسمبر!Y:AC,5,0),"")</f>
        <v/>
      </c>
      <c r="AX170" s="31" t="str">
        <f ca="1">_xlfn.IFNA(VLOOKUP($A170,ديسمبر!AK:AO,5,0),"")</f>
        <v/>
      </c>
      <c r="AY170" s="31">
        <f ca="1" t="shared" si="4"/>
        <v>0</v>
      </c>
      <c r="AZ170" s="31">
        <f ca="1" t="shared" si="5"/>
        <v>0</v>
      </c>
    </row>
    <row r="171" ht="15.75" spans="1:52">
      <c r="A171" s="8">
        <v>2169</v>
      </c>
      <c r="B171" s="31">
        <f>IFERROR(VLOOKUP(A171,'Main Data'!A:C,2,0),"")</f>
        <v>0</v>
      </c>
      <c r="C171" s="31" t="str">
        <f>IFERROR(VLOOKUP(B171,'Main Data'!B:D,2,0),"")</f>
        <v/>
      </c>
      <c r="D171" s="31" t="str">
        <f ca="1">IFERROR(VLOOKUP($A171,فبراير!A:E,5,0),"")</f>
        <v/>
      </c>
      <c r="E171" s="31" t="str">
        <f ca="1">IFERROR(VLOOKUP($A171,فبراير!M:Q,5,0),"")</f>
        <v/>
      </c>
      <c r="F171" s="31" t="str">
        <f ca="1">IFERROR(VLOOKUP($A171,فبراير!Y:AC,5,0),"")</f>
        <v/>
      </c>
      <c r="G171" s="31" t="str">
        <f ca="1">IFERROR(VLOOKUP($A171,فبراير!AK:AO,5,0),"")</f>
        <v/>
      </c>
      <c r="H171" s="31" t="str">
        <f ca="1">IFERROR(VLOOKUP($A171,مارس!A:E,5,0),"")</f>
        <v/>
      </c>
      <c r="I171" s="31" t="str">
        <f ca="1">IFERROR(VLOOKUP($A171,مارس!M:Q,5,0),"")</f>
        <v/>
      </c>
      <c r="J171" s="31" t="str">
        <f ca="1">IFERROR(VLOOKUP($A171,مارس!Y:AC,5,0),"")</f>
        <v/>
      </c>
      <c r="K171" s="31" t="str">
        <f ca="1">IFERROR(VLOOKUP($A171,مارس!AK:AO,5,0),"")</f>
        <v/>
      </c>
      <c r="L171" s="31" t="str">
        <f ca="1">IFERROR(VLOOKUP($A171,ابريل!A:E,5,0),"")</f>
        <v/>
      </c>
      <c r="M171" s="31" t="str">
        <f ca="1">IFERROR(VLOOKUP($A171,ابريل!M:Q,5,0),"")</f>
        <v/>
      </c>
      <c r="N171" s="31" t="str">
        <f ca="1">IFERROR(VLOOKUP($A171,ابريل!Y:AC,5,0),"")</f>
        <v/>
      </c>
      <c r="O171" s="31" t="str">
        <f ca="1">IFERROR(VLOOKUP($A171,ابريل!AK:AO,5,0),"")</f>
        <v/>
      </c>
      <c r="P171" s="31" t="str">
        <f ca="1">_xlfn.IFNA(VLOOKUP($A171,مايو!A:E,5,0),"")</f>
        <v/>
      </c>
      <c r="Q171" s="31" t="str">
        <f ca="1">_xlfn.IFNA(VLOOKUP($A171,مايو!M:Q,5,0),"")</f>
        <v/>
      </c>
      <c r="R171" s="31" t="str">
        <f ca="1">_xlfn.IFNA(VLOOKUP($A171,مايو!Y:AC,5,0),"")</f>
        <v/>
      </c>
      <c r="S171" s="31" t="str">
        <f ca="1">_xlfn.IFNA(VLOOKUP($A171,مايو!AK:AO,5,0),"")</f>
        <v/>
      </c>
      <c r="T171" s="31" t="str">
        <f ca="1">_xlfn.IFNA(VLOOKUP($A171,مايو!AW:BA,5,0),"")</f>
        <v/>
      </c>
      <c r="U171" s="31" t="str">
        <f ca="1">_xlfn.IFNA(VLOOKUP($A171,يونيو!A:E,5,0),"")</f>
        <v/>
      </c>
      <c r="V171" s="31" t="str">
        <f ca="1">_xlfn.IFNA(VLOOKUP($A171,يونيو!M:Q,5,0),"")</f>
        <v/>
      </c>
      <c r="W171" s="31" t="str">
        <f ca="1">_xlfn.IFNA(VLOOKUP($A171,يونيو!Y:AC,5,0),"")</f>
        <v/>
      </c>
      <c r="X171" s="31" t="str">
        <f ca="1">_xlfn.IFNA(VLOOKUP($A171,يونيو!AK:AO,5,0),"")</f>
        <v/>
      </c>
      <c r="Y171" s="31" t="str">
        <f ca="1">_xlfn.IFNA(VLOOKUP($A171,يوليو!A:E,5,0),"")</f>
        <v/>
      </c>
      <c r="Z171" s="31" t="str">
        <f ca="1">_xlfn.IFNA(VLOOKUP($A171,يوليو!M:Q,5,0),"")</f>
        <v/>
      </c>
      <c r="AA171" s="31" t="str">
        <f ca="1">_xlfn.IFNA(VLOOKUP($A171,يوليو!Y:AC,5,0),"")</f>
        <v/>
      </c>
      <c r="AB171" s="31" t="str">
        <f ca="1">_xlfn.IFNA(VLOOKUP($A171,يوليو!AK:AO,5,0),"")</f>
        <v/>
      </c>
      <c r="AC171" s="31" t="str">
        <f ca="1">_xlfn.IFNA(VLOOKUP($A171,اغسطس!A:E,5,0),"")</f>
        <v/>
      </c>
      <c r="AD171" s="31" t="str">
        <f ca="1">_xlfn.IFNA(VLOOKUP($A171,اغسطس!M:Q,5,0),"")</f>
        <v/>
      </c>
      <c r="AE171" s="31" t="str">
        <f ca="1">_xlfn.IFNA(VLOOKUP($A171,اغسطس!Y:AC,5,0),"")</f>
        <v/>
      </c>
      <c r="AF171" s="31" t="str">
        <f ca="1">_xlfn.IFNA(VLOOKUP($A171,اغسطس!AK:AO,5,0),"")</f>
        <v/>
      </c>
      <c r="AG171" s="31" t="str">
        <f ca="1">_xlfn.IFNA(VLOOKUP($A171,اغسطس!AW:BA,5,0),"")</f>
        <v/>
      </c>
      <c r="AH171" s="31" t="str">
        <f ca="1">_xlfn.IFNA(VLOOKUP($A171,سبتمبر!A:E,5,0),"")</f>
        <v/>
      </c>
      <c r="AI171" s="31" t="str">
        <f ca="1">_xlfn.IFNA(VLOOKUP($A171,سبتمبر!M:Q,5,0),"")</f>
        <v/>
      </c>
      <c r="AJ171" s="31" t="str">
        <f ca="1">_xlfn.IFNA(VLOOKUP($A171,سبتمبر!Y:AC,5,0),"")</f>
        <v/>
      </c>
      <c r="AK171" s="31" t="str">
        <f ca="1">_xlfn.IFNA(VLOOKUP($A171,سبتمبر!AK:AO,5,0),"")</f>
        <v/>
      </c>
      <c r="AL171" s="31" t="str">
        <f ca="1">_xlfn.IFNA(VLOOKUP($A171,اكتوبر!A:E,5,0),"")</f>
        <v/>
      </c>
      <c r="AM171" s="31" t="str">
        <f ca="1">_xlfn.IFNA(VLOOKUP($A171,اكتوبر!M:Q,5,0),"")</f>
        <v/>
      </c>
      <c r="AN171" s="31" t="str">
        <f ca="1">_xlfn.IFNA(VLOOKUP($A171,اكتوبر!Y:AC,5,0),"")</f>
        <v/>
      </c>
      <c r="AO171" s="31" t="str">
        <f ca="1">_xlfn.IFNA(VLOOKUP($A171,اكتوبر!AK:AO,5,0),"")</f>
        <v/>
      </c>
      <c r="AP171" s="31" t="str">
        <f ca="1">_xlfn.IFNA(VLOOKUP($A171,اكتوبر!AW:BA,5,0),"")</f>
        <v/>
      </c>
      <c r="AQ171" s="31" t="str">
        <f ca="1">_xlfn.IFNA(VLOOKUP($A171,نوفمبر!A:E,5,0),"")</f>
        <v/>
      </c>
      <c r="AR171" s="31" t="str">
        <f ca="1">_xlfn.IFNA(VLOOKUP($A171,نوفمبر!M:Q,5,0),"")</f>
        <v/>
      </c>
      <c r="AS171" s="31" t="str">
        <f ca="1">_xlfn.IFNA(VLOOKUP($A171,نوفمبر!Y:AC,5,0),"")</f>
        <v/>
      </c>
      <c r="AT171" s="31" t="str">
        <f ca="1">_xlfn.IFNA(VLOOKUP($A171,نوفمبر!AK:AO,5,0),"")</f>
        <v/>
      </c>
      <c r="AU171" s="31" t="str">
        <f ca="1">_xlfn.IFNA(VLOOKUP($A171,ديسمبر!A:E,5,0),"")</f>
        <v/>
      </c>
      <c r="AV171" s="31" t="str">
        <f ca="1">_xlfn.IFNA(VLOOKUP($A171,ديسمبر!M:Q,5,0),"")</f>
        <v/>
      </c>
      <c r="AW171" s="31" t="str">
        <f ca="1">_xlfn.IFNA(VLOOKUP($A171,ديسمبر!Y:AC,5,0),"")</f>
        <v/>
      </c>
      <c r="AX171" s="31" t="str">
        <f ca="1">_xlfn.IFNA(VLOOKUP($A171,ديسمبر!AK:AO,5,0),"")</f>
        <v/>
      </c>
      <c r="AY171" s="31">
        <f ca="1" t="shared" si="4"/>
        <v>0</v>
      </c>
      <c r="AZ171" s="31">
        <f ca="1" t="shared" si="5"/>
        <v>0</v>
      </c>
    </row>
    <row r="172" ht="15.75" spans="1:52">
      <c r="A172" s="38">
        <v>2170</v>
      </c>
      <c r="B172" s="31">
        <f>IFERROR(VLOOKUP(A172,'Main Data'!A:C,2,0),"")</f>
        <v>0</v>
      </c>
      <c r="C172" s="31" t="str">
        <f>IFERROR(VLOOKUP(B172,'Main Data'!B:D,2,0),"")</f>
        <v/>
      </c>
      <c r="D172" s="31" t="str">
        <f ca="1">IFERROR(VLOOKUP($A172,فبراير!A:E,5,0),"")</f>
        <v/>
      </c>
      <c r="E172" s="31" t="str">
        <f ca="1">IFERROR(VLOOKUP($A172,فبراير!M:Q,5,0),"")</f>
        <v/>
      </c>
      <c r="F172" s="31" t="str">
        <f ca="1">IFERROR(VLOOKUP($A172,فبراير!Y:AC,5,0),"")</f>
        <v/>
      </c>
      <c r="G172" s="31" t="str">
        <f ca="1">IFERROR(VLOOKUP($A172,فبراير!AK:AO,5,0),"")</f>
        <v/>
      </c>
      <c r="H172" s="31" t="str">
        <f ca="1">IFERROR(VLOOKUP($A172,مارس!A:E,5,0),"")</f>
        <v/>
      </c>
      <c r="I172" s="31" t="str">
        <f ca="1">IFERROR(VLOOKUP($A172,مارس!M:Q,5,0),"")</f>
        <v/>
      </c>
      <c r="J172" s="31" t="str">
        <f ca="1">IFERROR(VLOOKUP($A172,مارس!Y:AC,5,0),"")</f>
        <v/>
      </c>
      <c r="K172" s="31" t="str">
        <f ca="1">IFERROR(VLOOKUP($A172,مارس!AK:AO,5,0),"")</f>
        <v/>
      </c>
      <c r="L172" s="31" t="str">
        <f ca="1">IFERROR(VLOOKUP($A172,ابريل!A:E,5,0),"")</f>
        <v/>
      </c>
      <c r="M172" s="31" t="str">
        <f ca="1">IFERROR(VLOOKUP($A172,ابريل!M:Q,5,0),"")</f>
        <v/>
      </c>
      <c r="N172" s="31" t="str">
        <f ca="1">IFERROR(VLOOKUP($A172,ابريل!Y:AC,5,0),"")</f>
        <v/>
      </c>
      <c r="O172" s="31" t="str">
        <f ca="1">IFERROR(VLOOKUP($A172,ابريل!AK:AO,5,0),"")</f>
        <v/>
      </c>
      <c r="P172" s="31" t="str">
        <f ca="1">_xlfn.IFNA(VLOOKUP($A172,مايو!A:E,5,0),"")</f>
        <v/>
      </c>
      <c r="Q172" s="31" t="str">
        <f ca="1">_xlfn.IFNA(VLOOKUP($A172,مايو!M:Q,5,0),"")</f>
        <v/>
      </c>
      <c r="R172" s="31" t="str">
        <f ca="1">_xlfn.IFNA(VLOOKUP($A172,مايو!Y:AC,5,0),"")</f>
        <v/>
      </c>
      <c r="S172" s="31" t="str">
        <f ca="1">_xlfn.IFNA(VLOOKUP($A172,مايو!AK:AO,5,0),"")</f>
        <v/>
      </c>
      <c r="T172" s="31" t="str">
        <f ca="1">_xlfn.IFNA(VLOOKUP($A172,مايو!AW:BA,5,0),"")</f>
        <v/>
      </c>
      <c r="U172" s="31" t="str">
        <f ca="1">_xlfn.IFNA(VLOOKUP($A172,يونيو!A:E,5,0),"")</f>
        <v/>
      </c>
      <c r="V172" s="31" t="str">
        <f ca="1">_xlfn.IFNA(VLOOKUP($A172,يونيو!M:Q,5,0),"")</f>
        <v/>
      </c>
      <c r="W172" s="31" t="str">
        <f ca="1">_xlfn.IFNA(VLOOKUP($A172,يونيو!Y:AC,5,0),"")</f>
        <v/>
      </c>
      <c r="X172" s="31" t="str">
        <f ca="1">_xlfn.IFNA(VLOOKUP($A172,يونيو!AK:AO,5,0),"")</f>
        <v/>
      </c>
      <c r="Y172" s="31" t="str">
        <f ca="1">_xlfn.IFNA(VLOOKUP($A172,يوليو!A:E,5,0),"")</f>
        <v/>
      </c>
      <c r="Z172" s="31" t="str">
        <f ca="1">_xlfn.IFNA(VLOOKUP($A172,يوليو!M:Q,5,0),"")</f>
        <v/>
      </c>
      <c r="AA172" s="31" t="str">
        <f ca="1">_xlfn.IFNA(VLOOKUP($A172,يوليو!Y:AC,5,0),"")</f>
        <v/>
      </c>
      <c r="AB172" s="31" t="str">
        <f ca="1">_xlfn.IFNA(VLOOKUP($A172,يوليو!AK:AO,5,0),"")</f>
        <v/>
      </c>
      <c r="AC172" s="31" t="str">
        <f ca="1">_xlfn.IFNA(VLOOKUP($A172,اغسطس!A:E,5,0),"")</f>
        <v/>
      </c>
      <c r="AD172" s="31" t="str">
        <f ca="1">_xlfn.IFNA(VLOOKUP($A172,اغسطس!M:Q,5,0),"")</f>
        <v/>
      </c>
      <c r="AE172" s="31" t="str">
        <f ca="1">_xlfn.IFNA(VLOOKUP($A172,اغسطس!Y:AC,5,0),"")</f>
        <v/>
      </c>
      <c r="AF172" s="31" t="str">
        <f ca="1">_xlfn.IFNA(VLOOKUP($A172,اغسطس!AK:AO,5,0),"")</f>
        <v/>
      </c>
      <c r="AG172" s="31" t="str">
        <f ca="1">_xlfn.IFNA(VLOOKUP($A172,اغسطس!AW:BA,5,0),"")</f>
        <v/>
      </c>
      <c r="AH172" s="31" t="str">
        <f ca="1">_xlfn.IFNA(VLOOKUP($A172,سبتمبر!A:E,5,0),"")</f>
        <v/>
      </c>
      <c r="AI172" s="31" t="str">
        <f ca="1">_xlfn.IFNA(VLOOKUP($A172,سبتمبر!M:Q,5,0),"")</f>
        <v/>
      </c>
      <c r="AJ172" s="31" t="str">
        <f ca="1">_xlfn.IFNA(VLOOKUP($A172,سبتمبر!Y:AC,5,0),"")</f>
        <v/>
      </c>
      <c r="AK172" s="31" t="str">
        <f ca="1">_xlfn.IFNA(VLOOKUP($A172,سبتمبر!AK:AO,5,0),"")</f>
        <v/>
      </c>
      <c r="AL172" s="31" t="str">
        <f ca="1">_xlfn.IFNA(VLOOKUP($A172,اكتوبر!A:E,5,0),"")</f>
        <v/>
      </c>
      <c r="AM172" s="31" t="str">
        <f ca="1">_xlfn.IFNA(VLOOKUP($A172,اكتوبر!M:Q,5,0),"")</f>
        <v/>
      </c>
      <c r="AN172" s="31" t="str">
        <f ca="1">_xlfn.IFNA(VLOOKUP($A172,اكتوبر!Y:AC,5,0),"")</f>
        <v/>
      </c>
      <c r="AO172" s="31" t="str">
        <f ca="1">_xlfn.IFNA(VLOOKUP($A172,اكتوبر!AK:AO,5,0),"")</f>
        <v/>
      </c>
      <c r="AP172" s="31" t="str">
        <f ca="1">_xlfn.IFNA(VLOOKUP($A172,اكتوبر!AW:BA,5,0),"")</f>
        <v/>
      </c>
      <c r="AQ172" s="31" t="str">
        <f ca="1">_xlfn.IFNA(VLOOKUP($A172,نوفمبر!A:E,5,0),"")</f>
        <v/>
      </c>
      <c r="AR172" s="31" t="str">
        <f ca="1">_xlfn.IFNA(VLOOKUP($A172,نوفمبر!M:Q,5,0),"")</f>
        <v/>
      </c>
      <c r="AS172" s="31" t="str">
        <f ca="1">_xlfn.IFNA(VLOOKUP($A172,نوفمبر!Y:AC,5,0),"")</f>
        <v/>
      </c>
      <c r="AT172" s="31" t="str">
        <f ca="1">_xlfn.IFNA(VLOOKUP($A172,نوفمبر!AK:AO,5,0),"")</f>
        <v/>
      </c>
      <c r="AU172" s="31" t="str">
        <f ca="1">_xlfn.IFNA(VLOOKUP($A172,ديسمبر!A:E,5,0),"")</f>
        <v/>
      </c>
      <c r="AV172" s="31" t="str">
        <f ca="1">_xlfn.IFNA(VLOOKUP($A172,ديسمبر!M:Q,5,0),"")</f>
        <v/>
      </c>
      <c r="AW172" s="31" t="str">
        <f ca="1">_xlfn.IFNA(VLOOKUP($A172,ديسمبر!Y:AC,5,0),"")</f>
        <v/>
      </c>
      <c r="AX172" s="31" t="str">
        <f ca="1">_xlfn.IFNA(VLOOKUP($A172,ديسمبر!AK:AO,5,0),"")</f>
        <v/>
      </c>
      <c r="AY172" s="31">
        <f ca="1" t="shared" si="4"/>
        <v>0</v>
      </c>
      <c r="AZ172" s="31">
        <f ca="1" t="shared" si="5"/>
        <v>0</v>
      </c>
    </row>
  </sheetData>
  <autoFilter xmlns:etc="http://www.wps.cn/officeDocument/2017/etCustomData" ref="A2:AZ172" etc:filterBottomFollowUsedRange="0">
    <extLst/>
  </autoFilter>
  <mergeCells count="13">
    <mergeCell ref="A1:C1"/>
    <mergeCell ref="D1:G1"/>
    <mergeCell ref="H1:K1"/>
    <mergeCell ref="L1:O1"/>
    <mergeCell ref="P1:T1"/>
    <mergeCell ref="U1:X1"/>
    <mergeCell ref="Y1:AB1"/>
    <mergeCell ref="AC1:AG1"/>
    <mergeCell ref="AH1:AK1"/>
    <mergeCell ref="AL1:AP1"/>
    <mergeCell ref="AQ1:AT1"/>
    <mergeCell ref="AU1:AX1"/>
    <mergeCell ref="AY1:AZ1"/>
  </mergeCells>
  <conditionalFormatting sqref="A1">
    <cfRule type="duplicateValues" dxfId="0" priority="17"/>
  </conditionalFormatting>
  <conditionalFormatting sqref="D1">
    <cfRule type="duplicateValues" dxfId="0" priority="16"/>
  </conditionalFormatting>
  <conditionalFormatting sqref="H1">
    <cfRule type="duplicateValues" dxfId="0" priority="15"/>
  </conditionalFormatting>
  <conditionalFormatting sqref="L1">
    <cfRule type="duplicateValues" dxfId="0" priority="14"/>
  </conditionalFormatting>
  <conditionalFormatting sqref="P1">
    <cfRule type="duplicateValues" dxfId="0" priority="7"/>
  </conditionalFormatting>
  <conditionalFormatting sqref="U1">
    <cfRule type="duplicateValues" dxfId="0" priority="6"/>
  </conditionalFormatting>
  <conditionalFormatting sqref="Y1">
    <cfRule type="duplicateValues" dxfId="0" priority="5"/>
  </conditionalFormatting>
  <conditionalFormatting sqref="AC1">
    <cfRule type="duplicateValues" dxfId="0" priority="4"/>
  </conditionalFormatting>
  <conditionalFormatting sqref="AH1">
    <cfRule type="duplicateValues" dxfId="0" priority="3"/>
  </conditionalFormatting>
  <conditionalFormatting sqref="AL1">
    <cfRule type="duplicateValues" dxfId="0" priority="2"/>
  </conditionalFormatting>
  <conditionalFormatting sqref="AY1">
    <cfRule type="duplicateValues" dxfId="0" priority="1"/>
  </conditionalFormatting>
  <conditionalFormatting sqref="A14">
    <cfRule type="duplicateValues" dxfId="1" priority="10"/>
  </conditionalFormatting>
  <conditionalFormatting sqref="A3:A172">
    <cfRule type="duplicateValues" dxfId="0" priority="8"/>
    <cfRule type="duplicateValues" dxfId="0" priority="9"/>
    <cfRule type="duplicateValues" dxfId="1" priority="11"/>
  </conditionalFormatting>
  <conditionalFormatting sqref="A86:A172">
    <cfRule type="duplicateValues" dxfId="0" priority="12"/>
    <cfRule type="duplicateValues" dxfId="1" priority="13"/>
  </conditionalFormatting>
  <conditionalFormatting sqref="AY3:AY17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{0aa711e6-a1dd-423e-8397-3988249fad67}</x14:id>
        </ext>
      </extLst>
    </cfRule>
  </conditionalFormatting>
  <conditionalFormatting sqref="AZ3:AZ172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{0b77c938-2b47-47e1-bb76-f54daf707ac5}</x14:id>
        </ext>
      </extLst>
    </cfRule>
  </conditionalFormatting>
  <pageMargins left="0.239583333333333" right="0.145833333333333" top="0.270833333333333" bottom="0.114583333333333" header="0.3" footer="0.3"/>
  <pageSetup paperSize="1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711e6-a1dd-423e-8397-3988249fad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AY3:AY172</xm:sqref>
        </x14:conditionalFormatting>
        <x14:conditionalFormatting xmlns:xm="http://schemas.microsoft.com/office/excel/2006/main">
          <x14:cfRule type="dataBar" id="{0b77c938-2b47-47e1-bb76-f54daf707a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AZ3:AZ172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72"/>
  <sheetViews>
    <sheetView zoomScale="85" zoomScaleNormal="85" showWhiteSpace="0" workbookViewId="0">
      <selection activeCell="A2" sqref="A2"/>
    </sheetView>
  </sheetViews>
  <sheetFormatPr defaultColWidth="20.5714285714286" defaultRowHeight="15"/>
  <cols>
    <col min="1" max="1" width="10.5714285714286" style="21" customWidth="1"/>
    <col min="2" max="2" width="24.2857142857143" style="21" customWidth="1"/>
    <col min="3" max="3" width="20.2857142857143" style="21" customWidth="1"/>
    <col min="4" max="50" width="17.5714285714286" style="1" customWidth="1"/>
    <col min="51" max="51" width="11.2857142857143" style="1" customWidth="1"/>
    <col min="52" max="52" width="17.7142857142857" style="1" customWidth="1"/>
    <col min="53" max="16384" width="20.5714285714286" style="1"/>
  </cols>
  <sheetData>
    <row r="1" ht="18.75" customHeight="1" spans="1:52">
      <c r="A1" s="22" t="s">
        <v>246</v>
      </c>
      <c r="B1" s="23"/>
      <c r="C1" s="23"/>
      <c r="D1" s="22" t="s">
        <v>247</v>
      </c>
      <c r="E1" s="23"/>
      <c r="F1" s="23"/>
      <c r="G1" s="24"/>
      <c r="H1" s="22" t="s">
        <v>248</v>
      </c>
      <c r="I1" s="23"/>
      <c r="J1" s="23"/>
      <c r="K1" s="24"/>
      <c r="L1" s="22" t="s">
        <v>249</v>
      </c>
      <c r="M1" s="23"/>
      <c r="N1" s="23"/>
      <c r="O1" s="24"/>
      <c r="P1" s="22" t="s">
        <v>250</v>
      </c>
      <c r="Q1" s="23"/>
      <c r="R1" s="23"/>
      <c r="S1" s="23"/>
      <c r="T1" s="24"/>
      <c r="U1" s="22" t="s">
        <v>251</v>
      </c>
      <c r="V1" s="23"/>
      <c r="W1" s="23"/>
      <c r="X1" s="24"/>
      <c r="Y1" s="22" t="s">
        <v>252</v>
      </c>
      <c r="Z1" s="23"/>
      <c r="AA1" s="23"/>
      <c r="AB1" s="24"/>
      <c r="AC1" s="22" t="s">
        <v>253</v>
      </c>
      <c r="AD1" s="23"/>
      <c r="AE1" s="23"/>
      <c r="AF1" s="23"/>
      <c r="AG1" s="24"/>
      <c r="AH1" s="22" t="s">
        <v>254</v>
      </c>
      <c r="AI1" s="23"/>
      <c r="AJ1" s="23"/>
      <c r="AK1" s="24"/>
      <c r="AL1" s="22" t="s">
        <v>255</v>
      </c>
      <c r="AM1" s="23"/>
      <c r="AN1" s="23"/>
      <c r="AO1" s="23"/>
      <c r="AP1" s="24"/>
      <c r="AQ1" s="22" t="s">
        <v>256</v>
      </c>
      <c r="AR1" s="23"/>
      <c r="AS1" s="23"/>
      <c r="AT1" s="24"/>
      <c r="AU1" s="22" t="s">
        <v>257</v>
      </c>
      <c r="AV1" s="23"/>
      <c r="AW1" s="23"/>
      <c r="AX1" s="24"/>
      <c r="AY1" s="34" t="s">
        <v>258</v>
      </c>
      <c r="AZ1" s="35"/>
    </row>
    <row r="2" s="20" customFormat="1" ht="15.75" spans="1:52">
      <c r="A2" s="25" t="s">
        <v>0</v>
      </c>
      <c r="B2" s="25" t="s">
        <v>241</v>
      </c>
      <c r="C2" s="26" t="s">
        <v>242</v>
      </c>
      <c r="D2" s="27">
        <v>45695</v>
      </c>
      <c r="E2" s="28">
        <v>45702</v>
      </c>
      <c r="F2" s="28">
        <v>45709</v>
      </c>
      <c r="G2" s="29">
        <v>45716</v>
      </c>
      <c r="H2" s="30">
        <v>45723</v>
      </c>
      <c r="I2" s="32">
        <v>45730</v>
      </c>
      <c r="J2" s="32">
        <v>45737</v>
      </c>
      <c r="K2" s="33">
        <v>45744</v>
      </c>
      <c r="L2" s="28">
        <v>45751</v>
      </c>
      <c r="M2" s="28">
        <v>45758</v>
      </c>
      <c r="N2" s="28">
        <v>45765</v>
      </c>
      <c r="O2" s="28">
        <v>45772</v>
      </c>
      <c r="P2" s="33">
        <v>45779</v>
      </c>
      <c r="Q2" s="33">
        <v>45786</v>
      </c>
      <c r="R2" s="33">
        <v>45793</v>
      </c>
      <c r="S2" s="33">
        <v>45800</v>
      </c>
      <c r="T2" s="33">
        <v>45807</v>
      </c>
      <c r="U2" s="28">
        <v>45814</v>
      </c>
      <c r="V2" s="28">
        <v>45821</v>
      </c>
      <c r="W2" s="28">
        <v>45828</v>
      </c>
      <c r="X2" s="28">
        <v>45835</v>
      </c>
      <c r="Y2" s="33">
        <v>45842</v>
      </c>
      <c r="Z2" s="33">
        <v>45849</v>
      </c>
      <c r="AA2" s="33">
        <v>45856</v>
      </c>
      <c r="AB2" s="33">
        <v>45863</v>
      </c>
      <c r="AC2" s="28">
        <v>45870</v>
      </c>
      <c r="AD2" s="28">
        <v>45877</v>
      </c>
      <c r="AE2" s="28">
        <v>45884</v>
      </c>
      <c r="AF2" s="28">
        <v>45891</v>
      </c>
      <c r="AG2" s="28">
        <v>45898</v>
      </c>
      <c r="AH2" s="33">
        <v>45905</v>
      </c>
      <c r="AI2" s="33">
        <v>45912</v>
      </c>
      <c r="AJ2" s="33">
        <v>45919</v>
      </c>
      <c r="AK2" s="33">
        <v>45926</v>
      </c>
      <c r="AL2" s="28">
        <v>45933</v>
      </c>
      <c r="AM2" s="28">
        <v>45940</v>
      </c>
      <c r="AN2" s="28">
        <v>45947</v>
      </c>
      <c r="AO2" s="28">
        <v>45954</v>
      </c>
      <c r="AP2" s="28">
        <v>45961</v>
      </c>
      <c r="AQ2" s="33">
        <v>45968</v>
      </c>
      <c r="AR2" s="33">
        <v>45975</v>
      </c>
      <c r="AS2" s="33">
        <v>45982</v>
      </c>
      <c r="AT2" s="33">
        <v>45989</v>
      </c>
      <c r="AU2" s="28">
        <v>45996</v>
      </c>
      <c r="AV2" s="28">
        <v>46003</v>
      </c>
      <c r="AW2" s="28">
        <v>46010</v>
      </c>
      <c r="AX2" s="28">
        <v>46017</v>
      </c>
      <c r="AY2" s="36" t="s">
        <v>258</v>
      </c>
      <c r="AZ2" s="37" t="s">
        <v>259</v>
      </c>
    </row>
    <row r="3" ht="15.75" spans="1:52">
      <c r="A3" s="8">
        <v>2001</v>
      </c>
      <c r="B3" s="31" t="str">
        <f>IFERROR(VLOOKUP(A3,'Main Data'!A:C,2,0),"")</f>
        <v>ابانوب حنا لطيف</v>
      </c>
      <c r="C3" s="57" t="str">
        <f>IFERROR(VLOOKUP(B3,'Main Data'!B:D,2,0),"")</f>
        <v>01553960435</v>
      </c>
      <c r="D3" s="31" t="str">
        <f ca="1">IFERROR(VLOOKUP($A3,فبراير!G:K,5,0),"")</f>
        <v/>
      </c>
      <c r="E3" s="31" t="str">
        <f ca="1">IFERROR(VLOOKUP($A3,فبراير!S:W,5,0),"")</f>
        <v/>
      </c>
      <c r="F3" s="31" t="str">
        <f ca="1">IFERROR(VLOOKUP($A3,فبراير!AE:AI,5,0),"")</f>
        <v/>
      </c>
      <c r="G3" s="31" t="str">
        <f ca="1">IFERROR(VLOOKUP($A3,فبراير!AQ:AU,5,0),"")</f>
        <v/>
      </c>
      <c r="H3" s="31" t="str">
        <f ca="1">IFERROR(VLOOKUP($A3,مارس!G:K,5,0),"")</f>
        <v/>
      </c>
      <c r="I3" s="31" t="str">
        <f ca="1">IFERROR(VLOOKUP($A3,مارس!S:W,5,0),"")</f>
        <v/>
      </c>
      <c r="J3" s="31" t="str">
        <f ca="1">IFERROR(VLOOKUP($A3,مارس!AE:AI,5,0),"")</f>
        <v/>
      </c>
      <c r="K3" s="31" t="str">
        <f ca="1">IFERROR(VLOOKUP($A3,مارس!AQ:AU,5,0),"")</f>
        <v/>
      </c>
      <c r="L3" s="31" t="str">
        <f ca="1">IFERROR(VLOOKUP($A3,ابريل!G:K,5,0),"")</f>
        <v/>
      </c>
      <c r="M3" s="31" t="str">
        <f ca="1">IFERROR(VLOOKUP($A3,ابريل!S:W,5,0),"")</f>
        <v/>
      </c>
      <c r="N3" s="31" t="str">
        <f ca="1">IFERROR(VLOOKUP($A3,ابريل!AE:AI,5,0),"")</f>
        <v/>
      </c>
      <c r="O3" s="31" t="str">
        <f ca="1">IFERROR(VLOOKUP($A3,ابريل!AQ:AU,5,0),"")</f>
        <v/>
      </c>
      <c r="P3" s="31" t="str">
        <f ca="1">_xlfn.IFNA(VLOOKUP($A3,مايو!G:K,5,0),"")</f>
        <v/>
      </c>
      <c r="Q3" s="31" t="str">
        <f ca="1">_xlfn.IFNA(VLOOKUP($A3,مايو!S:W,5,0),"")</f>
        <v/>
      </c>
      <c r="R3" s="31" t="str">
        <f ca="1">_xlfn.IFNA(VLOOKUP($A3,مايو!AE:AI,5,0),"")</f>
        <v/>
      </c>
      <c r="S3" s="31" t="str">
        <f ca="1">_xlfn.IFNA(VLOOKUP($A3,مايو!AQ:AU,5,0),"")</f>
        <v/>
      </c>
      <c r="T3" s="31" t="str">
        <f ca="1">_xlfn.IFNA(VLOOKUP($A3,مايو!BC:BG,5,0),"")</f>
        <v/>
      </c>
      <c r="U3" s="31" t="str">
        <f ca="1">_xlfn.IFNA(VLOOKUP($A3,يونيو!G:K,5,0),"")</f>
        <v/>
      </c>
      <c r="V3" s="31" t="str">
        <f ca="1">_xlfn.IFNA(VLOOKUP($A3,يونيو!S:W,5,0),"")</f>
        <v/>
      </c>
      <c r="W3" s="31" t="str">
        <f ca="1">_xlfn.IFNA(VLOOKUP($A3,يونيو!AE:AI,5,0),"")</f>
        <v/>
      </c>
      <c r="X3" s="31" t="str">
        <f ca="1">_xlfn.IFNA(VLOOKUP($A3,يونيو!AQ:AU,5,0),"")</f>
        <v/>
      </c>
      <c r="Y3" s="31" t="str">
        <f ca="1">_xlfn.IFNA(VLOOKUP($A3,يوليو!G:K,5,0),"")</f>
        <v/>
      </c>
      <c r="Z3" s="31" t="str">
        <f ca="1">_xlfn.IFNA(VLOOKUP($A3,يوليو!S:W,5,0),"")</f>
        <v/>
      </c>
      <c r="AA3" s="31" t="str">
        <f ca="1">_xlfn.IFNA(VLOOKUP($A3,يوليو!AE:AI,5,0),"")</f>
        <v/>
      </c>
      <c r="AB3" s="31" t="str">
        <f ca="1">_xlfn.IFNA(VLOOKUP($A3,يوليو!AQ:AU,5,0),"")</f>
        <v/>
      </c>
      <c r="AC3" s="31" t="str">
        <f ca="1">_xlfn.IFNA(VLOOKUP($A3,اغسطس!G:K,5,0),"")</f>
        <v/>
      </c>
      <c r="AD3" s="31" t="str">
        <f ca="1">_xlfn.IFNA(VLOOKUP($A3,اغسطس!S:W,5,0),"")</f>
        <v/>
      </c>
      <c r="AE3" s="31" t="str">
        <f ca="1">_xlfn.IFNA(VLOOKUP($A3,اغسطس!AE:AI,5,0),"")</f>
        <v/>
      </c>
      <c r="AF3" s="31" t="str">
        <f ca="1">_xlfn.IFNA(VLOOKUP($A3,اغسطس!AQ:AU,5,0),"")</f>
        <v/>
      </c>
      <c r="AG3" s="31" t="str">
        <f ca="1">_xlfn.IFNA(VLOOKUP($A3,اغسطس!BC:BG,5,0),"")</f>
        <v/>
      </c>
      <c r="AH3" s="31" t="str">
        <f ca="1">_xlfn.IFNA(VLOOKUP($A3,سبتمبر!G:K,5,0),"")</f>
        <v/>
      </c>
      <c r="AI3" s="31" t="str">
        <f ca="1">_xlfn.IFNA(VLOOKUP($A3,سبتمبر!S:W,5,0),"")</f>
        <v/>
      </c>
      <c r="AJ3" s="31" t="str">
        <f ca="1">_xlfn.IFNA(VLOOKUP($A3,سبتمبر!AE:AI,5,0),"")</f>
        <v/>
      </c>
      <c r="AK3" s="31" t="str">
        <f ca="1">_xlfn.IFNA(VLOOKUP($A3,سبتمبر!AQ:AU,5,0),"")</f>
        <v/>
      </c>
      <c r="AL3" s="31" t="str">
        <f ca="1">_xlfn.IFNA(VLOOKUP($A3,اكتوبر!G:K,5,0),"")</f>
        <v/>
      </c>
      <c r="AM3" s="31" t="str">
        <f ca="1">_xlfn.IFNA(VLOOKUP($A3,اكتوبر!S:W,5,0),"")</f>
        <v/>
      </c>
      <c r="AN3" s="31" t="str">
        <f ca="1">_xlfn.IFNA(VLOOKUP($A3,اكتوبر!AE:AI,5,0),"")</f>
        <v/>
      </c>
      <c r="AO3" s="31" t="str">
        <f ca="1">_xlfn.IFNA(VLOOKUP($A3,اكتوبر!AQ:AU,5,0),"")</f>
        <v/>
      </c>
      <c r="AP3" s="31" t="str">
        <f ca="1">_xlfn.IFNA(VLOOKUP($A3,اكتوبر!BC:BG,5,0),"")</f>
        <v/>
      </c>
      <c r="AQ3" s="31" t="str">
        <f ca="1">_xlfn.IFNA(VLOOKUP($A3,نوفمبر!G:K,5,0),"")</f>
        <v/>
      </c>
      <c r="AR3" s="31" t="str">
        <f ca="1">_xlfn.IFNA(VLOOKUP($A3,نوفمبر!S:W,5,0),"")</f>
        <v/>
      </c>
      <c r="AS3" s="31" t="str">
        <f ca="1">_xlfn.IFNA(VLOOKUP($A3,نوفمبر!AE:AI,5,0),"")</f>
        <v/>
      </c>
      <c r="AT3" s="31" t="str">
        <f ca="1">_xlfn.IFNA(VLOOKUP($A3,نوفمبر!AQ:AU,5,0),"")</f>
        <v/>
      </c>
      <c r="AU3" s="31" t="str">
        <f ca="1">_xlfn.IFNA(VLOOKUP($A3,ديسمبر!G:K,5,0),"")</f>
        <v/>
      </c>
      <c r="AV3" s="31" t="str">
        <f ca="1">_xlfn.IFNA(VLOOKUP($A3,ديسمبر!S:W,5,0),"")</f>
        <v/>
      </c>
      <c r="AW3" s="31" t="str">
        <f ca="1">_xlfn.IFNA(VLOOKUP($A3,ديسمبر!AE:AI,5,0),"")</f>
        <v/>
      </c>
      <c r="AX3" s="31" t="str">
        <f ca="1">_xlfn.IFNA(VLOOKUP($A3,ديسمبر!AQ:AU,5,0),"")</f>
        <v/>
      </c>
      <c r="AY3" s="31">
        <f ca="1">COUNT(D3:AX3)</f>
        <v>0</v>
      </c>
      <c r="AZ3" s="31">
        <f ca="1">AY3*5</f>
        <v>0</v>
      </c>
    </row>
    <row r="4" ht="15.75" spans="1:52">
      <c r="A4" s="8">
        <v>2002</v>
      </c>
      <c r="B4" s="31" t="str">
        <f>IFERROR(VLOOKUP(A4,'Main Data'!A:C,2,0),"")</f>
        <v>ابانوب طوني رزق</v>
      </c>
      <c r="C4" s="57" t="str">
        <f>IFERROR(VLOOKUP(B4,'Main Data'!B:D,2,0),"")</f>
        <v>01070159299</v>
      </c>
      <c r="D4" s="31" t="str">
        <f ca="1">IFERROR(VLOOKUP($A4,فبراير!G:K,5,0),"")</f>
        <v/>
      </c>
      <c r="E4" s="31" t="str">
        <f ca="1">IFERROR(VLOOKUP($A4,فبراير!S:W,5,0),"")</f>
        <v/>
      </c>
      <c r="F4" s="31" t="str">
        <f ca="1">IFERROR(VLOOKUP($A4,فبراير!AE:AI,5,0),"")</f>
        <v/>
      </c>
      <c r="G4" s="31" t="str">
        <f ca="1">IFERROR(VLOOKUP($A4,فبراير!AQ:AU,5,0),"")</f>
        <v/>
      </c>
      <c r="H4" s="31" t="str">
        <f ca="1">IFERROR(VLOOKUP($A4,مارس!G:K,5,0),"")</f>
        <v/>
      </c>
      <c r="I4" s="31" t="str">
        <f ca="1">IFERROR(VLOOKUP($A4,مارس!S:W,5,0),"")</f>
        <v/>
      </c>
      <c r="J4" s="31" t="str">
        <f ca="1">IFERROR(VLOOKUP($A4,مارس!AE:AI,5,0),"")</f>
        <v/>
      </c>
      <c r="K4" s="31" t="str">
        <f ca="1">IFERROR(VLOOKUP($A4,مارس!AQ:AU,5,0),"")</f>
        <v/>
      </c>
      <c r="L4" s="31" t="str">
        <f ca="1">IFERROR(VLOOKUP($A4,ابريل!G:K,5,0),"")</f>
        <v/>
      </c>
      <c r="M4" s="31" t="str">
        <f ca="1">IFERROR(VLOOKUP($A4,ابريل!S:W,5,0),"")</f>
        <v/>
      </c>
      <c r="N4" s="31" t="str">
        <f ca="1">IFERROR(VLOOKUP($A4,ابريل!AE:AI,5,0),"")</f>
        <v/>
      </c>
      <c r="O4" s="31" t="str">
        <f ca="1">IFERROR(VLOOKUP($A4,ابريل!AQ:AU,5,0),"")</f>
        <v/>
      </c>
      <c r="P4" s="31" t="str">
        <f ca="1">_xlfn.IFNA(VLOOKUP($A4,مايو!G:K,5,0),"")</f>
        <v/>
      </c>
      <c r="Q4" s="31" t="str">
        <f ca="1">_xlfn.IFNA(VLOOKUP($A4,مايو!S:W,5,0),"")</f>
        <v/>
      </c>
      <c r="R4" s="31" t="str">
        <f ca="1">_xlfn.IFNA(VLOOKUP($A4,مايو!AE:AI,5,0),"")</f>
        <v/>
      </c>
      <c r="S4" s="31" t="str">
        <f ca="1">_xlfn.IFNA(VLOOKUP($A4,مايو!AQ:AU,5,0),"")</f>
        <v/>
      </c>
      <c r="T4" s="31" t="str">
        <f ca="1">_xlfn.IFNA(VLOOKUP($A4,مايو!BC:BG,5,0),"")</f>
        <v/>
      </c>
      <c r="U4" s="31" t="str">
        <f ca="1">_xlfn.IFNA(VLOOKUP($A4,يونيو!G:K,5,0),"")</f>
        <v/>
      </c>
      <c r="V4" s="31" t="str">
        <f ca="1">_xlfn.IFNA(VLOOKUP($A4,يونيو!S:W,5,0),"")</f>
        <v/>
      </c>
      <c r="W4" s="31" t="str">
        <f ca="1">_xlfn.IFNA(VLOOKUP($A4,يونيو!AE:AI,5,0),"")</f>
        <v/>
      </c>
      <c r="X4" s="31" t="str">
        <f ca="1">_xlfn.IFNA(VLOOKUP($A4,يونيو!AQ:AU,5,0),"")</f>
        <v/>
      </c>
      <c r="Y4" s="31" t="str">
        <f ca="1">_xlfn.IFNA(VLOOKUP($A4,يوليو!G:K,5,0),"")</f>
        <v/>
      </c>
      <c r="Z4" s="31" t="str">
        <f ca="1">_xlfn.IFNA(VLOOKUP($A4,يوليو!S:W,5,0),"")</f>
        <v/>
      </c>
      <c r="AA4" s="31" t="str">
        <f ca="1">_xlfn.IFNA(VLOOKUP($A4,يوليو!AE:AI,5,0),"")</f>
        <v/>
      </c>
      <c r="AB4" s="31" t="str">
        <f ca="1">_xlfn.IFNA(VLOOKUP($A4,يوليو!AQ:AU,5,0),"")</f>
        <v/>
      </c>
      <c r="AC4" s="31" t="str">
        <f ca="1">_xlfn.IFNA(VLOOKUP($A4,اغسطس!G:K,5,0),"")</f>
        <v/>
      </c>
      <c r="AD4" s="31" t="str">
        <f ca="1">_xlfn.IFNA(VLOOKUP($A4,اغسطس!S:W,5,0),"")</f>
        <v/>
      </c>
      <c r="AE4" s="31" t="str">
        <f ca="1">_xlfn.IFNA(VLOOKUP($A4,اغسطس!AE:AI,5,0),"")</f>
        <v/>
      </c>
      <c r="AF4" s="31" t="str">
        <f ca="1">_xlfn.IFNA(VLOOKUP($A4,اغسطس!AQ:AU,5,0),"")</f>
        <v/>
      </c>
      <c r="AG4" s="31" t="str">
        <f ca="1">_xlfn.IFNA(VLOOKUP($A4,اغسطس!BC:BG,5,0),"")</f>
        <v/>
      </c>
      <c r="AH4" s="31" t="str">
        <f ca="1">_xlfn.IFNA(VLOOKUP($A4,سبتمبر!G:K,5,0),"")</f>
        <v/>
      </c>
      <c r="AI4" s="31" t="str">
        <f ca="1">_xlfn.IFNA(VLOOKUP($A4,سبتمبر!S:W,5,0),"")</f>
        <v/>
      </c>
      <c r="AJ4" s="31" t="str">
        <f ca="1">_xlfn.IFNA(VLOOKUP($A4,سبتمبر!AE:AI,5,0),"")</f>
        <v/>
      </c>
      <c r="AK4" s="31" t="str">
        <f ca="1">_xlfn.IFNA(VLOOKUP($A4,سبتمبر!AQ:AU,5,0),"")</f>
        <v/>
      </c>
      <c r="AL4" s="31" t="str">
        <f ca="1">_xlfn.IFNA(VLOOKUP($A4,اكتوبر!G:K,5,0),"")</f>
        <v/>
      </c>
      <c r="AM4" s="31" t="str">
        <f ca="1">_xlfn.IFNA(VLOOKUP($A4,اكتوبر!S:W,5,0),"")</f>
        <v/>
      </c>
      <c r="AN4" s="31" t="str">
        <f ca="1">_xlfn.IFNA(VLOOKUP($A4,اكتوبر!AE:AI,5,0),"")</f>
        <v/>
      </c>
      <c r="AO4" s="31" t="str">
        <f ca="1">_xlfn.IFNA(VLOOKUP($A4,اكتوبر!AQ:AU,5,0),"")</f>
        <v/>
      </c>
      <c r="AP4" s="31" t="str">
        <f ca="1">_xlfn.IFNA(VLOOKUP($A4,اكتوبر!BC:BG,5,0),"")</f>
        <v/>
      </c>
      <c r="AQ4" s="31" t="str">
        <f ca="1">_xlfn.IFNA(VLOOKUP($A4,نوفمبر!G:K,5,0),"")</f>
        <v/>
      </c>
      <c r="AR4" s="31" t="str">
        <f ca="1">_xlfn.IFNA(VLOOKUP($A4,نوفمبر!S:W,5,0),"")</f>
        <v/>
      </c>
      <c r="AS4" s="31" t="str">
        <f ca="1">_xlfn.IFNA(VLOOKUP($A4,نوفمبر!AE:AI,5,0),"")</f>
        <v/>
      </c>
      <c r="AT4" s="31" t="str">
        <f ca="1">_xlfn.IFNA(VLOOKUP($A4,نوفمبر!AQ:AU,5,0),"")</f>
        <v/>
      </c>
      <c r="AU4" s="31" t="str">
        <f ca="1">_xlfn.IFNA(VLOOKUP($A4,ديسمبر!G:K,5,0),"")</f>
        <v/>
      </c>
      <c r="AV4" s="31" t="str">
        <f ca="1">_xlfn.IFNA(VLOOKUP($A4,ديسمبر!S:W,5,0),"")</f>
        <v/>
      </c>
      <c r="AW4" s="31" t="str">
        <f ca="1">_xlfn.IFNA(VLOOKUP($A4,ديسمبر!AE:AI,5,0),"")</f>
        <v/>
      </c>
      <c r="AX4" s="31" t="str">
        <f ca="1">_xlfn.IFNA(VLOOKUP($A4,ديسمبر!AQ:AU,5,0),"")</f>
        <v/>
      </c>
      <c r="AY4" s="31">
        <f ca="1" t="shared" ref="AY4:AY67" si="0">COUNT(D4:AX4)</f>
        <v>0</v>
      </c>
      <c r="AZ4" s="31">
        <f ca="1" t="shared" ref="AZ4:AZ67" si="1">AY4*5</f>
        <v>0</v>
      </c>
    </row>
    <row r="5" ht="15.75" spans="1:52">
      <c r="A5" s="8">
        <v>2003</v>
      </c>
      <c r="B5" s="31" t="str">
        <f>IFERROR(VLOOKUP(A5,'Main Data'!A:C,2,0),"")</f>
        <v>ابانوب ماجد فايز</v>
      </c>
      <c r="C5" s="57" t="str">
        <f>IFERROR(VLOOKUP(B5,'Main Data'!B:D,2,0),"")</f>
        <v>01228899469</v>
      </c>
      <c r="D5" s="31" t="str">
        <f ca="1">IFERROR(VLOOKUP($A5,فبراير!G:K,5,0),"")</f>
        <v/>
      </c>
      <c r="E5" s="31" t="str">
        <f ca="1">IFERROR(VLOOKUP($A5,فبراير!S:W,5,0),"")</f>
        <v/>
      </c>
      <c r="F5" s="31" t="str">
        <f ca="1">IFERROR(VLOOKUP($A5,فبراير!AE:AI,5,0),"")</f>
        <v/>
      </c>
      <c r="G5" s="31" t="str">
        <f ca="1">IFERROR(VLOOKUP($A5,فبراير!AQ:AU,5,0),"")</f>
        <v/>
      </c>
      <c r="H5" s="31" t="str">
        <f ca="1">IFERROR(VLOOKUP($A5,مارس!G:K,5,0),"")</f>
        <v/>
      </c>
      <c r="I5" s="31" t="str">
        <f ca="1">IFERROR(VLOOKUP($A5,مارس!S:W,5,0),"")</f>
        <v/>
      </c>
      <c r="J5" s="31" t="str">
        <f ca="1">IFERROR(VLOOKUP($A5,مارس!AE:AI,5,0),"")</f>
        <v/>
      </c>
      <c r="K5" s="31" t="str">
        <f ca="1">IFERROR(VLOOKUP($A5,مارس!AQ:AU,5,0),"")</f>
        <v/>
      </c>
      <c r="L5" s="31" t="str">
        <f ca="1">IFERROR(VLOOKUP($A5,ابريل!G:K,5,0),"")</f>
        <v/>
      </c>
      <c r="M5" s="31" t="str">
        <f ca="1">IFERROR(VLOOKUP($A5,ابريل!S:W,5,0),"")</f>
        <v/>
      </c>
      <c r="N5" s="31" t="str">
        <f ca="1">IFERROR(VLOOKUP($A5,ابريل!AE:AI,5,0),"")</f>
        <v/>
      </c>
      <c r="O5" s="31" t="str">
        <f ca="1">IFERROR(VLOOKUP($A5,ابريل!AQ:AU,5,0),"")</f>
        <v/>
      </c>
      <c r="P5" s="31" t="str">
        <f ca="1">_xlfn.IFNA(VLOOKUP($A5,مايو!G:K,5,0),"")</f>
        <v/>
      </c>
      <c r="Q5" s="31" t="str">
        <f ca="1">_xlfn.IFNA(VLOOKUP($A5,مايو!S:W,5,0),"")</f>
        <v/>
      </c>
      <c r="R5" s="31" t="str">
        <f ca="1">_xlfn.IFNA(VLOOKUP($A5,مايو!AE:AI,5,0),"")</f>
        <v/>
      </c>
      <c r="S5" s="31" t="str">
        <f ca="1">_xlfn.IFNA(VLOOKUP($A5,مايو!AQ:AU,5,0),"")</f>
        <v/>
      </c>
      <c r="T5" s="31" t="str">
        <f ca="1">_xlfn.IFNA(VLOOKUP($A5,مايو!BC:BG,5,0),"")</f>
        <v/>
      </c>
      <c r="U5" s="31" t="str">
        <f ca="1">_xlfn.IFNA(VLOOKUP($A5,يونيو!G:K,5,0),"")</f>
        <v/>
      </c>
      <c r="V5" s="31" t="str">
        <f ca="1">_xlfn.IFNA(VLOOKUP($A5,يونيو!S:W,5,0),"")</f>
        <v/>
      </c>
      <c r="W5" s="31" t="str">
        <f ca="1">_xlfn.IFNA(VLOOKUP($A5,يونيو!AE:AI,5,0),"")</f>
        <v/>
      </c>
      <c r="X5" s="31" t="str">
        <f ca="1">_xlfn.IFNA(VLOOKUP($A5,يونيو!AQ:AU,5,0),"")</f>
        <v/>
      </c>
      <c r="Y5" s="31" t="str">
        <f ca="1">_xlfn.IFNA(VLOOKUP($A5,يوليو!G:K,5,0),"")</f>
        <v/>
      </c>
      <c r="Z5" s="31" t="str">
        <f ca="1">_xlfn.IFNA(VLOOKUP($A5,يوليو!S:W,5,0),"")</f>
        <v/>
      </c>
      <c r="AA5" s="31" t="str">
        <f ca="1">_xlfn.IFNA(VLOOKUP($A5,يوليو!AE:AI,5,0),"")</f>
        <v/>
      </c>
      <c r="AB5" s="31" t="str">
        <f ca="1">_xlfn.IFNA(VLOOKUP($A5,يوليو!AQ:AU,5,0),"")</f>
        <v/>
      </c>
      <c r="AC5" s="31" t="str">
        <f ca="1">_xlfn.IFNA(VLOOKUP($A5,اغسطس!G:K,5,0),"")</f>
        <v/>
      </c>
      <c r="AD5" s="31" t="str">
        <f ca="1">_xlfn.IFNA(VLOOKUP($A5,اغسطس!S:W,5,0),"")</f>
        <v/>
      </c>
      <c r="AE5" s="31" t="str">
        <f ca="1">_xlfn.IFNA(VLOOKUP($A5,اغسطس!AE:AI,5,0),"")</f>
        <v/>
      </c>
      <c r="AF5" s="31" t="str">
        <f ca="1">_xlfn.IFNA(VLOOKUP($A5,اغسطس!AQ:AU,5,0),"")</f>
        <v/>
      </c>
      <c r="AG5" s="31" t="str">
        <f ca="1">_xlfn.IFNA(VLOOKUP($A5,اغسطس!BC:BG,5,0),"")</f>
        <v/>
      </c>
      <c r="AH5" s="31" t="str">
        <f ca="1">_xlfn.IFNA(VLOOKUP($A5,سبتمبر!G:K,5,0),"")</f>
        <v/>
      </c>
      <c r="AI5" s="31" t="str">
        <f ca="1">_xlfn.IFNA(VLOOKUP($A5,سبتمبر!S:W,5,0),"")</f>
        <v/>
      </c>
      <c r="AJ5" s="31" t="str">
        <f ca="1">_xlfn.IFNA(VLOOKUP($A5,سبتمبر!AE:AI,5,0),"")</f>
        <v/>
      </c>
      <c r="AK5" s="31" t="str">
        <f ca="1">_xlfn.IFNA(VLOOKUP($A5,سبتمبر!AQ:AU,5,0),"")</f>
        <v/>
      </c>
      <c r="AL5" s="31" t="str">
        <f ca="1">_xlfn.IFNA(VLOOKUP($A5,اكتوبر!G:K,5,0),"")</f>
        <v/>
      </c>
      <c r="AM5" s="31" t="str">
        <f ca="1">_xlfn.IFNA(VLOOKUP($A5,اكتوبر!S:W,5,0),"")</f>
        <v/>
      </c>
      <c r="AN5" s="31" t="str">
        <f ca="1">_xlfn.IFNA(VLOOKUP($A5,اكتوبر!AE:AI,5,0),"")</f>
        <v/>
      </c>
      <c r="AO5" s="31" t="str">
        <f ca="1">_xlfn.IFNA(VLOOKUP($A5,اكتوبر!AQ:AU,5,0),"")</f>
        <v/>
      </c>
      <c r="AP5" s="31" t="str">
        <f ca="1">_xlfn.IFNA(VLOOKUP($A5,اكتوبر!BC:BG,5,0),"")</f>
        <v/>
      </c>
      <c r="AQ5" s="31" t="str">
        <f ca="1">_xlfn.IFNA(VLOOKUP($A5,نوفمبر!G:K,5,0),"")</f>
        <v/>
      </c>
      <c r="AR5" s="31" t="str">
        <f ca="1">_xlfn.IFNA(VLOOKUP($A5,نوفمبر!S:W,5,0),"")</f>
        <v/>
      </c>
      <c r="AS5" s="31" t="str">
        <f ca="1">_xlfn.IFNA(VLOOKUP($A5,نوفمبر!AE:AI,5,0),"")</f>
        <v/>
      </c>
      <c r="AT5" s="31" t="str">
        <f ca="1">_xlfn.IFNA(VLOOKUP($A5,نوفمبر!AQ:AU,5,0),"")</f>
        <v/>
      </c>
      <c r="AU5" s="31" t="str">
        <f ca="1">_xlfn.IFNA(VLOOKUP($A5,ديسمبر!G:K,5,0),"")</f>
        <v/>
      </c>
      <c r="AV5" s="31" t="str">
        <f ca="1">_xlfn.IFNA(VLOOKUP($A5,ديسمبر!S:W,5,0),"")</f>
        <v/>
      </c>
      <c r="AW5" s="31" t="str">
        <f ca="1">_xlfn.IFNA(VLOOKUP($A5,ديسمبر!AE:AI,5,0),"")</f>
        <v/>
      </c>
      <c r="AX5" s="31" t="str">
        <f ca="1">_xlfn.IFNA(VLOOKUP($A5,ديسمبر!AQ:AU,5,0),"")</f>
        <v/>
      </c>
      <c r="AY5" s="31">
        <f ca="1" t="shared" si="0"/>
        <v>0</v>
      </c>
      <c r="AZ5" s="31">
        <f ca="1" t="shared" si="1"/>
        <v>0</v>
      </c>
    </row>
    <row r="6" ht="15.75" spans="1:52">
      <c r="A6" s="8">
        <v>2004</v>
      </c>
      <c r="B6" s="31" t="str">
        <f>IFERROR(VLOOKUP(A6,'Main Data'!A:C,2,0),"")</f>
        <v>ابانوب مكرم رزق</v>
      </c>
      <c r="C6" s="57" t="str">
        <f>IFERROR(VLOOKUP(B6,'Main Data'!B:D,2,0),"")</f>
        <v>01278283917</v>
      </c>
      <c r="D6" s="31" t="str">
        <f ca="1">IFERROR(VLOOKUP($A6,فبراير!G:K,5,0),"")</f>
        <v/>
      </c>
      <c r="E6" s="31" t="str">
        <f ca="1">IFERROR(VLOOKUP($A6,فبراير!S:W,5,0),"")</f>
        <v/>
      </c>
      <c r="F6" s="31" t="str">
        <f ca="1">IFERROR(VLOOKUP($A6,فبراير!AE:AI,5,0),"")</f>
        <v/>
      </c>
      <c r="G6" s="31" t="str">
        <f ca="1">IFERROR(VLOOKUP($A6,فبراير!AQ:AU,5,0),"")</f>
        <v/>
      </c>
      <c r="H6" s="31" t="str">
        <f ca="1">IFERROR(VLOOKUP($A6,مارس!G:K,5,0),"")</f>
        <v/>
      </c>
      <c r="I6" s="31" t="str">
        <f ca="1">IFERROR(VLOOKUP($A6,مارس!S:W,5,0),"")</f>
        <v/>
      </c>
      <c r="J6" s="31" t="str">
        <f ca="1">IFERROR(VLOOKUP($A6,مارس!AE:AI,5,0),"")</f>
        <v/>
      </c>
      <c r="K6" s="31" t="str">
        <f ca="1">IFERROR(VLOOKUP($A6,مارس!AQ:AU,5,0),"")</f>
        <v/>
      </c>
      <c r="L6" s="31" t="str">
        <f ca="1">IFERROR(VLOOKUP($A6,ابريل!G:K,5,0),"")</f>
        <v/>
      </c>
      <c r="M6" s="31" t="str">
        <f ca="1">IFERROR(VLOOKUP($A6,ابريل!S:W,5,0),"")</f>
        <v/>
      </c>
      <c r="N6" s="31" t="str">
        <f ca="1">IFERROR(VLOOKUP($A6,ابريل!AE:AI,5,0),"")</f>
        <v/>
      </c>
      <c r="O6" s="31" t="str">
        <f ca="1">IFERROR(VLOOKUP($A6,ابريل!AQ:AU,5,0),"")</f>
        <v/>
      </c>
      <c r="P6" s="31" t="str">
        <f ca="1">_xlfn.IFNA(VLOOKUP($A6,مايو!G:K,5,0),"")</f>
        <v/>
      </c>
      <c r="Q6" s="31" t="str">
        <f ca="1">_xlfn.IFNA(VLOOKUP($A6,مايو!S:W,5,0),"")</f>
        <v/>
      </c>
      <c r="R6" s="31" t="str">
        <f ca="1">_xlfn.IFNA(VLOOKUP($A6,مايو!AE:AI,5,0),"")</f>
        <v/>
      </c>
      <c r="S6" s="31" t="str">
        <f ca="1">_xlfn.IFNA(VLOOKUP($A6,مايو!AQ:AU,5,0),"")</f>
        <v/>
      </c>
      <c r="T6" s="31" t="str">
        <f ca="1">_xlfn.IFNA(VLOOKUP($A6,مايو!BC:BG,5,0),"")</f>
        <v/>
      </c>
      <c r="U6" s="31" t="str">
        <f ca="1">_xlfn.IFNA(VLOOKUP($A6,يونيو!G:K,5,0),"")</f>
        <v/>
      </c>
      <c r="V6" s="31" t="str">
        <f ca="1">_xlfn.IFNA(VLOOKUP($A6,يونيو!S:W,5,0),"")</f>
        <v/>
      </c>
      <c r="W6" s="31" t="str">
        <f ca="1">_xlfn.IFNA(VLOOKUP($A6,يونيو!AE:AI,5,0),"")</f>
        <v/>
      </c>
      <c r="X6" s="31" t="str">
        <f ca="1">_xlfn.IFNA(VLOOKUP($A6,يونيو!AQ:AU,5,0),"")</f>
        <v/>
      </c>
      <c r="Y6" s="31" t="str">
        <f ca="1">_xlfn.IFNA(VLOOKUP($A6,يوليو!G:K,5,0),"")</f>
        <v/>
      </c>
      <c r="Z6" s="31" t="str">
        <f ca="1">_xlfn.IFNA(VLOOKUP($A6,يوليو!S:W,5,0),"")</f>
        <v/>
      </c>
      <c r="AA6" s="31" t="str">
        <f ca="1">_xlfn.IFNA(VLOOKUP($A6,يوليو!AE:AI,5,0),"")</f>
        <v/>
      </c>
      <c r="AB6" s="31" t="str">
        <f ca="1">_xlfn.IFNA(VLOOKUP($A6,يوليو!AQ:AU,5,0),"")</f>
        <v/>
      </c>
      <c r="AC6" s="31" t="str">
        <f ca="1">_xlfn.IFNA(VLOOKUP($A6,اغسطس!G:K,5,0),"")</f>
        <v/>
      </c>
      <c r="AD6" s="31" t="str">
        <f ca="1">_xlfn.IFNA(VLOOKUP($A6,اغسطس!S:W,5,0),"")</f>
        <v/>
      </c>
      <c r="AE6" s="31" t="str">
        <f ca="1">_xlfn.IFNA(VLOOKUP($A6,اغسطس!AE:AI,5,0),"")</f>
        <v/>
      </c>
      <c r="AF6" s="31" t="str">
        <f ca="1">_xlfn.IFNA(VLOOKUP($A6,اغسطس!AQ:AU,5,0),"")</f>
        <v/>
      </c>
      <c r="AG6" s="31" t="str">
        <f ca="1">_xlfn.IFNA(VLOOKUP($A6,اغسطس!BC:BG,5,0),"")</f>
        <v/>
      </c>
      <c r="AH6" s="31" t="str">
        <f ca="1">_xlfn.IFNA(VLOOKUP($A6,سبتمبر!G:K,5,0),"")</f>
        <v/>
      </c>
      <c r="AI6" s="31" t="str">
        <f ca="1">_xlfn.IFNA(VLOOKUP($A6,سبتمبر!S:W,5,0),"")</f>
        <v/>
      </c>
      <c r="AJ6" s="31" t="str">
        <f ca="1">_xlfn.IFNA(VLOOKUP($A6,سبتمبر!AE:AI,5,0),"")</f>
        <v/>
      </c>
      <c r="AK6" s="31" t="str">
        <f ca="1">_xlfn.IFNA(VLOOKUP($A6,سبتمبر!AQ:AU,5,0),"")</f>
        <v/>
      </c>
      <c r="AL6" s="31" t="str">
        <f ca="1">_xlfn.IFNA(VLOOKUP($A6,اكتوبر!G:K,5,0),"")</f>
        <v/>
      </c>
      <c r="AM6" s="31" t="str">
        <f ca="1">_xlfn.IFNA(VLOOKUP($A6,اكتوبر!S:W,5,0),"")</f>
        <v/>
      </c>
      <c r="AN6" s="31" t="str">
        <f ca="1">_xlfn.IFNA(VLOOKUP($A6,اكتوبر!AE:AI,5,0),"")</f>
        <v/>
      </c>
      <c r="AO6" s="31" t="str">
        <f ca="1">_xlfn.IFNA(VLOOKUP($A6,اكتوبر!AQ:AU,5,0),"")</f>
        <v/>
      </c>
      <c r="AP6" s="31" t="str">
        <f ca="1">_xlfn.IFNA(VLOOKUP($A6,اكتوبر!BC:BG,5,0),"")</f>
        <v/>
      </c>
      <c r="AQ6" s="31" t="str">
        <f ca="1">_xlfn.IFNA(VLOOKUP($A6,نوفمبر!G:K,5,0),"")</f>
        <v/>
      </c>
      <c r="AR6" s="31" t="str">
        <f ca="1">_xlfn.IFNA(VLOOKUP($A6,نوفمبر!S:W,5,0),"")</f>
        <v/>
      </c>
      <c r="AS6" s="31" t="str">
        <f ca="1">_xlfn.IFNA(VLOOKUP($A6,نوفمبر!AE:AI,5,0),"")</f>
        <v/>
      </c>
      <c r="AT6" s="31" t="str">
        <f ca="1">_xlfn.IFNA(VLOOKUP($A6,نوفمبر!AQ:AU,5,0),"")</f>
        <v/>
      </c>
      <c r="AU6" s="31" t="str">
        <f ca="1">_xlfn.IFNA(VLOOKUP($A6,ديسمبر!G:K,5,0),"")</f>
        <v/>
      </c>
      <c r="AV6" s="31" t="str">
        <f ca="1">_xlfn.IFNA(VLOOKUP($A6,ديسمبر!S:W,5,0),"")</f>
        <v/>
      </c>
      <c r="AW6" s="31" t="str">
        <f ca="1">_xlfn.IFNA(VLOOKUP($A6,ديسمبر!AE:AI,5,0),"")</f>
        <v/>
      </c>
      <c r="AX6" s="31" t="str">
        <f ca="1">_xlfn.IFNA(VLOOKUP($A6,ديسمبر!AQ:AU,5,0),"")</f>
        <v/>
      </c>
      <c r="AY6" s="31">
        <f ca="1" t="shared" si="0"/>
        <v>0</v>
      </c>
      <c r="AZ6" s="31">
        <f ca="1" t="shared" si="1"/>
        <v>0</v>
      </c>
    </row>
    <row r="7" ht="15.75" spans="1:52">
      <c r="A7" s="8">
        <v>2005</v>
      </c>
      <c r="B7" s="31" t="str">
        <f>IFERROR(VLOOKUP(A7,'Main Data'!A:C,2,0),"")</f>
        <v>ابرام اشرف اديب</v>
      </c>
      <c r="C7" s="57" t="str">
        <f>IFERROR(VLOOKUP(B7,'Main Data'!B:D,2,0),"")</f>
        <v>01270511064</v>
      </c>
      <c r="D7" s="31" t="str">
        <f ca="1">IFERROR(VLOOKUP($A7,فبراير!G:K,5,0),"")</f>
        <v/>
      </c>
      <c r="E7" s="31" t="str">
        <f ca="1">IFERROR(VLOOKUP($A7,فبراير!S:W,5,0),"")</f>
        <v/>
      </c>
      <c r="F7" s="31" t="str">
        <f ca="1">IFERROR(VLOOKUP($A7,فبراير!AE:AI,5,0),"")</f>
        <v/>
      </c>
      <c r="G7" s="31" t="str">
        <f ca="1">IFERROR(VLOOKUP($A7,فبراير!AQ:AU,5,0),"")</f>
        <v/>
      </c>
      <c r="H7" s="31" t="str">
        <f ca="1">IFERROR(VLOOKUP($A7,مارس!G:K,5,0),"")</f>
        <v/>
      </c>
      <c r="I7" s="31" t="str">
        <f ca="1">IFERROR(VLOOKUP($A7,مارس!S:W,5,0),"")</f>
        <v/>
      </c>
      <c r="J7" s="31" t="str">
        <f ca="1">IFERROR(VLOOKUP($A7,مارس!AE:AI,5,0),"")</f>
        <v/>
      </c>
      <c r="K7" s="31" t="str">
        <f ca="1">IFERROR(VLOOKUP($A7,مارس!AQ:AU,5,0),"")</f>
        <v/>
      </c>
      <c r="L7" s="31" t="str">
        <f ca="1">IFERROR(VLOOKUP($A7,ابريل!G:K,5,0),"")</f>
        <v/>
      </c>
      <c r="M7" s="31" t="str">
        <f ca="1">IFERROR(VLOOKUP($A7,ابريل!S:W,5,0),"")</f>
        <v/>
      </c>
      <c r="N7" s="31" t="str">
        <f ca="1">IFERROR(VLOOKUP($A7,ابريل!AE:AI,5,0),"")</f>
        <v/>
      </c>
      <c r="O7" s="31" t="str">
        <f ca="1">IFERROR(VLOOKUP($A7,ابريل!AQ:AU,5,0),"")</f>
        <v/>
      </c>
      <c r="P7" s="31" t="str">
        <f ca="1">_xlfn.IFNA(VLOOKUP($A7,مايو!G:K,5,0),"")</f>
        <v/>
      </c>
      <c r="Q7" s="31" t="str">
        <f ca="1">_xlfn.IFNA(VLOOKUP($A7,مايو!S:W,5,0),"")</f>
        <v/>
      </c>
      <c r="R7" s="31" t="str">
        <f ca="1">_xlfn.IFNA(VLOOKUP($A7,مايو!AE:AI,5,0),"")</f>
        <v/>
      </c>
      <c r="S7" s="31" t="str">
        <f ca="1">_xlfn.IFNA(VLOOKUP($A7,مايو!AQ:AU,5,0),"")</f>
        <v/>
      </c>
      <c r="T7" s="31" t="str">
        <f ca="1">_xlfn.IFNA(VLOOKUP($A7,مايو!BC:BG,5,0),"")</f>
        <v/>
      </c>
      <c r="U7" s="31" t="str">
        <f ca="1">_xlfn.IFNA(VLOOKUP($A7,يونيو!G:K,5,0),"")</f>
        <v/>
      </c>
      <c r="V7" s="31" t="str">
        <f ca="1">_xlfn.IFNA(VLOOKUP($A7,يونيو!S:W,5,0),"")</f>
        <v/>
      </c>
      <c r="W7" s="31" t="str">
        <f ca="1">_xlfn.IFNA(VLOOKUP($A7,يونيو!AE:AI,5,0),"")</f>
        <v/>
      </c>
      <c r="X7" s="31" t="str">
        <f ca="1">_xlfn.IFNA(VLOOKUP($A7,يونيو!AQ:AU,5,0),"")</f>
        <v/>
      </c>
      <c r="Y7" s="31" t="str">
        <f ca="1">_xlfn.IFNA(VLOOKUP($A7,يوليو!G:K,5,0),"")</f>
        <v/>
      </c>
      <c r="Z7" s="31" t="str">
        <f ca="1">_xlfn.IFNA(VLOOKUP($A7,يوليو!S:W,5,0),"")</f>
        <v/>
      </c>
      <c r="AA7" s="31" t="str">
        <f ca="1">_xlfn.IFNA(VLOOKUP($A7,يوليو!AE:AI,5,0),"")</f>
        <v/>
      </c>
      <c r="AB7" s="31" t="str">
        <f ca="1">_xlfn.IFNA(VLOOKUP($A7,يوليو!AQ:AU,5,0),"")</f>
        <v/>
      </c>
      <c r="AC7" s="31" t="str">
        <f ca="1">_xlfn.IFNA(VLOOKUP($A7,اغسطس!G:K,5,0),"")</f>
        <v/>
      </c>
      <c r="AD7" s="31" t="str">
        <f ca="1">_xlfn.IFNA(VLOOKUP($A7,اغسطس!S:W,5,0),"")</f>
        <v/>
      </c>
      <c r="AE7" s="31" t="str">
        <f ca="1">_xlfn.IFNA(VLOOKUP($A7,اغسطس!AE:AI,5,0),"")</f>
        <v/>
      </c>
      <c r="AF7" s="31" t="str">
        <f ca="1">_xlfn.IFNA(VLOOKUP($A7,اغسطس!AQ:AU,5,0),"")</f>
        <v/>
      </c>
      <c r="AG7" s="31" t="str">
        <f ca="1">_xlfn.IFNA(VLOOKUP($A7,اغسطس!BC:BG,5,0),"")</f>
        <v/>
      </c>
      <c r="AH7" s="31" t="str">
        <f ca="1">_xlfn.IFNA(VLOOKUP($A7,سبتمبر!G:K,5,0),"")</f>
        <v/>
      </c>
      <c r="AI7" s="31" t="str">
        <f ca="1">_xlfn.IFNA(VLOOKUP($A7,سبتمبر!S:W,5,0),"")</f>
        <v/>
      </c>
      <c r="AJ7" s="31" t="str">
        <f ca="1">_xlfn.IFNA(VLOOKUP($A7,سبتمبر!AE:AI,5,0),"")</f>
        <v/>
      </c>
      <c r="AK7" s="31" t="str">
        <f ca="1">_xlfn.IFNA(VLOOKUP($A7,سبتمبر!AQ:AU,5,0),"")</f>
        <v/>
      </c>
      <c r="AL7" s="31" t="str">
        <f ca="1">_xlfn.IFNA(VLOOKUP($A7,اكتوبر!G:K,5,0),"")</f>
        <v/>
      </c>
      <c r="AM7" s="31" t="str">
        <f ca="1">_xlfn.IFNA(VLOOKUP($A7,اكتوبر!S:W,5,0),"")</f>
        <v/>
      </c>
      <c r="AN7" s="31" t="str">
        <f ca="1">_xlfn.IFNA(VLOOKUP($A7,اكتوبر!AE:AI,5,0),"")</f>
        <v/>
      </c>
      <c r="AO7" s="31" t="str">
        <f ca="1">_xlfn.IFNA(VLOOKUP($A7,اكتوبر!AQ:AU,5,0),"")</f>
        <v/>
      </c>
      <c r="AP7" s="31" t="str">
        <f ca="1">_xlfn.IFNA(VLOOKUP($A7,اكتوبر!BC:BG,5,0),"")</f>
        <v/>
      </c>
      <c r="AQ7" s="31" t="str">
        <f ca="1">_xlfn.IFNA(VLOOKUP($A7,نوفمبر!G:K,5,0),"")</f>
        <v/>
      </c>
      <c r="AR7" s="31" t="str">
        <f ca="1">_xlfn.IFNA(VLOOKUP($A7,نوفمبر!S:W,5,0),"")</f>
        <v/>
      </c>
      <c r="AS7" s="31" t="str">
        <f ca="1">_xlfn.IFNA(VLOOKUP($A7,نوفمبر!AE:AI,5,0),"")</f>
        <v/>
      </c>
      <c r="AT7" s="31" t="str">
        <f ca="1">_xlfn.IFNA(VLOOKUP($A7,نوفمبر!AQ:AU,5,0),"")</f>
        <v/>
      </c>
      <c r="AU7" s="31" t="str">
        <f ca="1">_xlfn.IFNA(VLOOKUP($A7,ديسمبر!G:K,5,0),"")</f>
        <v/>
      </c>
      <c r="AV7" s="31" t="str">
        <f ca="1">_xlfn.IFNA(VLOOKUP($A7,ديسمبر!S:W,5,0),"")</f>
        <v/>
      </c>
      <c r="AW7" s="31" t="str">
        <f ca="1">_xlfn.IFNA(VLOOKUP($A7,ديسمبر!AE:AI,5,0),"")</f>
        <v/>
      </c>
      <c r="AX7" s="31" t="str">
        <f ca="1">_xlfn.IFNA(VLOOKUP($A7,ديسمبر!AQ:AU,5,0),"")</f>
        <v/>
      </c>
      <c r="AY7" s="31">
        <f ca="1" t="shared" si="0"/>
        <v>0</v>
      </c>
      <c r="AZ7" s="31">
        <f ca="1" t="shared" si="1"/>
        <v>0</v>
      </c>
    </row>
    <row r="8" ht="15.75" spans="1:52">
      <c r="A8" s="8">
        <v>2006</v>
      </c>
      <c r="B8" s="31" t="str">
        <f>IFERROR(VLOOKUP(A8,'Main Data'!A:C,2,0),"")</f>
        <v>ابرام صباح غالي</v>
      </c>
      <c r="C8" s="57" t="str">
        <f>IFERROR(VLOOKUP(B8,'Main Data'!B:D,2,0),"")</f>
        <v>01200405193</v>
      </c>
      <c r="D8" s="31" t="str">
        <f ca="1">IFERROR(VLOOKUP($A8,فبراير!G:K,5,0),"")</f>
        <v/>
      </c>
      <c r="E8" s="31" t="str">
        <f ca="1">IFERROR(VLOOKUP($A8,فبراير!S:W,5,0),"")</f>
        <v/>
      </c>
      <c r="F8" s="31" t="str">
        <f ca="1">IFERROR(VLOOKUP($A8,فبراير!AE:AI,5,0),"")</f>
        <v/>
      </c>
      <c r="G8" s="31" t="str">
        <f ca="1">IFERROR(VLOOKUP($A8,فبراير!AQ:AU,5,0),"")</f>
        <v/>
      </c>
      <c r="H8" s="31" t="str">
        <f ca="1">IFERROR(VLOOKUP($A8,مارس!G:K,5,0),"")</f>
        <v/>
      </c>
      <c r="I8" s="31" t="str">
        <f ca="1">IFERROR(VLOOKUP($A8,مارس!S:W,5,0),"")</f>
        <v/>
      </c>
      <c r="J8" s="31" t="str">
        <f ca="1">IFERROR(VLOOKUP($A8,مارس!AE:AI,5,0),"")</f>
        <v/>
      </c>
      <c r="K8" s="31" t="str">
        <f ca="1">IFERROR(VLOOKUP($A8,مارس!AQ:AU,5,0),"")</f>
        <v/>
      </c>
      <c r="L8" s="31" t="str">
        <f ca="1">IFERROR(VLOOKUP($A8,ابريل!G:K,5,0),"")</f>
        <v/>
      </c>
      <c r="M8" s="31" t="str">
        <f ca="1">IFERROR(VLOOKUP($A8,ابريل!S:W,5,0),"")</f>
        <v/>
      </c>
      <c r="N8" s="31" t="str">
        <f ca="1">IFERROR(VLOOKUP($A8,ابريل!AE:AI,5,0),"")</f>
        <v/>
      </c>
      <c r="O8" s="31" t="str">
        <f ca="1">IFERROR(VLOOKUP($A8,ابريل!AQ:AU,5,0),"")</f>
        <v/>
      </c>
      <c r="P8" s="31" t="str">
        <f ca="1">_xlfn.IFNA(VLOOKUP($A8,مايو!G:K,5,0),"")</f>
        <v/>
      </c>
      <c r="Q8" s="31" t="str">
        <f ca="1">_xlfn.IFNA(VLOOKUP($A8,مايو!S:W,5,0),"")</f>
        <v/>
      </c>
      <c r="R8" s="31" t="str">
        <f ca="1">_xlfn.IFNA(VLOOKUP($A8,مايو!AE:AI,5,0),"")</f>
        <v/>
      </c>
      <c r="S8" s="31" t="str">
        <f ca="1">_xlfn.IFNA(VLOOKUP($A8,مايو!AQ:AU,5,0),"")</f>
        <v/>
      </c>
      <c r="T8" s="31" t="str">
        <f ca="1">_xlfn.IFNA(VLOOKUP($A8,مايو!BC:BG,5,0),"")</f>
        <v/>
      </c>
      <c r="U8" s="31" t="str">
        <f ca="1">_xlfn.IFNA(VLOOKUP($A8,يونيو!G:K,5,0),"")</f>
        <v/>
      </c>
      <c r="V8" s="31" t="str">
        <f ca="1">_xlfn.IFNA(VLOOKUP($A8,يونيو!S:W,5,0),"")</f>
        <v/>
      </c>
      <c r="W8" s="31" t="str">
        <f ca="1">_xlfn.IFNA(VLOOKUP($A8,يونيو!AE:AI,5,0),"")</f>
        <v/>
      </c>
      <c r="X8" s="31" t="str">
        <f ca="1">_xlfn.IFNA(VLOOKUP($A8,يونيو!AQ:AU,5,0),"")</f>
        <v/>
      </c>
      <c r="Y8" s="31" t="str">
        <f ca="1">_xlfn.IFNA(VLOOKUP($A8,يوليو!G:K,5,0),"")</f>
        <v/>
      </c>
      <c r="Z8" s="31" t="str">
        <f ca="1">_xlfn.IFNA(VLOOKUP($A8,يوليو!S:W,5,0),"")</f>
        <v/>
      </c>
      <c r="AA8" s="31" t="str">
        <f ca="1">_xlfn.IFNA(VLOOKUP($A8,يوليو!AE:AI,5,0),"")</f>
        <v/>
      </c>
      <c r="AB8" s="31" t="str">
        <f ca="1">_xlfn.IFNA(VLOOKUP($A8,يوليو!AQ:AU,5,0),"")</f>
        <v/>
      </c>
      <c r="AC8" s="31" t="str">
        <f ca="1">_xlfn.IFNA(VLOOKUP($A8,اغسطس!G:K,5,0),"")</f>
        <v/>
      </c>
      <c r="AD8" s="31" t="str">
        <f ca="1">_xlfn.IFNA(VLOOKUP($A8,اغسطس!S:W,5,0),"")</f>
        <v/>
      </c>
      <c r="AE8" s="31" t="str">
        <f ca="1">_xlfn.IFNA(VLOOKUP($A8,اغسطس!AE:AI,5,0),"")</f>
        <v/>
      </c>
      <c r="AF8" s="31" t="str">
        <f ca="1">_xlfn.IFNA(VLOOKUP($A8,اغسطس!AQ:AU,5,0),"")</f>
        <v/>
      </c>
      <c r="AG8" s="31" t="str">
        <f ca="1">_xlfn.IFNA(VLOOKUP($A8,اغسطس!BC:BG,5,0),"")</f>
        <v/>
      </c>
      <c r="AH8" s="31" t="str">
        <f ca="1">_xlfn.IFNA(VLOOKUP($A8,سبتمبر!G:K,5,0),"")</f>
        <v/>
      </c>
      <c r="AI8" s="31" t="str">
        <f ca="1">_xlfn.IFNA(VLOOKUP($A8,سبتمبر!S:W,5,0),"")</f>
        <v/>
      </c>
      <c r="AJ8" s="31" t="str">
        <f ca="1">_xlfn.IFNA(VLOOKUP($A8,سبتمبر!AE:AI,5,0),"")</f>
        <v/>
      </c>
      <c r="AK8" s="31" t="str">
        <f ca="1">_xlfn.IFNA(VLOOKUP($A8,سبتمبر!AQ:AU,5,0),"")</f>
        <v/>
      </c>
      <c r="AL8" s="31" t="str">
        <f ca="1">_xlfn.IFNA(VLOOKUP($A8,اكتوبر!G:K,5,0),"")</f>
        <v/>
      </c>
      <c r="AM8" s="31" t="str">
        <f ca="1">_xlfn.IFNA(VLOOKUP($A8,اكتوبر!S:W,5,0),"")</f>
        <v/>
      </c>
      <c r="AN8" s="31" t="str">
        <f ca="1">_xlfn.IFNA(VLOOKUP($A8,اكتوبر!AE:AI,5,0),"")</f>
        <v/>
      </c>
      <c r="AO8" s="31" t="str">
        <f ca="1">_xlfn.IFNA(VLOOKUP($A8,اكتوبر!AQ:AU,5,0),"")</f>
        <v/>
      </c>
      <c r="AP8" s="31" t="str">
        <f ca="1">_xlfn.IFNA(VLOOKUP($A8,اكتوبر!BC:BG,5,0),"")</f>
        <v/>
      </c>
      <c r="AQ8" s="31" t="str">
        <f ca="1">_xlfn.IFNA(VLOOKUP($A8,نوفمبر!G:K,5,0),"")</f>
        <v/>
      </c>
      <c r="AR8" s="31" t="str">
        <f ca="1">_xlfn.IFNA(VLOOKUP($A8,نوفمبر!S:W,5,0),"")</f>
        <v/>
      </c>
      <c r="AS8" s="31" t="str">
        <f ca="1">_xlfn.IFNA(VLOOKUP($A8,نوفمبر!AE:AI,5,0),"")</f>
        <v/>
      </c>
      <c r="AT8" s="31" t="str">
        <f ca="1">_xlfn.IFNA(VLOOKUP($A8,نوفمبر!AQ:AU,5,0),"")</f>
        <v/>
      </c>
      <c r="AU8" s="31" t="str">
        <f ca="1">_xlfn.IFNA(VLOOKUP($A8,ديسمبر!G:K,5,0),"")</f>
        <v/>
      </c>
      <c r="AV8" s="31" t="str">
        <f ca="1">_xlfn.IFNA(VLOOKUP($A8,ديسمبر!S:W,5,0),"")</f>
        <v/>
      </c>
      <c r="AW8" s="31" t="str">
        <f ca="1">_xlfn.IFNA(VLOOKUP($A8,ديسمبر!AE:AI,5,0),"")</f>
        <v/>
      </c>
      <c r="AX8" s="31" t="str">
        <f ca="1">_xlfn.IFNA(VLOOKUP($A8,ديسمبر!AQ:AU,5,0),"")</f>
        <v/>
      </c>
      <c r="AY8" s="31">
        <f ca="1" t="shared" si="0"/>
        <v>0</v>
      </c>
      <c r="AZ8" s="31">
        <f ca="1" t="shared" si="1"/>
        <v>0</v>
      </c>
    </row>
    <row r="9" ht="15.75" spans="1:52">
      <c r="A9" s="8">
        <v>2007</v>
      </c>
      <c r="B9" s="31" t="str">
        <f>IFERROR(VLOOKUP(A9,'Main Data'!A:C,2,0),"")</f>
        <v>ارميا شنوده صفوت</v>
      </c>
      <c r="C9" s="57" t="str">
        <f>IFERROR(VLOOKUP(B9,'Main Data'!B:D,2,0),"")</f>
        <v>01210505225</v>
      </c>
      <c r="D9" s="31" t="str">
        <f ca="1">IFERROR(VLOOKUP($A9,فبراير!G:K,5,0),"")</f>
        <v/>
      </c>
      <c r="E9" s="31" t="str">
        <f ca="1">IFERROR(VLOOKUP($A9,فبراير!S:W,5,0),"")</f>
        <v/>
      </c>
      <c r="F9" s="31" t="str">
        <f ca="1">IFERROR(VLOOKUP($A9,فبراير!AE:AI,5,0),"")</f>
        <v/>
      </c>
      <c r="G9" s="31" t="str">
        <f ca="1">IFERROR(VLOOKUP($A9,فبراير!AQ:AU,5,0),"")</f>
        <v/>
      </c>
      <c r="H9" s="31" t="str">
        <f ca="1">IFERROR(VLOOKUP($A9,مارس!G:K,5,0),"")</f>
        <v/>
      </c>
      <c r="I9" s="31" t="str">
        <f ca="1">IFERROR(VLOOKUP($A9,مارس!S:W,5,0),"")</f>
        <v/>
      </c>
      <c r="J9" s="31" t="str">
        <f ca="1">IFERROR(VLOOKUP($A9,مارس!AE:AI,5,0),"")</f>
        <v/>
      </c>
      <c r="K9" s="31" t="str">
        <f ca="1">IFERROR(VLOOKUP($A9,مارس!AQ:AU,5,0),"")</f>
        <v/>
      </c>
      <c r="L9" s="31" t="str">
        <f ca="1">IFERROR(VLOOKUP($A9,ابريل!G:K,5,0),"")</f>
        <v/>
      </c>
      <c r="M9" s="31" t="str">
        <f ca="1">IFERROR(VLOOKUP($A9,ابريل!S:W,5,0),"")</f>
        <v/>
      </c>
      <c r="N9" s="31" t="str">
        <f ca="1">IFERROR(VLOOKUP($A9,ابريل!AE:AI,5,0),"")</f>
        <v/>
      </c>
      <c r="O9" s="31" t="str">
        <f ca="1">IFERROR(VLOOKUP($A9,ابريل!AQ:AU,5,0),"")</f>
        <v/>
      </c>
      <c r="P9" s="31" t="str">
        <f ca="1">_xlfn.IFNA(VLOOKUP($A9,مايو!G:K,5,0),"")</f>
        <v/>
      </c>
      <c r="Q9" s="31" t="str">
        <f ca="1">_xlfn.IFNA(VLOOKUP($A9,مايو!S:W,5,0),"")</f>
        <v/>
      </c>
      <c r="R9" s="31" t="str">
        <f ca="1">_xlfn.IFNA(VLOOKUP($A9,مايو!AE:AI,5,0),"")</f>
        <v/>
      </c>
      <c r="S9" s="31" t="str">
        <f ca="1">_xlfn.IFNA(VLOOKUP($A9,مايو!AQ:AU,5,0),"")</f>
        <v/>
      </c>
      <c r="T9" s="31" t="str">
        <f ca="1">_xlfn.IFNA(VLOOKUP($A9,مايو!BC:BG,5,0),"")</f>
        <v/>
      </c>
      <c r="U9" s="31" t="str">
        <f ca="1">_xlfn.IFNA(VLOOKUP($A9,يونيو!G:K,5,0),"")</f>
        <v/>
      </c>
      <c r="V9" s="31" t="str">
        <f ca="1">_xlfn.IFNA(VLOOKUP($A9,يونيو!S:W,5,0),"")</f>
        <v/>
      </c>
      <c r="W9" s="31" t="str">
        <f ca="1">_xlfn.IFNA(VLOOKUP($A9,يونيو!AE:AI,5,0),"")</f>
        <v/>
      </c>
      <c r="X9" s="31" t="str">
        <f ca="1">_xlfn.IFNA(VLOOKUP($A9,يونيو!AQ:AU,5,0),"")</f>
        <v/>
      </c>
      <c r="Y9" s="31" t="str">
        <f ca="1">_xlfn.IFNA(VLOOKUP($A9,يوليو!G:K,5,0),"")</f>
        <v/>
      </c>
      <c r="Z9" s="31" t="str">
        <f ca="1">_xlfn.IFNA(VLOOKUP($A9,يوليو!S:W,5,0),"")</f>
        <v/>
      </c>
      <c r="AA9" s="31" t="str">
        <f ca="1">_xlfn.IFNA(VLOOKUP($A9,يوليو!AE:AI,5,0),"")</f>
        <v/>
      </c>
      <c r="AB9" s="31" t="str">
        <f ca="1">_xlfn.IFNA(VLOOKUP($A9,يوليو!AQ:AU,5,0),"")</f>
        <v/>
      </c>
      <c r="AC9" s="31" t="str">
        <f ca="1">_xlfn.IFNA(VLOOKUP($A9,اغسطس!G:K,5,0),"")</f>
        <v/>
      </c>
      <c r="AD9" s="31" t="str">
        <f ca="1">_xlfn.IFNA(VLOOKUP($A9,اغسطس!S:W,5,0),"")</f>
        <v/>
      </c>
      <c r="AE9" s="31" t="str">
        <f ca="1">_xlfn.IFNA(VLOOKUP($A9,اغسطس!AE:AI,5,0),"")</f>
        <v/>
      </c>
      <c r="AF9" s="31" t="str">
        <f ca="1">_xlfn.IFNA(VLOOKUP($A9,اغسطس!AQ:AU,5,0),"")</f>
        <v/>
      </c>
      <c r="AG9" s="31" t="str">
        <f ca="1">_xlfn.IFNA(VLOOKUP($A9,اغسطس!BC:BG,5,0),"")</f>
        <v/>
      </c>
      <c r="AH9" s="31" t="str">
        <f ca="1">_xlfn.IFNA(VLOOKUP($A9,سبتمبر!G:K,5,0),"")</f>
        <v/>
      </c>
      <c r="AI9" s="31" t="str">
        <f ca="1">_xlfn.IFNA(VLOOKUP($A9,سبتمبر!S:W,5,0),"")</f>
        <v/>
      </c>
      <c r="AJ9" s="31" t="str">
        <f ca="1">_xlfn.IFNA(VLOOKUP($A9,سبتمبر!AE:AI,5,0),"")</f>
        <v/>
      </c>
      <c r="AK9" s="31" t="str">
        <f ca="1">_xlfn.IFNA(VLOOKUP($A9,سبتمبر!AQ:AU,5,0),"")</f>
        <v/>
      </c>
      <c r="AL9" s="31" t="str">
        <f ca="1">_xlfn.IFNA(VLOOKUP($A9,اكتوبر!G:K,5,0),"")</f>
        <v/>
      </c>
      <c r="AM9" s="31" t="str">
        <f ca="1">_xlfn.IFNA(VLOOKUP($A9,اكتوبر!S:W,5,0),"")</f>
        <v/>
      </c>
      <c r="AN9" s="31" t="str">
        <f ca="1">_xlfn.IFNA(VLOOKUP($A9,اكتوبر!AE:AI,5,0),"")</f>
        <v/>
      </c>
      <c r="AO9" s="31" t="str">
        <f ca="1">_xlfn.IFNA(VLOOKUP($A9,اكتوبر!AQ:AU,5,0),"")</f>
        <v/>
      </c>
      <c r="AP9" s="31" t="str">
        <f ca="1">_xlfn.IFNA(VLOOKUP($A9,اكتوبر!BC:BG,5,0),"")</f>
        <v/>
      </c>
      <c r="AQ9" s="31" t="str">
        <f ca="1">_xlfn.IFNA(VLOOKUP($A9,نوفمبر!G:K,5,0),"")</f>
        <v/>
      </c>
      <c r="AR9" s="31" t="str">
        <f ca="1">_xlfn.IFNA(VLOOKUP($A9,نوفمبر!S:W,5,0),"")</f>
        <v/>
      </c>
      <c r="AS9" s="31" t="str">
        <f ca="1">_xlfn.IFNA(VLOOKUP($A9,نوفمبر!AE:AI,5,0),"")</f>
        <v/>
      </c>
      <c r="AT9" s="31" t="str">
        <f ca="1">_xlfn.IFNA(VLOOKUP($A9,نوفمبر!AQ:AU,5,0),"")</f>
        <v/>
      </c>
      <c r="AU9" s="31" t="str">
        <f ca="1">_xlfn.IFNA(VLOOKUP($A9,ديسمبر!G:K,5,0),"")</f>
        <v/>
      </c>
      <c r="AV9" s="31" t="str">
        <f ca="1">_xlfn.IFNA(VLOOKUP($A9,ديسمبر!S:W,5,0),"")</f>
        <v/>
      </c>
      <c r="AW9" s="31" t="str">
        <f ca="1">_xlfn.IFNA(VLOOKUP($A9,ديسمبر!AE:AI,5,0),"")</f>
        <v/>
      </c>
      <c r="AX9" s="31" t="str">
        <f ca="1">_xlfn.IFNA(VLOOKUP($A9,ديسمبر!AQ:AU,5,0),"")</f>
        <v/>
      </c>
      <c r="AY9" s="31">
        <f ca="1" t="shared" si="0"/>
        <v>0</v>
      </c>
      <c r="AZ9" s="31">
        <f ca="1" t="shared" si="1"/>
        <v>0</v>
      </c>
    </row>
    <row r="10" ht="15.75" spans="1:52">
      <c r="A10" s="8">
        <v>2008</v>
      </c>
      <c r="B10" s="31" t="str">
        <f>IFERROR(VLOOKUP(A10,'Main Data'!A:C,2,0),"")</f>
        <v>استيفن سامح حليم</v>
      </c>
      <c r="C10" s="57" t="str">
        <f>IFERROR(VLOOKUP(B10,'Main Data'!B:D,2,0),"")</f>
        <v>01557726693</v>
      </c>
      <c r="D10" s="31" t="str">
        <f ca="1">IFERROR(VLOOKUP($A10,فبراير!G:K,5,0),"")</f>
        <v/>
      </c>
      <c r="E10" s="31" t="str">
        <f ca="1">IFERROR(VLOOKUP($A10,فبراير!S:W,5,0),"")</f>
        <v/>
      </c>
      <c r="F10" s="31" t="str">
        <f ca="1">IFERROR(VLOOKUP($A10,فبراير!AE:AI,5,0),"")</f>
        <v/>
      </c>
      <c r="G10" s="31" t="str">
        <f ca="1">IFERROR(VLOOKUP($A10,فبراير!AQ:AU,5,0),"")</f>
        <v/>
      </c>
      <c r="H10" s="31" t="str">
        <f ca="1">IFERROR(VLOOKUP($A10,مارس!G:K,5,0),"")</f>
        <v/>
      </c>
      <c r="I10" s="31" t="str">
        <f ca="1">IFERROR(VLOOKUP($A10,مارس!S:W,5,0),"")</f>
        <v/>
      </c>
      <c r="J10" s="31" t="str">
        <f ca="1">IFERROR(VLOOKUP($A10,مارس!AE:AI,5,0),"")</f>
        <v/>
      </c>
      <c r="K10" s="31" t="str">
        <f ca="1">IFERROR(VLOOKUP($A10,مارس!AQ:AU,5,0),"")</f>
        <v/>
      </c>
      <c r="L10" s="31" t="str">
        <f ca="1">IFERROR(VLOOKUP($A10,ابريل!G:K,5,0),"")</f>
        <v/>
      </c>
      <c r="M10" s="31" t="str">
        <f ca="1">IFERROR(VLOOKUP($A10,ابريل!S:W,5,0),"")</f>
        <v/>
      </c>
      <c r="N10" s="31" t="str">
        <f ca="1">IFERROR(VLOOKUP($A10,ابريل!AE:AI,5,0),"")</f>
        <v/>
      </c>
      <c r="O10" s="31" t="str">
        <f ca="1">IFERROR(VLOOKUP($A10,ابريل!AQ:AU,5,0),"")</f>
        <v/>
      </c>
      <c r="P10" s="31" t="str">
        <f ca="1">_xlfn.IFNA(VLOOKUP($A10,مايو!G:K,5,0),"")</f>
        <v/>
      </c>
      <c r="Q10" s="31" t="str">
        <f ca="1">_xlfn.IFNA(VLOOKUP($A10,مايو!S:W,5,0),"")</f>
        <v/>
      </c>
      <c r="R10" s="31" t="str">
        <f ca="1">_xlfn.IFNA(VLOOKUP($A10,مايو!AE:AI,5,0),"")</f>
        <v/>
      </c>
      <c r="S10" s="31" t="str">
        <f ca="1">_xlfn.IFNA(VLOOKUP($A10,مايو!AQ:AU,5,0),"")</f>
        <v/>
      </c>
      <c r="T10" s="31" t="str">
        <f ca="1">_xlfn.IFNA(VLOOKUP($A10,مايو!BC:BG,5,0),"")</f>
        <v/>
      </c>
      <c r="U10" s="31" t="str">
        <f ca="1">_xlfn.IFNA(VLOOKUP($A10,يونيو!G:K,5,0),"")</f>
        <v/>
      </c>
      <c r="V10" s="31" t="str">
        <f ca="1">_xlfn.IFNA(VLOOKUP($A10,يونيو!S:W,5,0),"")</f>
        <v/>
      </c>
      <c r="W10" s="31" t="str">
        <f ca="1">_xlfn.IFNA(VLOOKUP($A10,يونيو!AE:AI,5,0),"")</f>
        <v/>
      </c>
      <c r="X10" s="31" t="str">
        <f ca="1">_xlfn.IFNA(VLOOKUP($A10,يونيو!AQ:AU,5,0),"")</f>
        <v/>
      </c>
      <c r="Y10" s="31" t="str">
        <f ca="1">_xlfn.IFNA(VLOOKUP($A10,يوليو!G:K,5,0),"")</f>
        <v/>
      </c>
      <c r="Z10" s="31" t="str">
        <f ca="1">_xlfn.IFNA(VLOOKUP($A10,يوليو!S:W,5,0),"")</f>
        <v/>
      </c>
      <c r="AA10" s="31" t="str">
        <f ca="1">_xlfn.IFNA(VLOOKUP($A10,يوليو!AE:AI,5,0),"")</f>
        <v/>
      </c>
      <c r="AB10" s="31" t="str">
        <f ca="1">_xlfn.IFNA(VLOOKUP($A10,يوليو!AQ:AU,5,0),"")</f>
        <v/>
      </c>
      <c r="AC10" s="31" t="str">
        <f ca="1">_xlfn.IFNA(VLOOKUP($A10,اغسطس!G:K,5,0),"")</f>
        <v/>
      </c>
      <c r="AD10" s="31" t="str">
        <f ca="1">_xlfn.IFNA(VLOOKUP($A10,اغسطس!S:W,5,0),"")</f>
        <v/>
      </c>
      <c r="AE10" s="31" t="str">
        <f ca="1">_xlfn.IFNA(VLOOKUP($A10,اغسطس!AE:AI,5,0),"")</f>
        <v/>
      </c>
      <c r="AF10" s="31" t="str">
        <f ca="1">_xlfn.IFNA(VLOOKUP($A10,اغسطس!AQ:AU,5,0),"")</f>
        <v/>
      </c>
      <c r="AG10" s="31" t="str">
        <f ca="1">_xlfn.IFNA(VLOOKUP($A10,اغسطس!BC:BG,5,0),"")</f>
        <v/>
      </c>
      <c r="AH10" s="31" t="str">
        <f ca="1">_xlfn.IFNA(VLOOKUP($A10,سبتمبر!G:K,5,0),"")</f>
        <v/>
      </c>
      <c r="AI10" s="31" t="str">
        <f ca="1">_xlfn.IFNA(VLOOKUP($A10,سبتمبر!S:W,5,0),"")</f>
        <v/>
      </c>
      <c r="AJ10" s="31" t="str">
        <f ca="1">_xlfn.IFNA(VLOOKUP($A10,سبتمبر!AE:AI,5,0),"")</f>
        <v/>
      </c>
      <c r="AK10" s="31" t="str">
        <f ca="1">_xlfn.IFNA(VLOOKUP($A10,سبتمبر!AQ:AU,5,0),"")</f>
        <v/>
      </c>
      <c r="AL10" s="31" t="str">
        <f ca="1">_xlfn.IFNA(VLOOKUP($A10,اكتوبر!G:K,5,0),"")</f>
        <v/>
      </c>
      <c r="AM10" s="31" t="str">
        <f ca="1">_xlfn.IFNA(VLOOKUP($A10,اكتوبر!S:W,5,0),"")</f>
        <v/>
      </c>
      <c r="AN10" s="31" t="str">
        <f ca="1">_xlfn.IFNA(VLOOKUP($A10,اكتوبر!AE:AI,5,0),"")</f>
        <v/>
      </c>
      <c r="AO10" s="31" t="str">
        <f ca="1">_xlfn.IFNA(VLOOKUP($A10,اكتوبر!AQ:AU,5,0),"")</f>
        <v/>
      </c>
      <c r="AP10" s="31" t="str">
        <f ca="1">_xlfn.IFNA(VLOOKUP($A10,اكتوبر!BC:BG,5,0),"")</f>
        <v/>
      </c>
      <c r="AQ10" s="31" t="str">
        <f ca="1">_xlfn.IFNA(VLOOKUP($A10,نوفمبر!G:K,5,0),"")</f>
        <v/>
      </c>
      <c r="AR10" s="31" t="str">
        <f ca="1">_xlfn.IFNA(VLOOKUP($A10,نوفمبر!S:W,5,0),"")</f>
        <v/>
      </c>
      <c r="AS10" s="31" t="str">
        <f ca="1">_xlfn.IFNA(VLOOKUP($A10,نوفمبر!AE:AI,5,0),"")</f>
        <v/>
      </c>
      <c r="AT10" s="31" t="str">
        <f ca="1">_xlfn.IFNA(VLOOKUP($A10,نوفمبر!AQ:AU,5,0),"")</f>
        <v/>
      </c>
      <c r="AU10" s="31" t="str">
        <f ca="1">_xlfn.IFNA(VLOOKUP($A10,ديسمبر!G:K,5,0),"")</f>
        <v/>
      </c>
      <c r="AV10" s="31" t="str">
        <f ca="1">_xlfn.IFNA(VLOOKUP($A10,ديسمبر!S:W,5,0),"")</f>
        <v/>
      </c>
      <c r="AW10" s="31" t="str">
        <f ca="1">_xlfn.IFNA(VLOOKUP($A10,ديسمبر!AE:AI,5,0),"")</f>
        <v/>
      </c>
      <c r="AX10" s="31" t="str">
        <f ca="1">_xlfn.IFNA(VLOOKUP($A10,ديسمبر!AQ:AU,5,0),"")</f>
        <v/>
      </c>
      <c r="AY10" s="31">
        <f ca="1" t="shared" si="0"/>
        <v>0</v>
      </c>
      <c r="AZ10" s="31">
        <f ca="1" t="shared" si="1"/>
        <v>0</v>
      </c>
    </row>
    <row r="11" ht="15.75" spans="1:52">
      <c r="A11" s="8">
        <v>2009</v>
      </c>
      <c r="B11" s="31" t="str">
        <f>IFERROR(VLOOKUP(A11,'Main Data'!A:C,2,0),"")</f>
        <v>انطونيوس عاطف فؤاد</v>
      </c>
      <c r="C11" s="57" t="str">
        <f>IFERROR(VLOOKUP(B11,'Main Data'!B:D,2,0),"")</f>
        <v>01205398089</v>
      </c>
      <c r="D11" s="31" t="str">
        <f ca="1">IFERROR(VLOOKUP($A11,فبراير!G:K,5,0),"")</f>
        <v/>
      </c>
      <c r="E11" s="31" t="str">
        <f ca="1">IFERROR(VLOOKUP($A11,فبراير!S:W,5,0),"")</f>
        <v/>
      </c>
      <c r="F11" s="31" t="str">
        <f ca="1">IFERROR(VLOOKUP($A11,فبراير!AE:AI,5,0),"")</f>
        <v/>
      </c>
      <c r="G11" s="31" t="str">
        <f ca="1">IFERROR(VLOOKUP($A11,فبراير!AQ:AU,5,0),"")</f>
        <v/>
      </c>
      <c r="H11" s="31" t="str">
        <f ca="1">IFERROR(VLOOKUP($A11,مارس!G:K,5,0),"")</f>
        <v/>
      </c>
      <c r="I11" s="31" t="str">
        <f ca="1">IFERROR(VLOOKUP($A11,مارس!S:W,5,0),"")</f>
        <v/>
      </c>
      <c r="J11" s="31" t="str">
        <f ca="1">IFERROR(VLOOKUP($A11,مارس!AE:AI,5,0),"")</f>
        <v/>
      </c>
      <c r="K11" s="31" t="str">
        <f ca="1">IFERROR(VLOOKUP($A11,مارس!AQ:AU,5,0),"")</f>
        <v/>
      </c>
      <c r="L11" s="31" t="str">
        <f ca="1">IFERROR(VLOOKUP($A11,ابريل!G:K,5,0),"")</f>
        <v/>
      </c>
      <c r="M11" s="31" t="str">
        <f ca="1">IFERROR(VLOOKUP($A11,ابريل!S:W,5,0),"")</f>
        <v/>
      </c>
      <c r="N11" s="31" t="str">
        <f ca="1">IFERROR(VLOOKUP($A11,ابريل!AE:AI,5,0),"")</f>
        <v/>
      </c>
      <c r="O11" s="31" t="str">
        <f ca="1">IFERROR(VLOOKUP($A11,ابريل!AQ:AU,5,0),"")</f>
        <v/>
      </c>
      <c r="P11" s="31" t="str">
        <f ca="1">_xlfn.IFNA(VLOOKUP($A11,مايو!G:K,5,0),"")</f>
        <v/>
      </c>
      <c r="Q11" s="31" t="str">
        <f ca="1">_xlfn.IFNA(VLOOKUP($A11,مايو!S:W,5,0),"")</f>
        <v/>
      </c>
      <c r="R11" s="31" t="str">
        <f ca="1">_xlfn.IFNA(VLOOKUP($A11,مايو!AE:AI,5,0),"")</f>
        <v/>
      </c>
      <c r="S11" s="31" t="str">
        <f ca="1">_xlfn.IFNA(VLOOKUP($A11,مايو!AQ:AU,5,0),"")</f>
        <v/>
      </c>
      <c r="T11" s="31" t="str">
        <f ca="1">_xlfn.IFNA(VLOOKUP($A11,مايو!BC:BG,5,0),"")</f>
        <v/>
      </c>
      <c r="U11" s="31" t="str">
        <f ca="1">_xlfn.IFNA(VLOOKUP($A11,يونيو!G:K,5,0),"")</f>
        <v/>
      </c>
      <c r="V11" s="31" t="str">
        <f ca="1">_xlfn.IFNA(VLOOKUP($A11,يونيو!S:W,5,0),"")</f>
        <v/>
      </c>
      <c r="W11" s="31" t="str">
        <f ca="1">_xlfn.IFNA(VLOOKUP($A11,يونيو!AE:AI,5,0),"")</f>
        <v/>
      </c>
      <c r="X11" s="31" t="str">
        <f ca="1">_xlfn.IFNA(VLOOKUP($A11,يونيو!AQ:AU,5,0),"")</f>
        <v/>
      </c>
      <c r="Y11" s="31" t="str">
        <f ca="1">_xlfn.IFNA(VLOOKUP($A11,يوليو!G:K,5,0),"")</f>
        <v/>
      </c>
      <c r="Z11" s="31" t="str">
        <f ca="1">_xlfn.IFNA(VLOOKUP($A11,يوليو!S:W,5,0),"")</f>
        <v/>
      </c>
      <c r="AA11" s="31" t="str">
        <f ca="1">_xlfn.IFNA(VLOOKUP($A11,يوليو!AE:AI,5,0),"")</f>
        <v/>
      </c>
      <c r="AB11" s="31" t="str">
        <f ca="1">_xlfn.IFNA(VLOOKUP($A11,يوليو!AQ:AU,5,0),"")</f>
        <v/>
      </c>
      <c r="AC11" s="31" t="str">
        <f ca="1">_xlfn.IFNA(VLOOKUP($A11,اغسطس!G:K,5,0),"")</f>
        <v/>
      </c>
      <c r="AD11" s="31" t="str">
        <f ca="1">_xlfn.IFNA(VLOOKUP($A11,اغسطس!S:W,5,0),"")</f>
        <v/>
      </c>
      <c r="AE11" s="31" t="str">
        <f ca="1">_xlfn.IFNA(VLOOKUP($A11,اغسطس!AE:AI,5,0),"")</f>
        <v/>
      </c>
      <c r="AF11" s="31" t="str">
        <f ca="1">_xlfn.IFNA(VLOOKUP($A11,اغسطس!AQ:AU,5,0),"")</f>
        <v/>
      </c>
      <c r="AG11" s="31" t="str">
        <f ca="1">_xlfn.IFNA(VLOOKUP($A11,اغسطس!BC:BG,5,0),"")</f>
        <v/>
      </c>
      <c r="AH11" s="31" t="str">
        <f ca="1">_xlfn.IFNA(VLOOKUP($A11,سبتمبر!G:K,5,0),"")</f>
        <v/>
      </c>
      <c r="AI11" s="31" t="str">
        <f ca="1">_xlfn.IFNA(VLOOKUP($A11,سبتمبر!S:W,5,0),"")</f>
        <v/>
      </c>
      <c r="AJ11" s="31" t="str">
        <f ca="1">_xlfn.IFNA(VLOOKUP($A11,سبتمبر!AE:AI,5,0),"")</f>
        <v/>
      </c>
      <c r="AK11" s="31" t="str">
        <f ca="1">_xlfn.IFNA(VLOOKUP($A11,سبتمبر!AQ:AU,5,0),"")</f>
        <v/>
      </c>
      <c r="AL11" s="31" t="str">
        <f ca="1">_xlfn.IFNA(VLOOKUP($A11,اكتوبر!G:K,5,0),"")</f>
        <v/>
      </c>
      <c r="AM11" s="31" t="str">
        <f ca="1">_xlfn.IFNA(VLOOKUP($A11,اكتوبر!S:W,5,0),"")</f>
        <v/>
      </c>
      <c r="AN11" s="31" t="str">
        <f ca="1">_xlfn.IFNA(VLOOKUP($A11,اكتوبر!AE:AI,5,0),"")</f>
        <v/>
      </c>
      <c r="AO11" s="31" t="str">
        <f ca="1">_xlfn.IFNA(VLOOKUP($A11,اكتوبر!AQ:AU,5,0),"")</f>
        <v/>
      </c>
      <c r="AP11" s="31" t="str">
        <f ca="1">_xlfn.IFNA(VLOOKUP($A11,اكتوبر!BC:BG,5,0),"")</f>
        <v/>
      </c>
      <c r="AQ11" s="31" t="str">
        <f ca="1">_xlfn.IFNA(VLOOKUP($A11,نوفمبر!G:K,5,0),"")</f>
        <v/>
      </c>
      <c r="AR11" s="31" t="str">
        <f ca="1">_xlfn.IFNA(VLOOKUP($A11,نوفمبر!S:W,5,0),"")</f>
        <v/>
      </c>
      <c r="AS11" s="31" t="str">
        <f ca="1">_xlfn.IFNA(VLOOKUP($A11,نوفمبر!AE:AI,5,0),"")</f>
        <v/>
      </c>
      <c r="AT11" s="31" t="str">
        <f ca="1">_xlfn.IFNA(VLOOKUP($A11,نوفمبر!AQ:AU,5,0),"")</f>
        <v/>
      </c>
      <c r="AU11" s="31" t="str">
        <f ca="1">_xlfn.IFNA(VLOOKUP($A11,ديسمبر!G:K,5,0),"")</f>
        <v/>
      </c>
      <c r="AV11" s="31" t="str">
        <f ca="1">_xlfn.IFNA(VLOOKUP($A11,ديسمبر!S:W,5,0),"")</f>
        <v/>
      </c>
      <c r="AW11" s="31" t="str">
        <f ca="1">_xlfn.IFNA(VLOOKUP($A11,ديسمبر!AE:AI,5,0),"")</f>
        <v/>
      </c>
      <c r="AX11" s="31" t="str">
        <f ca="1">_xlfn.IFNA(VLOOKUP($A11,ديسمبر!AQ:AU,5,0),"")</f>
        <v/>
      </c>
      <c r="AY11" s="31">
        <f ca="1" t="shared" si="0"/>
        <v>0</v>
      </c>
      <c r="AZ11" s="31">
        <f ca="1" t="shared" si="1"/>
        <v>0</v>
      </c>
    </row>
    <row r="12" ht="15.75" spans="1:52">
      <c r="A12" s="8">
        <v>2010</v>
      </c>
      <c r="B12" s="31" t="str">
        <f>IFERROR(VLOOKUP(A12,'Main Data'!A:C,2,0),"")</f>
        <v>بافلي سامح ادوار</v>
      </c>
      <c r="C12" s="57" t="str">
        <f>IFERROR(VLOOKUP(B12,'Main Data'!B:D,2,0),"")</f>
        <v>01050835253</v>
      </c>
      <c r="D12" s="31" t="str">
        <f ca="1">IFERROR(VLOOKUP($A12,فبراير!G:K,5,0),"")</f>
        <v/>
      </c>
      <c r="E12" s="31" t="str">
        <f ca="1">IFERROR(VLOOKUP($A12,فبراير!S:W,5,0),"")</f>
        <v/>
      </c>
      <c r="F12" s="31" t="str">
        <f ca="1">IFERROR(VLOOKUP($A12,فبراير!AE:AI,5,0),"")</f>
        <v/>
      </c>
      <c r="G12" s="31" t="str">
        <f ca="1">IFERROR(VLOOKUP($A12,فبراير!AQ:AU,5,0),"")</f>
        <v/>
      </c>
      <c r="H12" s="31" t="str">
        <f ca="1">IFERROR(VLOOKUP($A12,مارس!G:K,5,0),"")</f>
        <v/>
      </c>
      <c r="I12" s="31" t="str">
        <f ca="1">IFERROR(VLOOKUP($A12,مارس!S:W,5,0),"")</f>
        <v/>
      </c>
      <c r="J12" s="31" t="str">
        <f ca="1">IFERROR(VLOOKUP($A12,مارس!AE:AI,5,0),"")</f>
        <v/>
      </c>
      <c r="K12" s="31" t="str">
        <f ca="1">IFERROR(VLOOKUP($A12,مارس!AQ:AU,5,0),"")</f>
        <v/>
      </c>
      <c r="L12" s="31" t="str">
        <f ca="1">IFERROR(VLOOKUP($A12,ابريل!G:K,5,0),"")</f>
        <v/>
      </c>
      <c r="M12" s="31" t="str">
        <f ca="1">IFERROR(VLOOKUP($A12,ابريل!S:W,5,0),"")</f>
        <v/>
      </c>
      <c r="N12" s="31" t="str">
        <f ca="1">IFERROR(VLOOKUP($A12,ابريل!AE:AI,5,0),"")</f>
        <v/>
      </c>
      <c r="O12" s="31" t="str">
        <f ca="1">IFERROR(VLOOKUP($A12,ابريل!AQ:AU,5,0),"")</f>
        <v/>
      </c>
      <c r="P12" s="31" t="str">
        <f ca="1">_xlfn.IFNA(VLOOKUP($A12,مايو!G:K,5,0),"")</f>
        <v/>
      </c>
      <c r="Q12" s="31" t="str">
        <f ca="1">_xlfn.IFNA(VLOOKUP($A12,مايو!S:W,5,0),"")</f>
        <v/>
      </c>
      <c r="R12" s="31" t="str">
        <f ca="1">_xlfn.IFNA(VLOOKUP($A12,مايو!AE:AI,5,0),"")</f>
        <v/>
      </c>
      <c r="S12" s="31" t="str">
        <f ca="1">_xlfn.IFNA(VLOOKUP($A12,مايو!AQ:AU,5,0),"")</f>
        <v/>
      </c>
      <c r="T12" s="31" t="str">
        <f ca="1">_xlfn.IFNA(VLOOKUP($A12,مايو!BC:BG,5,0),"")</f>
        <v/>
      </c>
      <c r="U12" s="31" t="str">
        <f ca="1">_xlfn.IFNA(VLOOKUP($A12,يونيو!G:K,5,0),"")</f>
        <v/>
      </c>
      <c r="V12" s="31" t="str">
        <f ca="1">_xlfn.IFNA(VLOOKUP($A12,يونيو!S:W,5,0),"")</f>
        <v/>
      </c>
      <c r="W12" s="31" t="str">
        <f ca="1">_xlfn.IFNA(VLOOKUP($A12,يونيو!AE:AI,5,0),"")</f>
        <v/>
      </c>
      <c r="X12" s="31" t="str">
        <f ca="1">_xlfn.IFNA(VLOOKUP($A12,يونيو!AQ:AU,5,0),"")</f>
        <v/>
      </c>
      <c r="Y12" s="31" t="str">
        <f ca="1">_xlfn.IFNA(VLOOKUP($A12,يوليو!G:K,5,0),"")</f>
        <v/>
      </c>
      <c r="Z12" s="31" t="str">
        <f ca="1">_xlfn.IFNA(VLOOKUP($A12,يوليو!S:W,5,0),"")</f>
        <v/>
      </c>
      <c r="AA12" s="31" t="str">
        <f ca="1">_xlfn.IFNA(VLOOKUP($A12,يوليو!AE:AI,5,0),"")</f>
        <v/>
      </c>
      <c r="AB12" s="31" t="str">
        <f ca="1">_xlfn.IFNA(VLOOKUP($A12,يوليو!AQ:AU,5,0),"")</f>
        <v/>
      </c>
      <c r="AC12" s="31" t="str">
        <f ca="1">_xlfn.IFNA(VLOOKUP($A12,اغسطس!G:K,5,0),"")</f>
        <v/>
      </c>
      <c r="AD12" s="31" t="str">
        <f ca="1">_xlfn.IFNA(VLOOKUP($A12,اغسطس!S:W,5,0),"")</f>
        <v/>
      </c>
      <c r="AE12" s="31" t="str">
        <f ca="1">_xlfn.IFNA(VLOOKUP($A12,اغسطس!AE:AI,5,0),"")</f>
        <v/>
      </c>
      <c r="AF12" s="31" t="str">
        <f ca="1">_xlfn.IFNA(VLOOKUP($A12,اغسطس!AQ:AU,5,0),"")</f>
        <v/>
      </c>
      <c r="AG12" s="31" t="str">
        <f ca="1">_xlfn.IFNA(VLOOKUP($A12,اغسطس!BC:BG,5,0),"")</f>
        <v/>
      </c>
      <c r="AH12" s="31" t="str">
        <f ca="1">_xlfn.IFNA(VLOOKUP($A12,سبتمبر!G:K,5,0),"")</f>
        <v/>
      </c>
      <c r="AI12" s="31" t="str">
        <f ca="1">_xlfn.IFNA(VLOOKUP($A12,سبتمبر!S:W,5,0),"")</f>
        <v/>
      </c>
      <c r="AJ12" s="31" t="str">
        <f ca="1">_xlfn.IFNA(VLOOKUP($A12,سبتمبر!AE:AI,5,0),"")</f>
        <v/>
      </c>
      <c r="AK12" s="31" t="str">
        <f ca="1">_xlfn.IFNA(VLOOKUP($A12,سبتمبر!AQ:AU,5,0),"")</f>
        <v/>
      </c>
      <c r="AL12" s="31" t="str">
        <f ca="1">_xlfn.IFNA(VLOOKUP($A12,اكتوبر!G:K,5,0),"")</f>
        <v/>
      </c>
      <c r="AM12" s="31" t="str">
        <f ca="1">_xlfn.IFNA(VLOOKUP($A12,اكتوبر!S:W,5,0),"")</f>
        <v/>
      </c>
      <c r="AN12" s="31" t="str">
        <f ca="1">_xlfn.IFNA(VLOOKUP($A12,اكتوبر!AE:AI,5,0),"")</f>
        <v/>
      </c>
      <c r="AO12" s="31" t="str">
        <f ca="1">_xlfn.IFNA(VLOOKUP($A12,اكتوبر!AQ:AU,5,0),"")</f>
        <v/>
      </c>
      <c r="AP12" s="31" t="str">
        <f ca="1">_xlfn.IFNA(VLOOKUP($A12,اكتوبر!BC:BG,5,0),"")</f>
        <v/>
      </c>
      <c r="AQ12" s="31" t="str">
        <f ca="1">_xlfn.IFNA(VLOOKUP($A12,نوفمبر!G:K,5,0),"")</f>
        <v/>
      </c>
      <c r="AR12" s="31" t="str">
        <f ca="1">_xlfn.IFNA(VLOOKUP($A12,نوفمبر!S:W,5,0),"")</f>
        <v/>
      </c>
      <c r="AS12" s="31" t="str">
        <f ca="1">_xlfn.IFNA(VLOOKUP($A12,نوفمبر!AE:AI,5,0),"")</f>
        <v/>
      </c>
      <c r="AT12" s="31" t="str">
        <f ca="1">_xlfn.IFNA(VLOOKUP($A12,نوفمبر!AQ:AU,5,0),"")</f>
        <v/>
      </c>
      <c r="AU12" s="31" t="str">
        <f ca="1">_xlfn.IFNA(VLOOKUP($A12,ديسمبر!G:K,5,0),"")</f>
        <v/>
      </c>
      <c r="AV12" s="31" t="str">
        <f ca="1">_xlfn.IFNA(VLOOKUP($A12,ديسمبر!S:W,5,0),"")</f>
        <v/>
      </c>
      <c r="AW12" s="31" t="str">
        <f ca="1">_xlfn.IFNA(VLOOKUP($A12,ديسمبر!AE:AI,5,0),"")</f>
        <v/>
      </c>
      <c r="AX12" s="31" t="str">
        <f ca="1">_xlfn.IFNA(VLOOKUP($A12,ديسمبر!AQ:AU,5,0),"")</f>
        <v/>
      </c>
      <c r="AY12" s="31">
        <f ca="1" t="shared" si="0"/>
        <v>0</v>
      </c>
      <c r="AZ12" s="31">
        <f ca="1" t="shared" si="1"/>
        <v>0</v>
      </c>
    </row>
    <row r="13" ht="15.75" spans="1:52">
      <c r="A13" s="8">
        <v>2011</v>
      </c>
      <c r="B13" s="31" t="str">
        <f>IFERROR(VLOOKUP(A13,'Main Data'!A:C,2,0),"")</f>
        <v>بافلي فريد جبرائيل </v>
      </c>
      <c r="C13" s="57" t="str">
        <f>IFERROR(VLOOKUP(B13,'Main Data'!B:D,2,0),"")</f>
        <v>01273292058</v>
      </c>
      <c r="D13" s="31" t="str">
        <f ca="1">IFERROR(VLOOKUP($A13,فبراير!G:K,5,0),"")</f>
        <v/>
      </c>
      <c r="E13" s="31" t="str">
        <f ca="1">IFERROR(VLOOKUP($A13,فبراير!S:W,5,0),"")</f>
        <v/>
      </c>
      <c r="F13" s="31" t="str">
        <f ca="1">IFERROR(VLOOKUP($A13,فبراير!AE:AI,5,0),"")</f>
        <v/>
      </c>
      <c r="G13" s="31" t="str">
        <f ca="1">IFERROR(VLOOKUP($A13,فبراير!AQ:AU,5,0),"")</f>
        <v/>
      </c>
      <c r="H13" s="31" t="str">
        <f ca="1">IFERROR(VLOOKUP($A13,مارس!G:K,5,0),"")</f>
        <v/>
      </c>
      <c r="I13" s="31" t="str">
        <f ca="1">IFERROR(VLOOKUP($A13,مارس!S:W,5,0),"")</f>
        <v/>
      </c>
      <c r="J13" s="31" t="str">
        <f ca="1">IFERROR(VLOOKUP($A13,مارس!AE:AI,5,0),"")</f>
        <v/>
      </c>
      <c r="K13" s="31" t="str">
        <f ca="1">IFERROR(VLOOKUP($A13,مارس!AQ:AU,5,0),"")</f>
        <v/>
      </c>
      <c r="L13" s="31" t="str">
        <f ca="1">IFERROR(VLOOKUP($A13,ابريل!G:K,5,0),"")</f>
        <v/>
      </c>
      <c r="M13" s="31" t="str">
        <f ca="1">IFERROR(VLOOKUP($A13,ابريل!S:W,5,0),"")</f>
        <v/>
      </c>
      <c r="N13" s="31" t="str">
        <f ca="1">IFERROR(VLOOKUP($A13,ابريل!AE:AI,5,0),"")</f>
        <v/>
      </c>
      <c r="O13" s="31" t="str">
        <f ca="1">IFERROR(VLOOKUP($A13,ابريل!AQ:AU,5,0),"")</f>
        <v/>
      </c>
      <c r="P13" s="31" t="str">
        <f ca="1">_xlfn.IFNA(VLOOKUP($A13,مايو!G:K,5,0),"")</f>
        <v/>
      </c>
      <c r="Q13" s="31" t="str">
        <f ca="1">_xlfn.IFNA(VLOOKUP($A13,مايو!S:W,5,0),"")</f>
        <v/>
      </c>
      <c r="R13" s="31" t="str">
        <f ca="1">_xlfn.IFNA(VLOOKUP($A13,مايو!AE:AI,5,0),"")</f>
        <v/>
      </c>
      <c r="S13" s="31" t="str">
        <f ca="1">_xlfn.IFNA(VLOOKUP($A13,مايو!AQ:AU,5,0),"")</f>
        <v/>
      </c>
      <c r="T13" s="31" t="str">
        <f ca="1">_xlfn.IFNA(VLOOKUP($A13,مايو!BC:BG,5,0),"")</f>
        <v/>
      </c>
      <c r="U13" s="31" t="str">
        <f ca="1">_xlfn.IFNA(VLOOKUP($A13,يونيو!G:K,5,0),"")</f>
        <v/>
      </c>
      <c r="V13" s="31" t="str">
        <f ca="1">_xlfn.IFNA(VLOOKUP($A13,يونيو!S:W,5,0),"")</f>
        <v/>
      </c>
      <c r="W13" s="31" t="str">
        <f ca="1">_xlfn.IFNA(VLOOKUP($A13,يونيو!AE:AI,5,0),"")</f>
        <v/>
      </c>
      <c r="X13" s="31" t="str">
        <f ca="1">_xlfn.IFNA(VLOOKUP($A13,يونيو!AQ:AU,5,0),"")</f>
        <v/>
      </c>
      <c r="Y13" s="31" t="str">
        <f ca="1">_xlfn.IFNA(VLOOKUP($A13,يوليو!G:K,5,0),"")</f>
        <v/>
      </c>
      <c r="Z13" s="31" t="str">
        <f ca="1">_xlfn.IFNA(VLOOKUP($A13,يوليو!S:W,5,0),"")</f>
        <v/>
      </c>
      <c r="AA13" s="31" t="str">
        <f ca="1">_xlfn.IFNA(VLOOKUP($A13,يوليو!AE:AI,5,0),"")</f>
        <v/>
      </c>
      <c r="AB13" s="31" t="str">
        <f ca="1">_xlfn.IFNA(VLOOKUP($A13,يوليو!AQ:AU,5,0),"")</f>
        <v/>
      </c>
      <c r="AC13" s="31" t="str">
        <f ca="1">_xlfn.IFNA(VLOOKUP($A13,اغسطس!G:K,5,0),"")</f>
        <v/>
      </c>
      <c r="AD13" s="31" t="str">
        <f ca="1">_xlfn.IFNA(VLOOKUP($A13,اغسطس!S:W,5,0),"")</f>
        <v/>
      </c>
      <c r="AE13" s="31" t="str">
        <f ca="1">_xlfn.IFNA(VLOOKUP($A13,اغسطس!AE:AI,5,0),"")</f>
        <v/>
      </c>
      <c r="AF13" s="31" t="str">
        <f ca="1">_xlfn.IFNA(VLOOKUP($A13,اغسطس!AQ:AU,5,0),"")</f>
        <v/>
      </c>
      <c r="AG13" s="31" t="str">
        <f ca="1">_xlfn.IFNA(VLOOKUP($A13,اغسطس!BC:BG,5,0),"")</f>
        <v/>
      </c>
      <c r="AH13" s="31" t="str">
        <f ca="1">_xlfn.IFNA(VLOOKUP($A13,سبتمبر!G:K,5,0),"")</f>
        <v/>
      </c>
      <c r="AI13" s="31" t="str">
        <f ca="1">_xlfn.IFNA(VLOOKUP($A13,سبتمبر!S:W,5,0),"")</f>
        <v/>
      </c>
      <c r="AJ13" s="31" t="str">
        <f ca="1">_xlfn.IFNA(VLOOKUP($A13,سبتمبر!AE:AI,5,0),"")</f>
        <v/>
      </c>
      <c r="AK13" s="31" t="str">
        <f ca="1">_xlfn.IFNA(VLOOKUP($A13,سبتمبر!AQ:AU,5,0),"")</f>
        <v/>
      </c>
      <c r="AL13" s="31" t="str">
        <f ca="1">_xlfn.IFNA(VLOOKUP($A13,اكتوبر!G:K,5,0),"")</f>
        <v/>
      </c>
      <c r="AM13" s="31" t="str">
        <f ca="1">_xlfn.IFNA(VLOOKUP($A13,اكتوبر!S:W,5,0),"")</f>
        <v/>
      </c>
      <c r="AN13" s="31" t="str">
        <f ca="1">_xlfn.IFNA(VLOOKUP($A13,اكتوبر!AE:AI,5,0),"")</f>
        <v/>
      </c>
      <c r="AO13" s="31" t="str">
        <f ca="1">_xlfn.IFNA(VLOOKUP($A13,اكتوبر!AQ:AU,5,0),"")</f>
        <v/>
      </c>
      <c r="AP13" s="31" t="str">
        <f ca="1">_xlfn.IFNA(VLOOKUP($A13,اكتوبر!BC:BG,5,0),"")</f>
        <v/>
      </c>
      <c r="AQ13" s="31" t="str">
        <f ca="1">_xlfn.IFNA(VLOOKUP($A13,نوفمبر!G:K,5,0),"")</f>
        <v/>
      </c>
      <c r="AR13" s="31" t="str">
        <f ca="1">_xlfn.IFNA(VLOOKUP($A13,نوفمبر!S:W,5,0),"")</f>
        <v/>
      </c>
      <c r="AS13" s="31" t="str">
        <f ca="1">_xlfn.IFNA(VLOOKUP($A13,نوفمبر!AE:AI,5,0),"")</f>
        <v/>
      </c>
      <c r="AT13" s="31" t="str">
        <f ca="1">_xlfn.IFNA(VLOOKUP($A13,نوفمبر!AQ:AU,5,0),"")</f>
        <v/>
      </c>
      <c r="AU13" s="31" t="str">
        <f ca="1">_xlfn.IFNA(VLOOKUP($A13,ديسمبر!G:K,5,0),"")</f>
        <v/>
      </c>
      <c r="AV13" s="31" t="str">
        <f ca="1">_xlfn.IFNA(VLOOKUP($A13,ديسمبر!S:W,5,0),"")</f>
        <v/>
      </c>
      <c r="AW13" s="31" t="str">
        <f ca="1">_xlfn.IFNA(VLOOKUP($A13,ديسمبر!AE:AI,5,0),"")</f>
        <v/>
      </c>
      <c r="AX13" s="31" t="str">
        <f ca="1">_xlfn.IFNA(VLOOKUP($A13,ديسمبر!AQ:AU,5,0),"")</f>
        <v/>
      </c>
      <c r="AY13" s="31">
        <f ca="1" t="shared" si="0"/>
        <v>0</v>
      </c>
      <c r="AZ13" s="31">
        <f ca="1" t="shared" si="1"/>
        <v>0</v>
      </c>
    </row>
    <row r="14" ht="15.75" spans="1:52">
      <c r="A14" s="8">
        <v>2012</v>
      </c>
      <c r="B14" s="31" t="str">
        <f>IFERROR(VLOOKUP(A14,'Main Data'!A:C,2,0),"")</f>
        <v>بسيط برسوم بشري</v>
      </c>
      <c r="C14" s="57" t="str">
        <f>IFERROR(VLOOKUP(B14,'Main Data'!B:D,2,0),"")</f>
        <v>01226654247</v>
      </c>
      <c r="D14" s="31" t="str">
        <f ca="1">IFERROR(VLOOKUP($A14,فبراير!G:K,5,0),"")</f>
        <v/>
      </c>
      <c r="E14" s="31" t="str">
        <f ca="1">IFERROR(VLOOKUP($A14,فبراير!S:W,5,0),"")</f>
        <v/>
      </c>
      <c r="F14" s="31" t="str">
        <f ca="1">IFERROR(VLOOKUP($A14,فبراير!AE:AI,5,0),"")</f>
        <v/>
      </c>
      <c r="G14" s="31" t="str">
        <f ca="1">IFERROR(VLOOKUP($A14,فبراير!AQ:AU,5,0),"")</f>
        <v/>
      </c>
      <c r="H14" s="31" t="str">
        <f ca="1">IFERROR(VLOOKUP($A14,مارس!G:K,5,0),"")</f>
        <v/>
      </c>
      <c r="I14" s="31" t="str">
        <f ca="1">IFERROR(VLOOKUP($A14,مارس!S:W,5,0),"")</f>
        <v/>
      </c>
      <c r="J14" s="31" t="str">
        <f ca="1">IFERROR(VLOOKUP($A14,مارس!AE:AI,5,0),"")</f>
        <v/>
      </c>
      <c r="K14" s="31" t="str">
        <f ca="1">IFERROR(VLOOKUP($A14,مارس!AQ:AU,5,0),"")</f>
        <v/>
      </c>
      <c r="L14" s="31" t="str">
        <f ca="1">IFERROR(VLOOKUP($A14,ابريل!G:K,5,0),"")</f>
        <v/>
      </c>
      <c r="M14" s="31" t="str">
        <f ca="1">IFERROR(VLOOKUP($A14,ابريل!S:W,5,0),"")</f>
        <v/>
      </c>
      <c r="N14" s="31" t="str">
        <f ca="1">IFERROR(VLOOKUP($A14,ابريل!AE:AI,5,0),"")</f>
        <v/>
      </c>
      <c r="O14" s="31" t="str">
        <f ca="1">IFERROR(VLOOKUP($A14,ابريل!AQ:AU,5,0),"")</f>
        <v/>
      </c>
      <c r="P14" s="31" t="str">
        <f ca="1">_xlfn.IFNA(VLOOKUP($A14,مايو!G:K,5,0),"")</f>
        <v/>
      </c>
      <c r="Q14" s="31" t="str">
        <f ca="1">_xlfn.IFNA(VLOOKUP($A14,مايو!S:W,5,0),"")</f>
        <v/>
      </c>
      <c r="R14" s="31" t="str">
        <f ca="1">_xlfn.IFNA(VLOOKUP($A14,مايو!AE:AI,5,0),"")</f>
        <v/>
      </c>
      <c r="S14" s="31" t="str">
        <f ca="1">_xlfn.IFNA(VLOOKUP($A14,مايو!AQ:AU,5,0),"")</f>
        <v/>
      </c>
      <c r="T14" s="31" t="str">
        <f ca="1">_xlfn.IFNA(VLOOKUP($A14,مايو!BC:BG,5,0),"")</f>
        <v/>
      </c>
      <c r="U14" s="31" t="str">
        <f ca="1">_xlfn.IFNA(VLOOKUP($A14,يونيو!G:K,5,0),"")</f>
        <v/>
      </c>
      <c r="V14" s="31" t="str">
        <f ca="1">_xlfn.IFNA(VLOOKUP($A14,يونيو!S:W,5,0),"")</f>
        <v/>
      </c>
      <c r="W14" s="31" t="str">
        <f ca="1">_xlfn.IFNA(VLOOKUP($A14,يونيو!AE:AI,5,0),"")</f>
        <v/>
      </c>
      <c r="X14" s="31" t="str">
        <f ca="1">_xlfn.IFNA(VLOOKUP($A14,يونيو!AQ:AU,5,0),"")</f>
        <v/>
      </c>
      <c r="Y14" s="31" t="str">
        <f ca="1">_xlfn.IFNA(VLOOKUP($A14,يوليو!G:K,5,0),"")</f>
        <v/>
      </c>
      <c r="Z14" s="31" t="str">
        <f ca="1">_xlfn.IFNA(VLOOKUP($A14,يوليو!S:W,5,0),"")</f>
        <v/>
      </c>
      <c r="AA14" s="31" t="str">
        <f ca="1">_xlfn.IFNA(VLOOKUP($A14,يوليو!AE:AI,5,0),"")</f>
        <v/>
      </c>
      <c r="AB14" s="31" t="str">
        <f ca="1">_xlfn.IFNA(VLOOKUP($A14,يوليو!AQ:AU,5,0),"")</f>
        <v/>
      </c>
      <c r="AC14" s="31" t="str">
        <f ca="1">_xlfn.IFNA(VLOOKUP($A14,اغسطس!G:K,5,0),"")</f>
        <v/>
      </c>
      <c r="AD14" s="31" t="str">
        <f ca="1">_xlfn.IFNA(VLOOKUP($A14,اغسطس!S:W,5,0),"")</f>
        <v/>
      </c>
      <c r="AE14" s="31" t="str">
        <f ca="1">_xlfn.IFNA(VLOOKUP($A14,اغسطس!AE:AI,5,0),"")</f>
        <v/>
      </c>
      <c r="AF14" s="31" t="str">
        <f ca="1">_xlfn.IFNA(VLOOKUP($A14,اغسطس!AQ:AU,5,0),"")</f>
        <v/>
      </c>
      <c r="AG14" s="31" t="str">
        <f ca="1">_xlfn.IFNA(VLOOKUP($A14,اغسطس!BC:BG,5,0),"")</f>
        <v/>
      </c>
      <c r="AH14" s="31" t="str">
        <f ca="1">_xlfn.IFNA(VLOOKUP($A14,سبتمبر!G:K,5,0),"")</f>
        <v/>
      </c>
      <c r="AI14" s="31" t="str">
        <f ca="1">_xlfn.IFNA(VLOOKUP($A14,سبتمبر!S:W,5,0),"")</f>
        <v/>
      </c>
      <c r="AJ14" s="31" t="str">
        <f ca="1">_xlfn.IFNA(VLOOKUP($A14,سبتمبر!AE:AI,5,0),"")</f>
        <v/>
      </c>
      <c r="AK14" s="31" t="str">
        <f ca="1">_xlfn.IFNA(VLOOKUP($A14,سبتمبر!AQ:AU,5,0),"")</f>
        <v/>
      </c>
      <c r="AL14" s="31" t="str">
        <f ca="1">_xlfn.IFNA(VLOOKUP($A14,اكتوبر!G:K,5,0),"")</f>
        <v/>
      </c>
      <c r="AM14" s="31" t="str">
        <f ca="1">_xlfn.IFNA(VLOOKUP($A14,اكتوبر!S:W,5,0),"")</f>
        <v/>
      </c>
      <c r="AN14" s="31" t="str">
        <f ca="1">_xlfn.IFNA(VLOOKUP($A14,اكتوبر!AE:AI,5,0),"")</f>
        <v/>
      </c>
      <c r="AO14" s="31" t="str">
        <f ca="1">_xlfn.IFNA(VLOOKUP($A14,اكتوبر!AQ:AU,5,0),"")</f>
        <v/>
      </c>
      <c r="AP14" s="31" t="str">
        <f ca="1">_xlfn.IFNA(VLOOKUP($A14,اكتوبر!BC:BG,5,0),"")</f>
        <v/>
      </c>
      <c r="AQ14" s="31" t="str">
        <f ca="1">_xlfn.IFNA(VLOOKUP($A14,نوفمبر!G:K,5,0),"")</f>
        <v/>
      </c>
      <c r="AR14" s="31" t="str">
        <f ca="1">_xlfn.IFNA(VLOOKUP($A14,نوفمبر!S:W,5,0),"")</f>
        <v/>
      </c>
      <c r="AS14" s="31" t="str">
        <f ca="1">_xlfn.IFNA(VLOOKUP($A14,نوفمبر!AE:AI,5,0),"")</f>
        <v/>
      </c>
      <c r="AT14" s="31" t="str">
        <f ca="1">_xlfn.IFNA(VLOOKUP($A14,نوفمبر!AQ:AU,5,0),"")</f>
        <v/>
      </c>
      <c r="AU14" s="31" t="str">
        <f ca="1">_xlfn.IFNA(VLOOKUP($A14,ديسمبر!G:K,5,0),"")</f>
        <v/>
      </c>
      <c r="AV14" s="31" t="str">
        <f ca="1">_xlfn.IFNA(VLOOKUP($A14,ديسمبر!S:W,5,0),"")</f>
        <v/>
      </c>
      <c r="AW14" s="31" t="str">
        <f ca="1">_xlfn.IFNA(VLOOKUP($A14,ديسمبر!AE:AI,5,0),"")</f>
        <v/>
      </c>
      <c r="AX14" s="31" t="str">
        <f ca="1">_xlfn.IFNA(VLOOKUP($A14,ديسمبر!AQ:AU,5,0),"")</f>
        <v/>
      </c>
      <c r="AY14" s="31">
        <f ca="1" t="shared" si="0"/>
        <v>0</v>
      </c>
      <c r="AZ14" s="31">
        <f ca="1" t="shared" si="1"/>
        <v>0</v>
      </c>
    </row>
    <row r="15" ht="15.75" spans="1:52">
      <c r="A15" s="8">
        <v>2013</v>
      </c>
      <c r="B15" s="31" t="str">
        <f>IFERROR(VLOOKUP(A15,'Main Data'!A:C,2,0),"")</f>
        <v>بولا جبرائيل لطيف</v>
      </c>
      <c r="C15" s="57" t="str">
        <f>IFERROR(VLOOKUP(B15,'Main Data'!B:D,2,0),"")</f>
        <v>01282777413</v>
      </c>
      <c r="D15" s="31" t="str">
        <f ca="1">IFERROR(VLOOKUP($A15,فبراير!G:K,5,0),"")</f>
        <v/>
      </c>
      <c r="E15" s="31" t="str">
        <f ca="1">IFERROR(VLOOKUP($A15,فبراير!S:W,5,0),"")</f>
        <v/>
      </c>
      <c r="F15" s="31" t="str">
        <f ca="1">IFERROR(VLOOKUP($A15,فبراير!AE:AI,5,0),"")</f>
        <v/>
      </c>
      <c r="G15" s="31" t="str">
        <f ca="1">IFERROR(VLOOKUP($A15,فبراير!AQ:AU,5,0),"")</f>
        <v/>
      </c>
      <c r="H15" s="31" t="str">
        <f ca="1">IFERROR(VLOOKUP($A15,مارس!G:K,5,0),"")</f>
        <v/>
      </c>
      <c r="I15" s="31" t="str">
        <f ca="1">IFERROR(VLOOKUP($A15,مارس!S:W,5,0),"")</f>
        <v/>
      </c>
      <c r="J15" s="31" t="str">
        <f ca="1">IFERROR(VLOOKUP($A15,مارس!AE:AI,5,0),"")</f>
        <v/>
      </c>
      <c r="K15" s="31" t="str">
        <f ca="1">IFERROR(VLOOKUP($A15,مارس!AQ:AU,5,0),"")</f>
        <v/>
      </c>
      <c r="L15" s="31" t="str">
        <f ca="1">IFERROR(VLOOKUP($A15,ابريل!G:K,5,0),"")</f>
        <v/>
      </c>
      <c r="M15" s="31" t="str">
        <f ca="1">IFERROR(VLOOKUP($A15,ابريل!S:W,5,0),"")</f>
        <v/>
      </c>
      <c r="N15" s="31" t="str">
        <f ca="1">IFERROR(VLOOKUP($A15,ابريل!AE:AI,5,0),"")</f>
        <v/>
      </c>
      <c r="O15" s="31" t="str">
        <f ca="1">IFERROR(VLOOKUP($A15,ابريل!AQ:AU,5,0),"")</f>
        <v/>
      </c>
      <c r="P15" s="31" t="str">
        <f ca="1">_xlfn.IFNA(VLOOKUP($A15,مايو!G:K,5,0),"")</f>
        <v/>
      </c>
      <c r="Q15" s="31" t="str">
        <f ca="1">_xlfn.IFNA(VLOOKUP($A15,مايو!S:W,5,0),"")</f>
        <v/>
      </c>
      <c r="R15" s="31" t="str">
        <f ca="1">_xlfn.IFNA(VLOOKUP($A15,مايو!AE:AI,5,0),"")</f>
        <v/>
      </c>
      <c r="S15" s="31" t="str">
        <f ca="1">_xlfn.IFNA(VLOOKUP($A15,مايو!AQ:AU,5,0),"")</f>
        <v/>
      </c>
      <c r="T15" s="31" t="str">
        <f ca="1">_xlfn.IFNA(VLOOKUP($A15,مايو!BC:BG,5,0),"")</f>
        <v/>
      </c>
      <c r="U15" s="31" t="str">
        <f ca="1">_xlfn.IFNA(VLOOKUP($A15,يونيو!G:K,5,0),"")</f>
        <v/>
      </c>
      <c r="V15" s="31" t="str">
        <f ca="1">_xlfn.IFNA(VLOOKUP($A15,يونيو!S:W,5,0),"")</f>
        <v/>
      </c>
      <c r="W15" s="31" t="str">
        <f ca="1">_xlfn.IFNA(VLOOKUP($A15,يونيو!AE:AI,5,0),"")</f>
        <v/>
      </c>
      <c r="X15" s="31" t="str">
        <f ca="1">_xlfn.IFNA(VLOOKUP($A15,يونيو!AQ:AU,5,0),"")</f>
        <v/>
      </c>
      <c r="Y15" s="31" t="str">
        <f ca="1">_xlfn.IFNA(VLOOKUP($A15,يوليو!G:K,5,0),"")</f>
        <v/>
      </c>
      <c r="Z15" s="31" t="str">
        <f ca="1">_xlfn.IFNA(VLOOKUP($A15,يوليو!S:W,5,0),"")</f>
        <v/>
      </c>
      <c r="AA15" s="31" t="str">
        <f ca="1">_xlfn.IFNA(VLOOKUP($A15,يوليو!AE:AI,5,0),"")</f>
        <v/>
      </c>
      <c r="AB15" s="31" t="str">
        <f ca="1">_xlfn.IFNA(VLOOKUP($A15,يوليو!AQ:AU,5,0),"")</f>
        <v/>
      </c>
      <c r="AC15" s="31" t="str">
        <f ca="1">_xlfn.IFNA(VLOOKUP($A15,اغسطس!G:K,5,0),"")</f>
        <v/>
      </c>
      <c r="AD15" s="31" t="str">
        <f ca="1">_xlfn.IFNA(VLOOKUP($A15,اغسطس!S:W,5,0),"")</f>
        <v/>
      </c>
      <c r="AE15" s="31" t="str">
        <f ca="1">_xlfn.IFNA(VLOOKUP($A15,اغسطس!AE:AI,5,0),"")</f>
        <v/>
      </c>
      <c r="AF15" s="31" t="str">
        <f ca="1">_xlfn.IFNA(VLOOKUP($A15,اغسطس!AQ:AU,5,0),"")</f>
        <v/>
      </c>
      <c r="AG15" s="31" t="str">
        <f ca="1">_xlfn.IFNA(VLOOKUP($A15,اغسطس!BC:BG,5,0),"")</f>
        <v/>
      </c>
      <c r="AH15" s="31" t="str">
        <f ca="1">_xlfn.IFNA(VLOOKUP($A15,سبتمبر!G:K,5,0),"")</f>
        <v/>
      </c>
      <c r="AI15" s="31" t="str">
        <f ca="1">_xlfn.IFNA(VLOOKUP($A15,سبتمبر!S:W,5,0),"")</f>
        <v/>
      </c>
      <c r="AJ15" s="31" t="str">
        <f ca="1">_xlfn.IFNA(VLOOKUP($A15,سبتمبر!AE:AI,5,0),"")</f>
        <v/>
      </c>
      <c r="AK15" s="31" t="str">
        <f ca="1">_xlfn.IFNA(VLOOKUP($A15,سبتمبر!AQ:AU,5,0),"")</f>
        <v/>
      </c>
      <c r="AL15" s="31" t="str">
        <f ca="1">_xlfn.IFNA(VLOOKUP($A15,اكتوبر!G:K,5,0),"")</f>
        <v/>
      </c>
      <c r="AM15" s="31" t="str">
        <f ca="1">_xlfn.IFNA(VLOOKUP($A15,اكتوبر!S:W,5,0),"")</f>
        <v/>
      </c>
      <c r="AN15" s="31" t="str">
        <f ca="1">_xlfn.IFNA(VLOOKUP($A15,اكتوبر!AE:AI,5,0),"")</f>
        <v/>
      </c>
      <c r="AO15" s="31" t="str">
        <f ca="1">_xlfn.IFNA(VLOOKUP($A15,اكتوبر!AQ:AU,5,0),"")</f>
        <v/>
      </c>
      <c r="AP15" s="31" t="str">
        <f ca="1">_xlfn.IFNA(VLOOKUP($A15,اكتوبر!BC:BG,5,0),"")</f>
        <v/>
      </c>
      <c r="AQ15" s="31" t="str">
        <f ca="1">_xlfn.IFNA(VLOOKUP($A15,نوفمبر!G:K,5,0),"")</f>
        <v/>
      </c>
      <c r="AR15" s="31" t="str">
        <f ca="1">_xlfn.IFNA(VLOOKUP($A15,نوفمبر!S:W,5,0),"")</f>
        <v/>
      </c>
      <c r="AS15" s="31" t="str">
        <f ca="1">_xlfn.IFNA(VLOOKUP($A15,نوفمبر!AE:AI,5,0),"")</f>
        <v/>
      </c>
      <c r="AT15" s="31" t="str">
        <f ca="1">_xlfn.IFNA(VLOOKUP($A15,نوفمبر!AQ:AU,5,0),"")</f>
        <v/>
      </c>
      <c r="AU15" s="31" t="str">
        <f ca="1">_xlfn.IFNA(VLOOKUP($A15,ديسمبر!G:K,5,0),"")</f>
        <v/>
      </c>
      <c r="AV15" s="31" t="str">
        <f ca="1">_xlfn.IFNA(VLOOKUP($A15,ديسمبر!S:W,5,0),"")</f>
        <v/>
      </c>
      <c r="AW15" s="31" t="str">
        <f ca="1">_xlfn.IFNA(VLOOKUP($A15,ديسمبر!AE:AI,5,0),"")</f>
        <v/>
      </c>
      <c r="AX15" s="31" t="str">
        <f ca="1">_xlfn.IFNA(VLOOKUP($A15,ديسمبر!AQ:AU,5,0),"")</f>
        <v/>
      </c>
      <c r="AY15" s="31">
        <f ca="1" t="shared" si="0"/>
        <v>0</v>
      </c>
      <c r="AZ15" s="31">
        <f ca="1" t="shared" si="1"/>
        <v>0</v>
      </c>
    </row>
    <row r="16" ht="15.75" spans="1:52">
      <c r="A16" s="8">
        <v>2014</v>
      </c>
      <c r="B16" s="31" t="str">
        <f>IFERROR(VLOOKUP(A16,'Main Data'!A:C,2,0),"")</f>
        <v>بولا نادر صليب</v>
      </c>
      <c r="C16" s="57" t="str">
        <f>IFERROR(VLOOKUP(B16,'Main Data'!B:D,2,0),"")</f>
        <v>01224963998</v>
      </c>
      <c r="D16" s="31" t="str">
        <f ca="1">IFERROR(VLOOKUP($A16,فبراير!G:K,5,0),"")</f>
        <v/>
      </c>
      <c r="E16" s="31" t="str">
        <f ca="1">IFERROR(VLOOKUP($A16,فبراير!S:W,5,0),"")</f>
        <v/>
      </c>
      <c r="F16" s="31" t="str">
        <f ca="1">IFERROR(VLOOKUP($A16,فبراير!AE:AI,5,0),"")</f>
        <v/>
      </c>
      <c r="G16" s="31" t="str">
        <f ca="1">IFERROR(VLOOKUP($A16,فبراير!AQ:AU,5,0),"")</f>
        <v/>
      </c>
      <c r="H16" s="31" t="str">
        <f ca="1">IFERROR(VLOOKUP($A16,مارس!G:K,5,0),"")</f>
        <v/>
      </c>
      <c r="I16" s="31" t="str">
        <f ca="1">IFERROR(VLOOKUP($A16,مارس!S:W,5,0),"")</f>
        <v/>
      </c>
      <c r="J16" s="31" t="str">
        <f ca="1">IFERROR(VLOOKUP($A16,مارس!AE:AI,5,0),"")</f>
        <v/>
      </c>
      <c r="K16" s="31" t="str">
        <f ca="1">IFERROR(VLOOKUP($A16,مارس!AQ:AU,5,0),"")</f>
        <v/>
      </c>
      <c r="L16" s="31" t="str">
        <f ca="1">IFERROR(VLOOKUP($A16,ابريل!G:K,5,0),"")</f>
        <v/>
      </c>
      <c r="M16" s="31" t="str">
        <f ca="1">IFERROR(VLOOKUP($A16,ابريل!S:W,5,0),"")</f>
        <v/>
      </c>
      <c r="N16" s="31" t="str">
        <f ca="1">IFERROR(VLOOKUP($A16,ابريل!AE:AI,5,0),"")</f>
        <v/>
      </c>
      <c r="O16" s="31" t="str">
        <f ca="1">IFERROR(VLOOKUP($A16,ابريل!AQ:AU,5,0),"")</f>
        <v/>
      </c>
      <c r="P16" s="31" t="str">
        <f ca="1">_xlfn.IFNA(VLOOKUP($A16,مايو!G:K,5,0),"")</f>
        <v/>
      </c>
      <c r="Q16" s="31" t="str">
        <f ca="1">_xlfn.IFNA(VLOOKUP($A16,مايو!S:W,5,0),"")</f>
        <v/>
      </c>
      <c r="R16" s="31" t="str">
        <f ca="1">_xlfn.IFNA(VLOOKUP($A16,مايو!AE:AI,5,0),"")</f>
        <v/>
      </c>
      <c r="S16" s="31" t="str">
        <f ca="1">_xlfn.IFNA(VLOOKUP($A16,مايو!AQ:AU,5,0),"")</f>
        <v/>
      </c>
      <c r="T16" s="31" t="str">
        <f ca="1">_xlfn.IFNA(VLOOKUP($A16,مايو!BC:BG,5,0),"")</f>
        <v/>
      </c>
      <c r="U16" s="31" t="str">
        <f ca="1">_xlfn.IFNA(VLOOKUP($A16,يونيو!G:K,5,0),"")</f>
        <v/>
      </c>
      <c r="V16" s="31" t="str">
        <f ca="1">_xlfn.IFNA(VLOOKUP($A16,يونيو!S:W,5,0),"")</f>
        <v/>
      </c>
      <c r="W16" s="31" t="str">
        <f ca="1">_xlfn.IFNA(VLOOKUP($A16,يونيو!AE:AI,5,0),"")</f>
        <v/>
      </c>
      <c r="X16" s="31" t="str">
        <f ca="1">_xlfn.IFNA(VLOOKUP($A16,يونيو!AQ:AU,5,0),"")</f>
        <v/>
      </c>
      <c r="Y16" s="31" t="str">
        <f ca="1">_xlfn.IFNA(VLOOKUP($A16,يوليو!G:K,5,0),"")</f>
        <v/>
      </c>
      <c r="Z16" s="31" t="str">
        <f ca="1">_xlfn.IFNA(VLOOKUP($A16,يوليو!S:W,5,0),"")</f>
        <v/>
      </c>
      <c r="AA16" s="31" t="str">
        <f ca="1">_xlfn.IFNA(VLOOKUP($A16,يوليو!AE:AI,5,0),"")</f>
        <v/>
      </c>
      <c r="AB16" s="31" t="str">
        <f ca="1">_xlfn.IFNA(VLOOKUP($A16,يوليو!AQ:AU,5,0),"")</f>
        <v/>
      </c>
      <c r="AC16" s="31" t="str">
        <f ca="1">_xlfn.IFNA(VLOOKUP($A16,اغسطس!G:K,5,0),"")</f>
        <v/>
      </c>
      <c r="AD16" s="31" t="str">
        <f ca="1">_xlfn.IFNA(VLOOKUP($A16,اغسطس!S:W,5,0),"")</f>
        <v/>
      </c>
      <c r="AE16" s="31" t="str">
        <f ca="1">_xlfn.IFNA(VLOOKUP($A16,اغسطس!AE:AI,5,0),"")</f>
        <v/>
      </c>
      <c r="AF16" s="31" t="str">
        <f ca="1">_xlfn.IFNA(VLOOKUP($A16,اغسطس!AQ:AU,5,0),"")</f>
        <v/>
      </c>
      <c r="AG16" s="31" t="str">
        <f ca="1">_xlfn.IFNA(VLOOKUP($A16,اغسطس!BC:BG,5,0),"")</f>
        <v/>
      </c>
      <c r="AH16" s="31" t="str">
        <f ca="1">_xlfn.IFNA(VLOOKUP($A16,سبتمبر!G:K,5,0),"")</f>
        <v/>
      </c>
      <c r="AI16" s="31" t="str">
        <f ca="1">_xlfn.IFNA(VLOOKUP($A16,سبتمبر!S:W,5,0),"")</f>
        <v/>
      </c>
      <c r="AJ16" s="31" t="str">
        <f ca="1">_xlfn.IFNA(VLOOKUP($A16,سبتمبر!AE:AI,5,0),"")</f>
        <v/>
      </c>
      <c r="AK16" s="31" t="str">
        <f ca="1">_xlfn.IFNA(VLOOKUP($A16,سبتمبر!AQ:AU,5,0),"")</f>
        <v/>
      </c>
      <c r="AL16" s="31" t="str">
        <f ca="1">_xlfn.IFNA(VLOOKUP($A16,اكتوبر!G:K,5,0),"")</f>
        <v/>
      </c>
      <c r="AM16" s="31" t="str">
        <f ca="1">_xlfn.IFNA(VLOOKUP($A16,اكتوبر!S:W,5,0),"")</f>
        <v/>
      </c>
      <c r="AN16" s="31" t="str">
        <f ca="1">_xlfn.IFNA(VLOOKUP($A16,اكتوبر!AE:AI,5,0),"")</f>
        <v/>
      </c>
      <c r="AO16" s="31" t="str">
        <f ca="1">_xlfn.IFNA(VLOOKUP($A16,اكتوبر!AQ:AU,5,0),"")</f>
        <v/>
      </c>
      <c r="AP16" s="31" t="str">
        <f ca="1">_xlfn.IFNA(VLOOKUP($A16,اكتوبر!BC:BG,5,0),"")</f>
        <v/>
      </c>
      <c r="AQ16" s="31" t="str">
        <f ca="1">_xlfn.IFNA(VLOOKUP($A16,نوفمبر!G:K,5,0),"")</f>
        <v/>
      </c>
      <c r="AR16" s="31" t="str">
        <f ca="1">_xlfn.IFNA(VLOOKUP($A16,نوفمبر!S:W,5,0),"")</f>
        <v/>
      </c>
      <c r="AS16" s="31" t="str">
        <f ca="1">_xlfn.IFNA(VLOOKUP($A16,نوفمبر!AE:AI,5,0),"")</f>
        <v/>
      </c>
      <c r="AT16" s="31" t="str">
        <f ca="1">_xlfn.IFNA(VLOOKUP($A16,نوفمبر!AQ:AU,5,0),"")</f>
        <v/>
      </c>
      <c r="AU16" s="31" t="str">
        <f ca="1">_xlfn.IFNA(VLOOKUP($A16,ديسمبر!G:K,5,0),"")</f>
        <v/>
      </c>
      <c r="AV16" s="31" t="str">
        <f ca="1">_xlfn.IFNA(VLOOKUP($A16,ديسمبر!S:W,5,0),"")</f>
        <v/>
      </c>
      <c r="AW16" s="31" t="str">
        <f ca="1">_xlfn.IFNA(VLOOKUP($A16,ديسمبر!AE:AI,5,0),"")</f>
        <v/>
      </c>
      <c r="AX16" s="31" t="str">
        <f ca="1">_xlfn.IFNA(VLOOKUP($A16,ديسمبر!AQ:AU,5,0),"")</f>
        <v/>
      </c>
      <c r="AY16" s="31">
        <f ca="1" t="shared" si="0"/>
        <v>0</v>
      </c>
      <c r="AZ16" s="31">
        <f ca="1" t="shared" si="1"/>
        <v>0</v>
      </c>
    </row>
    <row r="17" ht="15.75" spans="1:52">
      <c r="A17" s="8">
        <v>2015</v>
      </c>
      <c r="B17" s="31" t="str">
        <f>IFERROR(VLOOKUP(A17,'Main Data'!A:C,2,0),"")</f>
        <v>بولا نبيل انجيل</v>
      </c>
      <c r="C17" s="57" t="str">
        <f>IFERROR(VLOOKUP(B17,'Main Data'!B:D,2,0),"")</f>
        <v>01284928733</v>
      </c>
      <c r="D17" s="31" t="str">
        <f ca="1">IFERROR(VLOOKUP($A17,فبراير!G:K,5,0),"")</f>
        <v/>
      </c>
      <c r="E17" s="31" t="str">
        <f ca="1">IFERROR(VLOOKUP($A17,فبراير!S:W,5,0),"")</f>
        <v/>
      </c>
      <c r="F17" s="31" t="str">
        <f ca="1">IFERROR(VLOOKUP($A17,فبراير!AE:AI,5,0),"")</f>
        <v/>
      </c>
      <c r="G17" s="31" t="str">
        <f ca="1">IFERROR(VLOOKUP($A17,فبراير!AQ:AU,5,0),"")</f>
        <v/>
      </c>
      <c r="H17" s="31" t="str">
        <f ca="1">IFERROR(VLOOKUP($A17,مارس!G:K,5,0),"")</f>
        <v/>
      </c>
      <c r="I17" s="31" t="str">
        <f ca="1">IFERROR(VLOOKUP($A17,مارس!S:W,5,0),"")</f>
        <v/>
      </c>
      <c r="J17" s="31" t="str">
        <f ca="1">IFERROR(VLOOKUP($A17,مارس!AE:AI,5,0),"")</f>
        <v/>
      </c>
      <c r="K17" s="31" t="str">
        <f ca="1">IFERROR(VLOOKUP($A17,مارس!AQ:AU,5,0),"")</f>
        <v/>
      </c>
      <c r="L17" s="31" t="str">
        <f ca="1">IFERROR(VLOOKUP($A17,ابريل!G:K,5,0),"")</f>
        <v/>
      </c>
      <c r="M17" s="31" t="str">
        <f ca="1">IFERROR(VLOOKUP($A17,ابريل!S:W,5,0),"")</f>
        <v/>
      </c>
      <c r="N17" s="31" t="str">
        <f ca="1">IFERROR(VLOOKUP($A17,ابريل!AE:AI,5,0),"")</f>
        <v/>
      </c>
      <c r="O17" s="31" t="str">
        <f ca="1">IFERROR(VLOOKUP($A17,ابريل!AQ:AU,5,0),"")</f>
        <v/>
      </c>
      <c r="P17" s="31" t="str">
        <f ca="1">_xlfn.IFNA(VLOOKUP($A17,مايو!G:K,5,0),"")</f>
        <v/>
      </c>
      <c r="Q17" s="31" t="str">
        <f ca="1">_xlfn.IFNA(VLOOKUP($A17,مايو!S:W,5,0),"")</f>
        <v/>
      </c>
      <c r="R17" s="31" t="str">
        <f ca="1">_xlfn.IFNA(VLOOKUP($A17,مايو!AE:AI,5,0),"")</f>
        <v/>
      </c>
      <c r="S17" s="31" t="str">
        <f ca="1">_xlfn.IFNA(VLOOKUP($A17,مايو!AQ:AU,5,0),"")</f>
        <v/>
      </c>
      <c r="T17" s="31" t="str">
        <f ca="1">_xlfn.IFNA(VLOOKUP($A17,مايو!BC:BG,5,0),"")</f>
        <v/>
      </c>
      <c r="U17" s="31" t="str">
        <f ca="1">_xlfn.IFNA(VLOOKUP($A17,يونيو!G:K,5,0),"")</f>
        <v/>
      </c>
      <c r="V17" s="31" t="str">
        <f ca="1">_xlfn.IFNA(VLOOKUP($A17,يونيو!S:W,5,0),"")</f>
        <v/>
      </c>
      <c r="W17" s="31" t="str">
        <f ca="1">_xlfn.IFNA(VLOOKUP($A17,يونيو!AE:AI,5,0),"")</f>
        <v/>
      </c>
      <c r="X17" s="31" t="str">
        <f ca="1">_xlfn.IFNA(VLOOKUP($A17,يونيو!AQ:AU,5,0),"")</f>
        <v/>
      </c>
      <c r="Y17" s="31" t="str">
        <f ca="1">_xlfn.IFNA(VLOOKUP($A17,يوليو!G:K,5,0),"")</f>
        <v/>
      </c>
      <c r="Z17" s="31" t="str">
        <f ca="1">_xlfn.IFNA(VLOOKUP($A17,يوليو!S:W,5,0),"")</f>
        <v/>
      </c>
      <c r="AA17" s="31" t="str">
        <f ca="1">_xlfn.IFNA(VLOOKUP($A17,يوليو!AE:AI,5,0),"")</f>
        <v/>
      </c>
      <c r="AB17" s="31" t="str">
        <f ca="1">_xlfn.IFNA(VLOOKUP($A17,يوليو!AQ:AU,5,0),"")</f>
        <v/>
      </c>
      <c r="AC17" s="31" t="str">
        <f ca="1">_xlfn.IFNA(VLOOKUP($A17,اغسطس!G:K,5,0),"")</f>
        <v/>
      </c>
      <c r="AD17" s="31" t="str">
        <f ca="1">_xlfn.IFNA(VLOOKUP($A17,اغسطس!S:W,5,0),"")</f>
        <v/>
      </c>
      <c r="AE17" s="31" t="str">
        <f ca="1">_xlfn.IFNA(VLOOKUP($A17,اغسطس!AE:AI,5,0),"")</f>
        <v/>
      </c>
      <c r="AF17" s="31" t="str">
        <f ca="1">_xlfn.IFNA(VLOOKUP($A17,اغسطس!AQ:AU,5,0),"")</f>
        <v/>
      </c>
      <c r="AG17" s="31" t="str">
        <f ca="1">_xlfn.IFNA(VLOOKUP($A17,اغسطس!BC:BG,5,0),"")</f>
        <v/>
      </c>
      <c r="AH17" s="31" t="str">
        <f ca="1">_xlfn.IFNA(VLOOKUP($A17,سبتمبر!G:K,5,0),"")</f>
        <v/>
      </c>
      <c r="AI17" s="31" t="str">
        <f ca="1">_xlfn.IFNA(VLOOKUP($A17,سبتمبر!S:W,5,0),"")</f>
        <v/>
      </c>
      <c r="AJ17" s="31" t="str">
        <f ca="1">_xlfn.IFNA(VLOOKUP($A17,سبتمبر!AE:AI,5,0),"")</f>
        <v/>
      </c>
      <c r="AK17" s="31" t="str">
        <f ca="1">_xlfn.IFNA(VLOOKUP($A17,سبتمبر!AQ:AU,5,0),"")</f>
        <v/>
      </c>
      <c r="AL17" s="31" t="str">
        <f ca="1">_xlfn.IFNA(VLOOKUP($A17,اكتوبر!G:K,5,0),"")</f>
        <v/>
      </c>
      <c r="AM17" s="31" t="str">
        <f ca="1">_xlfn.IFNA(VLOOKUP($A17,اكتوبر!S:W,5,0),"")</f>
        <v/>
      </c>
      <c r="AN17" s="31" t="str">
        <f ca="1">_xlfn.IFNA(VLOOKUP($A17,اكتوبر!AE:AI,5,0),"")</f>
        <v/>
      </c>
      <c r="AO17" s="31" t="str">
        <f ca="1">_xlfn.IFNA(VLOOKUP($A17,اكتوبر!AQ:AU,5,0),"")</f>
        <v/>
      </c>
      <c r="AP17" s="31" t="str">
        <f ca="1">_xlfn.IFNA(VLOOKUP($A17,اكتوبر!BC:BG,5,0),"")</f>
        <v/>
      </c>
      <c r="AQ17" s="31" t="str">
        <f ca="1">_xlfn.IFNA(VLOOKUP($A17,نوفمبر!G:K,5,0),"")</f>
        <v/>
      </c>
      <c r="AR17" s="31" t="str">
        <f ca="1">_xlfn.IFNA(VLOOKUP($A17,نوفمبر!S:W,5,0),"")</f>
        <v/>
      </c>
      <c r="AS17" s="31" t="str">
        <f ca="1">_xlfn.IFNA(VLOOKUP($A17,نوفمبر!AE:AI,5,0),"")</f>
        <v/>
      </c>
      <c r="AT17" s="31" t="str">
        <f ca="1">_xlfn.IFNA(VLOOKUP($A17,نوفمبر!AQ:AU,5,0),"")</f>
        <v/>
      </c>
      <c r="AU17" s="31" t="str">
        <f ca="1">_xlfn.IFNA(VLOOKUP($A17,ديسمبر!G:K,5,0),"")</f>
        <v/>
      </c>
      <c r="AV17" s="31" t="str">
        <f ca="1">_xlfn.IFNA(VLOOKUP($A17,ديسمبر!S:W,5,0),"")</f>
        <v/>
      </c>
      <c r="AW17" s="31" t="str">
        <f ca="1">_xlfn.IFNA(VLOOKUP($A17,ديسمبر!AE:AI,5,0),"")</f>
        <v/>
      </c>
      <c r="AX17" s="31" t="str">
        <f ca="1">_xlfn.IFNA(VLOOKUP($A17,ديسمبر!AQ:AU,5,0),"")</f>
        <v/>
      </c>
      <c r="AY17" s="31">
        <f ca="1" t="shared" si="0"/>
        <v>0</v>
      </c>
      <c r="AZ17" s="31">
        <f ca="1" t="shared" si="1"/>
        <v>0</v>
      </c>
    </row>
    <row r="18" ht="15.75" spans="1:52">
      <c r="A18" s="8">
        <v>2016</v>
      </c>
      <c r="B18" s="31" t="str">
        <f>IFERROR(VLOOKUP(A18,'Main Data'!A:C,2,0),"")</f>
        <v>بيشوي عبدالفتاح جمدي </v>
      </c>
      <c r="C18" s="57" t="str">
        <f>IFERROR(VLOOKUP(B18,'Main Data'!B:D,2,0),"")</f>
        <v>01204376602</v>
      </c>
      <c r="D18" s="31" t="str">
        <f ca="1">IFERROR(VLOOKUP($A18,فبراير!G:K,5,0),"")</f>
        <v/>
      </c>
      <c r="E18" s="31" t="str">
        <f ca="1">IFERROR(VLOOKUP($A18,فبراير!S:W,5,0),"")</f>
        <v/>
      </c>
      <c r="F18" s="31" t="str">
        <f ca="1">IFERROR(VLOOKUP($A18,فبراير!AE:AI,5,0),"")</f>
        <v/>
      </c>
      <c r="G18" s="31" t="str">
        <f ca="1">IFERROR(VLOOKUP($A18,فبراير!AQ:AU,5,0),"")</f>
        <v/>
      </c>
      <c r="H18" s="31" t="str">
        <f ca="1">IFERROR(VLOOKUP($A18,مارس!G:K,5,0),"")</f>
        <v/>
      </c>
      <c r="I18" s="31" t="str">
        <f ca="1">IFERROR(VLOOKUP($A18,مارس!S:W,5,0),"")</f>
        <v/>
      </c>
      <c r="J18" s="31" t="str">
        <f ca="1">IFERROR(VLOOKUP($A18,مارس!AE:AI,5,0),"")</f>
        <v/>
      </c>
      <c r="K18" s="31" t="str">
        <f ca="1">IFERROR(VLOOKUP($A18,مارس!AQ:AU,5,0),"")</f>
        <v/>
      </c>
      <c r="L18" s="31" t="str">
        <f ca="1">IFERROR(VLOOKUP($A18,ابريل!G:K,5,0),"")</f>
        <v/>
      </c>
      <c r="M18" s="31" t="str">
        <f ca="1">IFERROR(VLOOKUP($A18,ابريل!S:W,5,0),"")</f>
        <v/>
      </c>
      <c r="N18" s="31" t="str">
        <f ca="1">IFERROR(VLOOKUP($A18,ابريل!AE:AI,5,0),"")</f>
        <v/>
      </c>
      <c r="O18" s="31" t="str">
        <f ca="1">IFERROR(VLOOKUP($A18,ابريل!AQ:AU,5,0),"")</f>
        <v/>
      </c>
      <c r="P18" s="31" t="str">
        <f ca="1">_xlfn.IFNA(VLOOKUP($A18,مايو!G:K,5,0),"")</f>
        <v/>
      </c>
      <c r="Q18" s="31" t="str">
        <f ca="1">_xlfn.IFNA(VLOOKUP($A18,مايو!S:W,5,0),"")</f>
        <v/>
      </c>
      <c r="R18" s="31" t="str">
        <f ca="1">_xlfn.IFNA(VLOOKUP($A18,مايو!AE:AI,5,0),"")</f>
        <v/>
      </c>
      <c r="S18" s="31" t="str">
        <f ca="1">_xlfn.IFNA(VLOOKUP($A18,مايو!AQ:AU,5,0),"")</f>
        <v/>
      </c>
      <c r="T18" s="31" t="str">
        <f ca="1">_xlfn.IFNA(VLOOKUP($A18,مايو!BC:BG,5,0),"")</f>
        <v/>
      </c>
      <c r="U18" s="31" t="str">
        <f ca="1">_xlfn.IFNA(VLOOKUP($A18,يونيو!G:K,5,0),"")</f>
        <v/>
      </c>
      <c r="V18" s="31" t="str">
        <f ca="1">_xlfn.IFNA(VLOOKUP($A18,يونيو!S:W,5,0),"")</f>
        <v/>
      </c>
      <c r="W18" s="31" t="str">
        <f ca="1">_xlfn.IFNA(VLOOKUP($A18,يونيو!AE:AI,5,0),"")</f>
        <v/>
      </c>
      <c r="X18" s="31" t="str">
        <f ca="1">_xlfn.IFNA(VLOOKUP($A18,يونيو!AQ:AU,5,0),"")</f>
        <v/>
      </c>
      <c r="Y18" s="31" t="str">
        <f ca="1">_xlfn.IFNA(VLOOKUP($A18,يوليو!G:K,5,0),"")</f>
        <v/>
      </c>
      <c r="Z18" s="31" t="str">
        <f ca="1">_xlfn.IFNA(VLOOKUP($A18,يوليو!S:W,5,0),"")</f>
        <v/>
      </c>
      <c r="AA18" s="31" t="str">
        <f ca="1">_xlfn.IFNA(VLOOKUP($A18,يوليو!AE:AI,5,0),"")</f>
        <v/>
      </c>
      <c r="AB18" s="31" t="str">
        <f ca="1">_xlfn.IFNA(VLOOKUP($A18,يوليو!AQ:AU,5,0),"")</f>
        <v/>
      </c>
      <c r="AC18" s="31" t="str">
        <f ca="1">_xlfn.IFNA(VLOOKUP($A18,اغسطس!G:K,5,0),"")</f>
        <v/>
      </c>
      <c r="AD18" s="31" t="str">
        <f ca="1">_xlfn.IFNA(VLOOKUP($A18,اغسطس!S:W,5,0),"")</f>
        <v/>
      </c>
      <c r="AE18" s="31" t="str">
        <f ca="1">_xlfn.IFNA(VLOOKUP($A18,اغسطس!AE:AI,5,0),"")</f>
        <v/>
      </c>
      <c r="AF18" s="31" t="str">
        <f ca="1">_xlfn.IFNA(VLOOKUP($A18,اغسطس!AQ:AU,5,0),"")</f>
        <v/>
      </c>
      <c r="AG18" s="31" t="str">
        <f ca="1">_xlfn.IFNA(VLOOKUP($A18,اغسطس!BC:BG,5,0),"")</f>
        <v/>
      </c>
      <c r="AH18" s="31" t="str">
        <f ca="1">_xlfn.IFNA(VLOOKUP($A18,سبتمبر!G:K,5,0),"")</f>
        <v/>
      </c>
      <c r="AI18" s="31" t="str">
        <f ca="1">_xlfn.IFNA(VLOOKUP($A18,سبتمبر!S:W,5,0),"")</f>
        <v/>
      </c>
      <c r="AJ18" s="31" t="str">
        <f ca="1">_xlfn.IFNA(VLOOKUP($A18,سبتمبر!AE:AI,5,0),"")</f>
        <v/>
      </c>
      <c r="AK18" s="31" t="str">
        <f ca="1">_xlfn.IFNA(VLOOKUP($A18,سبتمبر!AQ:AU,5,0),"")</f>
        <v/>
      </c>
      <c r="AL18" s="31" t="str">
        <f ca="1">_xlfn.IFNA(VLOOKUP($A18,اكتوبر!G:K,5,0),"")</f>
        <v/>
      </c>
      <c r="AM18" s="31" t="str">
        <f ca="1">_xlfn.IFNA(VLOOKUP($A18,اكتوبر!S:W,5,0),"")</f>
        <v/>
      </c>
      <c r="AN18" s="31" t="str">
        <f ca="1">_xlfn.IFNA(VLOOKUP($A18,اكتوبر!AE:AI,5,0),"")</f>
        <v/>
      </c>
      <c r="AO18" s="31" t="str">
        <f ca="1">_xlfn.IFNA(VLOOKUP($A18,اكتوبر!AQ:AU,5,0),"")</f>
        <v/>
      </c>
      <c r="AP18" s="31" t="str">
        <f ca="1">_xlfn.IFNA(VLOOKUP($A18,اكتوبر!BC:BG,5,0),"")</f>
        <v/>
      </c>
      <c r="AQ18" s="31" t="str">
        <f ca="1">_xlfn.IFNA(VLOOKUP($A18,نوفمبر!G:K,5,0),"")</f>
        <v/>
      </c>
      <c r="AR18" s="31" t="str">
        <f ca="1">_xlfn.IFNA(VLOOKUP($A18,نوفمبر!S:W,5,0),"")</f>
        <v/>
      </c>
      <c r="AS18" s="31" t="str">
        <f ca="1">_xlfn.IFNA(VLOOKUP($A18,نوفمبر!AE:AI,5,0),"")</f>
        <v/>
      </c>
      <c r="AT18" s="31" t="str">
        <f ca="1">_xlfn.IFNA(VLOOKUP($A18,نوفمبر!AQ:AU,5,0),"")</f>
        <v/>
      </c>
      <c r="AU18" s="31" t="str">
        <f ca="1">_xlfn.IFNA(VLOOKUP($A18,ديسمبر!G:K,5,0),"")</f>
        <v/>
      </c>
      <c r="AV18" s="31" t="str">
        <f ca="1">_xlfn.IFNA(VLOOKUP($A18,ديسمبر!S:W,5,0),"")</f>
        <v/>
      </c>
      <c r="AW18" s="31" t="str">
        <f ca="1">_xlfn.IFNA(VLOOKUP($A18,ديسمبر!AE:AI,5,0),"")</f>
        <v/>
      </c>
      <c r="AX18" s="31" t="str">
        <f ca="1">_xlfn.IFNA(VLOOKUP($A18,ديسمبر!AQ:AU,5,0),"")</f>
        <v/>
      </c>
      <c r="AY18" s="31">
        <f ca="1" t="shared" si="0"/>
        <v>0</v>
      </c>
      <c r="AZ18" s="31">
        <f ca="1" t="shared" si="1"/>
        <v>0</v>
      </c>
    </row>
    <row r="19" ht="15.75" spans="1:52">
      <c r="A19" s="8">
        <v>2017</v>
      </c>
      <c r="B19" s="31" t="str">
        <f>IFERROR(VLOOKUP(A19,'Main Data'!A:C,2,0),"")</f>
        <v>بيشوي مرقس حنا </v>
      </c>
      <c r="C19" s="57" t="str">
        <f>IFERROR(VLOOKUP(B19,'Main Data'!B:D,2,0),"")</f>
        <v>01229504377</v>
      </c>
      <c r="D19" s="31" t="str">
        <f ca="1">IFERROR(VLOOKUP($A19,فبراير!G:K,5,0),"")</f>
        <v/>
      </c>
      <c r="E19" s="31" t="str">
        <f ca="1">IFERROR(VLOOKUP($A19,فبراير!S:W,5,0),"")</f>
        <v/>
      </c>
      <c r="F19" s="31" t="str">
        <f ca="1">IFERROR(VLOOKUP($A19,فبراير!AE:AI,5,0),"")</f>
        <v/>
      </c>
      <c r="G19" s="31" t="str">
        <f ca="1">IFERROR(VLOOKUP($A19,فبراير!AQ:AU,5,0),"")</f>
        <v/>
      </c>
      <c r="H19" s="31" t="str">
        <f ca="1">IFERROR(VLOOKUP($A19,مارس!G:K,5,0),"")</f>
        <v/>
      </c>
      <c r="I19" s="31" t="str">
        <f ca="1">IFERROR(VLOOKUP($A19,مارس!S:W,5,0),"")</f>
        <v/>
      </c>
      <c r="J19" s="31" t="str">
        <f ca="1">IFERROR(VLOOKUP($A19,مارس!AE:AI,5,0),"")</f>
        <v/>
      </c>
      <c r="K19" s="31" t="str">
        <f ca="1">IFERROR(VLOOKUP($A19,مارس!AQ:AU,5,0),"")</f>
        <v/>
      </c>
      <c r="L19" s="31" t="str">
        <f ca="1">IFERROR(VLOOKUP($A19,ابريل!G:K,5,0),"")</f>
        <v/>
      </c>
      <c r="M19" s="31" t="str">
        <f ca="1">IFERROR(VLOOKUP($A19,ابريل!S:W,5,0),"")</f>
        <v/>
      </c>
      <c r="N19" s="31" t="str">
        <f ca="1">IFERROR(VLOOKUP($A19,ابريل!AE:AI,5,0),"")</f>
        <v/>
      </c>
      <c r="O19" s="31" t="str">
        <f ca="1">IFERROR(VLOOKUP($A19,ابريل!AQ:AU,5,0),"")</f>
        <v/>
      </c>
      <c r="P19" s="31" t="str">
        <f ca="1">_xlfn.IFNA(VLOOKUP($A19,مايو!G:K,5,0),"")</f>
        <v/>
      </c>
      <c r="Q19" s="31" t="str">
        <f ca="1">_xlfn.IFNA(VLOOKUP($A19,مايو!S:W,5,0),"")</f>
        <v/>
      </c>
      <c r="R19" s="31" t="str">
        <f ca="1">_xlfn.IFNA(VLOOKUP($A19,مايو!AE:AI,5,0),"")</f>
        <v/>
      </c>
      <c r="S19" s="31" t="str">
        <f ca="1">_xlfn.IFNA(VLOOKUP($A19,مايو!AQ:AU,5,0),"")</f>
        <v/>
      </c>
      <c r="T19" s="31" t="str">
        <f ca="1">_xlfn.IFNA(VLOOKUP($A19,مايو!BC:BG,5,0),"")</f>
        <v/>
      </c>
      <c r="U19" s="31" t="str">
        <f ca="1">_xlfn.IFNA(VLOOKUP($A19,يونيو!G:K,5,0),"")</f>
        <v/>
      </c>
      <c r="V19" s="31" t="str">
        <f ca="1">_xlfn.IFNA(VLOOKUP($A19,يونيو!S:W,5,0),"")</f>
        <v/>
      </c>
      <c r="W19" s="31" t="str">
        <f ca="1">_xlfn.IFNA(VLOOKUP($A19,يونيو!AE:AI,5,0),"")</f>
        <v/>
      </c>
      <c r="X19" s="31" t="str">
        <f ca="1">_xlfn.IFNA(VLOOKUP($A19,يونيو!AQ:AU,5,0),"")</f>
        <v/>
      </c>
      <c r="Y19" s="31" t="str">
        <f ca="1">_xlfn.IFNA(VLOOKUP($A19,يوليو!G:K,5,0),"")</f>
        <v/>
      </c>
      <c r="Z19" s="31" t="str">
        <f ca="1">_xlfn.IFNA(VLOOKUP($A19,يوليو!S:W,5,0),"")</f>
        <v/>
      </c>
      <c r="AA19" s="31" t="str">
        <f ca="1">_xlfn.IFNA(VLOOKUP($A19,يوليو!AE:AI,5,0),"")</f>
        <v/>
      </c>
      <c r="AB19" s="31" t="str">
        <f ca="1">_xlfn.IFNA(VLOOKUP($A19,يوليو!AQ:AU,5,0),"")</f>
        <v/>
      </c>
      <c r="AC19" s="31" t="str">
        <f ca="1">_xlfn.IFNA(VLOOKUP($A19,اغسطس!G:K,5,0),"")</f>
        <v/>
      </c>
      <c r="AD19" s="31" t="str">
        <f ca="1">_xlfn.IFNA(VLOOKUP($A19,اغسطس!S:W,5,0),"")</f>
        <v/>
      </c>
      <c r="AE19" s="31" t="str">
        <f ca="1">_xlfn.IFNA(VLOOKUP($A19,اغسطس!AE:AI,5,0),"")</f>
        <v/>
      </c>
      <c r="AF19" s="31" t="str">
        <f ca="1">_xlfn.IFNA(VLOOKUP($A19,اغسطس!AQ:AU,5,0),"")</f>
        <v/>
      </c>
      <c r="AG19" s="31" t="str">
        <f ca="1">_xlfn.IFNA(VLOOKUP($A19,اغسطس!BC:BG,5,0),"")</f>
        <v/>
      </c>
      <c r="AH19" s="31" t="str">
        <f ca="1">_xlfn.IFNA(VLOOKUP($A19,سبتمبر!G:K,5,0),"")</f>
        <v/>
      </c>
      <c r="AI19" s="31" t="str">
        <f ca="1">_xlfn.IFNA(VLOOKUP($A19,سبتمبر!S:W,5,0),"")</f>
        <v/>
      </c>
      <c r="AJ19" s="31" t="str">
        <f ca="1">_xlfn.IFNA(VLOOKUP($A19,سبتمبر!AE:AI,5,0),"")</f>
        <v/>
      </c>
      <c r="AK19" s="31" t="str">
        <f ca="1">_xlfn.IFNA(VLOOKUP($A19,سبتمبر!AQ:AU,5,0),"")</f>
        <v/>
      </c>
      <c r="AL19" s="31" t="str">
        <f ca="1">_xlfn.IFNA(VLOOKUP($A19,اكتوبر!G:K,5,0),"")</f>
        <v/>
      </c>
      <c r="AM19" s="31" t="str">
        <f ca="1">_xlfn.IFNA(VLOOKUP($A19,اكتوبر!S:W,5,0),"")</f>
        <v/>
      </c>
      <c r="AN19" s="31" t="str">
        <f ca="1">_xlfn.IFNA(VLOOKUP($A19,اكتوبر!AE:AI,5,0),"")</f>
        <v/>
      </c>
      <c r="AO19" s="31" t="str">
        <f ca="1">_xlfn.IFNA(VLOOKUP($A19,اكتوبر!AQ:AU,5,0),"")</f>
        <v/>
      </c>
      <c r="AP19" s="31" t="str">
        <f ca="1">_xlfn.IFNA(VLOOKUP($A19,اكتوبر!BC:BG,5,0),"")</f>
        <v/>
      </c>
      <c r="AQ19" s="31" t="str">
        <f ca="1">_xlfn.IFNA(VLOOKUP($A19,نوفمبر!G:K,5,0),"")</f>
        <v/>
      </c>
      <c r="AR19" s="31" t="str">
        <f ca="1">_xlfn.IFNA(VLOOKUP($A19,نوفمبر!S:W,5,0),"")</f>
        <v/>
      </c>
      <c r="AS19" s="31" t="str">
        <f ca="1">_xlfn.IFNA(VLOOKUP($A19,نوفمبر!AE:AI,5,0),"")</f>
        <v/>
      </c>
      <c r="AT19" s="31" t="str">
        <f ca="1">_xlfn.IFNA(VLOOKUP($A19,نوفمبر!AQ:AU,5,0),"")</f>
        <v/>
      </c>
      <c r="AU19" s="31" t="str">
        <f ca="1">_xlfn.IFNA(VLOOKUP($A19,ديسمبر!G:K,5,0),"")</f>
        <v/>
      </c>
      <c r="AV19" s="31" t="str">
        <f ca="1">_xlfn.IFNA(VLOOKUP($A19,ديسمبر!S:W,5,0),"")</f>
        <v/>
      </c>
      <c r="AW19" s="31" t="str">
        <f ca="1">_xlfn.IFNA(VLOOKUP($A19,ديسمبر!AE:AI,5,0),"")</f>
        <v/>
      </c>
      <c r="AX19" s="31" t="str">
        <f ca="1">_xlfn.IFNA(VLOOKUP($A19,ديسمبر!AQ:AU,5,0),"")</f>
        <v/>
      </c>
      <c r="AY19" s="31">
        <f ca="1" t="shared" si="0"/>
        <v>0</v>
      </c>
      <c r="AZ19" s="31">
        <f ca="1" t="shared" si="1"/>
        <v>0</v>
      </c>
    </row>
    <row r="20" ht="15.75" spans="1:52">
      <c r="A20" s="8">
        <v>2018</v>
      </c>
      <c r="B20" s="31" t="str">
        <f>IFERROR(VLOOKUP(A20,'Main Data'!A:C,2,0),"")</f>
        <v>بيشوي وائل نبيل</v>
      </c>
      <c r="C20" s="57" t="str">
        <f>IFERROR(VLOOKUP(B20,'Main Data'!B:D,2,0),"")</f>
        <v>01101342124</v>
      </c>
      <c r="D20" s="31" t="str">
        <f ca="1">IFERROR(VLOOKUP($A20,فبراير!G:K,5,0),"")</f>
        <v/>
      </c>
      <c r="E20" s="31" t="str">
        <f ca="1">IFERROR(VLOOKUP($A20,فبراير!S:W,5,0),"")</f>
        <v/>
      </c>
      <c r="F20" s="31" t="str">
        <f ca="1">IFERROR(VLOOKUP($A20,فبراير!AE:AI,5,0),"")</f>
        <v/>
      </c>
      <c r="G20" s="31" t="str">
        <f ca="1">IFERROR(VLOOKUP($A20,فبراير!AQ:AU,5,0),"")</f>
        <v/>
      </c>
      <c r="H20" s="31" t="str">
        <f ca="1">IFERROR(VLOOKUP($A20,مارس!G:K,5,0),"")</f>
        <v/>
      </c>
      <c r="I20" s="31" t="str">
        <f ca="1">IFERROR(VLOOKUP($A20,مارس!S:W,5,0),"")</f>
        <v/>
      </c>
      <c r="J20" s="31" t="str">
        <f ca="1">IFERROR(VLOOKUP($A20,مارس!AE:AI,5,0),"")</f>
        <v/>
      </c>
      <c r="K20" s="31" t="str">
        <f ca="1">IFERROR(VLOOKUP($A20,مارس!AQ:AU,5,0),"")</f>
        <v/>
      </c>
      <c r="L20" s="31" t="str">
        <f ca="1">IFERROR(VLOOKUP($A20,ابريل!G:K,5,0),"")</f>
        <v/>
      </c>
      <c r="M20" s="31" t="str">
        <f ca="1">IFERROR(VLOOKUP($A20,ابريل!S:W,5,0),"")</f>
        <v/>
      </c>
      <c r="N20" s="31" t="str">
        <f ca="1">IFERROR(VLOOKUP($A20,ابريل!AE:AI,5,0),"")</f>
        <v/>
      </c>
      <c r="O20" s="31" t="str">
        <f ca="1">IFERROR(VLOOKUP($A20,ابريل!AQ:AU,5,0),"")</f>
        <v/>
      </c>
      <c r="P20" s="31" t="str">
        <f ca="1">_xlfn.IFNA(VLOOKUP($A20,مايو!G:K,5,0),"")</f>
        <v/>
      </c>
      <c r="Q20" s="31" t="str">
        <f ca="1">_xlfn.IFNA(VLOOKUP($A20,مايو!S:W,5,0),"")</f>
        <v/>
      </c>
      <c r="R20" s="31" t="str">
        <f ca="1">_xlfn.IFNA(VLOOKUP($A20,مايو!AE:AI,5,0),"")</f>
        <v/>
      </c>
      <c r="S20" s="31" t="str">
        <f ca="1">_xlfn.IFNA(VLOOKUP($A20,مايو!AQ:AU,5,0),"")</f>
        <v/>
      </c>
      <c r="T20" s="31" t="str">
        <f ca="1">_xlfn.IFNA(VLOOKUP($A20,مايو!BC:BG,5,0),"")</f>
        <v/>
      </c>
      <c r="U20" s="31" t="str">
        <f ca="1">_xlfn.IFNA(VLOOKUP($A20,يونيو!G:K,5,0),"")</f>
        <v/>
      </c>
      <c r="V20" s="31" t="str">
        <f ca="1">_xlfn.IFNA(VLOOKUP($A20,يونيو!S:W,5,0),"")</f>
        <v/>
      </c>
      <c r="W20" s="31" t="str">
        <f ca="1">_xlfn.IFNA(VLOOKUP($A20,يونيو!AE:AI,5,0),"")</f>
        <v/>
      </c>
      <c r="X20" s="31" t="str">
        <f ca="1">_xlfn.IFNA(VLOOKUP($A20,يونيو!AQ:AU,5,0),"")</f>
        <v/>
      </c>
      <c r="Y20" s="31" t="str">
        <f ca="1">_xlfn.IFNA(VLOOKUP($A20,يوليو!G:K,5,0),"")</f>
        <v/>
      </c>
      <c r="Z20" s="31" t="str">
        <f ca="1">_xlfn.IFNA(VLOOKUP($A20,يوليو!S:W,5,0),"")</f>
        <v/>
      </c>
      <c r="AA20" s="31" t="str">
        <f ca="1">_xlfn.IFNA(VLOOKUP($A20,يوليو!AE:AI,5,0),"")</f>
        <v/>
      </c>
      <c r="AB20" s="31" t="str">
        <f ca="1">_xlfn.IFNA(VLOOKUP($A20,يوليو!AQ:AU,5,0),"")</f>
        <v/>
      </c>
      <c r="AC20" s="31" t="str">
        <f ca="1">_xlfn.IFNA(VLOOKUP($A20,اغسطس!G:K,5,0),"")</f>
        <v/>
      </c>
      <c r="AD20" s="31" t="str">
        <f ca="1">_xlfn.IFNA(VLOOKUP($A20,اغسطس!S:W,5,0),"")</f>
        <v/>
      </c>
      <c r="AE20" s="31" t="str">
        <f ca="1">_xlfn.IFNA(VLOOKUP($A20,اغسطس!AE:AI,5,0),"")</f>
        <v/>
      </c>
      <c r="AF20" s="31" t="str">
        <f ca="1">_xlfn.IFNA(VLOOKUP($A20,اغسطس!AQ:AU,5,0),"")</f>
        <v/>
      </c>
      <c r="AG20" s="31" t="str">
        <f ca="1">_xlfn.IFNA(VLOOKUP($A20,اغسطس!BC:BG,5,0),"")</f>
        <v/>
      </c>
      <c r="AH20" s="31" t="str">
        <f ca="1">_xlfn.IFNA(VLOOKUP($A20,سبتمبر!G:K,5,0),"")</f>
        <v/>
      </c>
      <c r="AI20" s="31" t="str">
        <f ca="1">_xlfn.IFNA(VLOOKUP($A20,سبتمبر!S:W,5,0),"")</f>
        <v/>
      </c>
      <c r="AJ20" s="31" t="str">
        <f ca="1">_xlfn.IFNA(VLOOKUP($A20,سبتمبر!AE:AI,5,0),"")</f>
        <v/>
      </c>
      <c r="AK20" s="31" t="str">
        <f ca="1">_xlfn.IFNA(VLOOKUP($A20,سبتمبر!AQ:AU,5,0),"")</f>
        <v/>
      </c>
      <c r="AL20" s="31" t="str">
        <f ca="1">_xlfn.IFNA(VLOOKUP($A20,اكتوبر!G:K,5,0),"")</f>
        <v/>
      </c>
      <c r="AM20" s="31" t="str">
        <f ca="1">_xlfn.IFNA(VLOOKUP($A20,اكتوبر!S:W,5,0),"")</f>
        <v/>
      </c>
      <c r="AN20" s="31" t="str">
        <f ca="1">_xlfn.IFNA(VLOOKUP($A20,اكتوبر!AE:AI,5,0),"")</f>
        <v/>
      </c>
      <c r="AO20" s="31" t="str">
        <f ca="1">_xlfn.IFNA(VLOOKUP($A20,اكتوبر!AQ:AU,5,0),"")</f>
        <v/>
      </c>
      <c r="AP20" s="31" t="str">
        <f ca="1">_xlfn.IFNA(VLOOKUP($A20,اكتوبر!BC:BG,5,0),"")</f>
        <v/>
      </c>
      <c r="AQ20" s="31" t="str">
        <f ca="1">_xlfn.IFNA(VLOOKUP($A20,نوفمبر!G:K,5,0),"")</f>
        <v/>
      </c>
      <c r="AR20" s="31" t="str">
        <f ca="1">_xlfn.IFNA(VLOOKUP($A20,نوفمبر!S:W,5,0),"")</f>
        <v/>
      </c>
      <c r="AS20" s="31" t="str">
        <f ca="1">_xlfn.IFNA(VLOOKUP($A20,نوفمبر!AE:AI,5,0),"")</f>
        <v/>
      </c>
      <c r="AT20" s="31" t="str">
        <f ca="1">_xlfn.IFNA(VLOOKUP($A20,نوفمبر!AQ:AU,5,0),"")</f>
        <v/>
      </c>
      <c r="AU20" s="31" t="str">
        <f ca="1">_xlfn.IFNA(VLOOKUP($A20,ديسمبر!G:K,5,0),"")</f>
        <v/>
      </c>
      <c r="AV20" s="31" t="str">
        <f ca="1">_xlfn.IFNA(VLOOKUP($A20,ديسمبر!S:W,5,0),"")</f>
        <v/>
      </c>
      <c r="AW20" s="31" t="str">
        <f ca="1">_xlfn.IFNA(VLOOKUP($A20,ديسمبر!AE:AI,5,0),"")</f>
        <v/>
      </c>
      <c r="AX20" s="31" t="str">
        <f ca="1">_xlfn.IFNA(VLOOKUP($A20,ديسمبر!AQ:AU,5,0),"")</f>
        <v/>
      </c>
      <c r="AY20" s="31">
        <f ca="1" t="shared" si="0"/>
        <v>0</v>
      </c>
      <c r="AZ20" s="31">
        <f ca="1" t="shared" si="1"/>
        <v>0</v>
      </c>
    </row>
    <row r="21" ht="15.75" spans="1:52">
      <c r="A21" s="8">
        <v>2019</v>
      </c>
      <c r="B21" s="31" t="str">
        <f>IFERROR(VLOOKUP(A21,'Main Data'!A:C,2,0),"")</f>
        <v>بيشوي وصفي لابان</v>
      </c>
      <c r="C21" s="57" t="str">
        <f>IFERROR(VLOOKUP(B21,'Main Data'!B:D,2,0),"")</f>
        <v>01284377690</v>
      </c>
      <c r="D21" s="31" t="str">
        <f ca="1">IFERROR(VLOOKUP($A21,فبراير!G:K,5,0),"")</f>
        <v/>
      </c>
      <c r="E21" s="31" t="str">
        <f ca="1">IFERROR(VLOOKUP($A21,فبراير!S:W,5,0),"")</f>
        <v/>
      </c>
      <c r="F21" s="31" t="str">
        <f ca="1">IFERROR(VLOOKUP($A21,فبراير!AE:AI,5,0),"")</f>
        <v/>
      </c>
      <c r="G21" s="31" t="str">
        <f ca="1">IFERROR(VLOOKUP($A21,فبراير!AQ:AU,5,0),"")</f>
        <v/>
      </c>
      <c r="H21" s="31" t="str">
        <f ca="1">IFERROR(VLOOKUP($A21,مارس!G:K,5,0),"")</f>
        <v/>
      </c>
      <c r="I21" s="31" t="str">
        <f ca="1">IFERROR(VLOOKUP($A21,مارس!S:W,5,0),"")</f>
        <v/>
      </c>
      <c r="J21" s="31" t="str">
        <f ca="1">IFERROR(VLOOKUP($A21,مارس!AE:AI,5,0),"")</f>
        <v/>
      </c>
      <c r="K21" s="31" t="str">
        <f ca="1">IFERROR(VLOOKUP($A21,مارس!AQ:AU,5,0),"")</f>
        <v/>
      </c>
      <c r="L21" s="31" t="str">
        <f ca="1">IFERROR(VLOOKUP($A21,ابريل!G:K,5,0),"")</f>
        <v/>
      </c>
      <c r="M21" s="31" t="str">
        <f ca="1">IFERROR(VLOOKUP($A21,ابريل!S:W,5,0),"")</f>
        <v/>
      </c>
      <c r="N21" s="31" t="str">
        <f ca="1">IFERROR(VLOOKUP($A21,ابريل!AE:AI,5,0),"")</f>
        <v/>
      </c>
      <c r="O21" s="31" t="str">
        <f ca="1">IFERROR(VLOOKUP($A21,ابريل!AQ:AU,5,0),"")</f>
        <v/>
      </c>
      <c r="P21" s="31" t="str">
        <f ca="1">_xlfn.IFNA(VLOOKUP($A21,مايو!G:K,5,0),"")</f>
        <v/>
      </c>
      <c r="Q21" s="31" t="str">
        <f ca="1">_xlfn.IFNA(VLOOKUP($A21,مايو!S:W,5,0),"")</f>
        <v/>
      </c>
      <c r="R21" s="31" t="str">
        <f ca="1">_xlfn.IFNA(VLOOKUP($A21,مايو!AE:AI,5,0),"")</f>
        <v/>
      </c>
      <c r="S21" s="31" t="str">
        <f ca="1">_xlfn.IFNA(VLOOKUP($A21,مايو!AQ:AU,5,0),"")</f>
        <v/>
      </c>
      <c r="T21" s="31" t="str">
        <f ca="1">_xlfn.IFNA(VLOOKUP($A21,مايو!BC:BG,5,0),"")</f>
        <v/>
      </c>
      <c r="U21" s="31" t="str">
        <f ca="1">_xlfn.IFNA(VLOOKUP($A21,يونيو!G:K,5,0),"")</f>
        <v/>
      </c>
      <c r="V21" s="31" t="str">
        <f ca="1">_xlfn.IFNA(VLOOKUP($A21,يونيو!S:W,5,0),"")</f>
        <v/>
      </c>
      <c r="W21" s="31" t="str">
        <f ca="1">_xlfn.IFNA(VLOOKUP($A21,يونيو!AE:AI,5,0),"")</f>
        <v/>
      </c>
      <c r="X21" s="31" t="str">
        <f ca="1">_xlfn.IFNA(VLOOKUP($A21,يونيو!AQ:AU,5,0),"")</f>
        <v/>
      </c>
      <c r="Y21" s="31" t="str">
        <f ca="1">_xlfn.IFNA(VLOOKUP($A21,يوليو!G:K,5,0),"")</f>
        <v/>
      </c>
      <c r="Z21" s="31" t="str">
        <f ca="1">_xlfn.IFNA(VLOOKUP($A21,يوليو!S:W,5,0),"")</f>
        <v/>
      </c>
      <c r="AA21" s="31" t="str">
        <f ca="1">_xlfn.IFNA(VLOOKUP($A21,يوليو!AE:AI,5,0),"")</f>
        <v/>
      </c>
      <c r="AB21" s="31" t="str">
        <f ca="1">_xlfn.IFNA(VLOOKUP($A21,يوليو!AQ:AU,5,0),"")</f>
        <v/>
      </c>
      <c r="AC21" s="31" t="str">
        <f ca="1">_xlfn.IFNA(VLOOKUP($A21,اغسطس!G:K,5,0),"")</f>
        <v/>
      </c>
      <c r="AD21" s="31" t="str">
        <f ca="1">_xlfn.IFNA(VLOOKUP($A21,اغسطس!S:W,5,0),"")</f>
        <v/>
      </c>
      <c r="AE21" s="31" t="str">
        <f ca="1">_xlfn.IFNA(VLOOKUP($A21,اغسطس!AE:AI,5,0),"")</f>
        <v/>
      </c>
      <c r="AF21" s="31" t="str">
        <f ca="1">_xlfn.IFNA(VLOOKUP($A21,اغسطس!AQ:AU,5,0),"")</f>
        <v/>
      </c>
      <c r="AG21" s="31" t="str">
        <f ca="1">_xlfn.IFNA(VLOOKUP($A21,اغسطس!BC:BG,5,0),"")</f>
        <v/>
      </c>
      <c r="AH21" s="31" t="str">
        <f ca="1">_xlfn.IFNA(VLOOKUP($A21,سبتمبر!G:K,5,0),"")</f>
        <v/>
      </c>
      <c r="AI21" s="31" t="str">
        <f ca="1">_xlfn.IFNA(VLOOKUP($A21,سبتمبر!S:W,5,0),"")</f>
        <v/>
      </c>
      <c r="AJ21" s="31" t="str">
        <f ca="1">_xlfn.IFNA(VLOOKUP($A21,سبتمبر!AE:AI,5,0),"")</f>
        <v/>
      </c>
      <c r="AK21" s="31" t="str">
        <f ca="1">_xlfn.IFNA(VLOOKUP($A21,سبتمبر!AQ:AU,5,0),"")</f>
        <v/>
      </c>
      <c r="AL21" s="31" t="str">
        <f ca="1">_xlfn.IFNA(VLOOKUP($A21,اكتوبر!G:K,5,0),"")</f>
        <v/>
      </c>
      <c r="AM21" s="31" t="str">
        <f ca="1">_xlfn.IFNA(VLOOKUP($A21,اكتوبر!S:W,5,0),"")</f>
        <v/>
      </c>
      <c r="AN21" s="31" t="str">
        <f ca="1">_xlfn.IFNA(VLOOKUP($A21,اكتوبر!AE:AI,5,0),"")</f>
        <v/>
      </c>
      <c r="AO21" s="31" t="str">
        <f ca="1">_xlfn.IFNA(VLOOKUP($A21,اكتوبر!AQ:AU,5,0),"")</f>
        <v/>
      </c>
      <c r="AP21" s="31" t="str">
        <f ca="1">_xlfn.IFNA(VLOOKUP($A21,اكتوبر!BC:BG,5,0),"")</f>
        <v/>
      </c>
      <c r="AQ21" s="31" t="str">
        <f ca="1">_xlfn.IFNA(VLOOKUP($A21,نوفمبر!G:K,5,0),"")</f>
        <v/>
      </c>
      <c r="AR21" s="31" t="str">
        <f ca="1">_xlfn.IFNA(VLOOKUP($A21,نوفمبر!S:W,5,0),"")</f>
        <v/>
      </c>
      <c r="AS21" s="31" t="str">
        <f ca="1">_xlfn.IFNA(VLOOKUP($A21,نوفمبر!AE:AI,5,0),"")</f>
        <v/>
      </c>
      <c r="AT21" s="31" t="str">
        <f ca="1">_xlfn.IFNA(VLOOKUP($A21,نوفمبر!AQ:AU,5,0),"")</f>
        <v/>
      </c>
      <c r="AU21" s="31" t="str">
        <f ca="1">_xlfn.IFNA(VLOOKUP($A21,ديسمبر!G:K,5,0),"")</f>
        <v/>
      </c>
      <c r="AV21" s="31" t="str">
        <f ca="1">_xlfn.IFNA(VLOOKUP($A21,ديسمبر!S:W,5,0),"")</f>
        <v/>
      </c>
      <c r="AW21" s="31" t="str">
        <f ca="1">_xlfn.IFNA(VLOOKUP($A21,ديسمبر!AE:AI,5,0),"")</f>
        <v/>
      </c>
      <c r="AX21" s="31" t="str">
        <f ca="1">_xlfn.IFNA(VLOOKUP($A21,ديسمبر!AQ:AU,5,0),"")</f>
        <v/>
      </c>
      <c r="AY21" s="31">
        <f ca="1" t="shared" si="0"/>
        <v>0</v>
      </c>
      <c r="AZ21" s="31">
        <f ca="1" t="shared" si="1"/>
        <v>0</v>
      </c>
    </row>
    <row r="22" ht="15.75" spans="1:52">
      <c r="A22" s="8">
        <v>2020</v>
      </c>
      <c r="B22" s="31" t="str">
        <f>IFERROR(VLOOKUP(A22,'Main Data'!A:C,2,0),"")</f>
        <v>توماس شنوده منسى</v>
      </c>
      <c r="C22" s="57" t="str">
        <f>IFERROR(VLOOKUP(B22,'Main Data'!B:D,2,0),"")</f>
        <v>01201840511</v>
      </c>
      <c r="D22" s="31" t="str">
        <f ca="1">IFERROR(VLOOKUP($A22,فبراير!G:K,5,0),"")</f>
        <v/>
      </c>
      <c r="E22" s="31" t="str">
        <f ca="1">IFERROR(VLOOKUP($A22,فبراير!S:W,5,0),"")</f>
        <v/>
      </c>
      <c r="F22" s="31" t="str">
        <f ca="1">IFERROR(VLOOKUP($A22,فبراير!AE:AI,5,0),"")</f>
        <v/>
      </c>
      <c r="G22" s="31" t="str">
        <f ca="1">IFERROR(VLOOKUP($A22,فبراير!AQ:AU,5,0),"")</f>
        <v/>
      </c>
      <c r="H22" s="31" t="str">
        <f ca="1">IFERROR(VLOOKUP($A22,مارس!G:K,5,0),"")</f>
        <v/>
      </c>
      <c r="I22" s="31" t="str">
        <f ca="1">IFERROR(VLOOKUP($A22,مارس!S:W,5,0),"")</f>
        <v/>
      </c>
      <c r="J22" s="31" t="str">
        <f ca="1">IFERROR(VLOOKUP($A22,مارس!AE:AI,5,0),"")</f>
        <v/>
      </c>
      <c r="K22" s="31" t="str">
        <f ca="1">IFERROR(VLOOKUP($A22,مارس!AQ:AU,5,0),"")</f>
        <v/>
      </c>
      <c r="L22" s="31" t="str">
        <f ca="1">IFERROR(VLOOKUP($A22,ابريل!G:K,5,0),"")</f>
        <v/>
      </c>
      <c r="M22" s="31" t="str">
        <f ca="1">IFERROR(VLOOKUP($A22,ابريل!S:W,5,0),"")</f>
        <v/>
      </c>
      <c r="N22" s="31" t="str">
        <f ca="1">IFERROR(VLOOKUP($A22,ابريل!AE:AI,5,0),"")</f>
        <v/>
      </c>
      <c r="O22" s="31" t="str">
        <f ca="1">IFERROR(VLOOKUP($A22,ابريل!AQ:AU,5,0),"")</f>
        <v/>
      </c>
      <c r="P22" s="31" t="str">
        <f ca="1">_xlfn.IFNA(VLOOKUP($A22,مايو!G:K,5,0),"")</f>
        <v/>
      </c>
      <c r="Q22" s="31" t="str">
        <f ca="1">_xlfn.IFNA(VLOOKUP($A22,مايو!S:W,5,0),"")</f>
        <v/>
      </c>
      <c r="R22" s="31" t="str">
        <f ca="1">_xlfn.IFNA(VLOOKUP($A22,مايو!AE:AI,5,0),"")</f>
        <v/>
      </c>
      <c r="S22" s="31" t="str">
        <f ca="1">_xlfn.IFNA(VLOOKUP($A22,مايو!AQ:AU,5,0),"")</f>
        <v/>
      </c>
      <c r="T22" s="31" t="str">
        <f ca="1">_xlfn.IFNA(VLOOKUP($A22,مايو!BC:BG,5,0),"")</f>
        <v/>
      </c>
      <c r="U22" s="31" t="str">
        <f ca="1">_xlfn.IFNA(VLOOKUP($A22,يونيو!G:K,5,0),"")</f>
        <v/>
      </c>
      <c r="V22" s="31" t="str">
        <f ca="1">_xlfn.IFNA(VLOOKUP($A22,يونيو!S:W,5,0),"")</f>
        <v/>
      </c>
      <c r="W22" s="31" t="str">
        <f ca="1">_xlfn.IFNA(VLOOKUP($A22,يونيو!AE:AI,5,0),"")</f>
        <v/>
      </c>
      <c r="X22" s="31" t="str">
        <f ca="1">_xlfn.IFNA(VLOOKUP($A22,يونيو!AQ:AU,5,0),"")</f>
        <v/>
      </c>
      <c r="Y22" s="31" t="str">
        <f ca="1">_xlfn.IFNA(VLOOKUP($A22,يوليو!G:K,5,0),"")</f>
        <v/>
      </c>
      <c r="Z22" s="31" t="str">
        <f ca="1">_xlfn.IFNA(VLOOKUP($A22,يوليو!S:W,5,0),"")</f>
        <v/>
      </c>
      <c r="AA22" s="31" t="str">
        <f ca="1">_xlfn.IFNA(VLOOKUP($A22,يوليو!AE:AI,5,0),"")</f>
        <v/>
      </c>
      <c r="AB22" s="31" t="str">
        <f ca="1">_xlfn.IFNA(VLOOKUP($A22,يوليو!AQ:AU,5,0),"")</f>
        <v/>
      </c>
      <c r="AC22" s="31" t="str">
        <f ca="1">_xlfn.IFNA(VLOOKUP($A22,اغسطس!G:K,5,0),"")</f>
        <v/>
      </c>
      <c r="AD22" s="31" t="str">
        <f ca="1">_xlfn.IFNA(VLOOKUP($A22,اغسطس!S:W,5,0),"")</f>
        <v/>
      </c>
      <c r="AE22" s="31" t="str">
        <f ca="1">_xlfn.IFNA(VLOOKUP($A22,اغسطس!AE:AI,5,0),"")</f>
        <v/>
      </c>
      <c r="AF22" s="31" t="str">
        <f ca="1">_xlfn.IFNA(VLOOKUP($A22,اغسطس!AQ:AU,5,0),"")</f>
        <v/>
      </c>
      <c r="AG22" s="31" t="str">
        <f ca="1">_xlfn.IFNA(VLOOKUP($A22,اغسطس!BC:BG,5,0),"")</f>
        <v/>
      </c>
      <c r="AH22" s="31" t="str">
        <f ca="1">_xlfn.IFNA(VLOOKUP($A22,سبتمبر!G:K,5,0),"")</f>
        <v/>
      </c>
      <c r="AI22" s="31" t="str">
        <f ca="1">_xlfn.IFNA(VLOOKUP($A22,سبتمبر!S:W,5,0),"")</f>
        <v/>
      </c>
      <c r="AJ22" s="31" t="str">
        <f ca="1">_xlfn.IFNA(VLOOKUP($A22,سبتمبر!AE:AI,5,0),"")</f>
        <v/>
      </c>
      <c r="AK22" s="31" t="str">
        <f ca="1">_xlfn.IFNA(VLOOKUP($A22,سبتمبر!AQ:AU,5,0),"")</f>
        <v/>
      </c>
      <c r="AL22" s="31" t="str">
        <f ca="1">_xlfn.IFNA(VLOOKUP($A22,اكتوبر!G:K,5,0),"")</f>
        <v/>
      </c>
      <c r="AM22" s="31" t="str">
        <f ca="1">_xlfn.IFNA(VLOOKUP($A22,اكتوبر!S:W,5,0),"")</f>
        <v/>
      </c>
      <c r="AN22" s="31" t="str">
        <f ca="1">_xlfn.IFNA(VLOOKUP($A22,اكتوبر!AE:AI,5,0),"")</f>
        <v/>
      </c>
      <c r="AO22" s="31" t="str">
        <f ca="1">_xlfn.IFNA(VLOOKUP($A22,اكتوبر!AQ:AU,5,0),"")</f>
        <v/>
      </c>
      <c r="AP22" s="31" t="str">
        <f ca="1">_xlfn.IFNA(VLOOKUP($A22,اكتوبر!BC:BG,5,0),"")</f>
        <v/>
      </c>
      <c r="AQ22" s="31" t="str">
        <f ca="1">_xlfn.IFNA(VLOOKUP($A22,نوفمبر!G:K,5,0),"")</f>
        <v/>
      </c>
      <c r="AR22" s="31" t="str">
        <f ca="1">_xlfn.IFNA(VLOOKUP($A22,نوفمبر!S:W,5,0),"")</f>
        <v/>
      </c>
      <c r="AS22" s="31" t="str">
        <f ca="1">_xlfn.IFNA(VLOOKUP($A22,نوفمبر!AE:AI,5,0),"")</f>
        <v/>
      </c>
      <c r="AT22" s="31" t="str">
        <f ca="1">_xlfn.IFNA(VLOOKUP($A22,نوفمبر!AQ:AU,5,0),"")</f>
        <v/>
      </c>
      <c r="AU22" s="31" t="str">
        <f ca="1">_xlfn.IFNA(VLOOKUP($A22,ديسمبر!G:K,5,0),"")</f>
        <v/>
      </c>
      <c r="AV22" s="31" t="str">
        <f ca="1">_xlfn.IFNA(VLOOKUP($A22,ديسمبر!S:W,5,0),"")</f>
        <v/>
      </c>
      <c r="AW22" s="31" t="str">
        <f ca="1">_xlfn.IFNA(VLOOKUP($A22,ديسمبر!AE:AI,5,0),"")</f>
        <v/>
      </c>
      <c r="AX22" s="31" t="str">
        <f ca="1">_xlfn.IFNA(VLOOKUP($A22,ديسمبر!AQ:AU,5,0),"")</f>
        <v/>
      </c>
      <c r="AY22" s="31">
        <f ca="1" t="shared" si="0"/>
        <v>0</v>
      </c>
      <c r="AZ22" s="31">
        <f ca="1" t="shared" si="1"/>
        <v>0</v>
      </c>
    </row>
    <row r="23" ht="15.75" spans="1:52">
      <c r="A23" s="8">
        <v>2021</v>
      </c>
      <c r="B23" s="31" t="str">
        <f>IFERROR(VLOOKUP(A23,'Main Data'!A:C,2,0),"")</f>
        <v>جرجس شنوده بخيت</v>
      </c>
      <c r="C23" s="57" t="str">
        <f>IFERROR(VLOOKUP(B23,'Main Data'!B:D,2,0),"")</f>
        <v>01210305513</v>
      </c>
      <c r="D23" s="31" t="str">
        <f ca="1">IFERROR(VLOOKUP($A23,فبراير!G:K,5,0),"")</f>
        <v/>
      </c>
      <c r="E23" s="31" t="str">
        <f ca="1">IFERROR(VLOOKUP($A23,فبراير!S:W,5,0),"")</f>
        <v/>
      </c>
      <c r="F23" s="31" t="str">
        <f ca="1">IFERROR(VLOOKUP($A23,فبراير!AE:AI,5,0),"")</f>
        <v/>
      </c>
      <c r="G23" s="31" t="str">
        <f ca="1">IFERROR(VLOOKUP($A23,فبراير!AQ:AU,5,0),"")</f>
        <v/>
      </c>
      <c r="H23" s="31" t="str">
        <f ca="1">IFERROR(VLOOKUP($A23,مارس!G:K,5,0),"")</f>
        <v/>
      </c>
      <c r="I23" s="31" t="str">
        <f ca="1">IFERROR(VLOOKUP($A23,مارس!S:W,5,0),"")</f>
        <v/>
      </c>
      <c r="J23" s="31" t="str">
        <f ca="1">IFERROR(VLOOKUP($A23,مارس!AE:AI,5,0),"")</f>
        <v/>
      </c>
      <c r="K23" s="31" t="str">
        <f ca="1">IFERROR(VLOOKUP($A23,مارس!AQ:AU,5,0),"")</f>
        <v/>
      </c>
      <c r="L23" s="31" t="str">
        <f ca="1">IFERROR(VLOOKUP($A23,ابريل!G:K,5,0),"")</f>
        <v/>
      </c>
      <c r="M23" s="31" t="str">
        <f ca="1">IFERROR(VLOOKUP($A23,ابريل!S:W,5,0),"")</f>
        <v/>
      </c>
      <c r="N23" s="31" t="str">
        <f ca="1">IFERROR(VLOOKUP($A23,ابريل!AE:AI,5,0),"")</f>
        <v/>
      </c>
      <c r="O23" s="31" t="str">
        <f ca="1">IFERROR(VLOOKUP($A23,ابريل!AQ:AU,5,0),"")</f>
        <v/>
      </c>
      <c r="P23" s="31" t="str">
        <f ca="1">_xlfn.IFNA(VLOOKUP($A23,مايو!G:K,5,0),"")</f>
        <v/>
      </c>
      <c r="Q23" s="31" t="str">
        <f ca="1">_xlfn.IFNA(VLOOKUP($A23,مايو!S:W,5,0),"")</f>
        <v/>
      </c>
      <c r="R23" s="31" t="str">
        <f ca="1">_xlfn.IFNA(VLOOKUP($A23,مايو!AE:AI,5,0),"")</f>
        <v/>
      </c>
      <c r="S23" s="31" t="str">
        <f ca="1">_xlfn.IFNA(VLOOKUP($A23,مايو!AQ:AU,5,0),"")</f>
        <v/>
      </c>
      <c r="T23" s="31" t="str">
        <f ca="1">_xlfn.IFNA(VLOOKUP($A23,مايو!BC:BG,5,0),"")</f>
        <v/>
      </c>
      <c r="U23" s="31" t="str">
        <f ca="1">_xlfn.IFNA(VLOOKUP($A23,يونيو!G:K,5,0),"")</f>
        <v/>
      </c>
      <c r="V23" s="31" t="str">
        <f ca="1">_xlfn.IFNA(VLOOKUP($A23,يونيو!S:W,5,0),"")</f>
        <v/>
      </c>
      <c r="W23" s="31" t="str">
        <f ca="1">_xlfn.IFNA(VLOOKUP($A23,يونيو!AE:AI,5,0),"")</f>
        <v/>
      </c>
      <c r="X23" s="31" t="str">
        <f ca="1">_xlfn.IFNA(VLOOKUP($A23,يونيو!AQ:AU,5,0),"")</f>
        <v/>
      </c>
      <c r="Y23" s="31" t="str">
        <f ca="1">_xlfn.IFNA(VLOOKUP($A23,يوليو!G:K,5,0),"")</f>
        <v/>
      </c>
      <c r="Z23" s="31" t="str">
        <f ca="1">_xlfn.IFNA(VLOOKUP($A23,يوليو!S:W,5,0),"")</f>
        <v/>
      </c>
      <c r="AA23" s="31" t="str">
        <f ca="1">_xlfn.IFNA(VLOOKUP($A23,يوليو!AE:AI,5,0),"")</f>
        <v/>
      </c>
      <c r="AB23" s="31" t="str">
        <f ca="1">_xlfn.IFNA(VLOOKUP($A23,يوليو!AQ:AU,5,0),"")</f>
        <v/>
      </c>
      <c r="AC23" s="31" t="str">
        <f ca="1">_xlfn.IFNA(VLOOKUP($A23,اغسطس!G:K,5,0),"")</f>
        <v/>
      </c>
      <c r="AD23" s="31" t="str">
        <f ca="1">_xlfn.IFNA(VLOOKUP($A23,اغسطس!S:W,5,0),"")</f>
        <v/>
      </c>
      <c r="AE23" s="31" t="str">
        <f ca="1">_xlfn.IFNA(VLOOKUP($A23,اغسطس!AE:AI,5,0),"")</f>
        <v/>
      </c>
      <c r="AF23" s="31" t="str">
        <f ca="1">_xlfn.IFNA(VLOOKUP($A23,اغسطس!AQ:AU,5,0),"")</f>
        <v/>
      </c>
      <c r="AG23" s="31" t="str">
        <f ca="1">_xlfn.IFNA(VLOOKUP($A23,اغسطس!BC:BG,5,0),"")</f>
        <v/>
      </c>
      <c r="AH23" s="31" t="str">
        <f ca="1">_xlfn.IFNA(VLOOKUP($A23,سبتمبر!G:K,5,0),"")</f>
        <v/>
      </c>
      <c r="AI23" s="31" t="str">
        <f ca="1">_xlfn.IFNA(VLOOKUP($A23,سبتمبر!S:W,5,0),"")</f>
        <v/>
      </c>
      <c r="AJ23" s="31" t="str">
        <f ca="1">_xlfn.IFNA(VLOOKUP($A23,سبتمبر!AE:AI,5,0),"")</f>
        <v/>
      </c>
      <c r="AK23" s="31" t="str">
        <f ca="1">_xlfn.IFNA(VLOOKUP($A23,سبتمبر!AQ:AU,5,0),"")</f>
        <v/>
      </c>
      <c r="AL23" s="31" t="str">
        <f ca="1">_xlfn.IFNA(VLOOKUP($A23,اكتوبر!G:K,5,0),"")</f>
        <v/>
      </c>
      <c r="AM23" s="31" t="str">
        <f ca="1">_xlfn.IFNA(VLOOKUP($A23,اكتوبر!S:W,5,0),"")</f>
        <v/>
      </c>
      <c r="AN23" s="31" t="str">
        <f ca="1">_xlfn.IFNA(VLOOKUP($A23,اكتوبر!AE:AI,5,0),"")</f>
        <v/>
      </c>
      <c r="AO23" s="31" t="str">
        <f ca="1">_xlfn.IFNA(VLOOKUP($A23,اكتوبر!AQ:AU,5,0),"")</f>
        <v/>
      </c>
      <c r="AP23" s="31" t="str">
        <f ca="1">_xlfn.IFNA(VLOOKUP($A23,اكتوبر!BC:BG,5,0),"")</f>
        <v/>
      </c>
      <c r="AQ23" s="31" t="str">
        <f ca="1">_xlfn.IFNA(VLOOKUP($A23,نوفمبر!G:K,5,0),"")</f>
        <v/>
      </c>
      <c r="AR23" s="31" t="str">
        <f ca="1">_xlfn.IFNA(VLOOKUP($A23,نوفمبر!S:W,5,0),"")</f>
        <v/>
      </c>
      <c r="AS23" s="31" t="str">
        <f ca="1">_xlfn.IFNA(VLOOKUP($A23,نوفمبر!AE:AI,5,0),"")</f>
        <v/>
      </c>
      <c r="AT23" s="31" t="str">
        <f ca="1">_xlfn.IFNA(VLOOKUP($A23,نوفمبر!AQ:AU,5,0),"")</f>
        <v/>
      </c>
      <c r="AU23" s="31" t="str">
        <f ca="1">_xlfn.IFNA(VLOOKUP($A23,ديسمبر!G:K,5,0),"")</f>
        <v/>
      </c>
      <c r="AV23" s="31" t="str">
        <f ca="1">_xlfn.IFNA(VLOOKUP($A23,ديسمبر!S:W,5,0),"")</f>
        <v/>
      </c>
      <c r="AW23" s="31" t="str">
        <f ca="1">_xlfn.IFNA(VLOOKUP($A23,ديسمبر!AE:AI,5,0),"")</f>
        <v/>
      </c>
      <c r="AX23" s="31" t="str">
        <f ca="1">_xlfn.IFNA(VLOOKUP($A23,ديسمبر!AQ:AU,5,0),"")</f>
        <v/>
      </c>
      <c r="AY23" s="31">
        <f ca="1" t="shared" si="0"/>
        <v>0</v>
      </c>
      <c r="AZ23" s="31">
        <f ca="1" t="shared" si="1"/>
        <v>0</v>
      </c>
    </row>
    <row r="24" ht="15.75" spans="1:52">
      <c r="A24" s="8">
        <v>2022</v>
      </c>
      <c r="B24" s="31" t="str">
        <f>IFERROR(VLOOKUP(A24,'Main Data'!A:C,2,0),"")</f>
        <v>جورج رضا شنودة</v>
      </c>
      <c r="C24" s="31">
        <f>IFERROR(VLOOKUP(B24,'Main Data'!B:D,2,0),"")</f>
        <v>0</v>
      </c>
      <c r="D24" s="31" t="str">
        <f ca="1">IFERROR(VLOOKUP($A24,فبراير!G:K,5,0),"")</f>
        <v/>
      </c>
      <c r="E24" s="31" t="str">
        <f ca="1">IFERROR(VLOOKUP($A24,فبراير!S:W,5,0),"")</f>
        <v/>
      </c>
      <c r="F24" s="31" t="str">
        <f ca="1">IFERROR(VLOOKUP($A24,فبراير!AE:AI,5,0),"")</f>
        <v/>
      </c>
      <c r="G24" s="31" t="str">
        <f ca="1">IFERROR(VLOOKUP($A24,فبراير!AQ:AU,5,0),"")</f>
        <v/>
      </c>
      <c r="H24" s="31" t="str">
        <f ca="1">IFERROR(VLOOKUP($A24,مارس!G:K,5,0),"")</f>
        <v/>
      </c>
      <c r="I24" s="31" t="str">
        <f ca="1">IFERROR(VLOOKUP($A24,مارس!S:W,5,0),"")</f>
        <v/>
      </c>
      <c r="J24" s="31" t="str">
        <f ca="1">IFERROR(VLOOKUP($A24,مارس!AE:AI,5,0),"")</f>
        <v/>
      </c>
      <c r="K24" s="31" t="str">
        <f ca="1">IFERROR(VLOOKUP($A24,مارس!AQ:AU,5,0),"")</f>
        <v/>
      </c>
      <c r="L24" s="31" t="str">
        <f ca="1">IFERROR(VLOOKUP($A24,ابريل!G:K,5,0),"")</f>
        <v/>
      </c>
      <c r="M24" s="31" t="str">
        <f ca="1">IFERROR(VLOOKUP($A24,ابريل!S:W,5,0),"")</f>
        <v/>
      </c>
      <c r="N24" s="31" t="str">
        <f ca="1">IFERROR(VLOOKUP($A24,ابريل!AE:AI,5,0),"")</f>
        <v/>
      </c>
      <c r="O24" s="31" t="str">
        <f ca="1">IFERROR(VLOOKUP($A24,ابريل!AQ:AU,5,0),"")</f>
        <v/>
      </c>
      <c r="P24" s="31" t="str">
        <f ca="1">_xlfn.IFNA(VLOOKUP($A24,مايو!G:K,5,0),"")</f>
        <v/>
      </c>
      <c r="Q24" s="31" t="str">
        <f ca="1">_xlfn.IFNA(VLOOKUP($A24,مايو!S:W,5,0),"")</f>
        <v/>
      </c>
      <c r="R24" s="31" t="str">
        <f ca="1">_xlfn.IFNA(VLOOKUP($A24,مايو!AE:AI,5,0),"")</f>
        <v/>
      </c>
      <c r="S24" s="31" t="str">
        <f ca="1">_xlfn.IFNA(VLOOKUP($A24,مايو!AQ:AU,5,0),"")</f>
        <v/>
      </c>
      <c r="T24" s="31" t="str">
        <f ca="1">_xlfn.IFNA(VLOOKUP($A24,مايو!BC:BG,5,0),"")</f>
        <v/>
      </c>
      <c r="U24" s="31" t="str">
        <f ca="1">_xlfn.IFNA(VLOOKUP($A24,يونيو!G:K,5,0),"")</f>
        <v/>
      </c>
      <c r="V24" s="31" t="str">
        <f ca="1">_xlfn.IFNA(VLOOKUP($A24,يونيو!S:W,5,0),"")</f>
        <v/>
      </c>
      <c r="W24" s="31" t="str">
        <f ca="1">_xlfn.IFNA(VLOOKUP($A24,يونيو!AE:AI,5,0),"")</f>
        <v/>
      </c>
      <c r="X24" s="31" t="str">
        <f ca="1">_xlfn.IFNA(VLOOKUP($A24,يونيو!AQ:AU,5,0),"")</f>
        <v/>
      </c>
      <c r="Y24" s="31" t="str">
        <f ca="1">_xlfn.IFNA(VLOOKUP($A24,يوليو!G:K,5,0),"")</f>
        <v/>
      </c>
      <c r="Z24" s="31" t="str">
        <f ca="1">_xlfn.IFNA(VLOOKUP($A24,يوليو!S:W,5,0),"")</f>
        <v/>
      </c>
      <c r="AA24" s="31" t="str">
        <f ca="1">_xlfn.IFNA(VLOOKUP($A24,يوليو!AE:AI,5,0),"")</f>
        <v/>
      </c>
      <c r="AB24" s="31" t="str">
        <f ca="1">_xlfn.IFNA(VLOOKUP($A24,يوليو!AQ:AU,5,0),"")</f>
        <v/>
      </c>
      <c r="AC24" s="31" t="str">
        <f ca="1">_xlfn.IFNA(VLOOKUP($A24,اغسطس!G:K,5,0),"")</f>
        <v/>
      </c>
      <c r="AD24" s="31" t="str">
        <f ca="1">_xlfn.IFNA(VLOOKUP($A24,اغسطس!S:W,5,0),"")</f>
        <v/>
      </c>
      <c r="AE24" s="31" t="str">
        <f ca="1">_xlfn.IFNA(VLOOKUP($A24,اغسطس!AE:AI,5,0),"")</f>
        <v/>
      </c>
      <c r="AF24" s="31" t="str">
        <f ca="1">_xlfn.IFNA(VLOOKUP($A24,اغسطس!AQ:AU,5,0),"")</f>
        <v/>
      </c>
      <c r="AG24" s="31" t="str">
        <f ca="1">_xlfn.IFNA(VLOOKUP($A24,اغسطس!BC:BG,5,0),"")</f>
        <v/>
      </c>
      <c r="AH24" s="31" t="str">
        <f ca="1">_xlfn.IFNA(VLOOKUP($A24,سبتمبر!G:K,5,0),"")</f>
        <v/>
      </c>
      <c r="AI24" s="31" t="str">
        <f ca="1">_xlfn.IFNA(VLOOKUP($A24,سبتمبر!S:W,5,0),"")</f>
        <v/>
      </c>
      <c r="AJ24" s="31" t="str">
        <f ca="1">_xlfn.IFNA(VLOOKUP($A24,سبتمبر!AE:AI,5,0),"")</f>
        <v/>
      </c>
      <c r="AK24" s="31" t="str">
        <f ca="1">_xlfn.IFNA(VLOOKUP($A24,سبتمبر!AQ:AU,5,0),"")</f>
        <v/>
      </c>
      <c r="AL24" s="31" t="str">
        <f ca="1">_xlfn.IFNA(VLOOKUP($A24,اكتوبر!G:K,5,0),"")</f>
        <v/>
      </c>
      <c r="AM24" s="31" t="str">
        <f ca="1">_xlfn.IFNA(VLOOKUP($A24,اكتوبر!S:W,5,0),"")</f>
        <v/>
      </c>
      <c r="AN24" s="31" t="str">
        <f ca="1">_xlfn.IFNA(VLOOKUP($A24,اكتوبر!AE:AI,5,0),"")</f>
        <v/>
      </c>
      <c r="AO24" s="31" t="str">
        <f ca="1">_xlfn.IFNA(VLOOKUP($A24,اكتوبر!AQ:AU,5,0),"")</f>
        <v/>
      </c>
      <c r="AP24" s="31" t="str">
        <f ca="1">_xlfn.IFNA(VLOOKUP($A24,اكتوبر!BC:BG,5,0),"")</f>
        <v/>
      </c>
      <c r="AQ24" s="31" t="str">
        <f ca="1">_xlfn.IFNA(VLOOKUP($A24,نوفمبر!G:K,5,0),"")</f>
        <v/>
      </c>
      <c r="AR24" s="31" t="str">
        <f ca="1">_xlfn.IFNA(VLOOKUP($A24,نوفمبر!S:W,5,0),"")</f>
        <v/>
      </c>
      <c r="AS24" s="31" t="str">
        <f ca="1">_xlfn.IFNA(VLOOKUP($A24,نوفمبر!AE:AI,5,0),"")</f>
        <v/>
      </c>
      <c r="AT24" s="31" t="str">
        <f ca="1">_xlfn.IFNA(VLOOKUP($A24,نوفمبر!AQ:AU,5,0),"")</f>
        <v/>
      </c>
      <c r="AU24" s="31" t="str">
        <f ca="1">_xlfn.IFNA(VLOOKUP($A24,ديسمبر!G:K,5,0),"")</f>
        <v/>
      </c>
      <c r="AV24" s="31" t="str">
        <f ca="1">_xlfn.IFNA(VLOOKUP($A24,ديسمبر!S:W,5,0),"")</f>
        <v/>
      </c>
      <c r="AW24" s="31" t="str">
        <f ca="1">_xlfn.IFNA(VLOOKUP($A24,ديسمبر!AE:AI,5,0),"")</f>
        <v/>
      </c>
      <c r="AX24" s="31" t="str">
        <f ca="1">_xlfn.IFNA(VLOOKUP($A24,ديسمبر!AQ:AU,5,0),"")</f>
        <v/>
      </c>
      <c r="AY24" s="31">
        <f ca="1" t="shared" si="0"/>
        <v>0</v>
      </c>
      <c r="AZ24" s="31">
        <f ca="1" t="shared" si="1"/>
        <v>0</v>
      </c>
    </row>
    <row r="25" ht="15.75" spans="1:52">
      <c r="A25" s="8">
        <v>2023</v>
      </c>
      <c r="B25" s="31" t="str">
        <f>IFERROR(VLOOKUP(A25,'Main Data'!A:C,2,0),"")</f>
        <v>جون منير عياد</v>
      </c>
      <c r="C25" s="57" t="str">
        <f>IFERROR(VLOOKUP(B25,'Main Data'!B:D,2,0),"")</f>
        <v>01558730503</v>
      </c>
      <c r="D25" s="31" t="str">
        <f ca="1">IFERROR(VLOOKUP($A25,فبراير!G:K,5,0),"")</f>
        <v/>
      </c>
      <c r="E25" s="31" t="str">
        <f ca="1">IFERROR(VLOOKUP($A25,فبراير!S:W,5,0),"")</f>
        <v/>
      </c>
      <c r="F25" s="31" t="str">
        <f ca="1">IFERROR(VLOOKUP($A25,فبراير!AE:AI,5,0),"")</f>
        <v/>
      </c>
      <c r="G25" s="31" t="str">
        <f ca="1">IFERROR(VLOOKUP($A25,فبراير!AQ:AU,5,0),"")</f>
        <v/>
      </c>
      <c r="H25" s="31" t="str">
        <f ca="1">IFERROR(VLOOKUP($A25,مارس!G:K,5,0),"")</f>
        <v/>
      </c>
      <c r="I25" s="31" t="str">
        <f ca="1">IFERROR(VLOOKUP($A25,مارس!S:W,5,0),"")</f>
        <v/>
      </c>
      <c r="J25" s="31" t="str">
        <f ca="1">IFERROR(VLOOKUP($A25,مارس!AE:AI,5,0),"")</f>
        <v/>
      </c>
      <c r="K25" s="31" t="str">
        <f ca="1">IFERROR(VLOOKUP($A25,مارس!AQ:AU,5,0),"")</f>
        <v/>
      </c>
      <c r="L25" s="31" t="str">
        <f ca="1">IFERROR(VLOOKUP($A25,ابريل!G:K,5,0),"")</f>
        <v/>
      </c>
      <c r="M25" s="31" t="str">
        <f ca="1">IFERROR(VLOOKUP($A25,ابريل!S:W,5,0),"")</f>
        <v/>
      </c>
      <c r="N25" s="31" t="str">
        <f ca="1">IFERROR(VLOOKUP($A25,ابريل!AE:AI,5,0),"")</f>
        <v/>
      </c>
      <c r="O25" s="31" t="str">
        <f ca="1">IFERROR(VLOOKUP($A25,ابريل!AQ:AU,5,0),"")</f>
        <v/>
      </c>
      <c r="P25" s="31" t="str">
        <f ca="1">_xlfn.IFNA(VLOOKUP($A25,مايو!G:K,5,0),"")</f>
        <v/>
      </c>
      <c r="Q25" s="31" t="str">
        <f ca="1">_xlfn.IFNA(VLOOKUP($A25,مايو!S:W,5,0),"")</f>
        <v/>
      </c>
      <c r="R25" s="31" t="str">
        <f ca="1">_xlfn.IFNA(VLOOKUP($A25,مايو!AE:AI,5,0),"")</f>
        <v/>
      </c>
      <c r="S25" s="31" t="str">
        <f ca="1">_xlfn.IFNA(VLOOKUP($A25,مايو!AQ:AU,5,0),"")</f>
        <v/>
      </c>
      <c r="T25" s="31" t="str">
        <f ca="1">_xlfn.IFNA(VLOOKUP($A25,مايو!BC:BG,5,0),"")</f>
        <v/>
      </c>
      <c r="U25" s="31" t="str">
        <f ca="1">_xlfn.IFNA(VLOOKUP($A25,يونيو!G:K,5,0),"")</f>
        <v/>
      </c>
      <c r="V25" s="31" t="str">
        <f ca="1">_xlfn.IFNA(VLOOKUP($A25,يونيو!S:W,5,0),"")</f>
        <v/>
      </c>
      <c r="W25" s="31" t="str">
        <f ca="1">_xlfn.IFNA(VLOOKUP($A25,يونيو!AE:AI,5,0),"")</f>
        <v/>
      </c>
      <c r="X25" s="31" t="str">
        <f ca="1">_xlfn.IFNA(VLOOKUP($A25,يونيو!AQ:AU,5,0),"")</f>
        <v/>
      </c>
      <c r="Y25" s="31" t="str">
        <f ca="1">_xlfn.IFNA(VLOOKUP($A25,يوليو!G:K,5,0),"")</f>
        <v/>
      </c>
      <c r="Z25" s="31" t="str">
        <f ca="1">_xlfn.IFNA(VLOOKUP($A25,يوليو!S:W,5,0),"")</f>
        <v/>
      </c>
      <c r="AA25" s="31" t="str">
        <f ca="1">_xlfn.IFNA(VLOOKUP($A25,يوليو!AE:AI,5,0),"")</f>
        <v/>
      </c>
      <c r="AB25" s="31" t="str">
        <f ca="1">_xlfn.IFNA(VLOOKUP($A25,يوليو!AQ:AU,5,0),"")</f>
        <v/>
      </c>
      <c r="AC25" s="31" t="str">
        <f ca="1">_xlfn.IFNA(VLOOKUP($A25,اغسطس!G:K,5,0),"")</f>
        <v/>
      </c>
      <c r="AD25" s="31" t="str">
        <f ca="1">_xlfn.IFNA(VLOOKUP($A25,اغسطس!S:W,5,0),"")</f>
        <v/>
      </c>
      <c r="AE25" s="31" t="str">
        <f ca="1">_xlfn.IFNA(VLOOKUP($A25,اغسطس!AE:AI,5,0),"")</f>
        <v/>
      </c>
      <c r="AF25" s="31" t="str">
        <f ca="1">_xlfn.IFNA(VLOOKUP($A25,اغسطس!AQ:AU,5,0),"")</f>
        <v/>
      </c>
      <c r="AG25" s="31" t="str">
        <f ca="1">_xlfn.IFNA(VLOOKUP($A25,اغسطس!BC:BG,5,0),"")</f>
        <v/>
      </c>
      <c r="AH25" s="31" t="str">
        <f ca="1">_xlfn.IFNA(VLOOKUP($A25,سبتمبر!G:K,5,0),"")</f>
        <v/>
      </c>
      <c r="AI25" s="31" t="str">
        <f ca="1">_xlfn.IFNA(VLOOKUP($A25,سبتمبر!S:W,5,0),"")</f>
        <v/>
      </c>
      <c r="AJ25" s="31" t="str">
        <f ca="1">_xlfn.IFNA(VLOOKUP($A25,سبتمبر!AE:AI,5,0),"")</f>
        <v/>
      </c>
      <c r="AK25" s="31" t="str">
        <f ca="1">_xlfn.IFNA(VLOOKUP($A25,سبتمبر!AQ:AU,5,0),"")</f>
        <v/>
      </c>
      <c r="AL25" s="31" t="str">
        <f ca="1">_xlfn.IFNA(VLOOKUP($A25,اكتوبر!G:K,5,0),"")</f>
        <v/>
      </c>
      <c r="AM25" s="31" t="str">
        <f ca="1">_xlfn.IFNA(VLOOKUP($A25,اكتوبر!S:W,5,0),"")</f>
        <v/>
      </c>
      <c r="AN25" s="31" t="str">
        <f ca="1">_xlfn.IFNA(VLOOKUP($A25,اكتوبر!AE:AI,5,0),"")</f>
        <v/>
      </c>
      <c r="AO25" s="31" t="str">
        <f ca="1">_xlfn.IFNA(VLOOKUP($A25,اكتوبر!AQ:AU,5,0),"")</f>
        <v/>
      </c>
      <c r="AP25" s="31" t="str">
        <f ca="1">_xlfn.IFNA(VLOOKUP($A25,اكتوبر!BC:BG,5,0),"")</f>
        <v/>
      </c>
      <c r="AQ25" s="31" t="str">
        <f ca="1">_xlfn.IFNA(VLOOKUP($A25,نوفمبر!G:K,5,0),"")</f>
        <v/>
      </c>
      <c r="AR25" s="31" t="str">
        <f ca="1">_xlfn.IFNA(VLOOKUP($A25,نوفمبر!S:W,5,0),"")</f>
        <v/>
      </c>
      <c r="AS25" s="31" t="str">
        <f ca="1">_xlfn.IFNA(VLOOKUP($A25,نوفمبر!AE:AI,5,0),"")</f>
        <v/>
      </c>
      <c r="AT25" s="31" t="str">
        <f ca="1">_xlfn.IFNA(VLOOKUP($A25,نوفمبر!AQ:AU,5,0),"")</f>
        <v/>
      </c>
      <c r="AU25" s="31" t="str">
        <f ca="1">_xlfn.IFNA(VLOOKUP($A25,ديسمبر!G:K,5,0),"")</f>
        <v/>
      </c>
      <c r="AV25" s="31" t="str">
        <f ca="1">_xlfn.IFNA(VLOOKUP($A25,ديسمبر!S:W,5,0),"")</f>
        <v/>
      </c>
      <c r="AW25" s="31" t="str">
        <f ca="1">_xlfn.IFNA(VLOOKUP($A25,ديسمبر!AE:AI,5,0),"")</f>
        <v/>
      </c>
      <c r="AX25" s="31" t="str">
        <f ca="1">_xlfn.IFNA(VLOOKUP($A25,ديسمبر!AQ:AU,5,0),"")</f>
        <v/>
      </c>
      <c r="AY25" s="31">
        <f ca="1" t="shared" si="0"/>
        <v>0</v>
      </c>
      <c r="AZ25" s="31">
        <f ca="1" t="shared" si="1"/>
        <v>0</v>
      </c>
    </row>
    <row r="26" ht="15.75" spans="1:52">
      <c r="A26" s="8">
        <v>2024</v>
      </c>
      <c r="B26" s="31" t="str">
        <f>IFERROR(VLOOKUP(A26,'Main Data'!A:C,2,0),"")</f>
        <v>ديفيد مينا مختار</v>
      </c>
      <c r="C26" s="57" t="str">
        <f>IFERROR(VLOOKUP(B26,'Main Data'!B:D,2,0),"")</f>
        <v>01228056228</v>
      </c>
      <c r="D26" s="31" t="str">
        <f ca="1">IFERROR(VLOOKUP($A26,فبراير!G:K,5,0),"")</f>
        <v/>
      </c>
      <c r="E26" s="31" t="str">
        <f ca="1">IFERROR(VLOOKUP($A26,فبراير!S:W,5,0),"")</f>
        <v/>
      </c>
      <c r="F26" s="31" t="str">
        <f ca="1">IFERROR(VLOOKUP($A26,فبراير!AE:AI,5,0),"")</f>
        <v/>
      </c>
      <c r="G26" s="31" t="str">
        <f ca="1">IFERROR(VLOOKUP($A26,فبراير!AQ:AU,5,0),"")</f>
        <v/>
      </c>
      <c r="H26" s="31" t="str">
        <f ca="1">IFERROR(VLOOKUP($A26,مارس!G:K,5,0),"")</f>
        <v/>
      </c>
      <c r="I26" s="31" t="str">
        <f ca="1">IFERROR(VLOOKUP($A26,مارس!S:W,5,0),"")</f>
        <v/>
      </c>
      <c r="J26" s="31" t="str">
        <f ca="1">IFERROR(VLOOKUP($A26,مارس!AE:AI,5,0),"")</f>
        <v/>
      </c>
      <c r="K26" s="31" t="str">
        <f ca="1">IFERROR(VLOOKUP($A26,مارس!AQ:AU,5,0),"")</f>
        <v/>
      </c>
      <c r="L26" s="31" t="str">
        <f ca="1">IFERROR(VLOOKUP($A26,ابريل!G:K,5,0),"")</f>
        <v/>
      </c>
      <c r="M26" s="31" t="str">
        <f ca="1">IFERROR(VLOOKUP($A26,ابريل!S:W,5,0),"")</f>
        <v/>
      </c>
      <c r="N26" s="31" t="str">
        <f ca="1">IFERROR(VLOOKUP($A26,ابريل!AE:AI,5,0),"")</f>
        <v/>
      </c>
      <c r="O26" s="31" t="str">
        <f ca="1">IFERROR(VLOOKUP($A26,ابريل!AQ:AU,5,0),"")</f>
        <v/>
      </c>
      <c r="P26" s="31" t="str">
        <f ca="1">_xlfn.IFNA(VLOOKUP($A26,مايو!G:K,5,0),"")</f>
        <v/>
      </c>
      <c r="Q26" s="31" t="str">
        <f ca="1">_xlfn.IFNA(VLOOKUP($A26,مايو!S:W,5,0),"")</f>
        <v/>
      </c>
      <c r="R26" s="31" t="str">
        <f ca="1">_xlfn.IFNA(VLOOKUP($A26,مايو!AE:AI,5,0),"")</f>
        <v/>
      </c>
      <c r="S26" s="31" t="str">
        <f ca="1">_xlfn.IFNA(VLOOKUP($A26,مايو!AQ:AU,5,0),"")</f>
        <v/>
      </c>
      <c r="T26" s="31" t="str">
        <f ca="1">_xlfn.IFNA(VLOOKUP($A26,مايو!BC:BG,5,0),"")</f>
        <v/>
      </c>
      <c r="U26" s="31" t="str">
        <f ca="1">_xlfn.IFNA(VLOOKUP($A26,يونيو!G:K,5,0),"")</f>
        <v/>
      </c>
      <c r="V26" s="31" t="str">
        <f ca="1">_xlfn.IFNA(VLOOKUP($A26,يونيو!S:W,5,0),"")</f>
        <v/>
      </c>
      <c r="W26" s="31" t="str">
        <f ca="1">_xlfn.IFNA(VLOOKUP($A26,يونيو!AE:AI,5,0),"")</f>
        <v/>
      </c>
      <c r="X26" s="31" t="str">
        <f ca="1">_xlfn.IFNA(VLOOKUP($A26,يونيو!AQ:AU,5,0),"")</f>
        <v/>
      </c>
      <c r="Y26" s="31" t="str">
        <f ca="1">_xlfn.IFNA(VLOOKUP($A26,يوليو!G:K,5,0),"")</f>
        <v/>
      </c>
      <c r="Z26" s="31" t="str">
        <f ca="1">_xlfn.IFNA(VLOOKUP($A26,يوليو!S:W,5,0),"")</f>
        <v/>
      </c>
      <c r="AA26" s="31" t="str">
        <f ca="1">_xlfn.IFNA(VLOOKUP($A26,يوليو!AE:AI,5,0),"")</f>
        <v/>
      </c>
      <c r="AB26" s="31" t="str">
        <f ca="1">_xlfn.IFNA(VLOOKUP($A26,يوليو!AQ:AU,5,0),"")</f>
        <v/>
      </c>
      <c r="AC26" s="31" t="str">
        <f ca="1">_xlfn.IFNA(VLOOKUP($A26,اغسطس!G:K,5,0),"")</f>
        <v/>
      </c>
      <c r="AD26" s="31" t="str">
        <f ca="1">_xlfn.IFNA(VLOOKUP($A26,اغسطس!S:W,5,0),"")</f>
        <v/>
      </c>
      <c r="AE26" s="31" t="str">
        <f ca="1">_xlfn.IFNA(VLOOKUP($A26,اغسطس!AE:AI,5,0),"")</f>
        <v/>
      </c>
      <c r="AF26" s="31" t="str">
        <f ca="1">_xlfn.IFNA(VLOOKUP($A26,اغسطس!AQ:AU,5,0),"")</f>
        <v/>
      </c>
      <c r="AG26" s="31" t="str">
        <f ca="1">_xlfn.IFNA(VLOOKUP($A26,اغسطس!BC:BG,5,0),"")</f>
        <v/>
      </c>
      <c r="AH26" s="31" t="str">
        <f ca="1">_xlfn.IFNA(VLOOKUP($A26,سبتمبر!G:K,5,0),"")</f>
        <v/>
      </c>
      <c r="AI26" s="31" t="str">
        <f ca="1">_xlfn.IFNA(VLOOKUP($A26,سبتمبر!S:W,5,0),"")</f>
        <v/>
      </c>
      <c r="AJ26" s="31" t="str">
        <f ca="1">_xlfn.IFNA(VLOOKUP($A26,سبتمبر!AE:AI,5,0),"")</f>
        <v/>
      </c>
      <c r="AK26" s="31" t="str">
        <f ca="1">_xlfn.IFNA(VLOOKUP($A26,سبتمبر!AQ:AU,5,0),"")</f>
        <v/>
      </c>
      <c r="AL26" s="31" t="str">
        <f ca="1">_xlfn.IFNA(VLOOKUP($A26,اكتوبر!G:K,5,0),"")</f>
        <v/>
      </c>
      <c r="AM26" s="31" t="str">
        <f ca="1">_xlfn.IFNA(VLOOKUP($A26,اكتوبر!S:W,5,0),"")</f>
        <v/>
      </c>
      <c r="AN26" s="31" t="str">
        <f ca="1">_xlfn.IFNA(VLOOKUP($A26,اكتوبر!AE:AI,5,0),"")</f>
        <v/>
      </c>
      <c r="AO26" s="31" t="str">
        <f ca="1">_xlfn.IFNA(VLOOKUP($A26,اكتوبر!AQ:AU,5,0),"")</f>
        <v/>
      </c>
      <c r="AP26" s="31" t="str">
        <f ca="1">_xlfn.IFNA(VLOOKUP($A26,اكتوبر!BC:BG,5,0),"")</f>
        <v/>
      </c>
      <c r="AQ26" s="31" t="str">
        <f ca="1">_xlfn.IFNA(VLOOKUP($A26,نوفمبر!G:K,5,0),"")</f>
        <v/>
      </c>
      <c r="AR26" s="31" t="str">
        <f ca="1">_xlfn.IFNA(VLOOKUP($A26,نوفمبر!S:W,5,0),"")</f>
        <v/>
      </c>
      <c r="AS26" s="31" t="str">
        <f ca="1">_xlfn.IFNA(VLOOKUP($A26,نوفمبر!AE:AI,5,0),"")</f>
        <v/>
      </c>
      <c r="AT26" s="31" t="str">
        <f ca="1">_xlfn.IFNA(VLOOKUP($A26,نوفمبر!AQ:AU,5,0),"")</f>
        <v/>
      </c>
      <c r="AU26" s="31" t="str">
        <f ca="1">_xlfn.IFNA(VLOOKUP($A26,ديسمبر!G:K,5,0),"")</f>
        <v/>
      </c>
      <c r="AV26" s="31" t="str">
        <f ca="1">_xlfn.IFNA(VLOOKUP($A26,ديسمبر!S:W,5,0),"")</f>
        <v/>
      </c>
      <c r="AW26" s="31" t="str">
        <f ca="1">_xlfn.IFNA(VLOOKUP($A26,ديسمبر!AE:AI,5,0),"")</f>
        <v/>
      </c>
      <c r="AX26" s="31" t="str">
        <f ca="1">_xlfn.IFNA(VLOOKUP($A26,ديسمبر!AQ:AU,5,0),"")</f>
        <v/>
      </c>
      <c r="AY26" s="31">
        <f ca="1" t="shared" si="0"/>
        <v>0</v>
      </c>
      <c r="AZ26" s="31">
        <f ca="1" t="shared" si="1"/>
        <v>0</v>
      </c>
    </row>
    <row r="27" ht="15.75" spans="1:52">
      <c r="A27" s="8">
        <v>2025</v>
      </c>
      <c r="B27" s="31" t="str">
        <f>IFERROR(VLOOKUP(A27,'Main Data'!A:C,2,0),"")</f>
        <v>روماريو رضا عطا</v>
      </c>
      <c r="C27" s="57" t="str">
        <f>IFERROR(VLOOKUP(B27,'Main Data'!B:D,2,0),"")</f>
        <v>01278513076</v>
      </c>
      <c r="D27" s="31" t="str">
        <f ca="1">IFERROR(VLOOKUP($A27,فبراير!G:K,5,0),"")</f>
        <v/>
      </c>
      <c r="E27" s="31" t="str">
        <f ca="1">IFERROR(VLOOKUP($A27,فبراير!S:W,5,0),"")</f>
        <v/>
      </c>
      <c r="F27" s="31" t="str">
        <f ca="1">IFERROR(VLOOKUP($A27,فبراير!AE:AI,5,0),"")</f>
        <v/>
      </c>
      <c r="G27" s="31" t="str">
        <f ca="1">IFERROR(VLOOKUP($A27,فبراير!AQ:AU,5,0),"")</f>
        <v/>
      </c>
      <c r="H27" s="31" t="str">
        <f ca="1">IFERROR(VLOOKUP($A27,مارس!G:K,5,0),"")</f>
        <v/>
      </c>
      <c r="I27" s="31" t="str">
        <f ca="1">IFERROR(VLOOKUP($A27,مارس!S:W,5,0),"")</f>
        <v/>
      </c>
      <c r="J27" s="31" t="str">
        <f ca="1">IFERROR(VLOOKUP($A27,مارس!AE:AI,5,0),"")</f>
        <v/>
      </c>
      <c r="K27" s="31" t="str">
        <f ca="1">IFERROR(VLOOKUP($A27,مارس!AQ:AU,5,0),"")</f>
        <v/>
      </c>
      <c r="L27" s="31" t="str">
        <f ca="1">IFERROR(VLOOKUP($A27,ابريل!G:K,5,0),"")</f>
        <v/>
      </c>
      <c r="M27" s="31" t="str">
        <f ca="1">IFERROR(VLOOKUP($A27,ابريل!S:W,5,0),"")</f>
        <v/>
      </c>
      <c r="N27" s="31" t="str">
        <f ca="1">IFERROR(VLOOKUP($A27,ابريل!AE:AI,5,0),"")</f>
        <v/>
      </c>
      <c r="O27" s="31" t="str">
        <f ca="1">IFERROR(VLOOKUP($A27,ابريل!AQ:AU,5,0),"")</f>
        <v/>
      </c>
      <c r="P27" s="31" t="str">
        <f ca="1">_xlfn.IFNA(VLOOKUP($A27,مايو!G:K,5,0),"")</f>
        <v/>
      </c>
      <c r="Q27" s="31" t="str">
        <f ca="1">_xlfn.IFNA(VLOOKUP($A27,مايو!S:W,5,0),"")</f>
        <v/>
      </c>
      <c r="R27" s="31" t="str">
        <f ca="1">_xlfn.IFNA(VLOOKUP($A27,مايو!AE:AI,5,0),"")</f>
        <v/>
      </c>
      <c r="S27" s="31" t="str">
        <f ca="1">_xlfn.IFNA(VLOOKUP($A27,مايو!AQ:AU,5,0),"")</f>
        <v/>
      </c>
      <c r="T27" s="31" t="str">
        <f ca="1">_xlfn.IFNA(VLOOKUP($A27,مايو!BC:BG,5,0),"")</f>
        <v/>
      </c>
      <c r="U27" s="31" t="str">
        <f ca="1">_xlfn.IFNA(VLOOKUP($A27,يونيو!G:K,5,0),"")</f>
        <v/>
      </c>
      <c r="V27" s="31" t="str">
        <f ca="1">_xlfn.IFNA(VLOOKUP($A27,يونيو!S:W,5,0),"")</f>
        <v/>
      </c>
      <c r="W27" s="31" t="str">
        <f ca="1">_xlfn.IFNA(VLOOKUP($A27,يونيو!AE:AI,5,0),"")</f>
        <v/>
      </c>
      <c r="X27" s="31" t="str">
        <f ca="1">_xlfn.IFNA(VLOOKUP($A27,يونيو!AQ:AU,5,0),"")</f>
        <v/>
      </c>
      <c r="Y27" s="31" t="str">
        <f ca="1">_xlfn.IFNA(VLOOKUP($A27,يوليو!G:K,5,0),"")</f>
        <v/>
      </c>
      <c r="Z27" s="31" t="str">
        <f ca="1">_xlfn.IFNA(VLOOKUP($A27,يوليو!S:W,5,0),"")</f>
        <v/>
      </c>
      <c r="AA27" s="31" t="str">
        <f ca="1">_xlfn.IFNA(VLOOKUP($A27,يوليو!AE:AI,5,0),"")</f>
        <v/>
      </c>
      <c r="AB27" s="31" t="str">
        <f ca="1">_xlfn.IFNA(VLOOKUP($A27,يوليو!AQ:AU,5,0),"")</f>
        <v/>
      </c>
      <c r="AC27" s="31" t="str">
        <f ca="1">_xlfn.IFNA(VLOOKUP($A27,اغسطس!G:K,5,0),"")</f>
        <v/>
      </c>
      <c r="AD27" s="31" t="str">
        <f ca="1">_xlfn.IFNA(VLOOKUP($A27,اغسطس!S:W,5,0),"")</f>
        <v/>
      </c>
      <c r="AE27" s="31" t="str">
        <f ca="1">_xlfn.IFNA(VLOOKUP($A27,اغسطس!AE:AI,5,0),"")</f>
        <v/>
      </c>
      <c r="AF27" s="31" t="str">
        <f ca="1">_xlfn.IFNA(VLOOKUP($A27,اغسطس!AQ:AU,5,0),"")</f>
        <v/>
      </c>
      <c r="AG27" s="31" t="str">
        <f ca="1">_xlfn.IFNA(VLOOKUP($A27,اغسطس!BC:BG,5,0),"")</f>
        <v/>
      </c>
      <c r="AH27" s="31" t="str">
        <f ca="1">_xlfn.IFNA(VLOOKUP($A27,سبتمبر!G:K,5,0),"")</f>
        <v/>
      </c>
      <c r="AI27" s="31" t="str">
        <f ca="1">_xlfn.IFNA(VLOOKUP($A27,سبتمبر!S:W,5,0),"")</f>
        <v/>
      </c>
      <c r="AJ27" s="31" t="str">
        <f ca="1">_xlfn.IFNA(VLOOKUP($A27,سبتمبر!AE:AI,5,0),"")</f>
        <v/>
      </c>
      <c r="AK27" s="31" t="str">
        <f ca="1">_xlfn.IFNA(VLOOKUP($A27,سبتمبر!AQ:AU,5,0),"")</f>
        <v/>
      </c>
      <c r="AL27" s="31" t="str">
        <f ca="1">_xlfn.IFNA(VLOOKUP($A27,اكتوبر!G:K,5,0),"")</f>
        <v/>
      </c>
      <c r="AM27" s="31" t="str">
        <f ca="1">_xlfn.IFNA(VLOOKUP($A27,اكتوبر!S:W,5,0),"")</f>
        <v/>
      </c>
      <c r="AN27" s="31" t="str">
        <f ca="1">_xlfn.IFNA(VLOOKUP($A27,اكتوبر!AE:AI,5,0),"")</f>
        <v/>
      </c>
      <c r="AO27" s="31" t="str">
        <f ca="1">_xlfn.IFNA(VLOOKUP($A27,اكتوبر!AQ:AU,5,0),"")</f>
        <v/>
      </c>
      <c r="AP27" s="31" t="str">
        <f ca="1">_xlfn.IFNA(VLOOKUP($A27,اكتوبر!BC:BG,5,0),"")</f>
        <v/>
      </c>
      <c r="AQ27" s="31" t="str">
        <f ca="1">_xlfn.IFNA(VLOOKUP($A27,نوفمبر!G:K,5,0),"")</f>
        <v/>
      </c>
      <c r="AR27" s="31" t="str">
        <f ca="1">_xlfn.IFNA(VLOOKUP($A27,نوفمبر!S:W,5,0),"")</f>
        <v/>
      </c>
      <c r="AS27" s="31" t="str">
        <f ca="1">_xlfn.IFNA(VLOOKUP($A27,نوفمبر!AE:AI,5,0),"")</f>
        <v/>
      </c>
      <c r="AT27" s="31" t="str">
        <f ca="1">_xlfn.IFNA(VLOOKUP($A27,نوفمبر!AQ:AU,5,0),"")</f>
        <v/>
      </c>
      <c r="AU27" s="31" t="str">
        <f ca="1">_xlfn.IFNA(VLOOKUP($A27,ديسمبر!G:K,5,0),"")</f>
        <v/>
      </c>
      <c r="AV27" s="31" t="str">
        <f ca="1">_xlfn.IFNA(VLOOKUP($A27,ديسمبر!S:W,5,0),"")</f>
        <v/>
      </c>
      <c r="AW27" s="31" t="str">
        <f ca="1">_xlfn.IFNA(VLOOKUP($A27,ديسمبر!AE:AI,5,0),"")</f>
        <v/>
      </c>
      <c r="AX27" s="31" t="str">
        <f ca="1">_xlfn.IFNA(VLOOKUP($A27,ديسمبر!AQ:AU,5,0),"")</f>
        <v/>
      </c>
      <c r="AY27" s="31">
        <f ca="1" t="shared" si="0"/>
        <v>0</v>
      </c>
      <c r="AZ27" s="31">
        <f ca="1" t="shared" si="1"/>
        <v>0</v>
      </c>
    </row>
    <row r="28" ht="15.75" spans="1:52">
      <c r="A28" s="8">
        <v>2026</v>
      </c>
      <c r="B28" s="31" t="str">
        <f>IFERROR(VLOOKUP(A28,'Main Data'!A:C,2,0),"")</f>
        <v>شنوده امير مجدي</v>
      </c>
      <c r="C28" s="57" t="str">
        <f>IFERROR(VLOOKUP(B28,'Main Data'!B:D,2,0),"")</f>
        <v>01282319932</v>
      </c>
      <c r="D28" s="31" t="str">
        <f ca="1">IFERROR(VLOOKUP($A28,فبراير!G:K,5,0),"")</f>
        <v/>
      </c>
      <c r="E28" s="31" t="str">
        <f ca="1">IFERROR(VLOOKUP($A28,فبراير!S:W,5,0),"")</f>
        <v/>
      </c>
      <c r="F28" s="31" t="str">
        <f ca="1">IFERROR(VLOOKUP($A28,فبراير!AE:AI,5,0),"")</f>
        <v/>
      </c>
      <c r="G28" s="31" t="str">
        <f ca="1">IFERROR(VLOOKUP($A28,فبراير!AQ:AU,5,0),"")</f>
        <v/>
      </c>
      <c r="H28" s="31" t="str">
        <f ca="1">IFERROR(VLOOKUP($A28,مارس!G:K,5,0),"")</f>
        <v/>
      </c>
      <c r="I28" s="31" t="str">
        <f ca="1">IFERROR(VLOOKUP($A28,مارس!S:W,5,0),"")</f>
        <v/>
      </c>
      <c r="J28" s="31" t="str">
        <f ca="1">IFERROR(VLOOKUP($A28,مارس!AE:AI,5,0),"")</f>
        <v/>
      </c>
      <c r="K28" s="31" t="str">
        <f ca="1">IFERROR(VLOOKUP($A28,مارس!AQ:AU,5,0),"")</f>
        <v/>
      </c>
      <c r="L28" s="31" t="str">
        <f ca="1">IFERROR(VLOOKUP($A28,ابريل!G:K,5,0),"")</f>
        <v/>
      </c>
      <c r="M28" s="31" t="str">
        <f ca="1">IFERROR(VLOOKUP($A28,ابريل!S:W,5,0),"")</f>
        <v/>
      </c>
      <c r="N28" s="31" t="str">
        <f ca="1">IFERROR(VLOOKUP($A28,ابريل!AE:AI,5,0),"")</f>
        <v/>
      </c>
      <c r="O28" s="31" t="str">
        <f ca="1">IFERROR(VLOOKUP($A28,ابريل!AQ:AU,5,0),"")</f>
        <v/>
      </c>
      <c r="P28" s="31" t="str">
        <f ca="1">_xlfn.IFNA(VLOOKUP($A28,مايو!G:K,5,0),"")</f>
        <v/>
      </c>
      <c r="Q28" s="31" t="str">
        <f ca="1">_xlfn.IFNA(VLOOKUP($A28,مايو!S:W,5,0),"")</f>
        <v/>
      </c>
      <c r="R28" s="31" t="str">
        <f ca="1">_xlfn.IFNA(VLOOKUP($A28,مايو!AE:AI,5,0),"")</f>
        <v/>
      </c>
      <c r="S28" s="31" t="str">
        <f ca="1">_xlfn.IFNA(VLOOKUP($A28,مايو!AQ:AU,5,0),"")</f>
        <v/>
      </c>
      <c r="T28" s="31" t="str">
        <f ca="1">_xlfn.IFNA(VLOOKUP($A28,مايو!BC:BG,5,0),"")</f>
        <v/>
      </c>
      <c r="U28" s="31" t="str">
        <f ca="1">_xlfn.IFNA(VLOOKUP($A28,يونيو!G:K,5,0),"")</f>
        <v/>
      </c>
      <c r="V28" s="31" t="str">
        <f ca="1">_xlfn.IFNA(VLOOKUP($A28,يونيو!S:W,5,0),"")</f>
        <v/>
      </c>
      <c r="W28" s="31" t="str">
        <f ca="1">_xlfn.IFNA(VLOOKUP($A28,يونيو!AE:AI,5,0),"")</f>
        <v/>
      </c>
      <c r="X28" s="31" t="str">
        <f ca="1">_xlfn.IFNA(VLOOKUP($A28,يونيو!AQ:AU,5,0),"")</f>
        <v/>
      </c>
      <c r="Y28" s="31" t="str">
        <f ca="1">_xlfn.IFNA(VLOOKUP($A28,يوليو!G:K,5,0),"")</f>
        <v/>
      </c>
      <c r="Z28" s="31" t="str">
        <f ca="1">_xlfn.IFNA(VLOOKUP($A28,يوليو!S:W,5,0),"")</f>
        <v/>
      </c>
      <c r="AA28" s="31" t="str">
        <f ca="1">_xlfn.IFNA(VLOOKUP($A28,يوليو!AE:AI,5,0),"")</f>
        <v/>
      </c>
      <c r="AB28" s="31" t="str">
        <f ca="1">_xlfn.IFNA(VLOOKUP($A28,يوليو!AQ:AU,5,0),"")</f>
        <v/>
      </c>
      <c r="AC28" s="31" t="str">
        <f ca="1">_xlfn.IFNA(VLOOKUP($A28,اغسطس!G:K,5,0),"")</f>
        <v/>
      </c>
      <c r="AD28" s="31" t="str">
        <f ca="1">_xlfn.IFNA(VLOOKUP($A28,اغسطس!S:W,5,0),"")</f>
        <v/>
      </c>
      <c r="AE28" s="31" t="str">
        <f ca="1">_xlfn.IFNA(VLOOKUP($A28,اغسطس!AE:AI,5,0),"")</f>
        <v/>
      </c>
      <c r="AF28" s="31" t="str">
        <f ca="1">_xlfn.IFNA(VLOOKUP($A28,اغسطس!AQ:AU,5,0),"")</f>
        <v/>
      </c>
      <c r="AG28" s="31" t="str">
        <f ca="1">_xlfn.IFNA(VLOOKUP($A28,اغسطس!BC:BG,5,0),"")</f>
        <v/>
      </c>
      <c r="AH28" s="31" t="str">
        <f ca="1">_xlfn.IFNA(VLOOKUP($A28,سبتمبر!G:K,5,0),"")</f>
        <v/>
      </c>
      <c r="AI28" s="31" t="str">
        <f ca="1">_xlfn.IFNA(VLOOKUP($A28,سبتمبر!S:W,5,0),"")</f>
        <v/>
      </c>
      <c r="AJ28" s="31" t="str">
        <f ca="1">_xlfn.IFNA(VLOOKUP($A28,سبتمبر!AE:AI,5,0),"")</f>
        <v/>
      </c>
      <c r="AK28" s="31" t="str">
        <f ca="1">_xlfn.IFNA(VLOOKUP($A28,سبتمبر!AQ:AU,5,0),"")</f>
        <v/>
      </c>
      <c r="AL28" s="31" t="str">
        <f ca="1">_xlfn.IFNA(VLOOKUP($A28,اكتوبر!G:K,5,0),"")</f>
        <v/>
      </c>
      <c r="AM28" s="31" t="str">
        <f ca="1">_xlfn.IFNA(VLOOKUP($A28,اكتوبر!S:W,5,0),"")</f>
        <v/>
      </c>
      <c r="AN28" s="31" t="str">
        <f ca="1">_xlfn.IFNA(VLOOKUP($A28,اكتوبر!AE:AI,5,0),"")</f>
        <v/>
      </c>
      <c r="AO28" s="31" t="str">
        <f ca="1">_xlfn.IFNA(VLOOKUP($A28,اكتوبر!AQ:AU,5,0),"")</f>
        <v/>
      </c>
      <c r="AP28" s="31" t="str">
        <f ca="1">_xlfn.IFNA(VLOOKUP($A28,اكتوبر!BC:BG,5,0),"")</f>
        <v/>
      </c>
      <c r="AQ28" s="31" t="str">
        <f ca="1">_xlfn.IFNA(VLOOKUP($A28,نوفمبر!G:K,5,0),"")</f>
        <v/>
      </c>
      <c r="AR28" s="31" t="str">
        <f ca="1">_xlfn.IFNA(VLOOKUP($A28,نوفمبر!S:W,5,0),"")</f>
        <v/>
      </c>
      <c r="AS28" s="31" t="str">
        <f ca="1">_xlfn.IFNA(VLOOKUP($A28,نوفمبر!AE:AI,5,0),"")</f>
        <v/>
      </c>
      <c r="AT28" s="31" t="str">
        <f ca="1">_xlfn.IFNA(VLOOKUP($A28,نوفمبر!AQ:AU,5,0),"")</f>
        <v/>
      </c>
      <c r="AU28" s="31" t="str">
        <f ca="1">_xlfn.IFNA(VLOOKUP($A28,ديسمبر!G:K,5,0),"")</f>
        <v/>
      </c>
      <c r="AV28" s="31" t="str">
        <f ca="1">_xlfn.IFNA(VLOOKUP($A28,ديسمبر!S:W,5,0),"")</f>
        <v/>
      </c>
      <c r="AW28" s="31" t="str">
        <f ca="1">_xlfn.IFNA(VLOOKUP($A28,ديسمبر!AE:AI,5,0),"")</f>
        <v/>
      </c>
      <c r="AX28" s="31" t="str">
        <f ca="1">_xlfn.IFNA(VLOOKUP($A28,ديسمبر!AQ:AU,5,0),"")</f>
        <v/>
      </c>
      <c r="AY28" s="31">
        <f ca="1" t="shared" si="0"/>
        <v>0</v>
      </c>
      <c r="AZ28" s="31">
        <f ca="1" t="shared" si="1"/>
        <v>0</v>
      </c>
    </row>
    <row r="29" ht="15.75" spans="1:52">
      <c r="A29" s="8">
        <v>2027</v>
      </c>
      <c r="B29" s="31" t="str">
        <f>IFERROR(VLOOKUP(A29,'Main Data'!A:C,2,0),"")</f>
        <v>صاربامون رفعت بشير</v>
      </c>
      <c r="C29" s="57" t="str">
        <f>IFERROR(VLOOKUP(B29,'Main Data'!B:D,2,0),"")</f>
        <v>01207152640</v>
      </c>
      <c r="D29" s="31" t="str">
        <f ca="1">IFERROR(VLOOKUP($A29,فبراير!G:K,5,0),"")</f>
        <v/>
      </c>
      <c r="E29" s="31" t="str">
        <f ca="1">IFERROR(VLOOKUP($A29,فبراير!S:W,5,0),"")</f>
        <v/>
      </c>
      <c r="F29" s="31" t="str">
        <f ca="1">IFERROR(VLOOKUP($A29,فبراير!AE:AI,5,0),"")</f>
        <v/>
      </c>
      <c r="G29" s="31" t="str">
        <f ca="1">IFERROR(VLOOKUP($A29,فبراير!AQ:AU,5,0),"")</f>
        <v/>
      </c>
      <c r="H29" s="31" t="str">
        <f ca="1">IFERROR(VLOOKUP($A29,مارس!G:K,5,0),"")</f>
        <v/>
      </c>
      <c r="I29" s="31" t="str">
        <f ca="1">IFERROR(VLOOKUP($A29,مارس!S:W,5,0),"")</f>
        <v/>
      </c>
      <c r="J29" s="31" t="str">
        <f ca="1">IFERROR(VLOOKUP($A29,مارس!AE:AI,5,0),"")</f>
        <v/>
      </c>
      <c r="K29" s="31" t="str">
        <f ca="1">IFERROR(VLOOKUP($A29,مارس!AQ:AU,5,0),"")</f>
        <v/>
      </c>
      <c r="L29" s="31" t="str">
        <f ca="1">IFERROR(VLOOKUP($A29,ابريل!G:K,5,0),"")</f>
        <v/>
      </c>
      <c r="M29" s="31" t="str">
        <f ca="1">IFERROR(VLOOKUP($A29,ابريل!S:W,5,0),"")</f>
        <v/>
      </c>
      <c r="N29" s="31" t="str">
        <f ca="1">IFERROR(VLOOKUP($A29,ابريل!AE:AI,5,0),"")</f>
        <v/>
      </c>
      <c r="O29" s="31" t="str">
        <f ca="1">IFERROR(VLOOKUP($A29,ابريل!AQ:AU,5,0),"")</f>
        <v/>
      </c>
      <c r="P29" s="31" t="str">
        <f ca="1">_xlfn.IFNA(VLOOKUP($A29,مايو!G:K,5,0),"")</f>
        <v/>
      </c>
      <c r="Q29" s="31" t="str">
        <f ca="1">_xlfn.IFNA(VLOOKUP($A29,مايو!S:W,5,0),"")</f>
        <v/>
      </c>
      <c r="R29" s="31" t="str">
        <f ca="1">_xlfn.IFNA(VLOOKUP($A29,مايو!AE:AI,5,0),"")</f>
        <v/>
      </c>
      <c r="S29" s="31" t="str">
        <f ca="1">_xlfn.IFNA(VLOOKUP($A29,مايو!AQ:AU,5,0),"")</f>
        <v/>
      </c>
      <c r="T29" s="31" t="str">
        <f ca="1">_xlfn.IFNA(VLOOKUP($A29,مايو!BC:BG,5,0),"")</f>
        <v/>
      </c>
      <c r="U29" s="31" t="str">
        <f ca="1">_xlfn.IFNA(VLOOKUP($A29,يونيو!G:K,5,0),"")</f>
        <v/>
      </c>
      <c r="V29" s="31" t="str">
        <f ca="1">_xlfn.IFNA(VLOOKUP($A29,يونيو!S:W,5,0),"")</f>
        <v/>
      </c>
      <c r="W29" s="31" t="str">
        <f ca="1">_xlfn.IFNA(VLOOKUP($A29,يونيو!AE:AI,5,0),"")</f>
        <v/>
      </c>
      <c r="X29" s="31" t="str">
        <f ca="1">_xlfn.IFNA(VLOOKUP($A29,يونيو!AQ:AU,5,0),"")</f>
        <v/>
      </c>
      <c r="Y29" s="31" t="str">
        <f ca="1">_xlfn.IFNA(VLOOKUP($A29,يوليو!G:K,5,0),"")</f>
        <v/>
      </c>
      <c r="Z29" s="31" t="str">
        <f ca="1">_xlfn.IFNA(VLOOKUP($A29,يوليو!S:W,5,0),"")</f>
        <v/>
      </c>
      <c r="AA29" s="31" t="str">
        <f ca="1">_xlfn.IFNA(VLOOKUP($A29,يوليو!AE:AI,5,0),"")</f>
        <v/>
      </c>
      <c r="AB29" s="31" t="str">
        <f ca="1">_xlfn.IFNA(VLOOKUP($A29,يوليو!AQ:AU,5,0),"")</f>
        <v/>
      </c>
      <c r="AC29" s="31" t="str">
        <f ca="1">_xlfn.IFNA(VLOOKUP($A29,اغسطس!G:K,5,0),"")</f>
        <v/>
      </c>
      <c r="AD29" s="31" t="str">
        <f ca="1">_xlfn.IFNA(VLOOKUP($A29,اغسطس!S:W,5,0),"")</f>
        <v/>
      </c>
      <c r="AE29" s="31" t="str">
        <f ca="1">_xlfn.IFNA(VLOOKUP($A29,اغسطس!AE:AI,5,0),"")</f>
        <v/>
      </c>
      <c r="AF29" s="31" t="str">
        <f ca="1">_xlfn.IFNA(VLOOKUP($A29,اغسطس!AQ:AU,5,0),"")</f>
        <v/>
      </c>
      <c r="AG29" s="31" t="str">
        <f ca="1">_xlfn.IFNA(VLOOKUP($A29,اغسطس!BC:BG,5,0),"")</f>
        <v/>
      </c>
      <c r="AH29" s="31" t="str">
        <f ca="1">_xlfn.IFNA(VLOOKUP($A29,سبتمبر!G:K,5,0),"")</f>
        <v/>
      </c>
      <c r="AI29" s="31" t="str">
        <f ca="1">_xlfn.IFNA(VLOOKUP($A29,سبتمبر!S:W,5,0),"")</f>
        <v/>
      </c>
      <c r="AJ29" s="31" t="str">
        <f ca="1">_xlfn.IFNA(VLOOKUP($A29,سبتمبر!AE:AI,5,0),"")</f>
        <v/>
      </c>
      <c r="AK29" s="31" t="str">
        <f ca="1">_xlfn.IFNA(VLOOKUP($A29,سبتمبر!AQ:AU,5,0),"")</f>
        <v/>
      </c>
      <c r="AL29" s="31" t="str">
        <f ca="1">_xlfn.IFNA(VLOOKUP($A29,اكتوبر!G:K,5,0),"")</f>
        <v/>
      </c>
      <c r="AM29" s="31" t="str">
        <f ca="1">_xlfn.IFNA(VLOOKUP($A29,اكتوبر!S:W,5,0),"")</f>
        <v/>
      </c>
      <c r="AN29" s="31" t="str">
        <f ca="1">_xlfn.IFNA(VLOOKUP($A29,اكتوبر!AE:AI,5,0),"")</f>
        <v/>
      </c>
      <c r="AO29" s="31" t="str">
        <f ca="1">_xlfn.IFNA(VLOOKUP($A29,اكتوبر!AQ:AU,5,0),"")</f>
        <v/>
      </c>
      <c r="AP29" s="31" t="str">
        <f ca="1">_xlfn.IFNA(VLOOKUP($A29,اكتوبر!BC:BG,5,0),"")</f>
        <v/>
      </c>
      <c r="AQ29" s="31" t="str">
        <f ca="1">_xlfn.IFNA(VLOOKUP($A29,نوفمبر!G:K,5,0),"")</f>
        <v/>
      </c>
      <c r="AR29" s="31" t="str">
        <f ca="1">_xlfn.IFNA(VLOOKUP($A29,نوفمبر!S:W,5,0),"")</f>
        <v/>
      </c>
      <c r="AS29" s="31" t="str">
        <f ca="1">_xlfn.IFNA(VLOOKUP($A29,نوفمبر!AE:AI,5,0),"")</f>
        <v/>
      </c>
      <c r="AT29" s="31" t="str">
        <f ca="1">_xlfn.IFNA(VLOOKUP($A29,نوفمبر!AQ:AU,5,0),"")</f>
        <v/>
      </c>
      <c r="AU29" s="31" t="str">
        <f ca="1">_xlfn.IFNA(VLOOKUP($A29,ديسمبر!G:K,5,0),"")</f>
        <v/>
      </c>
      <c r="AV29" s="31" t="str">
        <f ca="1">_xlfn.IFNA(VLOOKUP($A29,ديسمبر!S:W,5,0),"")</f>
        <v/>
      </c>
      <c r="AW29" s="31" t="str">
        <f ca="1">_xlfn.IFNA(VLOOKUP($A29,ديسمبر!AE:AI,5,0),"")</f>
        <v/>
      </c>
      <c r="AX29" s="31" t="str">
        <f ca="1">_xlfn.IFNA(VLOOKUP($A29,ديسمبر!AQ:AU,5,0),"")</f>
        <v/>
      </c>
      <c r="AY29" s="31">
        <f ca="1" t="shared" si="0"/>
        <v>0</v>
      </c>
      <c r="AZ29" s="31">
        <f ca="1" t="shared" si="1"/>
        <v>0</v>
      </c>
    </row>
    <row r="30" ht="15.75" spans="1:52">
      <c r="A30" s="8">
        <v>2028</v>
      </c>
      <c r="B30" s="31" t="str">
        <f>IFERROR(VLOOKUP(A30,'Main Data'!A:C,2,0),"")</f>
        <v>فادي رافت عبدالله </v>
      </c>
      <c r="C30" s="57" t="str">
        <f>IFERROR(VLOOKUP(B30,'Main Data'!B:D,2,0),"")</f>
        <v>01212736010</v>
      </c>
      <c r="D30" s="31" t="str">
        <f ca="1">IFERROR(VLOOKUP($A30,فبراير!G:K,5,0),"")</f>
        <v/>
      </c>
      <c r="E30" s="31" t="str">
        <f ca="1">IFERROR(VLOOKUP($A30,فبراير!S:W,5,0),"")</f>
        <v/>
      </c>
      <c r="F30" s="31" t="str">
        <f ca="1">IFERROR(VLOOKUP($A30,فبراير!AE:AI,5,0),"")</f>
        <v/>
      </c>
      <c r="G30" s="31" t="str">
        <f ca="1">IFERROR(VLOOKUP($A30,فبراير!AQ:AU,5,0),"")</f>
        <v/>
      </c>
      <c r="H30" s="31" t="str">
        <f ca="1">IFERROR(VLOOKUP($A30,مارس!G:K,5,0),"")</f>
        <v/>
      </c>
      <c r="I30" s="31" t="str">
        <f ca="1">IFERROR(VLOOKUP($A30,مارس!S:W,5,0),"")</f>
        <v/>
      </c>
      <c r="J30" s="31" t="str">
        <f ca="1">IFERROR(VLOOKUP($A30,مارس!AE:AI,5,0),"")</f>
        <v/>
      </c>
      <c r="K30" s="31" t="str">
        <f ca="1">IFERROR(VLOOKUP($A30,مارس!AQ:AU,5,0),"")</f>
        <v/>
      </c>
      <c r="L30" s="31" t="str">
        <f ca="1">IFERROR(VLOOKUP($A30,ابريل!G:K,5,0),"")</f>
        <v/>
      </c>
      <c r="M30" s="31" t="str">
        <f ca="1">IFERROR(VLOOKUP($A30,ابريل!S:W,5,0),"")</f>
        <v/>
      </c>
      <c r="N30" s="31" t="str">
        <f ca="1">IFERROR(VLOOKUP($A30,ابريل!AE:AI,5,0),"")</f>
        <v/>
      </c>
      <c r="O30" s="31" t="str">
        <f ca="1">IFERROR(VLOOKUP($A30,ابريل!AQ:AU,5,0),"")</f>
        <v/>
      </c>
      <c r="P30" s="31" t="str">
        <f ca="1">_xlfn.IFNA(VLOOKUP($A30,مايو!G:K,5,0),"")</f>
        <v/>
      </c>
      <c r="Q30" s="31" t="str">
        <f ca="1">_xlfn.IFNA(VLOOKUP($A30,مايو!S:W,5,0),"")</f>
        <v/>
      </c>
      <c r="R30" s="31" t="str">
        <f ca="1">_xlfn.IFNA(VLOOKUP($A30,مايو!AE:AI,5,0),"")</f>
        <v/>
      </c>
      <c r="S30" s="31" t="str">
        <f ca="1">_xlfn.IFNA(VLOOKUP($A30,مايو!AQ:AU,5,0),"")</f>
        <v/>
      </c>
      <c r="T30" s="31" t="str">
        <f ca="1">_xlfn.IFNA(VLOOKUP($A30,مايو!BC:BG,5,0),"")</f>
        <v/>
      </c>
      <c r="U30" s="31" t="str">
        <f ca="1">_xlfn.IFNA(VLOOKUP($A30,يونيو!G:K,5,0),"")</f>
        <v/>
      </c>
      <c r="V30" s="31" t="str">
        <f ca="1">_xlfn.IFNA(VLOOKUP($A30,يونيو!S:W,5,0),"")</f>
        <v/>
      </c>
      <c r="W30" s="31" t="str">
        <f ca="1">_xlfn.IFNA(VLOOKUP($A30,يونيو!AE:AI,5,0),"")</f>
        <v/>
      </c>
      <c r="X30" s="31" t="str">
        <f ca="1">_xlfn.IFNA(VLOOKUP($A30,يونيو!AQ:AU,5,0),"")</f>
        <v/>
      </c>
      <c r="Y30" s="31" t="str">
        <f ca="1">_xlfn.IFNA(VLOOKUP($A30,يوليو!G:K,5,0),"")</f>
        <v/>
      </c>
      <c r="Z30" s="31" t="str">
        <f ca="1">_xlfn.IFNA(VLOOKUP($A30,يوليو!S:W,5,0),"")</f>
        <v/>
      </c>
      <c r="AA30" s="31" t="str">
        <f ca="1">_xlfn.IFNA(VLOOKUP($A30,يوليو!AE:AI,5,0),"")</f>
        <v/>
      </c>
      <c r="AB30" s="31" t="str">
        <f ca="1">_xlfn.IFNA(VLOOKUP($A30,يوليو!AQ:AU,5,0),"")</f>
        <v/>
      </c>
      <c r="AC30" s="31" t="str">
        <f ca="1">_xlfn.IFNA(VLOOKUP($A30,اغسطس!G:K,5,0),"")</f>
        <v/>
      </c>
      <c r="AD30" s="31" t="str">
        <f ca="1">_xlfn.IFNA(VLOOKUP($A30,اغسطس!S:W,5,0),"")</f>
        <v/>
      </c>
      <c r="AE30" s="31" t="str">
        <f ca="1">_xlfn.IFNA(VLOOKUP($A30,اغسطس!AE:AI,5,0),"")</f>
        <v/>
      </c>
      <c r="AF30" s="31" t="str">
        <f ca="1">_xlfn.IFNA(VLOOKUP($A30,اغسطس!AQ:AU,5,0),"")</f>
        <v/>
      </c>
      <c r="AG30" s="31" t="str">
        <f ca="1">_xlfn.IFNA(VLOOKUP($A30,اغسطس!BC:BG,5,0),"")</f>
        <v/>
      </c>
      <c r="AH30" s="31" t="str">
        <f ca="1">_xlfn.IFNA(VLOOKUP($A30,سبتمبر!G:K,5,0),"")</f>
        <v/>
      </c>
      <c r="AI30" s="31" t="str">
        <f ca="1">_xlfn.IFNA(VLOOKUP($A30,سبتمبر!S:W,5,0),"")</f>
        <v/>
      </c>
      <c r="AJ30" s="31" t="str">
        <f ca="1">_xlfn.IFNA(VLOOKUP($A30,سبتمبر!AE:AI,5,0),"")</f>
        <v/>
      </c>
      <c r="AK30" s="31" t="str">
        <f ca="1">_xlfn.IFNA(VLOOKUP($A30,سبتمبر!AQ:AU,5,0),"")</f>
        <v/>
      </c>
      <c r="AL30" s="31" t="str">
        <f ca="1">_xlfn.IFNA(VLOOKUP($A30,اكتوبر!G:K,5,0),"")</f>
        <v/>
      </c>
      <c r="AM30" s="31" t="str">
        <f ca="1">_xlfn.IFNA(VLOOKUP($A30,اكتوبر!S:W,5,0),"")</f>
        <v/>
      </c>
      <c r="AN30" s="31" t="str">
        <f ca="1">_xlfn.IFNA(VLOOKUP($A30,اكتوبر!AE:AI,5,0),"")</f>
        <v/>
      </c>
      <c r="AO30" s="31" t="str">
        <f ca="1">_xlfn.IFNA(VLOOKUP($A30,اكتوبر!AQ:AU,5,0),"")</f>
        <v/>
      </c>
      <c r="AP30" s="31" t="str">
        <f ca="1">_xlfn.IFNA(VLOOKUP($A30,اكتوبر!BC:BG,5,0),"")</f>
        <v/>
      </c>
      <c r="AQ30" s="31" t="str">
        <f ca="1">_xlfn.IFNA(VLOOKUP($A30,نوفمبر!G:K,5,0),"")</f>
        <v/>
      </c>
      <c r="AR30" s="31" t="str">
        <f ca="1">_xlfn.IFNA(VLOOKUP($A30,نوفمبر!S:W,5,0),"")</f>
        <v/>
      </c>
      <c r="AS30" s="31" t="str">
        <f ca="1">_xlfn.IFNA(VLOOKUP($A30,نوفمبر!AE:AI,5,0),"")</f>
        <v/>
      </c>
      <c r="AT30" s="31" t="str">
        <f ca="1">_xlfn.IFNA(VLOOKUP($A30,نوفمبر!AQ:AU,5,0),"")</f>
        <v/>
      </c>
      <c r="AU30" s="31" t="str">
        <f ca="1">_xlfn.IFNA(VLOOKUP($A30,ديسمبر!G:K,5,0),"")</f>
        <v/>
      </c>
      <c r="AV30" s="31" t="str">
        <f ca="1">_xlfn.IFNA(VLOOKUP($A30,ديسمبر!S:W,5,0),"")</f>
        <v/>
      </c>
      <c r="AW30" s="31" t="str">
        <f ca="1">_xlfn.IFNA(VLOOKUP($A30,ديسمبر!AE:AI,5,0),"")</f>
        <v/>
      </c>
      <c r="AX30" s="31" t="str">
        <f ca="1">_xlfn.IFNA(VLOOKUP($A30,ديسمبر!AQ:AU,5,0),"")</f>
        <v/>
      </c>
      <c r="AY30" s="31">
        <f ca="1" t="shared" si="0"/>
        <v>0</v>
      </c>
      <c r="AZ30" s="31">
        <f ca="1" t="shared" si="1"/>
        <v>0</v>
      </c>
    </row>
    <row r="31" ht="15.75" spans="1:52">
      <c r="A31" s="8">
        <v>2029</v>
      </c>
      <c r="B31" s="31" t="str">
        <f>IFERROR(VLOOKUP(A31,'Main Data'!A:C,2,0),"")</f>
        <v>فادي كرم شحات</v>
      </c>
      <c r="C31" s="57" t="str">
        <f>IFERROR(VLOOKUP(B31,'Main Data'!B:D,2,0),"")</f>
        <v>01143310207</v>
      </c>
      <c r="D31" s="31" t="str">
        <f ca="1">IFERROR(VLOOKUP($A31,فبراير!G:K,5,0),"")</f>
        <v/>
      </c>
      <c r="E31" s="31" t="str">
        <f ca="1">IFERROR(VLOOKUP($A31,فبراير!S:W,5,0),"")</f>
        <v/>
      </c>
      <c r="F31" s="31" t="str">
        <f ca="1">IFERROR(VLOOKUP($A31,فبراير!AE:AI,5,0),"")</f>
        <v/>
      </c>
      <c r="G31" s="31" t="str">
        <f ca="1">IFERROR(VLOOKUP($A31,فبراير!AQ:AU,5,0),"")</f>
        <v/>
      </c>
      <c r="H31" s="31" t="str">
        <f ca="1">IFERROR(VLOOKUP($A31,مارس!G:K,5,0),"")</f>
        <v/>
      </c>
      <c r="I31" s="31" t="str">
        <f ca="1">IFERROR(VLOOKUP($A31,مارس!S:W,5,0),"")</f>
        <v/>
      </c>
      <c r="J31" s="31" t="str">
        <f ca="1">IFERROR(VLOOKUP($A31,مارس!AE:AI,5,0),"")</f>
        <v/>
      </c>
      <c r="K31" s="31" t="str">
        <f ca="1">IFERROR(VLOOKUP($A31,مارس!AQ:AU,5,0),"")</f>
        <v/>
      </c>
      <c r="L31" s="31" t="str">
        <f ca="1">IFERROR(VLOOKUP($A31,ابريل!G:K,5,0),"")</f>
        <v/>
      </c>
      <c r="M31" s="31" t="str">
        <f ca="1">IFERROR(VLOOKUP($A31,ابريل!S:W,5,0),"")</f>
        <v/>
      </c>
      <c r="N31" s="31" t="str">
        <f ca="1">IFERROR(VLOOKUP($A31,ابريل!AE:AI,5,0),"")</f>
        <v/>
      </c>
      <c r="O31" s="31" t="str">
        <f ca="1">IFERROR(VLOOKUP($A31,ابريل!AQ:AU,5,0),"")</f>
        <v/>
      </c>
      <c r="P31" s="31" t="str">
        <f ca="1">_xlfn.IFNA(VLOOKUP($A31,مايو!G:K,5,0),"")</f>
        <v/>
      </c>
      <c r="Q31" s="31" t="str">
        <f ca="1">_xlfn.IFNA(VLOOKUP($A31,مايو!S:W,5,0),"")</f>
        <v/>
      </c>
      <c r="R31" s="31" t="str">
        <f ca="1">_xlfn.IFNA(VLOOKUP($A31,مايو!AE:AI,5,0),"")</f>
        <v/>
      </c>
      <c r="S31" s="31" t="str">
        <f ca="1">_xlfn.IFNA(VLOOKUP($A31,مايو!AQ:AU,5,0),"")</f>
        <v/>
      </c>
      <c r="T31" s="31" t="str">
        <f ca="1">_xlfn.IFNA(VLOOKUP($A31,مايو!BC:BG,5,0),"")</f>
        <v/>
      </c>
      <c r="U31" s="31" t="str">
        <f ca="1">_xlfn.IFNA(VLOOKUP($A31,يونيو!G:K,5,0),"")</f>
        <v/>
      </c>
      <c r="V31" s="31" t="str">
        <f ca="1">_xlfn.IFNA(VLOOKUP($A31,يونيو!S:W,5,0),"")</f>
        <v/>
      </c>
      <c r="W31" s="31" t="str">
        <f ca="1">_xlfn.IFNA(VLOOKUP($A31,يونيو!AE:AI,5,0),"")</f>
        <v/>
      </c>
      <c r="X31" s="31" t="str">
        <f ca="1">_xlfn.IFNA(VLOOKUP($A31,يونيو!AQ:AU,5,0),"")</f>
        <v/>
      </c>
      <c r="Y31" s="31" t="str">
        <f ca="1">_xlfn.IFNA(VLOOKUP($A31,يوليو!G:K,5,0),"")</f>
        <v/>
      </c>
      <c r="Z31" s="31" t="str">
        <f ca="1">_xlfn.IFNA(VLOOKUP($A31,يوليو!S:W,5,0),"")</f>
        <v/>
      </c>
      <c r="AA31" s="31" t="str">
        <f ca="1">_xlfn.IFNA(VLOOKUP($A31,يوليو!AE:AI,5,0),"")</f>
        <v/>
      </c>
      <c r="AB31" s="31" t="str">
        <f ca="1">_xlfn.IFNA(VLOOKUP($A31,يوليو!AQ:AU,5,0),"")</f>
        <v/>
      </c>
      <c r="AC31" s="31" t="str">
        <f ca="1">_xlfn.IFNA(VLOOKUP($A31,اغسطس!G:K,5,0),"")</f>
        <v/>
      </c>
      <c r="AD31" s="31" t="str">
        <f ca="1">_xlfn.IFNA(VLOOKUP($A31,اغسطس!S:W,5,0),"")</f>
        <v/>
      </c>
      <c r="AE31" s="31" t="str">
        <f ca="1">_xlfn.IFNA(VLOOKUP($A31,اغسطس!AE:AI,5,0),"")</f>
        <v/>
      </c>
      <c r="AF31" s="31" t="str">
        <f ca="1">_xlfn.IFNA(VLOOKUP($A31,اغسطس!AQ:AU,5,0),"")</f>
        <v/>
      </c>
      <c r="AG31" s="31" t="str">
        <f ca="1">_xlfn.IFNA(VLOOKUP($A31,اغسطس!BC:BG,5,0),"")</f>
        <v/>
      </c>
      <c r="AH31" s="31" t="str">
        <f ca="1">_xlfn.IFNA(VLOOKUP($A31,سبتمبر!G:K,5,0),"")</f>
        <v/>
      </c>
      <c r="AI31" s="31" t="str">
        <f ca="1">_xlfn.IFNA(VLOOKUP($A31,سبتمبر!S:W,5,0),"")</f>
        <v/>
      </c>
      <c r="AJ31" s="31" t="str">
        <f ca="1">_xlfn.IFNA(VLOOKUP($A31,سبتمبر!AE:AI,5,0),"")</f>
        <v/>
      </c>
      <c r="AK31" s="31" t="str">
        <f ca="1">_xlfn.IFNA(VLOOKUP($A31,سبتمبر!AQ:AU,5,0),"")</f>
        <v/>
      </c>
      <c r="AL31" s="31" t="str">
        <f ca="1">_xlfn.IFNA(VLOOKUP($A31,اكتوبر!G:K,5,0),"")</f>
        <v/>
      </c>
      <c r="AM31" s="31" t="str">
        <f ca="1">_xlfn.IFNA(VLOOKUP($A31,اكتوبر!S:W,5,0),"")</f>
        <v/>
      </c>
      <c r="AN31" s="31" t="str">
        <f ca="1">_xlfn.IFNA(VLOOKUP($A31,اكتوبر!AE:AI,5,0),"")</f>
        <v/>
      </c>
      <c r="AO31" s="31" t="str">
        <f ca="1">_xlfn.IFNA(VLOOKUP($A31,اكتوبر!AQ:AU,5,0),"")</f>
        <v/>
      </c>
      <c r="AP31" s="31" t="str">
        <f ca="1">_xlfn.IFNA(VLOOKUP($A31,اكتوبر!BC:BG,5,0),"")</f>
        <v/>
      </c>
      <c r="AQ31" s="31" t="str">
        <f ca="1">_xlfn.IFNA(VLOOKUP($A31,نوفمبر!G:K,5,0),"")</f>
        <v/>
      </c>
      <c r="AR31" s="31" t="str">
        <f ca="1">_xlfn.IFNA(VLOOKUP($A31,نوفمبر!S:W,5,0),"")</f>
        <v/>
      </c>
      <c r="AS31" s="31" t="str">
        <f ca="1">_xlfn.IFNA(VLOOKUP($A31,نوفمبر!AE:AI,5,0),"")</f>
        <v/>
      </c>
      <c r="AT31" s="31" t="str">
        <f ca="1">_xlfn.IFNA(VLOOKUP($A31,نوفمبر!AQ:AU,5,0),"")</f>
        <v/>
      </c>
      <c r="AU31" s="31" t="str">
        <f ca="1">_xlfn.IFNA(VLOOKUP($A31,ديسمبر!G:K,5,0),"")</f>
        <v/>
      </c>
      <c r="AV31" s="31" t="str">
        <f ca="1">_xlfn.IFNA(VLOOKUP($A31,ديسمبر!S:W,5,0),"")</f>
        <v/>
      </c>
      <c r="AW31" s="31" t="str">
        <f ca="1">_xlfn.IFNA(VLOOKUP($A31,ديسمبر!AE:AI,5,0),"")</f>
        <v/>
      </c>
      <c r="AX31" s="31" t="str">
        <f ca="1">_xlfn.IFNA(VLOOKUP($A31,ديسمبر!AQ:AU,5,0),"")</f>
        <v/>
      </c>
      <c r="AY31" s="31">
        <f ca="1" t="shared" si="0"/>
        <v>0</v>
      </c>
      <c r="AZ31" s="31">
        <f ca="1" t="shared" si="1"/>
        <v>0</v>
      </c>
    </row>
    <row r="32" ht="15.75" spans="1:52">
      <c r="A32" s="8">
        <v>2030</v>
      </c>
      <c r="B32" s="31" t="str">
        <f>IFERROR(VLOOKUP(A32,'Main Data'!A:C,2,0),"")</f>
        <v>فام رفعت رزيقي</v>
      </c>
      <c r="C32" s="57" t="str">
        <f>IFERROR(VLOOKUP(B32,'Main Data'!B:D,2,0),"")</f>
        <v>01270405218</v>
      </c>
      <c r="D32" s="31" t="str">
        <f ca="1">IFERROR(VLOOKUP($A32,فبراير!G:K,5,0),"")</f>
        <v/>
      </c>
      <c r="E32" s="31" t="str">
        <f ca="1">IFERROR(VLOOKUP($A32,فبراير!S:W,5,0),"")</f>
        <v/>
      </c>
      <c r="F32" s="31" t="str">
        <f ca="1">IFERROR(VLOOKUP($A32,فبراير!AE:AI,5,0),"")</f>
        <v/>
      </c>
      <c r="G32" s="31" t="str">
        <f ca="1">IFERROR(VLOOKUP($A32,فبراير!AQ:AU,5,0),"")</f>
        <v/>
      </c>
      <c r="H32" s="31" t="str">
        <f ca="1">IFERROR(VLOOKUP($A32,مارس!G:K,5,0),"")</f>
        <v/>
      </c>
      <c r="I32" s="31" t="str">
        <f ca="1">IFERROR(VLOOKUP($A32,مارس!S:W,5,0),"")</f>
        <v/>
      </c>
      <c r="J32" s="31" t="str">
        <f ca="1">IFERROR(VLOOKUP($A32,مارس!AE:AI,5,0),"")</f>
        <v/>
      </c>
      <c r="K32" s="31" t="str">
        <f ca="1">IFERROR(VLOOKUP($A32,مارس!AQ:AU,5,0),"")</f>
        <v/>
      </c>
      <c r="L32" s="31" t="str">
        <f ca="1">IFERROR(VLOOKUP($A32,ابريل!G:K,5,0),"")</f>
        <v/>
      </c>
      <c r="M32" s="31" t="str">
        <f ca="1">IFERROR(VLOOKUP($A32,ابريل!S:W,5,0),"")</f>
        <v/>
      </c>
      <c r="N32" s="31" t="str">
        <f ca="1">IFERROR(VLOOKUP($A32,ابريل!AE:AI,5,0),"")</f>
        <v/>
      </c>
      <c r="O32" s="31" t="str">
        <f ca="1">IFERROR(VLOOKUP($A32,ابريل!AQ:AU,5,0),"")</f>
        <v/>
      </c>
      <c r="P32" s="31" t="str">
        <f ca="1">_xlfn.IFNA(VLOOKUP($A32,مايو!G:K,5,0),"")</f>
        <v/>
      </c>
      <c r="Q32" s="31" t="str">
        <f ca="1">_xlfn.IFNA(VLOOKUP($A32,مايو!S:W,5,0),"")</f>
        <v/>
      </c>
      <c r="R32" s="31" t="str">
        <f ca="1">_xlfn.IFNA(VLOOKUP($A32,مايو!AE:AI,5,0),"")</f>
        <v/>
      </c>
      <c r="S32" s="31" t="str">
        <f ca="1">_xlfn.IFNA(VLOOKUP($A32,مايو!AQ:AU,5,0),"")</f>
        <v/>
      </c>
      <c r="T32" s="31" t="str">
        <f ca="1">_xlfn.IFNA(VLOOKUP($A32,مايو!BC:BG,5,0),"")</f>
        <v/>
      </c>
      <c r="U32" s="31" t="str">
        <f ca="1">_xlfn.IFNA(VLOOKUP($A32,يونيو!G:K,5,0),"")</f>
        <v/>
      </c>
      <c r="V32" s="31" t="str">
        <f ca="1">_xlfn.IFNA(VLOOKUP($A32,يونيو!S:W,5,0),"")</f>
        <v/>
      </c>
      <c r="W32" s="31" t="str">
        <f ca="1">_xlfn.IFNA(VLOOKUP($A32,يونيو!AE:AI,5,0),"")</f>
        <v/>
      </c>
      <c r="X32" s="31" t="str">
        <f ca="1">_xlfn.IFNA(VLOOKUP($A32,يونيو!AQ:AU,5,0),"")</f>
        <v/>
      </c>
      <c r="Y32" s="31" t="str">
        <f ca="1">_xlfn.IFNA(VLOOKUP($A32,يوليو!G:K,5,0),"")</f>
        <v/>
      </c>
      <c r="Z32" s="31" t="str">
        <f ca="1">_xlfn.IFNA(VLOOKUP($A32,يوليو!S:W,5,0),"")</f>
        <v/>
      </c>
      <c r="AA32" s="31" t="str">
        <f ca="1">_xlfn.IFNA(VLOOKUP($A32,يوليو!AE:AI,5,0),"")</f>
        <v/>
      </c>
      <c r="AB32" s="31" t="str">
        <f ca="1">_xlfn.IFNA(VLOOKUP($A32,يوليو!AQ:AU,5,0),"")</f>
        <v/>
      </c>
      <c r="AC32" s="31" t="str">
        <f ca="1">_xlfn.IFNA(VLOOKUP($A32,اغسطس!G:K,5,0),"")</f>
        <v/>
      </c>
      <c r="AD32" s="31" t="str">
        <f ca="1">_xlfn.IFNA(VLOOKUP($A32,اغسطس!S:W,5,0),"")</f>
        <v/>
      </c>
      <c r="AE32" s="31" t="str">
        <f ca="1">_xlfn.IFNA(VLOOKUP($A32,اغسطس!AE:AI,5,0),"")</f>
        <v/>
      </c>
      <c r="AF32" s="31" t="str">
        <f ca="1">_xlfn.IFNA(VLOOKUP($A32,اغسطس!AQ:AU,5,0),"")</f>
        <v/>
      </c>
      <c r="AG32" s="31" t="str">
        <f ca="1">_xlfn.IFNA(VLOOKUP($A32,اغسطس!BC:BG,5,0),"")</f>
        <v/>
      </c>
      <c r="AH32" s="31" t="str">
        <f ca="1">_xlfn.IFNA(VLOOKUP($A32,سبتمبر!G:K,5,0),"")</f>
        <v/>
      </c>
      <c r="AI32" s="31" t="str">
        <f ca="1">_xlfn.IFNA(VLOOKUP($A32,سبتمبر!S:W,5,0),"")</f>
        <v/>
      </c>
      <c r="AJ32" s="31" t="str">
        <f ca="1">_xlfn.IFNA(VLOOKUP($A32,سبتمبر!AE:AI,5,0),"")</f>
        <v/>
      </c>
      <c r="AK32" s="31" t="str">
        <f ca="1">_xlfn.IFNA(VLOOKUP($A32,سبتمبر!AQ:AU,5,0),"")</f>
        <v/>
      </c>
      <c r="AL32" s="31" t="str">
        <f ca="1">_xlfn.IFNA(VLOOKUP($A32,اكتوبر!G:K,5,0),"")</f>
        <v/>
      </c>
      <c r="AM32" s="31" t="str">
        <f ca="1">_xlfn.IFNA(VLOOKUP($A32,اكتوبر!S:W,5,0),"")</f>
        <v/>
      </c>
      <c r="AN32" s="31" t="str">
        <f ca="1">_xlfn.IFNA(VLOOKUP($A32,اكتوبر!AE:AI,5,0),"")</f>
        <v/>
      </c>
      <c r="AO32" s="31" t="str">
        <f ca="1">_xlfn.IFNA(VLOOKUP($A32,اكتوبر!AQ:AU,5,0),"")</f>
        <v/>
      </c>
      <c r="AP32" s="31" t="str">
        <f ca="1">_xlfn.IFNA(VLOOKUP($A32,اكتوبر!BC:BG,5,0),"")</f>
        <v/>
      </c>
      <c r="AQ32" s="31" t="str">
        <f ca="1">_xlfn.IFNA(VLOOKUP($A32,نوفمبر!G:K,5,0),"")</f>
        <v/>
      </c>
      <c r="AR32" s="31" t="str">
        <f ca="1">_xlfn.IFNA(VLOOKUP($A32,نوفمبر!S:W,5,0),"")</f>
        <v/>
      </c>
      <c r="AS32" s="31" t="str">
        <f ca="1">_xlfn.IFNA(VLOOKUP($A32,نوفمبر!AE:AI,5,0),"")</f>
        <v/>
      </c>
      <c r="AT32" s="31" t="str">
        <f ca="1">_xlfn.IFNA(VLOOKUP($A32,نوفمبر!AQ:AU,5,0),"")</f>
        <v/>
      </c>
      <c r="AU32" s="31" t="str">
        <f ca="1">_xlfn.IFNA(VLOOKUP($A32,ديسمبر!G:K,5,0),"")</f>
        <v/>
      </c>
      <c r="AV32" s="31" t="str">
        <f ca="1">_xlfn.IFNA(VLOOKUP($A32,ديسمبر!S:W,5,0),"")</f>
        <v/>
      </c>
      <c r="AW32" s="31" t="str">
        <f ca="1">_xlfn.IFNA(VLOOKUP($A32,ديسمبر!AE:AI,5,0),"")</f>
        <v/>
      </c>
      <c r="AX32" s="31" t="str">
        <f ca="1">_xlfn.IFNA(VLOOKUP($A32,ديسمبر!AQ:AU,5,0),"")</f>
        <v/>
      </c>
      <c r="AY32" s="31">
        <f ca="1" t="shared" si="0"/>
        <v>0</v>
      </c>
      <c r="AZ32" s="31">
        <f ca="1" t="shared" si="1"/>
        <v>0</v>
      </c>
    </row>
    <row r="33" ht="15.75" spans="1:52">
      <c r="A33" s="8">
        <v>2031</v>
      </c>
      <c r="B33" s="31" t="str">
        <f>IFERROR(VLOOKUP(A33,'Main Data'!A:C,2,0),"")</f>
        <v>فلوباتير روماني فونس</v>
      </c>
      <c r="C33" s="57" t="str">
        <f>IFERROR(VLOOKUP(B33,'Main Data'!B:D,2,0),"")</f>
        <v>01223415889</v>
      </c>
      <c r="D33" s="31" t="str">
        <f ca="1">IFERROR(VLOOKUP($A33,فبراير!G:K,5,0),"")</f>
        <v/>
      </c>
      <c r="E33" s="31" t="str">
        <f ca="1">IFERROR(VLOOKUP($A33,فبراير!S:W,5,0),"")</f>
        <v/>
      </c>
      <c r="F33" s="31" t="str">
        <f ca="1">IFERROR(VLOOKUP($A33,فبراير!AE:AI,5,0),"")</f>
        <v/>
      </c>
      <c r="G33" s="31" t="str">
        <f ca="1">IFERROR(VLOOKUP($A33,فبراير!AQ:AU,5,0),"")</f>
        <v/>
      </c>
      <c r="H33" s="31" t="str">
        <f ca="1">IFERROR(VLOOKUP($A33,مارس!G:K,5,0),"")</f>
        <v/>
      </c>
      <c r="I33" s="31" t="str">
        <f ca="1">IFERROR(VLOOKUP($A33,مارس!S:W,5,0),"")</f>
        <v/>
      </c>
      <c r="J33" s="31" t="str">
        <f ca="1">IFERROR(VLOOKUP($A33,مارس!AE:AI,5,0),"")</f>
        <v/>
      </c>
      <c r="K33" s="31" t="str">
        <f ca="1">IFERROR(VLOOKUP($A33,مارس!AQ:AU,5,0),"")</f>
        <v/>
      </c>
      <c r="L33" s="31" t="str">
        <f ca="1">IFERROR(VLOOKUP($A33,ابريل!G:K,5,0),"")</f>
        <v/>
      </c>
      <c r="M33" s="31" t="str">
        <f ca="1">IFERROR(VLOOKUP($A33,ابريل!S:W,5,0),"")</f>
        <v/>
      </c>
      <c r="N33" s="31" t="str">
        <f ca="1">IFERROR(VLOOKUP($A33,ابريل!AE:AI,5,0),"")</f>
        <v/>
      </c>
      <c r="O33" s="31" t="str">
        <f ca="1">IFERROR(VLOOKUP($A33,ابريل!AQ:AU,5,0),"")</f>
        <v/>
      </c>
      <c r="P33" s="31" t="str">
        <f ca="1">_xlfn.IFNA(VLOOKUP($A33,مايو!G:K,5,0),"")</f>
        <v/>
      </c>
      <c r="Q33" s="31" t="str">
        <f ca="1">_xlfn.IFNA(VLOOKUP($A33,مايو!S:W,5,0),"")</f>
        <v/>
      </c>
      <c r="R33" s="31" t="str">
        <f ca="1">_xlfn.IFNA(VLOOKUP($A33,مايو!AE:AI,5,0),"")</f>
        <v/>
      </c>
      <c r="S33" s="31" t="str">
        <f ca="1">_xlfn.IFNA(VLOOKUP($A33,مايو!AQ:AU,5,0),"")</f>
        <v/>
      </c>
      <c r="T33" s="31" t="str">
        <f ca="1">_xlfn.IFNA(VLOOKUP($A33,مايو!BC:BG,5,0),"")</f>
        <v/>
      </c>
      <c r="U33" s="31" t="str">
        <f ca="1">_xlfn.IFNA(VLOOKUP($A33,يونيو!G:K,5,0),"")</f>
        <v/>
      </c>
      <c r="V33" s="31" t="str">
        <f ca="1">_xlfn.IFNA(VLOOKUP($A33,يونيو!S:W,5,0),"")</f>
        <v/>
      </c>
      <c r="W33" s="31" t="str">
        <f ca="1">_xlfn.IFNA(VLOOKUP($A33,يونيو!AE:AI,5,0),"")</f>
        <v/>
      </c>
      <c r="X33" s="31" t="str">
        <f ca="1">_xlfn.IFNA(VLOOKUP($A33,يونيو!AQ:AU,5,0),"")</f>
        <v/>
      </c>
      <c r="Y33" s="31" t="str">
        <f ca="1">_xlfn.IFNA(VLOOKUP($A33,يوليو!G:K,5,0),"")</f>
        <v/>
      </c>
      <c r="Z33" s="31" t="str">
        <f ca="1">_xlfn.IFNA(VLOOKUP($A33,يوليو!S:W,5,0),"")</f>
        <v/>
      </c>
      <c r="AA33" s="31" t="str">
        <f ca="1">_xlfn.IFNA(VLOOKUP($A33,يوليو!AE:AI,5,0),"")</f>
        <v/>
      </c>
      <c r="AB33" s="31" t="str">
        <f ca="1">_xlfn.IFNA(VLOOKUP($A33,يوليو!AQ:AU,5,0),"")</f>
        <v/>
      </c>
      <c r="AC33" s="31" t="str">
        <f ca="1">_xlfn.IFNA(VLOOKUP($A33,اغسطس!G:K,5,0),"")</f>
        <v/>
      </c>
      <c r="AD33" s="31" t="str">
        <f ca="1">_xlfn.IFNA(VLOOKUP($A33,اغسطس!S:W,5,0),"")</f>
        <v/>
      </c>
      <c r="AE33" s="31" t="str">
        <f ca="1">_xlfn.IFNA(VLOOKUP($A33,اغسطس!AE:AI,5,0),"")</f>
        <v/>
      </c>
      <c r="AF33" s="31" t="str">
        <f ca="1">_xlfn.IFNA(VLOOKUP($A33,اغسطس!AQ:AU,5,0),"")</f>
        <v/>
      </c>
      <c r="AG33" s="31" t="str">
        <f ca="1">_xlfn.IFNA(VLOOKUP($A33,اغسطس!BC:BG,5,0),"")</f>
        <v/>
      </c>
      <c r="AH33" s="31" t="str">
        <f ca="1">_xlfn.IFNA(VLOOKUP($A33,سبتمبر!G:K,5,0),"")</f>
        <v/>
      </c>
      <c r="AI33" s="31" t="str">
        <f ca="1">_xlfn.IFNA(VLOOKUP($A33,سبتمبر!S:W,5,0),"")</f>
        <v/>
      </c>
      <c r="AJ33" s="31" t="str">
        <f ca="1">_xlfn.IFNA(VLOOKUP($A33,سبتمبر!AE:AI,5,0),"")</f>
        <v/>
      </c>
      <c r="AK33" s="31" t="str">
        <f ca="1">_xlfn.IFNA(VLOOKUP($A33,سبتمبر!AQ:AU,5,0),"")</f>
        <v/>
      </c>
      <c r="AL33" s="31" t="str">
        <f ca="1">_xlfn.IFNA(VLOOKUP($A33,اكتوبر!G:K,5,0),"")</f>
        <v/>
      </c>
      <c r="AM33" s="31" t="str">
        <f ca="1">_xlfn.IFNA(VLOOKUP($A33,اكتوبر!S:W,5,0),"")</f>
        <v/>
      </c>
      <c r="AN33" s="31" t="str">
        <f ca="1">_xlfn.IFNA(VLOOKUP($A33,اكتوبر!AE:AI,5,0),"")</f>
        <v/>
      </c>
      <c r="AO33" s="31" t="str">
        <f ca="1">_xlfn.IFNA(VLOOKUP($A33,اكتوبر!AQ:AU,5,0),"")</f>
        <v/>
      </c>
      <c r="AP33" s="31" t="str">
        <f ca="1">_xlfn.IFNA(VLOOKUP($A33,اكتوبر!BC:BG,5,0),"")</f>
        <v/>
      </c>
      <c r="AQ33" s="31" t="str">
        <f ca="1">_xlfn.IFNA(VLOOKUP($A33,نوفمبر!G:K,5,0),"")</f>
        <v/>
      </c>
      <c r="AR33" s="31" t="str">
        <f ca="1">_xlfn.IFNA(VLOOKUP($A33,نوفمبر!S:W,5,0),"")</f>
        <v/>
      </c>
      <c r="AS33" s="31" t="str">
        <f ca="1">_xlfn.IFNA(VLOOKUP($A33,نوفمبر!AE:AI,5,0),"")</f>
        <v/>
      </c>
      <c r="AT33" s="31" t="str">
        <f ca="1">_xlfn.IFNA(VLOOKUP($A33,نوفمبر!AQ:AU,5,0),"")</f>
        <v/>
      </c>
      <c r="AU33" s="31" t="str">
        <f ca="1">_xlfn.IFNA(VLOOKUP($A33,ديسمبر!G:K,5,0),"")</f>
        <v/>
      </c>
      <c r="AV33" s="31" t="str">
        <f ca="1">_xlfn.IFNA(VLOOKUP($A33,ديسمبر!S:W,5,0),"")</f>
        <v/>
      </c>
      <c r="AW33" s="31" t="str">
        <f ca="1">_xlfn.IFNA(VLOOKUP($A33,ديسمبر!AE:AI,5,0),"")</f>
        <v/>
      </c>
      <c r="AX33" s="31" t="str">
        <f ca="1">_xlfn.IFNA(VLOOKUP($A33,ديسمبر!AQ:AU,5,0),"")</f>
        <v/>
      </c>
      <c r="AY33" s="31">
        <f ca="1" t="shared" si="0"/>
        <v>0</v>
      </c>
      <c r="AZ33" s="31">
        <f ca="1" t="shared" si="1"/>
        <v>0</v>
      </c>
    </row>
    <row r="34" ht="15.75" spans="1:52">
      <c r="A34" s="8">
        <v>2032</v>
      </c>
      <c r="B34" s="31" t="str">
        <f>IFERROR(VLOOKUP(A34,'Main Data'!A:C,2,0),"")</f>
        <v>فلوباتير عصام كمال</v>
      </c>
      <c r="C34" s="57" t="str">
        <f>IFERROR(VLOOKUP(B34,'Main Data'!B:D,2,0),"")</f>
        <v>01210656078</v>
      </c>
      <c r="D34" s="31" t="str">
        <f ca="1">IFERROR(VLOOKUP($A34,فبراير!G:K,5,0),"")</f>
        <v/>
      </c>
      <c r="E34" s="31" t="str">
        <f ca="1">IFERROR(VLOOKUP($A34,فبراير!S:W,5,0),"")</f>
        <v/>
      </c>
      <c r="F34" s="31" t="str">
        <f ca="1">IFERROR(VLOOKUP($A34,فبراير!AE:AI,5,0),"")</f>
        <v/>
      </c>
      <c r="G34" s="31" t="str">
        <f ca="1">IFERROR(VLOOKUP($A34,فبراير!AQ:AU,5,0),"")</f>
        <v/>
      </c>
      <c r="H34" s="31" t="str">
        <f ca="1">IFERROR(VLOOKUP($A34,مارس!G:K,5,0),"")</f>
        <v/>
      </c>
      <c r="I34" s="31" t="str">
        <f ca="1">IFERROR(VLOOKUP($A34,مارس!S:W,5,0),"")</f>
        <v/>
      </c>
      <c r="J34" s="31" t="str">
        <f ca="1">IFERROR(VLOOKUP($A34,مارس!AE:AI,5,0),"")</f>
        <v/>
      </c>
      <c r="K34" s="31" t="str">
        <f ca="1">IFERROR(VLOOKUP($A34,مارس!AQ:AU,5,0),"")</f>
        <v/>
      </c>
      <c r="L34" s="31" t="str">
        <f ca="1">IFERROR(VLOOKUP($A34,ابريل!G:K,5,0),"")</f>
        <v/>
      </c>
      <c r="M34" s="31" t="str">
        <f ca="1">IFERROR(VLOOKUP($A34,ابريل!S:W,5,0),"")</f>
        <v/>
      </c>
      <c r="N34" s="31" t="str">
        <f ca="1">IFERROR(VLOOKUP($A34,ابريل!AE:AI,5,0),"")</f>
        <v/>
      </c>
      <c r="O34" s="31" t="str">
        <f ca="1">IFERROR(VLOOKUP($A34,ابريل!AQ:AU,5,0),"")</f>
        <v/>
      </c>
      <c r="P34" s="31" t="str">
        <f ca="1">_xlfn.IFNA(VLOOKUP($A34,مايو!G:K,5,0),"")</f>
        <v/>
      </c>
      <c r="Q34" s="31" t="str">
        <f ca="1">_xlfn.IFNA(VLOOKUP($A34,مايو!S:W,5,0),"")</f>
        <v/>
      </c>
      <c r="R34" s="31" t="str">
        <f ca="1">_xlfn.IFNA(VLOOKUP($A34,مايو!AE:AI,5,0),"")</f>
        <v/>
      </c>
      <c r="S34" s="31" t="str">
        <f ca="1">_xlfn.IFNA(VLOOKUP($A34,مايو!AQ:AU,5,0),"")</f>
        <v/>
      </c>
      <c r="T34" s="31" t="str">
        <f ca="1">_xlfn.IFNA(VLOOKUP($A34,مايو!BC:BG,5,0),"")</f>
        <v/>
      </c>
      <c r="U34" s="31" t="str">
        <f ca="1">_xlfn.IFNA(VLOOKUP($A34,يونيو!G:K,5,0),"")</f>
        <v/>
      </c>
      <c r="V34" s="31" t="str">
        <f ca="1">_xlfn.IFNA(VLOOKUP($A34,يونيو!S:W,5,0),"")</f>
        <v/>
      </c>
      <c r="W34" s="31" t="str">
        <f ca="1">_xlfn.IFNA(VLOOKUP($A34,يونيو!AE:AI,5,0),"")</f>
        <v/>
      </c>
      <c r="X34" s="31" t="str">
        <f ca="1">_xlfn.IFNA(VLOOKUP($A34,يونيو!AQ:AU,5,0),"")</f>
        <v/>
      </c>
      <c r="Y34" s="31" t="str">
        <f ca="1">_xlfn.IFNA(VLOOKUP($A34,يوليو!G:K,5,0),"")</f>
        <v/>
      </c>
      <c r="Z34" s="31" t="str">
        <f ca="1">_xlfn.IFNA(VLOOKUP($A34,يوليو!S:W,5,0),"")</f>
        <v/>
      </c>
      <c r="AA34" s="31" t="str">
        <f ca="1">_xlfn.IFNA(VLOOKUP($A34,يوليو!AE:AI,5,0),"")</f>
        <v/>
      </c>
      <c r="AB34" s="31" t="str">
        <f ca="1">_xlfn.IFNA(VLOOKUP($A34,يوليو!AQ:AU,5,0),"")</f>
        <v/>
      </c>
      <c r="AC34" s="31" t="str">
        <f ca="1">_xlfn.IFNA(VLOOKUP($A34,اغسطس!G:K,5,0),"")</f>
        <v/>
      </c>
      <c r="AD34" s="31" t="str">
        <f ca="1">_xlfn.IFNA(VLOOKUP($A34,اغسطس!S:W,5,0),"")</f>
        <v/>
      </c>
      <c r="AE34" s="31" t="str">
        <f ca="1">_xlfn.IFNA(VLOOKUP($A34,اغسطس!AE:AI,5,0),"")</f>
        <v/>
      </c>
      <c r="AF34" s="31" t="str">
        <f ca="1">_xlfn.IFNA(VLOOKUP($A34,اغسطس!AQ:AU,5,0),"")</f>
        <v/>
      </c>
      <c r="AG34" s="31" t="str">
        <f ca="1">_xlfn.IFNA(VLOOKUP($A34,اغسطس!BC:BG,5,0),"")</f>
        <v/>
      </c>
      <c r="AH34" s="31" t="str">
        <f ca="1">_xlfn.IFNA(VLOOKUP($A34,سبتمبر!G:K,5,0),"")</f>
        <v/>
      </c>
      <c r="AI34" s="31" t="str">
        <f ca="1">_xlfn.IFNA(VLOOKUP($A34,سبتمبر!S:W,5,0),"")</f>
        <v/>
      </c>
      <c r="AJ34" s="31" t="str">
        <f ca="1">_xlfn.IFNA(VLOOKUP($A34,سبتمبر!AE:AI,5,0),"")</f>
        <v/>
      </c>
      <c r="AK34" s="31" t="str">
        <f ca="1">_xlfn.IFNA(VLOOKUP($A34,سبتمبر!AQ:AU,5,0),"")</f>
        <v/>
      </c>
      <c r="AL34" s="31" t="str">
        <f ca="1">_xlfn.IFNA(VLOOKUP($A34,اكتوبر!G:K,5,0),"")</f>
        <v/>
      </c>
      <c r="AM34" s="31" t="str">
        <f ca="1">_xlfn.IFNA(VLOOKUP($A34,اكتوبر!S:W,5,0),"")</f>
        <v/>
      </c>
      <c r="AN34" s="31" t="str">
        <f ca="1">_xlfn.IFNA(VLOOKUP($A34,اكتوبر!AE:AI,5,0),"")</f>
        <v/>
      </c>
      <c r="AO34" s="31" t="str">
        <f ca="1">_xlfn.IFNA(VLOOKUP($A34,اكتوبر!AQ:AU,5,0),"")</f>
        <v/>
      </c>
      <c r="AP34" s="31" t="str">
        <f ca="1">_xlfn.IFNA(VLOOKUP($A34,اكتوبر!BC:BG,5,0),"")</f>
        <v/>
      </c>
      <c r="AQ34" s="31" t="str">
        <f ca="1">_xlfn.IFNA(VLOOKUP($A34,نوفمبر!G:K,5,0),"")</f>
        <v/>
      </c>
      <c r="AR34" s="31" t="str">
        <f ca="1">_xlfn.IFNA(VLOOKUP($A34,نوفمبر!S:W,5,0),"")</f>
        <v/>
      </c>
      <c r="AS34" s="31" t="str">
        <f ca="1">_xlfn.IFNA(VLOOKUP($A34,نوفمبر!AE:AI,5,0),"")</f>
        <v/>
      </c>
      <c r="AT34" s="31" t="str">
        <f ca="1">_xlfn.IFNA(VLOOKUP($A34,نوفمبر!AQ:AU,5,0),"")</f>
        <v/>
      </c>
      <c r="AU34" s="31" t="str">
        <f ca="1">_xlfn.IFNA(VLOOKUP($A34,ديسمبر!G:K,5,0),"")</f>
        <v/>
      </c>
      <c r="AV34" s="31" t="str">
        <f ca="1">_xlfn.IFNA(VLOOKUP($A34,ديسمبر!S:W,5,0),"")</f>
        <v/>
      </c>
      <c r="AW34" s="31" t="str">
        <f ca="1">_xlfn.IFNA(VLOOKUP($A34,ديسمبر!AE:AI,5,0),"")</f>
        <v/>
      </c>
      <c r="AX34" s="31" t="str">
        <f ca="1">_xlfn.IFNA(VLOOKUP($A34,ديسمبر!AQ:AU,5,0),"")</f>
        <v/>
      </c>
      <c r="AY34" s="31">
        <f ca="1" t="shared" si="0"/>
        <v>0</v>
      </c>
      <c r="AZ34" s="31">
        <f ca="1" t="shared" si="1"/>
        <v>0</v>
      </c>
    </row>
    <row r="35" ht="15.75" spans="1:52">
      <c r="A35" s="8">
        <v>2033</v>
      </c>
      <c r="B35" s="31" t="str">
        <f>IFERROR(VLOOKUP(A35,'Main Data'!A:C,2,0),"")</f>
        <v>كاراس ادوار صدقي</v>
      </c>
      <c r="C35" s="57" t="str">
        <f>IFERROR(VLOOKUP(B35,'Main Data'!B:D,2,0),"")</f>
        <v>01212565912</v>
      </c>
      <c r="D35" s="31" t="str">
        <f ca="1">IFERROR(VLOOKUP($A35,فبراير!G:K,5,0),"")</f>
        <v/>
      </c>
      <c r="E35" s="31" t="str">
        <f ca="1">IFERROR(VLOOKUP($A35,فبراير!S:W,5,0),"")</f>
        <v/>
      </c>
      <c r="F35" s="31" t="str">
        <f ca="1">IFERROR(VLOOKUP($A35,فبراير!AE:AI,5,0),"")</f>
        <v/>
      </c>
      <c r="G35" s="31" t="str">
        <f ca="1">IFERROR(VLOOKUP($A35,فبراير!AQ:AU,5,0),"")</f>
        <v/>
      </c>
      <c r="H35" s="31" t="str">
        <f ca="1">IFERROR(VLOOKUP($A35,مارس!G:K,5,0),"")</f>
        <v/>
      </c>
      <c r="I35" s="31" t="str">
        <f ca="1">IFERROR(VLOOKUP($A35,مارس!S:W,5,0),"")</f>
        <v/>
      </c>
      <c r="J35" s="31" t="str">
        <f ca="1">IFERROR(VLOOKUP($A35,مارس!AE:AI,5,0),"")</f>
        <v/>
      </c>
      <c r="K35" s="31" t="str">
        <f ca="1">IFERROR(VLOOKUP($A35,مارس!AQ:AU,5,0),"")</f>
        <v/>
      </c>
      <c r="L35" s="31" t="str">
        <f ca="1">IFERROR(VLOOKUP($A35,ابريل!G:K,5,0),"")</f>
        <v/>
      </c>
      <c r="M35" s="31" t="str">
        <f ca="1">IFERROR(VLOOKUP($A35,ابريل!S:W,5,0),"")</f>
        <v/>
      </c>
      <c r="N35" s="31" t="str">
        <f ca="1">IFERROR(VLOOKUP($A35,ابريل!AE:AI,5,0),"")</f>
        <v/>
      </c>
      <c r="O35" s="31" t="str">
        <f ca="1">IFERROR(VLOOKUP($A35,ابريل!AQ:AU,5,0),"")</f>
        <v/>
      </c>
      <c r="P35" s="31" t="str">
        <f ca="1">_xlfn.IFNA(VLOOKUP($A35,مايو!G:K,5,0),"")</f>
        <v/>
      </c>
      <c r="Q35" s="31" t="str">
        <f ca="1">_xlfn.IFNA(VLOOKUP($A35,مايو!S:W,5,0),"")</f>
        <v/>
      </c>
      <c r="R35" s="31" t="str">
        <f ca="1">_xlfn.IFNA(VLOOKUP($A35,مايو!AE:AI,5,0),"")</f>
        <v/>
      </c>
      <c r="S35" s="31" t="str">
        <f ca="1">_xlfn.IFNA(VLOOKUP($A35,مايو!AQ:AU,5,0),"")</f>
        <v/>
      </c>
      <c r="T35" s="31" t="str">
        <f ca="1">_xlfn.IFNA(VLOOKUP($A35,مايو!BC:BG,5,0),"")</f>
        <v/>
      </c>
      <c r="U35" s="31" t="str">
        <f ca="1">_xlfn.IFNA(VLOOKUP($A35,يونيو!G:K,5,0),"")</f>
        <v/>
      </c>
      <c r="V35" s="31" t="str">
        <f ca="1">_xlfn.IFNA(VLOOKUP($A35,يونيو!S:W,5,0),"")</f>
        <v/>
      </c>
      <c r="W35" s="31" t="str">
        <f ca="1">_xlfn.IFNA(VLOOKUP($A35,يونيو!AE:AI,5,0),"")</f>
        <v/>
      </c>
      <c r="X35" s="31" t="str">
        <f ca="1">_xlfn.IFNA(VLOOKUP($A35,يونيو!AQ:AU,5,0),"")</f>
        <v/>
      </c>
      <c r="Y35" s="31" t="str">
        <f ca="1">_xlfn.IFNA(VLOOKUP($A35,يوليو!G:K,5,0),"")</f>
        <v/>
      </c>
      <c r="Z35" s="31" t="str">
        <f ca="1">_xlfn.IFNA(VLOOKUP($A35,يوليو!S:W,5,0),"")</f>
        <v/>
      </c>
      <c r="AA35" s="31" t="str">
        <f ca="1">_xlfn.IFNA(VLOOKUP($A35,يوليو!AE:AI,5,0),"")</f>
        <v/>
      </c>
      <c r="AB35" s="31" t="str">
        <f ca="1">_xlfn.IFNA(VLOOKUP($A35,يوليو!AQ:AU,5,0),"")</f>
        <v/>
      </c>
      <c r="AC35" s="31" t="str">
        <f ca="1">_xlfn.IFNA(VLOOKUP($A35,اغسطس!G:K,5,0),"")</f>
        <v/>
      </c>
      <c r="AD35" s="31" t="str">
        <f ca="1">_xlfn.IFNA(VLOOKUP($A35,اغسطس!S:W,5,0),"")</f>
        <v/>
      </c>
      <c r="AE35" s="31" t="str">
        <f ca="1">_xlfn.IFNA(VLOOKUP($A35,اغسطس!AE:AI,5,0),"")</f>
        <v/>
      </c>
      <c r="AF35" s="31" t="str">
        <f ca="1">_xlfn.IFNA(VLOOKUP($A35,اغسطس!AQ:AU,5,0),"")</f>
        <v/>
      </c>
      <c r="AG35" s="31" t="str">
        <f ca="1">_xlfn.IFNA(VLOOKUP($A35,اغسطس!BC:BG,5,0),"")</f>
        <v/>
      </c>
      <c r="AH35" s="31" t="str">
        <f ca="1">_xlfn.IFNA(VLOOKUP($A35,سبتمبر!G:K,5,0),"")</f>
        <v/>
      </c>
      <c r="AI35" s="31" t="str">
        <f ca="1">_xlfn.IFNA(VLOOKUP($A35,سبتمبر!S:W,5,0),"")</f>
        <v/>
      </c>
      <c r="AJ35" s="31" t="str">
        <f ca="1">_xlfn.IFNA(VLOOKUP($A35,سبتمبر!AE:AI,5,0),"")</f>
        <v/>
      </c>
      <c r="AK35" s="31" t="str">
        <f ca="1">_xlfn.IFNA(VLOOKUP($A35,سبتمبر!AQ:AU,5,0),"")</f>
        <v/>
      </c>
      <c r="AL35" s="31" t="str">
        <f ca="1">_xlfn.IFNA(VLOOKUP($A35,اكتوبر!G:K,5,0),"")</f>
        <v/>
      </c>
      <c r="AM35" s="31" t="str">
        <f ca="1">_xlfn.IFNA(VLOOKUP($A35,اكتوبر!S:W,5,0),"")</f>
        <v/>
      </c>
      <c r="AN35" s="31" t="str">
        <f ca="1">_xlfn.IFNA(VLOOKUP($A35,اكتوبر!AE:AI,5,0),"")</f>
        <v/>
      </c>
      <c r="AO35" s="31" t="str">
        <f ca="1">_xlfn.IFNA(VLOOKUP($A35,اكتوبر!AQ:AU,5,0),"")</f>
        <v/>
      </c>
      <c r="AP35" s="31" t="str">
        <f ca="1">_xlfn.IFNA(VLOOKUP($A35,اكتوبر!BC:BG,5,0),"")</f>
        <v/>
      </c>
      <c r="AQ35" s="31" t="str">
        <f ca="1">_xlfn.IFNA(VLOOKUP($A35,نوفمبر!G:K,5,0),"")</f>
        <v/>
      </c>
      <c r="AR35" s="31" t="str">
        <f ca="1">_xlfn.IFNA(VLOOKUP($A35,نوفمبر!S:W,5,0),"")</f>
        <v/>
      </c>
      <c r="AS35" s="31" t="str">
        <f ca="1">_xlfn.IFNA(VLOOKUP($A35,نوفمبر!AE:AI,5,0),"")</f>
        <v/>
      </c>
      <c r="AT35" s="31" t="str">
        <f ca="1">_xlfn.IFNA(VLOOKUP($A35,نوفمبر!AQ:AU,5,0),"")</f>
        <v/>
      </c>
      <c r="AU35" s="31" t="str">
        <f ca="1">_xlfn.IFNA(VLOOKUP($A35,ديسمبر!G:K,5,0),"")</f>
        <v/>
      </c>
      <c r="AV35" s="31" t="str">
        <f ca="1">_xlfn.IFNA(VLOOKUP($A35,ديسمبر!S:W,5,0),"")</f>
        <v/>
      </c>
      <c r="AW35" s="31" t="str">
        <f ca="1">_xlfn.IFNA(VLOOKUP($A35,ديسمبر!AE:AI,5,0),"")</f>
        <v/>
      </c>
      <c r="AX35" s="31" t="str">
        <f ca="1">_xlfn.IFNA(VLOOKUP($A35,ديسمبر!AQ:AU,5,0),"")</f>
        <v/>
      </c>
      <c r="AY35" s="31">
        <f ca="1" t="shared" si="0"/>
        <v>0</v>
      </c>
      <c r="AZ35" s="31">
        <f ca="1" t="shared" si="1"/>
        <v>0</v>
      </c>
    </row>
    <row r="36" ht="15.75" spans="1:52">
      <c r="A36" s="8">
        <v>2034</v>
      </c>
      <c r="B36" s="31" t="str">
        <f>IFERROR(VLOOKUP(A36,'Main Data'!A:C,2,0),"")</f>
        <v>كاراس جرجس فوزي</v>
      </c>
      <c r="C36" s="57" t="str">
        <f>IFERROR(VLOOKUP(B36,'Main Data'!B:D,2,0),"")</f>
        <v>01272070939</v>
      </c>
      <c r="D36" s="31" t="str">
        <f ca="1">IFERROR(VLOOKUP($A36,فبراير!G:K,5,0),"")</f>
        <v/>
      </c>
      <c r="E36" s="31" t="str">
        <f ca="1">IFERROR(VLOOKUP($A36,فبراير!S:W,5,0),"")</f>
        <v/>
      </c>
      <c r="F36" s="31" t="str">
        <f ca="1">IFERROR(VLOOKUP($A36,فبراير!AE:AI,5,0),"")</f>
        <v/>
      </c>
      <c r="G36" s="31" t="str">
        <f ca="1">IFERROR(VLOOKUP($A36,فبراير!AQ:AU,5,0),"")</f>
        <v/>
      </c>
      <c r="H36" s="31" t="str">
        <f ca="1">IFERROR(VLOOKUP($A36,مارس!G:K,5,0),"")</f>
        <v/>
      </c>
      <c r="I36" s="31" t="str">
        <f ca="1">IFERROR(VLOOKUP($A36,مارس!S:W,5,0),"")</f>
        <v/>
      </c>
      <c r="J36" s="31" t="str">
        <f ca="1">IFERROR(VLOOKUP($A36,مارس!AE:AI,5,0),"")</f>
        <v/>
      </c>
      <c r="K36" s="31" t="str">
        <f ca="1">IFERROR(VLOOKUP($A36,مارس!AQ:AU,5,0),"")</f>
        <v/>
      </c>
      <c r="L36" s="31" t="str">
        <f ca="1">IFERROR(VLOOKUP($A36,ابريل!G:K,5,0),"")</f>
        <v/>
      </c>
      <c r="M36" s="31" t="str">
        <f ca="1">IFERROR(VLOOKUP($A36,ابريل!S:W,5,0),"")</f>
        <v/>
      </c>
      <c r="N36" s="31" t="str">
        <f ca="1">IFERROR(VLOOKUP($A36,ابريل!AE:AI,5,0),"")</f>
        <v/>
      </c>
      <c r="O36" s="31" t="str">
        <f ca="1">IFERROR(VLOOKUP($A36,ابريل!AQ:AU,5,0),"")</f>
        <v/>
      </c>
      <c r="P36" s="31" t="str">
        <f ca="1">_xlfn.IFNA(VLOOKUP($A36,مايو!G:K,5,0),"")</f>
        <v/>
      </c>
      <c r="Q36" s="31" t="str">
        <f ca="1">_xlfn.IFNA(VLOOKUP($A36,مايو!S:W,5,0),"")</f>
        <v/>
      </c>
      <c r="R36" s="31" t="str">
        <f ca="1">_xlfn.IFNA(VLOOKUP($A36,مايو!AE:AI,5,0),"")</f>
        <v/>
      </c>
      <c r="S36" s="31" t="str">
        <f ca="1">_xlfn.IFNA(VLOOKUP($A36,مايو!AQ:AU,5,0),"")</f>
        <v/>
      </c>
      <c r="T36" s="31" t="str">
        <f ca="1">_xlfn.IFNA(VLOOKUP($A36,مايو!BC:BG,5,0),"")</f>
        <v/>
      </c>
      <c r="U36" s="31" t="str">
        <f ca="1">_xlfn.IFNA(VLOOKUP($A36,يونيو!G:K,5,0),"")</f>
        <v/>
      </c>
      <c r="V36" s="31" t="str">
        <f ca="1">_xlfn.IFNA(VLOOKUP($A36,يونيو!S:W,5,0),"")</f>
        <v/>
      </c>
      <c r="W36" s="31" t="str">
        <f ca="1">_xlfn.IFNA(VLOOKUP($A36,يونيو!AE:AI,5,0),"")</f>
        <v/>
      </c>
      <c r="X36" s="31" t="str">
        <f ca="1">_xlfn.IFNA(VLOOKUP($A36,يونيو!AQ:AU,5,0),"")</f>
        <v/>
      </c>
      <c r="Y36" s="31" t="str">
        <f ca="1">_xlfn.IFNA(VLOOKUP($A36,يوليو!G:K,5,0),"")</f>
        <v/>
      </c>
      <c r="Z36" s="31" t="str">
        <f ca="1">_xlfn.IFNA(VLOOKUP($A36,يوليو!S:W,5,0),"")</f>
        <v/>
      </c>
      <c r="AA36" s="31" t="str">
        <f ca="1">_xlfn.IFNA(VLOOKUP($A36,يوليو!AE:AI,5,0),"")</f>
        <v/>
      </c>
      <c r="AB36" s="31" t="str">
        <f ca="1">_xlfn.IFNA(VLOOKUP($A36,يوليو!AQ:AU,5,0),"")</f>
        <v/>
      </c>
      <c r="AC36" s="31" t="str">
        <f ca="1">_xlfn.IFNA(VLOOKUP($A36,اغسطس!G:K,5,0),"")</f>
        <v/>
      </c>
      <c r="AD36" s="31" t="str">
        <f ca="1">_xlfn.IFNA(VLOOKUP($A36,اغسطس!S:W,5,0),"")</f>
        <v/>
      </c>
      <c r="AE36" s="31" t="str">
        <f ca="1">_xlfn.IFNA(VLOOKUP($A36,اغسطس!AE:AI,5,0),"")</f>
        <v/>
      </c>
      <c r="AF36" s="31" t="str">
        <f ca="1">_xlfn.IFNA(VLOOKUP($A36,اغسطس!AQ:AU,5,0),"")</f>
        <v/>
      </c>
      <c r="AG36" s="31" t="str">
        <f ca="1">_xlfn.IFNA(VLOOKUP($A36,اغسطس!BC:BG,5,0),"")</f>
        <v/>
      </c>
      <c r="AH36" s="31" t="str">
        <f ca="1">_xlfn.IFNA(VLOOKUP($A36,سبتمبر!G:K,5,0),"")</f>
        <v/>
      </c>
      <c r="AI36" s="31" t="str">
        <f ca="1">_xlfn.IFNA(VLOOKUP($A36,سبتمبر!S:W,5,0),"")</f>
        <v/>
      </c>
      <c r="AJ36" s="31" t="str">
        <f ca="1">_xlfn.IFNA(VLOOKUP($A36,سبتمبر!AE:AI,5,0),"")</f>
        <v/>
      </c>
      <c r="AK36" s="31" t="str">
        <f ca="1">_xlfn.IFNA(VLOOKUP($A36,سبتمبر!AQ:AU,5,0),"")</f>
        <v/>
      </c>
      <c r="AL36" s="31" t="str">
        <f ca="1">_xlfn.IFNA(VLOOKUP($A36,اكتوبر!G:K,5,0),"")</f>
        <v/>
      </c>
      <c r="AM36" s="31" t="str">
        <f ca="1">_xlfn.IFNA(VLOOKUP($A36,اكتوبر!S:W,5,0),"")</f>
        <v/>
      </c>
      <c r="AN36" s="31" t="str">
        <f ca="1">_xlfn.IFNA(VLOOKUP($A36,اكتوبر!AE:AI,5,0),"")</f>
        <v/>
      </c>
      <c r="AO36" s="31" t="str">
        <f ca="1">_xlfn.IFNA(VLOOKUP($A36,اكتوبر!AQ:AU,5,0),"")</f>
        <v/>
      </c>
      <c r="AP36" s="31" t="str">
        <f ca="1">_xlfn.IFNA(VLOOKUP($A36,اكتوبر!BC:BG,5,0),"")</f>
        <v/>
      </c>
      <c r="AQ36" s="31" t="str">
        <f ca="1">_xlfn.IFNA(VLOOKUP($A36,نوفمبر!G:K,5,0),"")</f>
        <v/>
      </c>
      <c r="AR36" s="31" t="str">
        <f ca="1">_xlfn.IFNA(VLOOKUP($A36,نوفمبر!S:W,5,0),"")</f>
        <v/>
      </c>
      <c r="AS36" s="31" t="str">
        <f ca="1">_xlfn.IFNA(VLOOKUP($A36,نوفمبر!AE:AI,5,0),"")</f>
        <v/>
      </c>
      <c r="AT36" s="31" t="str">
        <f ca="1">_xlfn.IFNA(VLOOKUP($A36,نوفمبر!AQ:AU,5,0),"")</f>
        <v/>
      </c>
      <c r="AU36" s="31" t="str">
        <f ca="1">_xlfn.IFNA(VLOOKUP($A36,ديسمبر!G:K,5,0),"")</f>
        <v/>
      </c>
      <c r="AV36" s="31" t="str">
        <f ca="1">_xlfn.IFNA(VLOOKUP($A36,ديسمبر!S:W,5,0),"")</f>
        <v/>
      </c>
      <c r="AW36" s="31" t="str">
        <f ca="1">_xlfn.IFNA(VLOOKUP($A36,ديسمبر!AE:AI,5,0),"")</f>
        <v/>
      </c>
      <c r="AX36" s="31" t="str">
        <f ca="1">_xlfn.IFNA(VLOOKUP($A36,ديسمبر!AQ:AU,5,0),"")</f>
        <v/>
      </c>
      <c r="AY36" s="31">
        <f ca="1" t="shared" si="0"/>
        <v>0</v>
      </c>
      <c r="AZ36" s="31">
        <f ca="1" t="shared" si="1"/>
        <v>0</v>
      </c>
    </row>
    <row r="37" ht="15.75" spans="1:52">
      <c r="A37" s="8">
        <v>2035</v>
      </c>
      <c r="B37" s="31" t="str">
        <f>IFERROR(VLOOKUP(A37,'Main Data'!A:C,2,0),"")</f>
        <v>كاراس رزيقي جادالله</v>
      </c>
      <c r="C37" s="57" t="str">
        <f>IFERROR(VLOOKUP(B37,'Main Data'!B:D,2,0),"")</f>
        <v>01280806538</v>
      </c>
      <c r="D37" s="31" t="str">
        <f ca="1">IFERROR(VLOOKUP($A37,فبراير!G:K,5,0),"")</f>
        <v/>
      </c>
      <c r="E37" s="31" t="str">
        <f ca="1">IFERROR(VLOOKUP($A37,فبراير!S:W,5,0),"")</f>
        <v/>
      </c>
      <c r="F37" s="31" t="str">
        <f ca="1">IFERROR(VLOOKUP($A37,فبراير!AE:AI,5,0),"")</f>
        <v/>
      </c>
      <c r="G37" s="31" t="str">
        <f ca="1">IFERROR(VLOOKUP($A37,فبراير!AQ:AU,5,0),"")</f>
        <v/>
      </c>
      <c r="H37" s="31" t="str">
        <f ca="1">IFERROR(VLOOKUP($A37,مارس!G:K,5,0),"")</f>
        <v/>
      </c>
      <c r="I37" s="31" t="str">
        <f ca="1">IFERROR(VLOOKUP($A37,مارس!S:W,5,0),"")</f>
        <v/>
      </c>
      <c r="J37" s="31" t="str">
        <f ca="1">IFERROR(VLOOKUP($A37,مارس!AE:AI,5,0),"")</f>
        <v/>
      </c>
      <c r="K37" s="31" t="str">
        <f ca="1">IFERROR(VLOOKUP($A37,مارس!AQ:AU,5,0),"")</f>
        <v/>
      </c>
      <c r="L37" s="31" t="str">
        <f ca="1">IFERROR(VLOOKUP($A37,ابريل!G:K,5,0),"")</f>
        <v/>
      </c>
      <c r="M37" s="31" t="str">
        <f ca="1">IFERROR(VLOOKUP($A37,ابريل!S:W,5,0),"")</f>
        <v/>
      </c>
      <c r="N37" s="31" t="str">
        <f ca="1">IFERROR(VLOOKUP($A37,ابريل!AE:AI,5,0),"")</f>
        <v/>
      </c>
      <c r="O37" s="31" t="str">
        <f ca="1">IFERROR(VLOOKUP($A37,ابريل!AQ:AU,5,0),"")</f>
        <v/>
      </c>
      <c r="P37" s="31" t="str">
        <f ca="1">_xlfn.IFNA(VLOOKUP($A37,مايو!G:K,5,0),"")</f>
        <v/>
      </c>
      <c r="Q37" s="31" t="str">
        <f ca="1">_xlfn.IFNA(VLOOKUP($A37,مايو!S:W,5,0),"")</f>
        <v/>
      </c>
      <c r="R37" s="31" t="str">
        <f ca="1">_xlfn.IFNA(VLOOKUP($A37,مايو!AE:AI,5,0),"")</f>
        <v/>
      </c>
      <c r="S37" s="31" t="str">
        <f ca="1">_xlfn.IFNA(VLOOKUP($A37,مايو!AQ:AU,5,0),"")</f>
        <v/>
      </c>
      <c r="T37" s="31" t="str">
        <f ca="1">_xlfn.IFNA(VLOOKUP($A37,مايو!BC:BG,5,0),"")</f>
        <v/>
      </c>
      <c r="U37" s="31" t="str">
        <f ca="1">_xlfn.IFNA(VLOOKUP($A37,يونيو!G:K,5,0),"")</f>
        <v/>
      </c>
      <c r="V37" s="31" t="str">
        <f ca="1">_xlfn.IFNA(VLOOKUP($A37,يونيو!S:W,5,0),"")</f>
        <v/>
      </c>
      <c r="W37" s="31" t="str">
        <f ca="1">_xlfn.IFNA(VLOOKUP($A37,يونيو!AE:AI,5,0),"")</f>
        <v/>
      </c>
      <c r="X37" s="31" t="str">
        <f ca="1">_xlfn.IFNA(VLOOKUP($A37,يونيو!AQ:AU,5,0),"")</f>
        <v/>
      </c>
      <c r="Y37" s="31" t="str">
        <f ca="1">_xlfn.IFNA(VLOOKUP($A37,يوليو!G:K,5,0),"")</f>
        <v/>
      </c>
      <c r="Z37" s="31" t="str">
        <f ca="1">_xlfn.IFNA(VLOOKUP($A37,يوليو!S:W,5,0),"")</f>
        <v/>
      </c>
      <c r="AA37" s="31" t="str">
        <f ca="1">_xlfn.IFNA(VLOOKUP($A37,يوليو!AE:AI,5,0),"")</f>
        <v/>
      </c>
      <c r="AB37" s="31" t="str">
        <f ca="1">_xlfn.IFNA(VLOOKUP($A37,يوليو!AQ:AU,5,0),"")</f>
        <v/>
      </c>
      <c r="AC37" s="31" t="str">
        <f ca="1">_xlfn.IFNA(VLOOKUP($A37,اغسطس!G:K,5,0),"")</f>
        <v/>
      </c>
      <c r="AD37" s="31" t="str">
        <f ca="1">_xlfn.IFNA(VLOOKUP($A37,اغسطس!S:W,5,0),"")</f>
        <v/>
      </c>
      <c r="AE37" s="31" t="str">
        <f ca="1">_xlfn.IFNA(VLOOKUP($A37,اغسطس!AE:AI,5,0),"")</f>
        <v/>
      </c>
      <c r="AF37" s="31" t="str">
        <f ca="1">_xlfn.IFNA(VLOOKUP($A37,اغسطس!AQ:AU,5,0),"")</f>
        <v/>
      </c>
      <c r="AG37" s="31" t="str">
        <f ca="1">_xlfn.IFNA(VLOOKUP($A37,اغسطس!BC:BG,5,0),"")</f>
        <v/>
      </c>
      <c r="AH37" s="31" t="str">
        <f ca="1">_xlfn.IFNA(VLOOKUP($A37,سبتمبر!G:K,5,0),"")</f>
        <v/>
      </c>
      <c r="AI37" s="31" t="str">
        <f ca="1">_xlfn.IFNA(VLOOKUP($A37,سبتمبر!S:W,5,0),"")</f>
        <v/>
      </c>
      <c r="AJ37" s="31" t="str">
        <f ca="1">_xlfn.IFNA(VLOOKUP($A37,سبتمبر!AE:AI,5,0),"")</f>
        <v/>
      </c>
      <c r="AK37" s="31" t="str">
        <f ca="1">_xlfn.IFNA(VLOOKUP($A37,سبتمبر!AQ:AU,5,0),"")</f>
        <v/>
      </c>
      <c r="AL37" s="31" t="str">
        <f ca="1">_xlfn.IFNA(VLOOKUP($A37,اكتوبر!G:K,5,0),"")</f>
        <v/>
      </c>
      <c r="AM37" s="31" t="str">
        <f ca="1">_xlfn.IFNA(VLOOKUP($A37,اكتوبر!S:W,5,0),"")</f>
        <v/>
      </c>
      <c r="AN37" s="31" t="str">
        <f ca="1">_xlfn.IFNA(VLOOKUP($A37,اكتوبر!AE:AI,5,0),"")</f>
        <v/>
      </c>
      <c r="AO37" s="31" t="str">
        <f ca="1">_xlfn.IFNA(VLOOKUP($A37,اكتوبر!AQ:AU,5,0),"")</f>
        <v/>
      </c>
      <c r="AP37" s="31" t="str">
        <f ca="1">_xlfn.IFNA(VLOOKUP($A37,اكتوبر!BC:BG,5,0),"")</f>
        <v/>
      </c>
      <c r="AQ37" s="31" t="str">
        <f ca="1">_xlfn.IFNA(VLOOKUP($A37,نوفمبر!G:K,5,0),"")</f>
        <v/>
      </c>
      <c r="AR37" s="31" t="str">
        <f ca="1">_xlfn.IFNA(VLOOKUP($A37,نوفمبر!S:W,5,0),"")</f>
        <v/>
      </c>
      <c r="AS37" s="31" t="str">
        <f ca="1">_xlfn.IFNA(VLOOKUP($A37,نوفمبر!AE:AI,5,0),"")</f>
        <v/>
      </c>
      <c r="AT37" s="31" t="str">
        <f ca="1">_xlfn.IFNA(VLOOKUP($A37,نوفمبر!AQ:AU,5,0),"")</f>
        <v/>
      </c>
      <c r="AU37" s="31" t="str">
        <f ca="1">_xlfn.IFNA(VLOOKUP($A37,ديسمبر!G:K,5,0),"")</f>
        <v/>
      </c>
      <c r="AV37" s="31" t="str">
        <f ca="1">_xlfn.IFNA(VLOOKUP($A37,ديسمبر!S:W,5,0),"")</f>
        <v/>
      </c>
      <c r="AW37" s="31" t="str">
        <f ca="1">_xlfn.IFNA(VLOOKUP($A37,ديسمبر!AE:AI,5,0),"")</f>
        <v/>
      </c>
      <c r="AX37" s="31" t="str">
        <f ca="1">_xlfn.IFNA(VLOOKUP($A37,ديسمبر!AQ:AU,5,0),"")</f>
        <v/>
      </c>
      <c r="AY37" s="31">
        <f ca="1" t="shared" si="0"/>
        <v>0</v>
      </c>
      <c r="AZ37" s="31">
        <f ca="1" t="shared" si="1"/>
        <v>0</v>
      </c>
    </row>
    <row r="38" ht="15.75" spans="1:52">
      <c r="A38" s="8">
        <v>2036</v>
      </c>
      <c r="B38" s="31" t="str">
        <f>IFERROR(VLOOKUP(A38,'Main Data'!A:C,2,0),"")</f>
        <v>كاراس سامح اسعد</v>
      </c>
      <c r="C38" s="57" t="str">
        <f>IFERROR(VLOOKUP(B38,'Main Data'!B:D,2,0),"")</f>
        <v>01286996308</v>
      </c>
      <c r="D38" s="31" t="str">
        <f ca="1">IFERROR(VLOOKUP($A38,فبراير!G:K,5,0),"")</f>
        <v/>
      </c>
      <c r="E38" s="31" t="str">
        <f ca="1">IFERROR(VLOOKUP($A38,فبراير!S:W,5,0),"")</f>
        <v/>
      </c>
      <c r="F38" s="31" t="str">
        <f ca="1">IFERROR(VLOOKUP($A38,فبراير!AE:AI,5,0),"")</f>
        <v/>
      </c>
      <c r="G38" s="31" t="str">
        <f ca="1">IFERROR(VLOOKUP($A38,فبراير!AQ:AU,5,0),"")</f>
        <v/>
      </c>
      <c r="H38" s="31" t="str">
        <f ca="1">IFERROR(VLOOKUP($A38,مارس!G:K,5,0),"")</f>
        <v/>
      </c>
      <c r="I38" s="31" t="str">
        <f ca="1">IFERROR(VLOOKUP($A38,مارس!S:W,5,0),"")</f>
        <v/>
      </c>
      <c r="J38" s="31" t="str">
        <f ca="1">IFERROR(VLOOKUP($A38,مارس!AE:AI,5,0),"")</f>
        <v/>
      </c>
      <c r="K38" s="31" t="str">
        <f ca="1">IFERROR(VLOOKUP($A38,مارس!AQ:AU,5,0),"")</f>
        <v/>
      </c>
      <c r="L38" s="31" t="str">
        <f ca="1">IFERROR(VLOOKUP($A38,ابريل!G:K,5,0),"")</f>
        <v/>
      </c>
      <c r="M38" s="31" t="str">
        <f ca="1">IFERROR(VLOOKUP($A38,ابريل!S:W,5,0),"")</f>
        <v/>
      </c>
      <c r="N38" s="31" t="str">
        <f ca="1">IFERROR(VLOOKUP($A38,ابريل!AE:AI,5,0),"")</f>
        <v/>
      </c>
      <c r="O38" s="31" t="str">
        <f ca="1">IFERROR(VLOOKUP($A38,ابريل!AQ:AU,5,0),"")</f>
        <v/>
      </c>
      <c r="P38" s="31" t="str">
        <f ca="1">_xlfn.IFNA(VLOOKUP($A38,مايو!G:K,5,0),"")</f>
        <v/>
      </c>
      <c r="Q38" s="31" t="str">
        <f ca="1">_xlfn.IFNA(VLOOKUP($A38,مايو!S:W,5,0),"")</f>
        <v/>
      </c>
      <c r="R38" s="31" t="str">
        <f ca="1">_xlfn.IFNA(VLOOKUP($A38,مايو!AE:AI,5,0),"")</f>
        <v/>
      </c>
      <c r="S38" s="31" t="str">
        <f ca="1">_xlfn.IFNA(VLOOKUP($A38,مايو!AQ:AU,5,0),"")</f>
        <v/>
      </c>
      <c r="T38" s="31" t="str">
        <f ca="1">_xlfn.IFNA(VLOOKUP($A38,مايو!BC:BG,5,0),"")</f>
        <v/>
      </c>
      <c r="U38" s="31" t="str">
        <f ca="1">_xlfn.IFNA(VLOOKUP($A38,يونيو!G:K,5,0),"")</f>
        <v/>
      </c>
      <c r="V38" s="31" t="str">
        <f ca="1">_xlfn.IFNA(VLOOKUP($A38,يونيو!S:W,5,0),"")</f>
        <v/>
      </c>
      <c r="W38" s="31" t="str">
        <f ca="1">_xlfn.IFNA(VLOOKUP($A38,يونيو!AE:AI,5,0),"")</f>
        <v/>
      </c>
      <c r="X38" s="31" t="str">
        <f ca="1">_xlfn.IFNA(VLOOKUP($A38,يونيو!AQ:AU,5,0),"")</f>
        <v/>
      </c>
      <c r="Y38" s="31" t="str">
        <f ca="1">_xlfn.IFNA(VLOOKUP($A38,يوليو!G:K,5,0),"")</f>
        <v/>
      </c>
      <c r="Z38" s="31" t="str">
        <f ca="1">_xlfn.IFNA(VLOOKUP($A38,يوليو!S:W,5,0),"")</f>
        <v/>
      </c>
      <c r="AA38" s="31" t="str">
        <f ca="1">_xlfn.IFNA(VLOOKUP($A38,يوليو!AE:AI,5,0),"")</f>
        <v/>
      </c>
      <c r="AB38" s="31" t="str">
        <f ca="1">_xlfn.IFNA(VLOOKUP($A38,يوليو!AQ:AU,5,0),"")</f>
        <v/>
      </c>
      <c r="AC38" s="31" t="str">
        <f ca="1">_xlfn.IFNA(VLOOKUP($A38,اغسطس!G:K,5,0),"")</f>
        <v/>
      </c>
      <c r="AD38" s="31" t="str">
        <f ca="1">_xlfn.IFNA(VLOOKUP($A38,اغسطس!S:W,5,0),"")</f>
        <v/>
      </c>
      <c r="AE38" s="31" t="str">
        <f ca="1">_xlfn.IFNA(VLOOKUP($A38,اغسطس!AE:AI,5,0),"")</f>
        <v/>
      </c>
      <c r="AF38" s="31" t="str">
        <f ca="1">_xlfn.IFNA(VLOOKUP($A38,اغسطس!AQ:AU,5,0),"")</f>
        <v/>
      </c>
      <c r="AG38" s="31" t="str">
        <f ca="1">_xlfn.IFNA(VLOOKUP($A38,اغسطس!BC:BG,5,0),"")</f>
        <v/>
      </c>
      <c r="AH38" s="31" t="str">
        <f ca="1">_xlfn.IFNA(VLOOKUP($A38,سبتمبر!G:K,5,0),"")</f>
        <v/>
      </c>
      <c r="AI38" s="31" t="str">
        <f ca="1">_xlfn.IFNA(VLOOKUP($A38,سبتمبر!S:W,5,0),"")</f>
        <v/>
      </c>
      <c r="AJ38" s="31" t="str">
        <f ca="1">_xlfn.IFNA(VLOOKUP($A38,سبتمبر!AE:AI,5,0),"")</f>
        <v/>
      </c>
      <c r="AK38" s="31" t="str">
        <f ca="1">_xlfn.IFNA(VLOOKUP($A38,سبتمبر!AQ:AU,5,0),"")</f>
        <v/>
      </c>
      <c r="AL38" s="31" t="str">
        <f ca="1">_xlfn.IFNA(VLOOKUP($A38,اكتوبر!G:K,5,0),"")</f>
        <v/>
      </c>
      <c r="AM38" s="31" t="str">
        <f ca="1">_xlfn.IFNA(VLOOKUP($A38,اكتوبر!S:W,5,0),"")</f>
        <v/>
      </c>
      <c r="AN38" s="31" t="str">
        <f ca="1">_xlfn.IFNA(VLOOKUP($A38,اكتوبر!AE:AI,5,0),"")</f>
        <v/>
      </c>
      <c r="AO38" s="31" t="str">
        <f ca="1">_xlfn.IFNA(VLOOKUP($A38,اكتوبر!AQ:AU,5,0),"")</f>
        <v/>
      </c>
      <c r="AP38" s="31" t="str">
        <f ca="1">_xlfn.IFNA(VLOOKUP($A38,اكتوبر!BC:BG,5,0),"")</f>
        <v/>
      </c>
      <c r="AQ38" s="31" t="str">
        <f ca="1">_xlfn.IFNA(VLOOKUP($A38,نوفمبر!G:K,5,0),"")</f>
        <v/>
      </c>
      <c r="AR38" s="31" t="str">
        <f ca="1">_xlfn.IFNA(VLOOKUP($A38,نوفمبر!S:W,5,0),"")</f>
        <v/>
      </c>
      <c r="AS38" s="31" t="str">
        <f ca="1">_xlfn.IFNA(VLOOKUP($A38,نوفمبر!AE:AI,5,0),"")</f>
        <v/>
      </c>
      <c r="AT38" s="31" t="str">
        <f ca="1">_xlfn.IFNA(VLOOKUP($A38,نوفمبر!AQ:AU,5,0),"")</f>
        <v/>
      </c>
      <c r="AU38" s="31" t="str">
        <f ca="1">_xlfn.IFNA(VLOOKUP($A38,ديسمبر!G:K,5,0),"")</f>
        <v/>
      </c>
      <c r="AV38" s="31" t="str">
        <f ca="1">_xlfn.IFNA(VLOOKUP($A38,ديسمبر!S:W,5,0),"")</f>
        <v/>
      </c>
      <c r="AW38" s="31" t="str">
        <f ca="1">_xlfn.IFNA(VLOOKUP($A38,ديسمبر!AE:AI,5,0),"")</f>
        <v/>
      </c>
      <c r="AX38" s="31" t="str">
        <f ca="1">_xlfn.IFNA(VLOOKUP($A38,ديسمبر!AQ:AU,5,0),"")</f>
        <v/>
      </c>
      <c r="AY38" s="31">
        <f ca="1" t="shared" si="0"/>
        <v>0</v>
      </c>
      <c r="AZ38" s="31">
        <f ca="1" t="shared" si="1"/>
        <v>0</v>
      </c>
    </row>
    <row r="39" ht="15.75" spans="1:52">
      <c r="A39" s="8">
        <v>2037</v>
      </c>
      <c r="B39" s="31" t="str">
        <f>IFERROR(VLOOKUP(A39,'Main Data'!A:C,2,0),"")</f>
        <v>كاراس عبدالمسيح صبحي</v>
      </c>
      <c r="C39" s="57" t="str">
        <f>IFERROR(VLOOKUP(B39,'Main Data'!B:D,2,0),"")</f>
        <v>01282581528</v>
      </c>
      <c r="D39" s="31" t="str">
        <f ca="1">IFERROR(VLOOKUP($A39,فبراير!G:K,5,0),"")</f>
        <v/>
      </c>
      <c r="E39" s="31" t="str">
        <f ca="1">IFERROR(VLOOKUP($A39,فبراير!S:W,5,0),"")</f>
        <v/>
      </c>
      <c r="F39" s="31" t="str">
        <f ca="1">IFERROR(VLOOKUP($A39,فبراير!AE:AI,5,0),"")</f>
        <v/>
      </c>
      <c r="G39" s="31" t="str">
        <f ca="1">IFERROR(VLOOKUP($A39,فبراير!AQ:AU,5,0),"")</f>
        <v/>
      </c>
      <c r="H39" s="31" t="str">
        <f ca="1">IFERROR(VLOOKUP($A39,مارس!G:K,5,0),"")</f>
        <v/>
      </c>
      <c r="I39" s="31" t="str">
        <f ca="1">IFERROR(VLOOKUP($A39,مارس!S:W,5,0),"")</f>
        <v/>
      </c>
      <c r="J39" s="31" t="str">
        <f ca="1">IFERROR(VLOOKUP($A39,مارس!AE:AI,5,0),"")</f>
        <v/>
      </c>
      <c r="K39" s="31" t="str">
        <f ca="1">IFERROR(VLOOKUP($A39,مارس!AQ:AU,5,0),"")</f>
        <v/>
      </c>
      <c r="L39" s="31" t="str">
        <f ca="1">IFERROR(VLOOKUP($A39,ابريل!G:K,5,0),"")</f>
        <v/>
      </c>
      <c r="M39" s="31" t="str">
        <f ca="1">IFERROR(VLOOKUP($A39,ابريل!S:W,5,0),"")</f>
        <v/>
      </c>
      <c r="N39" s="31" t="str">
        <f ca="1">IFERROR(VLOOKUP($A39,ابريل!AE:AI,5,0),"")</f>
        <v/>
      </c>
      <c r="O39" s="31" t="str">
        <f ca="1">IFERROR(VLOOKUP($A39,ابريل!AQ:AU,5,0),"")</f>
        <v/>
      </c>
      <c r="P39" s="31" t="str">
        <f ca="1">_xlfn.IFNA(VLOOKUP($A39,مايو!G:K,5,0),"")</f>
        <v/>
      </c>
      <c r="Q39" s="31" t="str">
        <f ca="1">_xlfn.IFNA(VLOOKUP($A39,مايو!S:W,5,0),"")</f>
        <v/>
      </c>
      <c r="R39" s="31" t="str">
        <f ca="1">_xlfn.IFNA(VLOOKUP($A39,مايو!AE:AI,5,0),"")</f>
        <v/>
      </c>
      <c r="S39" s="31" t="str">
        <f ca="1">_xlfn.IFNA(VLOOKUP($A39,مايو!AQ:AU,5,0),"")</f>
        <v/>
      </c>
      <c r="T39" s="31" t="str">
        <f ca="1">_xlfn.IFNA(VLOOKUP($A39,مايو!BC:BG,5,0),"")</f>
        <v/>
      </c>
      <c r="U39" s="31" t="str">
        <f ca="1">_xlfn.IFNA(VLOOKUP($A39,يونيو!G:K,5,0),"")</f>
        <v/>
      </c>
      <c r="V39" s="31" t="str">
        <f ca="1">_xlfn.IFNA(VLOOKUP($A39,يونيو!S:W,5,0),"")</f>
        <v/>
      </c>
      <c r="W39" s="31" t="str">
        <f ca="1">_xlfn.IFNA(VLOOKUP($A39,يونيو!AE:AI,5,0),"")</f>
        <v/>
      </c>
      <c r="X39" s="31" t="str">
        <f ca="1">_xlfn.IFNA(VLOOKUP($A39,يونيو!AQ:AU,5,0),"")</f>
        <v/>
      </c>
      <c r="Y39" s="31" t="str">
        <f ca="1">_xlfn.IFNA(VLOOKUP($A39,يوليو!G:K,5,0),"")</f>
        <v/>
      </c>
      <c r="Z39" s="31" t="str">
        <f ca="1">_xlfn.IFNA(VLOOKUP($A39,يوليو!S:W,5,0),"")</f>
        <v/>
      </c>
      <c r="AA39" s="31" t="str">
        <f ca="1">_xlfn.IFNA(VLOOKUP($A39,يوليو!AE:AI,5,0),"")</f>
        <v/>
      </c>
      <c r="AB39" s="31" t="str">
        <f ca="1">_xlfn.IFNA(VLOOKUP($A39,يوليو!AQ:AU,5,0),"")</f>
        <v/>
      </c>
      <c r="AC39" s="31" t="str">
        <f ca="1">_xlfn.IFNA(VLOOKUP($A39,اغسطس!G:K,5,0),"")</f>
        <v/>
      </c>
      <c r="AD39" s="31" t="str">
        <f ca="1">_xlfn.IFNA(VLOOKUP($A39,اغسطس!S:W,5,0),"")</f>
        <v/>
      </c>
      <c r="AE39" s="31" t="str">
        <f ca="1">_xlfn.IFNA(VLOOKUP($A39,اغسطس!AE:AI,5,0),"")</f>
        <v/>
      </c>
      <c r="AF39" s="31" t="str">
        <f ca="1">_xlfn.IFNA(VLOOKUP($A39,اغسطس!AQ:AU,5,0),"")</f>
        <v/>
      </c>
      <c r="AG39" s="31" t="str">
        <f ca="1">_xlfn.IFNA(VLOOKUP($A39,اغسطس!BC:BG,5,0),"")</f>
        <v/>
      </c>
      <c r="AH39" s="31" t="str">
        <f ca="1">_xlfn.IFNA(VLOOKUP($A39,سبتمبر!G:K,5,0),"")</f>
        <v/>
      </c>
      <c r="AI39" s="31" t="str">
        <f ca="1">_xlfn.IFNA(VLOOKUP($A39,سبتمبر!S:W,5,0),"")</f>
        <v/>
      </c>
      <c r="AJ39" s="31" t="str">
        <f ca="1">_xlfn.IFNA(VLOOKUP($A39,سبتمبر!AE:AI,5,0),"")</f>
        <v/>
      </c>
      <c r="AK39" s="31" t="str">
        <f ca="1">_xlfn.IFNA(VLOOKUP($A39,سبتمبر!AQ:AU,5,0),"")</f>
        <v/>
      </c>
      <c r="AL39" s="31" t="str">
        <f ca="1">_xlfn.IFNA(VLOOKUP($A39,اكتوبر!G:K,5,0),"")</f>
        <v/>
      </c>
      <c r="AM39" s="31" t="str">
        <f ca="1">_xlfn.IFNA(VLOOKUP($A39,اكتوبر!S:W,5,0),"")</f>
        <v/>
      </c>
      <c r="AN39" s="31" t="str">
        <f ca="1">_xlfn.IFNA(VLOOKUP($A39,اكتوبر!AE:AI,5,0),"")</f>
        <v/>
      </c>
      <c r="AO39" s="31" t="str">
        <f ca="1">_xlfn.IFNA(VLOOKUP($A39,اكتوبر!AQ:AU,5,0),"")</f>
        <v/>
      </c>
      <c r="AP39" s="31" t="str">
        <f ca="1">_xlfn.IFNA(VLOOKUP($A39,اكتوبر!BC:BG,5,0),"")</f>
        <v/>
      </c>
      <c r="AQ39" s="31" t="str">
        <f ca="1">_xlfn.IFNA(VLOOKUP($A39,نوفمبر!G:K,5,0),"")</f>
        <v/>
      </c>
      <c r="AR39" s="31" t="str">
        <f ca="1">_xlfn.IFNA(VLOOKUP($A39,نوفمبر!S:W,5,0),"")</f>
        <v/>
      </c>
      <c r="AS39" s="31" t="str">
        <f ca="1">_xlfn.IFNA(VLOOKUP($A39,نوفمبر!AE:AI,5,0),"")</f>
        <v/>
      </c>
      <c r="AT39" s="31" t="str">
        <f ca="1">_xlfn.IFNA(VLOOKUP($A39,نوفمبر!AQ:AU,5,0),"")</f>
        <v/>
      </c>
      <c r="AU39" s="31" t="str">
        <f ca="1">_xlfn.IFNA(VLOOKUP($A39,ديسمبر!G:K,5,0),"")</f>
        <v/>
      </c>
      <c r="AV39" s="31" t="str">
        <f ca="1">_xlfn.IFNA(VLOOKUP($A39,ديسمبر!S:W,5,0),"")</f>
        <v/>
      </c>
      <c r="AW39" s="31" t="str">
        <f ca="1">_xlfn.IFNA(VLOOKUP($A39,ديسمبر!AE:AI,5,0),"")</f>
        <v/>
      </c>
      <c r="AX39" s="31" t="str">
        <f ca="1">_xlfn.IFNA(VLOOKUP($A39,ديسمبر!AQ:AU,5,0),"")</f>
        <v/>
      </c>
      <c r="AY39" s="31">
        <f ca="1" t="shared" si="0"/>
        <v>0</v>
      </c>
      <c r="AZ39" s="31">
        <f ca="1" t="shared" si="1"/>
        <v>0</v>
      </c>
    </row>
    <row r="40" ht="15.75" spans="1:52">
      <c r="A40" s="8">
        <v>2038</v>
      </c>
      <c r="B40" s="31" t="str">
        <f>IFERROR(VLOOKUP(A40,'Main Data'!A:C,2,0),"")</f>
        <v>كاراس مايكل ايليا</v>
      </c>
      <c r="C40" s="57" t="str">
        <f>IFERROR(VLOOKUP(B40,'Main Data'!B:D,2,0),"")</f>
        <v>01277850604</v>
      </c>
      <c r="D40" s="31" t="str">
        <f ca="1">IFERROR(VLOOKUP($A40,فبراير!G:K,5,0),"")</f>
        <v/>
      </c>
      <c r="E40" s="31" t="str">
        <f ca="1">IFERROR(VLOOKUP($A40,فبراير!S:W,5,0),"")</f>
        <v/>
      </c>
      <c r="F40" s="31" t="str">
        <f ca="1">IFERROR(VLOOKUP($A40,فبراير!AE:AI,5,0),"")</f>
        <v/>
      </c>
      <c r="G40" s="31" t="str">
        <f ca="1">IFERROR(VLOOKUP($A40,فبراير!AQ:AU,5,0),"")</f>
        <v/>
      </c>
      <c r="H40" s="31" t="str">
        <f ca="1">IFERROR(VLOOKUP($A40,مارس!G:K,5,0),"")</f>
        <v/>
      </c>
      <c r="I40" s="31" t="str">
        <f ca="1">IFERROR(VLOOKUP($A40,مارس!S:W,5,0),"")</f>
        <v/>
      </c>
      <c r="J40" s="31" t="str">
        <f ca="1">IFERROR(VLOOKUP($A40,مارس!AE:AI,5,0),"")</f>
        <v/>
      </c>
      <c r="K40" s="31" t="str">
        <f ca="1">IFERROR(VLOOKUP($A40,مارس!AQ:AU,5,0),"")</f>
        <v/>
      </c>
      <c r="L40" s="31" t="str">
        <f ca="1">IFERROR(VLOOKUP($A40,ابريل!G:K,5,0),"")</f>
        <v/>
      </c>
      <c r="M40" s="31" t="str">
        <f ca="1">IFERROR(VLOOKUP($A40,ابريل!S:W,5,0),"")</f>
        <v/>
      </c>
      <c r="N40" s="31" t="str">
        <f ca="1">IFERROR(VLOOKUP($A40,ابريل!AE:AI,5,0),"")</f>
        <v/>
      </c>
      <c r="O40" s="31" t="str">
        <f ca="1">IFERROR(VLOOKUP($A40,ابريل!AQ:AU,5,0),"")</f>
        <v/>
      </c>
      <c r="P40" s="31" t="str">
        <f ca="1">_xlfn.IFNA(VLOOKUP($A40,مايو!G:K,5,0),"")</f>
        <v/>
      </c>
      <c r="Q40" s="31" t="str">
        <f ca="1">_xlfn.IFNA(VLOOKUP($A40,مايو!S:W,5,0),"")</f>
        <v/>
      </c>
      <c r="R40" s="31" t="str">
        <f ca="1">_xlfn.IFNA(VLOOKUP($A40,مايو!AE:AI,5,0),"")</f>
        <v/>
      </c>
      <c r="S40" s="31" t="str">
        <f ca="1">_xlfn.IFNA(VLOOKUP($A40,مايو!AQ:AU,5,0),"")</f>
        <v/>
      </c>
      <c r="T40" s="31" t="str">
        <f ca="1">_xlfn.IFNA(VLOOKUP($A40,مايو!BC:BG,5,0),"")</f>
        <v/>
      </c>
      <c r="U40" s="31" t="str">
        <f ca="1">_xlfn.IFNA(VLOOKUP($A40,يونيو!G:K,5,0),"")</f>
        <v/>
      </c>
      <c r="V40" s="31" t="str">
        <f ca="1">_xlfn.IFNA(VLOOKUP($A40,يونيو!S:W,5,0),"")</f>
        <v/>
      </c>
      <c r="W40" s="31" t="str">
        <f ca="1">_xlfn.IFNA(VLOOKUP($A40,يونيو!AE:AI,5,0),"")</f>
        <v/>
      </c>
      <c r="X40" s="31" t="str">
        <f ca="1">_xlfn.IFNA(VLOOKUP($A40,يونيو!AQ:AU,5,0),"")</f>
        <v/>
      </c>
      <c r="Y40" s="31" t="str">
        <f ca="1">_xlfn.IFNA(VLOOKUP($A40,يوليو!G:K,5,0),"")</f>
        <v/>
      </c>
      <c r="Z40" s="31" t="str">
        <f ca="1">_xlfn.IFNA(VLOOKUP($A40,يوليو!S:W,5,0),"")</f>
        <v/>
      </c>
      <c r="AA40" s="31" t="str">
        <f ca="1">_xlfn.IFNA(VLOOKUP($A40,يوليو!AE:AI,5,0),"")</f>
        <v/>
      </c>
      <c r="AB40" s="31" t="str">
        <f ca="1">_xlfn.IFNA(VLOOKUP($A40,يوليو!AQ:AU,5,0),"")</f>
        <v/>
      </c>
      <c r="AC40" s="31" t="str">
        <f ca="1">_xlfn.IFNA(VLOOKUP($A40,اغسطس!G:K,5,0),"")</f>
        <v/>
      </c>
      <c r="AD40" s="31" t="str">
        <f ca="1">_xlfn.IFNA(VLOOKUP($A40,اغسطس!S:W,5,0),"")</f>
        <v/>
      </c>
      <c r="AE40" s="31" t="str">
        <f ca="1">_xlfn.IFNA(VLOOKUP($A40,اغسطس!AE:AI,5,0),"")</f>
        <v/>
      </c>
      <c r="AF40" s="31" t="str">
        <f ca="1">_xlfn.IFNA(VLOOKUP($A40,اغسطس!AQ:AU,5,0),"")</f>
        <v/>
      </c>
      <c r="AG40" s="31" t="str">
        <f ca="1">_xlfn.IFNA(VLOOKUP($A40,اغسطس!BC:BG,5,0),"")</f>
        <v/>
      </c>
      <c r="AH40" s="31" t="str">
        <f ca="1">_xlfn.IFNA(VLOOKUP($A40,سبتمبر!G:K,5,0),"")</f>
        <v/>
      </c>
      <c r="AI40" s="31" t="str">
        <f ca="1">_xlfn.IFNA(VLOOKUP($A40,سبتمبر!S:W,5,0),"")</f>
        <v/>
      </c>
      <c r="AJ40" s="31" t="str">
        <f ca="1">_xlfn.IFNA(VLOOKUP($A40,سبتمبر!AE:AI,5,0),"")</f>
        <v/>
      </c>
      <c r="AK40" s="31" t="str">
        <f ca="1">_xlfn.IFNA(VLOOKUP($A40,سبتمبر!AQ:AU,5,0),"")</f>
        <v/>
      </c>
      <c r="AL40" s="31" t="str">
        <f ca="1">_xlfn.IFNA(VLOOKUP($A40,اكتوبر!G:K,5,0),"")</f>
        <v/>
      </c>
      <c r="AM40" s="31" t="str">
        <f ca="1">_xlfn.IFNA(VLOOKUP($A40,اكتوبر!S:W,5,0),"")</f>
        <v/>
      </c>
      <c r="AN40" s="31" t="str">
        <f ca="1">_xlfn.IFNA(VLOOKUP($A40,اكتوبر!AE:AI,5,0),"")</f>
        <v/>
      </c>
      <c r="AO40" s="31" t="str">
        <f ca="1">_xlfn.IFNA(VLOOKUP($A40,اكتوبر!AQ:AU,5,0),"")</f>
        <v/>
      </c>
      <c r="AP40" s="31" t="str">
        <f ca="1">_xlfn.IFNA(VLOOKUP($A40,اكتوبر!BC:BG,5,0),"")</f>
        <v/>
      </c>
      <c r="AQ40" s="31" t="str">
        <f ca="1">_xlfn.IFNA(VLOOKUP($A40,نوفمبر!G:K,5,0),"")</f>
        <v/>
      </c>
      <c r="AR40" s="31" t="str">
        <f ca="1">_xlfn.IFNA(VLOOKUP($A40,نوفمبر!S:W,5,0),"")</f>
        <v/>
      </c>
      <c r="AS40" s="31" t="str">
        <f ca="1">_xlfn.IFNA(VLOOKUP($A40,نوفمبر!AE:AI,5,0),"")</f>
        <v/>
      </c>
      <c r="AT40" s="31" t="str">
        <f ca="1">_xlfn.IFNA(VLOOKUP($A40,نوفمبر!AQ:AU,5,0),"")</f>
        <v/>
      </c>
      <c r="AU40" s="31" t="str">
        <f ca="1">_xlfn.IFNA(VLOOKUP($A40,ديسمبر!G:K,5,0),"")</f>
        <v/>
      </c>
      <c r="AV40" s="31" t="str">
        <f ca="1">_xlfn.IFNA(VLOOKUP($A40,ديسمبر!S:W,5,0),"")</f>
        <v/>
      </c>
      <c r="AW40" s="31" t="str">
        <f ca="1">_xlfn.IFNA(VLOOKUP($A40,ديسمبر!AE:AI,5,0),"")</f>
        <v/>
      </c>
      <c r="AX40" s="31" t="str">
        <f ca="1">_xlfn.IFNA(VLOOKUP($A40,ديسمبر!AQ:AU,5,0),"")</f>
        <v/>
      </c>
      <c r="AY40" s="31">
        <f ca="1" t="shared" si="0"/>
        <v>0</v>
      </c>
      <c r="AZ40" s="31">
        <f ca="1" t="shared" si="1"/>
        <v>0</v>
      </c>
    </row>
    <row r="41" ht="15.75" spans="1:52">
      <c r="A41" s="8">
        <v>2039</v>
      </c>
      <c r="B41" s="31" t="str">
        <f>IFERROR(VLOOKUP(A41,'Main Data'!A:C,2,0),"")</f>
        <v>كاراس مرقس جرجس</v>
      </c>
      <c r="C41" s="57" t="str">
        <f>IFERROR(VLOOKUP(B41,'Main Data'!B:D,2,0),"")</f>
        <v>01207068809</v>
      </c>
      <c r="D41" s="31" t="str">
        <f ca="1">IFERROR(VLOOKUP($A41,فبراير!G:K,5,0),"")</f>
        <v/>
      </c>
      <c r="E41" s="31" t="str">
        <f ca="1">IFERROR(VLOOKUP($A41,فبراير!S:W,5,0),"")</f>
        <v/>
      </c>
      <c r="F41" s="31" t="str">
        <f ca="1">IFERROR(VLOOKUP($A41,فبراير!AE:AI,5,0),"")</f>
        <v/>
      </c>
      <c r="G41" s="31" t="str">
        <f ca="1">IFERROR(VLOOKUP($A41,فبراير!AQ:AU,5,0),"")</f>
        <v/>
      </c>
      <c r="H41" s="31" t="str">
        <f ca="1">IFERROR(VLOOKUP($A41,مارس!G:K,5,0),"")</f>
        <v/>
      </c>
      <c r="I41" s="31" t="str">
        <f ca="1">IFERROR(VLOOKUP($A41,مارس!S:W,5,0),"")</f>
        <v/>
      </c>
      <c r="J41" s="31" t="str">
        <f ca="1">IFERROR(VLOOKUP($A41,مارس!AE:AI,5,0),"")</f>
        <v/>
      </c>
      <c r="K41" s="31" t="str">
        <f ca="1">IFERROR(VLOOKUP($A41,مارس!AQ:AU,5,0),"")</f>
        <v/>
      </c>
      <c r="L41" s="31" t="str">
        <f ca="1">IFERROR(VLOOKUP($A41,ابريل!G:K,5,0),"")</f>
        <v/>
      </c>
      <c r="M41" s="31" t="str">
        <f ca="1">IFERROR(VLOOKUP($A41,ابريل!S:W,5,0),"")</f>
        <v/>
      </c>
      <c r="N41" s="31" t="str">
        <f ca="1">IFERROR(VLOOKUP($A41,ابريل!AE:AI,5,0),"")</f>
        <v/>
      </c>
      <c r="O41" s="31" t="str">
        <f ca="1">IFERROR(VLOOKUP($A41,ابريل!AQ:AU,5,0),"")</f>
        <v/>
      </c>
      <c r="P41" s="31" t="str">
        <f ca="1">_xlfn.IFNA(VLOOKUP($A41,مايو!G:K,5,0),"")</f>
        <v/>
      </c>
      <c r="Q41" s="31" t="str">
        <f ca="1">_xlfn.IFNA(VLOOKUP($A41,مايو!S:W,5,0),"")</f>
        <v/>
      </c>
      <c r="R41" s="31" t="str">
        <f ca="1">_xlfn.IFNA(VLOOKUP($A41,مايو!AE:AI,5,0),"")</f>
        <v/>
      </c>
      <c r="S41" s="31" t="str">
        <f ca="1">_xlfn.IFNA(VLOOKUP($A41,مايو!AQ:AU,5,0),"")</f>
        <v/>
      </c>
      <c r="T41" s="31" t="str">
        <f ca="1">_xlfn.IFNA(VLOOKUP($A41,مايو!BC:BG,5,0),"")</f>
        <v/>
      </c>
      <c r="U41" s="31" t="str">
        <f ca="1">_xlfn.IFNA(VLOOKUP($A41,يونيو!G:K,5,0),"")</f>
        <v/>
      </c>
      <c r="V41" s="31" t="str">
        <f ca="1">_xlfn.IFNA(VLOOKUP($A41,يونيو!S:W,5,0),"")</f>
        <v/>
      </c>
      <c r="W41" s="31" t="str">
        <f ca="1">_xlfn.IFNA(VLOOKUP($A41,يونيو!AE:AI,5,0),"")</f>
        <v/>
      </c>
      <c r="X41" s="31" t="str">
        <f ca="1">_xlfn.IFNA(VLOOKUP($A41,يونيو!AQ:AU,5,0),"")</f>
        <v/>
      </c>
      <c r="Y41" s="31" t="str">
        <f ca="1">_xlfn.IFNA(VLOOKUP($A41,يوليو!G:K,5,0),"")</f>
        <v/>
      </c>
      <c r="Z41" s="31" t="str">
        <f ca="1">_xlfn.IFNA(VLOOKUP($A41,يوليو!S:W,5,0),"")</f>
        <v/>
      </c>
      <c r="AA41" s="31" t="str">
        <f ca="1">_xlfn.IFNA(VLOOKUP($A41,يوليو!AE:AI,5,0),"")</f>
        <v/>
      </c>
      <c r="AB41" s="31" t="str">
        <f ca="1">_xlfn.IFNA(VLOOKUP($A41,يوليو!AQ:AU,5,0),"")</f>
        <v/>
      </c>
      <c r="AC41" s="31" t="str">
        <f ca="1">_xlfn.IFNA(VLOOKUP($A41,اغسطس!G:K,5,0),"")</f>
        <v/>
      </c>
      <c r="AD41" s="31" t="str">
        <f ca="1">_xlfn.IFNA(VLOOKUP($A41,اغسطس!S:W,5,0),"")</f>
        <v/>
      </c>
      <c r="AE41" s="31" t="str">
        <f ca="1">_xlfn.IFNA(VLOOKUP($A41,اغسطس!AE:AI,5,0),"")</f>
        <v/>
      </c>
      <c r="AF41" s="31" t="str">
        <f ca="1">_xlfn.IFNA(VLOOKUP($A41,اغسطس!AQ:AU,5,0),"")</f>
        <v/>
      </c>
      <c r="AG41" s="31" t="str">
        <f ca="1">_xlfn.IFNA(VLOOKUP($A41,اغسطس!BC:BG,5,0),"")</f>
        <v/>
      </c>
      <c r="AH41" s="31" t="str">
        <f ca="1">_xlfn.IFNA(VLOOKUP($A41,سبتمبر!G:K,5,0),"")</f>
        <v/>
      </c>
      <c r="AI41" s="31" t="str">
        <f ca="1">_xlfn.IFNA(VLOOKUP($A41,سبتمبر!S:W,5,0),"")</f>
        <v/>
      </c>
      <c r="AJ41" s="31" t="str">
        <f ca="1">_xlfn.IFNA(VLOOKUP($A41,سبتمبر!AE:AI,5,0),"")</f>
        <v/>
      </c>
      <c r="AK41" s="31" t="str">
        <f ca="1">_xlfn.IFNA(VLOOKUP($A41,سبتمبر!AQ:AU,5,0),"")</f>
        <v/>
      </c>
      <c r="AL41" s="31" t="str">
        <f ca="1">_xlfn.IFNA(VLOOKUP($A41,اكتوبر!G:K,5,0),"")</f>
        <v/>
      </c>
      <c r="AM41" s="31" t="str">
        <f ca="1">_xlfn.IFNA(VLOOKUP($A41,اكتوبر!S:W,5,0),"")</f>
        <v/>
      </c>
      <c r="AN41" s="31" t="str">
        <f ca="1">_xlfn.IFNA(VLOOKUP($A41,اكتوبر!AE:AI,5,0),"")</f>
        <v/>
      </c>
      <c r="AO41" s="31" t="str">
        <f ca="1">_xlfn.IFNA(VLOOKUP($A41,اكتوبر!AQ:AU,5,0),"")</f>
        <v/>
      </c>
      <c r="AP41" s="31" t="str">
        <f ca="1">_xlfn.IFNA(VLOOKUP($A41,اكتوبر!BC:BG,5,0),"")</f>
        <v/>
      </c>
      <c r="AQ41" s="31" t="str">
        <f ca="1">_xlfn.IFNA(VLOOKUP($A41,نوفمبر!G:K,5,0),"")</f>
        <v/>
      </c>
      <c r="AR41" s="31" t="str">
        <f ca="1">_xlfn.IFNA(VLOOKUP($A41,نوفمبر!S:W,5,0),"")</f>
        <v/>
      </c>
      <c r="AS41" s="31" t="str">
        <f ca="1">_xlfn.IFNA(VLOOKUP($A41,نوفمبر!AE:AI,5,0),"")</f>
        <v/>
      </c>
      <c r="AT41" s="31" t="str">
        <f ca="1">_xlfn.IFNA(VLOOKUP($A41,نوفمبر!AQ:AU,5,0),"")</f>
        <v/>
      </c>
      <c r="AU41" s="31" t="str">
        <f ca="1">_xlfn.IFNA(VLOOKUP($A41,ديسمبر!G:K,5,0),"")</f>
        <v/>
      </c>
      <c r="AV41" s="31" t="str">
        <f ca="1">_xlfn.IFNA(VLOOKUP($A41,ديسمبر!S:W,5,0),"")</f>
        <v/>
      </c>
      <c r="AW41" s="31" t="str">
        <f ca="1">_xlfn.IFNA(VLOOKUP($A41,ديسمبر!AE:AI,5,0),"")</f>
        <v/>
      </c>
      <c r="AX41" s="31" t="str">
        <f ca="1">_xlfn.IFNA(VLOOKUP($A41,ديسمبر!AQ:AU,5,0),"")</f>
        <v/>
      </c>
      <c r="AY41" s="31">
        <f ca="1" t="shared" si="0"/>
        <v>0</v>
      </c>
      <c r="AZ41" s="31">
        <f ca="1" t="shared" si="1"/>
        <v>0</v>
      </c>
    </row>
    <row r="42" ht="15.75" spans="1:52">
      <c r="A42" s="8">
        <v>2040</v>
      </c>
      <c r="B42" s="31" t="str">
        <f>IFERROR(VLOOKUP(A42,'Main Data'!A:C,2,0),"")</f>
        <v>كاراس مينا يوحنا</v>
      </c>
      <c r="C42" s="57" t="str">
        <f>IFERROR(VLOOKUP(B42,'Main Data'!B:D,2,0),"")</f>
        <v>01283854150</v>
      </c>
      <c r="D42" s="31" t="str">
        <f ca="1">IFERROR(VLOOKUP($A42,فبراير!G:K,5,0),"")</f>
        <v/>
      </c>
      <c r="E42" s="31" t="str">
        <f ca="1">IFERROR(VLOOKUP($A42,فبراير!S:W,5,0),"")</f>
        <v/>
      </c>
      <c r="F42" s="31" t="str">
        <f ca="1">IFERROR(VLOOKUP($A42,فبراير!AE:AI,5,0),"")</f>
        <v/>
      </c>
      <c r="G42" s="31" t="str">
        <f ca="1">IFERROR(VLOOKUP($A42,فبراير!AQ:AU,5,0),"")</f>
        <v/>
      </c>
      <c r="H42" s="31" t="str">
        <f ca="1">IFERROR(VLOOKUP($A42,مارس!G:K,5,0),"")</f>
        <v/>
      </c>
      <c r="I42" s="31" t="str">
        <f ca="1">IFERROR(VLOOKUP($A42,مارس!S:W,5,0),"")</f>
        <v/>
      </c>
      <c r="J42" s="31" t="str">
        <f ca="1">IFERROR(VLOOKUP($A42,مارس!AE:AI,5,0),"")</f>
        <v/>
      </c>
      <c r="K42" s="31" t="str">
        <f ca="1">IFERROR(VLOOKUP($A42,مارس!AQ:AU,5,0),"")</f>
        <v/>
      </c>
      <c r="L42" s="31" t="str">
        <f ca="1">IFERROR(VLOOKUP($A42,ابريل!G:K,5,0),"")</f>
        <v/>
      </c>
      <c r="M42" s="31" t="str">
        <f ca="1">IFERROR(VLOOKUP($A42,ابريل!S:W,5,0),"")</f>
        <v/>
      </c>
      <c r="N42" s="31" t="str">
        <f ca="1">IFERROR(VLOOKUP($A42,ابريل!AE:AI,5,0),"")</f>
        <v/>
      </c>
      <c r="O42" s="31" t="str">
        <f ca="1">IFERROR(VLOOKUP($A42,ابريل!AQ:AU,5,0),"")</f>
        <v/>
      </c>
      <c r="P42" s="31" t="str">
        <f ca="1">_xlfn.IFNA(VLOOKUP($A42,مايو!G:K,5,0),"")</f>
        <v/>
      </c>
      <c r="Q42" s="31" t="str">
        <f ca="1">_xlfn.IFNA(VLOOKUP($A42,مايو!S:W,5,0),"")</f>
        <v/>
      </c>
      <c r="R42" s="31" t="str">
        <f ca="1">_xlfn.IFNA(VLOOKUP($A42,مايو!AE:AI,5,0),"")</f>
        <v/>
      </c>
      <c r="S42" s="31" t="str">
        <f ca="1">_xlfn.IFNA(VLOOKUP($A42,مايو!AQ:AU,5,0),"")</f>
        <v/>
      </c>
      <c r="T42" s="31" t="str">
        <f ca="1">_xlfn.IFNA(VLOOKUP($A42,مايو!BC:BG,5,0),"")</f>
        <v/>
      </c>
      <c r="U42" s="31" t="str">
        <f ca="1">_xlfn.IFNA(VLOOKUP($A42,يونيو!G:K,5,0),"")</f>
        <v/>
      </c>
      <c r="V42" s="31" t="str">
        <f ca="1">_xlfn.IFNA(VLOOKUP($A42,يونيو!S:W,5,0),"")</f>
        <v/>
      </c>
      <c r="W42" s="31" t="str">
        <f ca="1">_xlfn.IFNA(VLOOKUP($A42,يونيو!AE:AI,5,0),"")</f>
        <v/>
      </c>
      <c r="X42" s="31" t="str">
        <f ca="1">_xlfn.IFNA(VLOOKUP($A42,يونيو!AQ:AU,5,0),"")</f>
        <v/>
      </c>
      <c r="Y42" s="31" t="str">
        <f ca="1">_xlfn.IFNA(VLOOKUP($A42,يوليو!G:K,5,0),"")</f>
        <v/>
      </c>
      <c r="Z42" s="31" t="str">
        <f ca="1">_xlfn.IFNA(VLOOKUP($A42,يوليو!S:W,5,0),"")</f>
        <v/>
      </c>
      <c r="AA42" s="31" t="str">
        <f ca="1">_xlfn.IFNA(VLOOKUP($A42,يوليو!AE:AI,5,0),"")</f>
        <v/>
      </c>
      <c r="AB42" s="31" t="str">
        <f ca="1">_xlfn.IFNA(VLOOKUP($A42,يوليو!AQ:AU,5,0),"")</f>
        <v/>
      </c>
      <c r="AC42" s="31" t="str">
        <f ca="1">_xlfn.IFNA(VLOOKUP($A42,اغسطس!G:K,5,0),"")</f>
        <v/>
      </c>
      <c r="AD42" s="31" t="str">
        <f ca="1">_xlfn.IFNA(VLOOKUP($A42,اغسطس!S:W,5,0),"")</f>
        <v/>
      </c>
      <c r="AE42" s="31" t="str">
        <f ca="1">_xlfn.IFNA(VLOOKUP($A42,اغسطس!AE:AI,5,0),"")</f>
        <v/>
      </c>
      <c r="AF42" s="31" t="str">
        <f ca="1">_xlfn.IFNA(VLOOKUP($A42,اغسطس!AQ:AU,5,0),"")</f>
        <v/>
      </c>
      <c r="AG42" s="31" t="str">
        <f ca="1">_xlfn.IFNA(VLOOKUP($A42,اغسطس!BC:BG,5,0),"")</f>
        <v/>
      </c>
      <c r="AH42" s="31" t="str">
        <f ca="1">_xlfn.IFNA(VLOOKUP($A42,سبتمبر!G:K,5,0),"")</f>
        <v/>
      </c>
      <c r="AI42" s="31" t="str">
        <f ca="1">_xlfn.IFNA(VLOOKUP($A42,سبتمبر!S:W,5,0),"")</f>
        <v/>
      </c>
      <c r="AJ42" s="31" t="str">
        <f ca="1">_xlfn.IFNA(VLOOKUP($A42,سبتمبر!AE:AI,5,0),"")</f>
        <v/>
      </c>
      <c r="AK42" s="31" t="str">
        <f ca="1">_xlfn.IFNA(VLOOKUP($A42,سبتمبر!AQ:AU,5,0),"")</f>
        <v/>
      </c>
      <c r="AL42" s="31" t="str">
        <f ca="1">_xlfn.IFNA(VLOOKUP($A42,اكتوبر!G:K,5,0),"")</f>
        <v/>
      </c>
      <c r="AM42" s="31" t="str">
        <f ca="1">_xlfn.IFNA(VLOOKUP($A42,اكتوبر!S:W,5,0),"")</f>
        <v/>
      </c>
      <c r="AN42" s="31" t="str">
        <f ca="1">_xlfn.IFNA(VLOOKUP($A42,اكتوبر!AE:AI,5,0),"")</f>
        <v/>
      </c>
      <c r="AO42" s="31" t="str">
        <f ca="1">_xlfn.IFNA(VLOOKUP($A42,اكتوبر!AQ:AU,5,0),"")</f>
        <v/>
      </c>
      <c r="AP42" s="31" t="str">
        <f ca="1">_xlfn.IFNA(VLOOKUP($A42,اكتوبر!BC:BG,5,0),"")</f>
        <v/>
      </c>
      <c r="AQ42" s="31" t="str">
        <f ca="1">_xlfn.IFNA(VLOOKUP($A42,نوفمبر!G:K,5,0),"")</f>
        <v/>
      </c>
      <c r="AR42" s="31" t="str">
        <f ca="1">_xlfn.IFNA(VLOOKUP($A42,نوفمبر!S:W,5,0),"")</f>
        <v/>
      </c>
      <c r="AS42" s="31" t="str">
        <f ca="1">_xlfn.IFNA(VLOOKUP($A42,نوفمبر!AE:AI,5,0),"")</f>
        <v/>
      </c>
      <c r="AT42" s="31" t="str">
        <f ca="1">_xlfn.IFNA(VLOOKUP($A42,نوفمبر!AQ:AU,5,0),"")</f>
        <v/>
      </c>
      <c r="AU42" s="31" t="str">
        <f ca="1">_xlfn.IFNA(VLOOKUP($A42,ديسمبر!G:K,5,0),"")</f>
        <v/>
      </c>
      <c r="AV42" s="31" t="str">
        <f ca="1">_xlfn.IFNA(VLOOKUP($A42,ديسمبر!S:W,5,0),"")</f>
        <v/>
      </c>
      <c r="AW42" s="31" t="str">
        <f ca="1">_xlfn.IFNA(VLOOKUP($A42,ديسمبر!AE:AI,5,0),"")</f>
        <v/>
      </c>
      <c r="AX42" s="31" t="str">
        <f ca="1">_xlfn.IFNA(VLOOKUP($A42,ديسمبر!AQ:AU,5,0),"")</f>
        <v/>
      </c>
      <c r="AY42" s="31">
        <f ca="1" t="shared" si="0"/>
        <v>0</v>
      </c>
      <c r="AZ42" s="31">
        <f ca="1" t="shared" si="1"/>
        <v>0</v>
      </c>
    </row>
    <row r="43" ht="15.75" spans="1:52">
      <c r="A43" s="8">
        <v>2041</v>
      </c>
      <c r="B43" s="31" t="str">
        <f>IFERROR(VLOOKUP(A43,'Main Data'!A:C,2,0),"")</f>
        <v>كيرلس اشرف اسحق</v>
      </c>
      <c r="C43" s="57" t="str">
        <f>IFERROR(VLOOKUP(B43,'Main Data'!B:D,2,0),"")</f>
        <v>01284468404</v>
      </c>
      <c r="D43" s="31" t="str">
        <f ca="1">IFERROR(VLOOKUP($A43,فبراير!G:K,5,0),"")</f>
        <v/>
      </c>
      <c r="E43" s="31" t="str">
        <f ca="1">IFERROR(VLOOKUP($A43,فبراير!S:W,5,0),"")</f>
        <v/>
      </c>
      <c r="F43" s="31" t="str">
        <f ca="1">IFERROR(VLOOKUP($A43,فبراير!AE:AI,5,0),"")</f>
        <v/>
      </c>
      <c r="G43" s="31" t="str">
        <f ca="1">IFERROR(VLOOKUP($A43,فبراير!AQ:AU,5,0),"")</f>
        <v/>
      </c>
      <c r="H43" s="31" t="str">
        <f ca="1">IFERROR(VLOOKUP($A43,مارس!G:K,5,0),"")</f>
        <v/>
      </c>
      <c r="I43" s="31" t="str">
        <f ca="1">IFERROR(VLOOKUP($A43,مارس!S:W,5,0),"")</f>
        <v/>
      </c>
      <c r="J43" s="31" t="str">
        <f ca="1">IFERROR(VLOOKUP($A43,مارس!AE:AI,5,0),"")</f>
        <v/>
      </c>
      <c r="K43" s="31" t="str">
        <f ca="1">IFERROR(VLOOKUP($A43,مارس!AQ:AU,5,0),"")</f>
        <v/>
      </c>
      <c r="L43" s="31" t="str">
        <f ca="1">IFERROR(VLOOKUP($A43,ابريل!G:K,5,0),"")</f>
        <v/>
      </c>
      <c r="M43" s="31" t="str">
        <f ca="1">IFERROR(VLOOKUP($A43,ابريل!S:W,5,0),"")</f>
        <v/>
      </c>
      <c r="N43" s="31" t="str">
        <f ca="1">IFERROR(VLOOKUP($A43,ابريل!AE:AI,5,0),"")</f>
        <v/>
      </c>
      <c r="O43" s="31" t="str">
        <f ca="1">IFERROR(VLOOKUP($A43,ابريل!AQ:AU,5,0),"")</f>
        <v/>
      </c>
      <c r="P43" s="31" t="str">
        <f ca="1">_xlfn.IFNA(VLOOKUP($A43,مايو!G:K,5,0),"")</f>
        <v/>
      </c>
      <c r="Q43" s="31" t="str">
        <f ca="1">_xlfn.IFNA(VLOOKUP($A43,مايو!S:W,5,0),"")</f>
        <v/>
      </c>
      <c r="R43" s="31" t="str">
        <f ca="1">_xlfn.IFNA(VLOOKUP($A43,مايو!AE:AI,5,0),"")</f>
        <v/>
      </c>
      <c r="S43" s="31" t="str">
        <f ca="1">_xlfn.IFNA(VLOOKUP($A43,مايو!AQ:AU,5,0),"")</f>
        <v/>
      </c>
      <c r="T43" s="31" t="str">
        <f ca="1">_xlfn.IFNA(VLOOKUP($A43,مايو!BC:BG,5,0),"")</f>
        <v/>
      </c>
      <c r="U43" s="31" t="str">
        <f ca="1">_xlfn.IFNA(VLOOKUP($A43,يونيو!G:K,5,0),"")</f>
        <v/>
      </c>
      <c r="V43" s="31" t="str">
        <f ca="1">_xlfn.IFNA(VLOOKUP($A43,يونيو!S:W,5,0),"")</f>
        <v/>
      </c>
      <c r="W43" s="31" t="str">
        <f ca="1">_xlfn.IFNA(VLOOKUP($A43,يونيو!AE:AI,5,0),"")</f>
        <v/>
      </c>
      <c r="X43" s="31" t="str">
        <f ca="1">_xlfn.IFNA(VLOOKUP($A43,يونيو!AQ:AU,5,0),"")</f>
        <v/>
      </c>
      <c r="Y43" s="31" t="str">
        <f ca="1">_xlfn.IFNA(VLOOKUP($A43,يوليو!G:K,5,0),"")</f>
        <v/>
      </c>
      <c r="Z43" s="31" t="str">
        <f ca="1">_xlfn.IFNA(VLOOKUP($A43,يوليو!S:W,5,0),"")</f>
        <v/>
      </c>
      <c r="AA43" s="31" t="str">
        <f ca="1">_xlfn.IFNA(VLOOKUP($A43,يوليو!AE:AI,5,0),"")</f>
        <v/>
      </c>
      <c r="AB43" s="31" t="str">
        <f ca="1">_xlfn.IFNA(VLOOKUP($A43,يوليو!AQ:AU,5,0),"")</f>
        <v/>
      </c>
      <c r="AC43" s="31" t="str">
        <f ca="1">_xlfn.IFNA(VLOOKUP($A43,اغسطس!G:K,5,0),"")</f>
        <v/>
      </c>
      <c r="AD43" s="31" t="str">
        <f ca="1">_xlfn.IFNA(VLOOKUP($A43,اغسطس!S:W,5,0),"")</f>
        <v/>
      </c>
      <c r="AE43" s="31" t="str">
        <f ca="1">_xlfn.IFNA(VLOOKUP($A43,اغسطس!AE:AI,5,0),"")</f>
        <v/>
      </c>
      <c r="AF43" s="31" t="str">
        <f ca="1">_xlfn.IFNA(VLOOKUP($A43,اغسطس!AQ:AU,5,0),"")</f>
        <v/>
      </c>
      <c r="AG43" s="31" t="str">
        <f ca="1">_xlfn.IFNA(VLOOKUP($A43,اغسطس!BC:BG,5,0),"")</f>
        <v/>
      </c>
      <c r="AH43" s="31" t="str">
        <f ca="1">_xlfn.IFNA(VLOOKUP($A43,سبتمبر!G:K,5,0),"")</f>
        <v/>
      </c>
      <c r="AI43" s="31" t="str">
        <f ca="1">_xlfn.IFNA(VLOOKUP($A43,سبتمبر!S:W,5,0),"")</f>
        <v/>
      </c>
      <c r="AJ43" s="31" t="str">
        <f ca="1">_xlfn.IFNA(VLOOKUP($A43,سبتمبر!AE:AI,5,0),"")</f>
        <v/>
      </c>
      <c r="AK43" s="31" t="str">
        <f ca="1">_xlfn.IFNA(VLOOKUP($A43,سبتمبر!AQ:AU,5,0),"")</f>
        <v/>
      </c>
      <c r="AL43" s="31" t="str">
        <f ca="1">_xlfn.IFNA(VLOOKUP($A43,اكتوبر!G:K,5,0),"")</f>
        <v/>
      </c>
      <c r="AM43" s="31" t="str">
        <f ca="1">_xlfn.IFNA(VLOOKUP($A43,اكتوبر!S:W,5,0),"")</f>
        <v/>
      </c>
      <c r="AN43" s="31" t="str">
        <f ca="1">_xlfn.IFNA(VLOOKUP($A43,اكتوبر!AE:AI,5,0),"")</f>
        <v/>
      </c>
      <c r="AO43" s="31" t="str">
        <f ca="1">_xlfn.IFNA(VLOOKUP($A43,اكتوبر!AQ:AU,5,0),"")</f>
        <v/>
      </c>
      <c r="AP43" s="31" t="str">
        <f ca="1">_xlfn.IFNA(VLOOKUP($A43,اكتوبر!BC:BG,5,0),"")</f>
        <v/>
      </c>
      <c r="AQ43" s="31" t="str">
        <f ca="1">_xlfn.IFNA(VLOOKUP($A43,نوفمبر!G:K,5,0),"")</f>
        <v/>
      </c>
      <c r="AR43" s="31" t="str">
        <f ca="1">_xlfn.IFNA(VLOOKUP($A43,نوفمبر!S:W,5,0),"")</f>
        <v/>
      </c>
      <c r="AS43" s="31" t="str">
        <f ca="1">_xlfn.IFNA(VLOOKUP($A43,نوفمبر!AE:AI,5,0),"")</f>
        <v/>
      </c>
      <c r="AT43" s="31" t="str">
        <f ca="1">_xlfn.IFNA(VLOOKUP($A43,نوفمبر!AQ:AU,5,0),"")</f>
        <v/>
      </c>
      <c r="AU43" s="31" t="str">
        <f ca="1">_xlfn.IFNA(VLOOKUP($A43,ديسمبر!G:K,5,0),"")</f>
        <v/>
      </c>
      <c r="AV43" s="31" t="str">
        <f ca="1">_xlfn.IFNA(VLOOKUP($A43,ديسمبر!S:W,5,0),"")</f>
        <v/>
      </c>
      <c r="AW43" s="31" t="str">
        <f ca="1">_xlfn.IFNA(VLOOKUP($A43,ديسمبر!AE:AI,5,0),"")</f>
        <v/>
      </c>
      <c r="AX43" s="31" t="str">
        <f ca="1">_xlfn.IFNA(VLOOKUP($A43,ديسمبر!AQ:AU,5,0),"")</f>
        <v/>
      </c>
      <c r="AY43" s="31">
        <f ca="1" t="shared" si="0"/>
        <v>0</v>
      </c>
      <c r="AZ43" s="31">
        <f ca="1" t="shared" si="1"/>
        <v>0</v>
      </c>
    </row>
    <row r="44" ht="15.75" spans="1:52">
      <c r="A44" s="8">
        <v>2042</v>
      </c>
      <c r="B44" s="31" t="str">
        <f>IFERROR(VLOOKUP(A44,'Main Data'!A:C,2,0),"")</f>
        <v>كيرلس باسم فوتوفار</v>
      </c>
      <c r="C44" s="57" t="str">
        <f>IFERROR(VLOOKUP(B44,'Main Data'!B:D,2,0),"")</f>
        <v>01207275136</v>
      </c>
      <c r="D44" s="31" t="str">
        <f ca="1">IFERROR(VLOOKUP($A44,فبراير!G:K,5,0),"")</f>
        <v/>
      </c>
      <c r="E44" s="31" t="str">
        <f ca="1">IFERROR(VLOOKUP($A44,فبراير!S:W,5,0),"")</f>
        <v/>
      </c>
      <c r="F44" s="31" t="str">
        <f ca="1">IFERROR(VLOOKUP($A44,فبراير!AE:AI,5,0),"")</f>
        <v/>
      </c>
      <c r="G44" s="31" t="str">
        <f ca="1">IFERROR(VLOOKUP($A44,فبراير!AQ:AU,5,0),"")</f>
        <v/>
      </c>
      <c r="H44" s="31" t="str">
        <f ca="1">IFERROR(VLOOKUP($A44,مارس!G:K,5,0),"")</f>
        <v/>
      </c>
      <c r="I44" s="31" t="str">
        <f ca="1">IFERROR(VLOOKUP($A44,مارس!S:W,5,0),"")</f>
        <v/>
      </c>
      <c r="J44" s="31" t="str">
        <f ca="1">IFERROR(VLOOKUP($A44,مارس!AE:AI,5,0),"")</f>
        <v/>
      </c>
      <c r="K44" s="31" t="str">
        <f ca="1">IFERROR(VLOOKUP($A44,مارس!AQ:AU,5,0),"")</f>
        <v/>
      </c>
      <c r="L44" s="31" t="str">
        <f ca="1">IFERROR(VLOOKUP($A44,ابريل!G:K,5,0),"")</f>
        <v/>
      </c>
      <c r="M44" s="31" t="str">
        <f ca="1">IFERROR(VLOOKUP($A44,ابريل!S:W,5,0),"")</f>
        <v/>
      </c>
      <c r="N44" s="31" t="str">
        <f ca="1">IFERROR(VLOOKUP($A44,ابريل!AE:AI,5,0),"")</f>
        <v/>
      </c>
      <c r="O44" s="31" t="str">
        <f ca="1">IFERROR(VLOOKUP($A44,ابريل!AQ:AU,5,0),"")</f>
        <v/>
      </c>
      <c r="P44" s="31" t="str">
        <f ca="1">_xlfn.IFNA(VLOOKUP($A44,مايو!G:K,5,0),"")</f>
        <v/>
      </c>
      <c r="Q44" s="31" t="str">
        <f ca="1">_xlfn.IFNA(VLOOKUP($A44,مايو!S:W,5,0),"")</f>
        <v/>
      </c>
      <c r="R44" s="31" t="str">
        <f ca="1">_xlfn.IFNA(VLOOKUP($A44,مايو!AE:AI,5,0),"")</f>
        <v/>
      </c>
      <c r="S44" s="31" t="str">
        <f ca="1">_xlfn.IFNA(VLOOKUP($A44,مايو!AQ:AU,5,0),"")</f>
        <v/>
      </c>
      <c r="T44" s="31" t="str">
        <f ca="1">_xlfn.IFNA(VLOOKUP($A44,مايو!BC:BG,5,0),"")</f>
        <v/>
      </c>
      <c r="U44" s="31" t="str">
        <f ca="1">_xlfn.IFNA(VLOOKUP($A44,يونيو!G:K,5,0),"")</f>
        <v/>
      </c>
      <c r="V44" s="31" t="str">
        <f ca="1">_xlfn.IFNA(VLOOKUP($A44,يونيو!S:W,5,0),"")</f>
        <v/>
      </c>
      <c r="W44" s="31" t="str">
        <f ca="1">_xlfn.IFNA(VLOOKUP($A44,يونيو!AE:AI,5,0),"")</f>
        <v/>
      </c>
      <c r="X44" s="31" t="str">
        <f ca="1">_xlfn.IFNA(VLOOKUP($A44,يونيو!AQ:AU,5,0),"")</f>
        <v/>
      </c>
      <c r="Y44" s="31" t="str">
        <f ca="1">_xlfn.IFNA(VLOOKUP($A44,يوليو!G:K,5,0),"")</f>
        <v/>
      </c>
      <c r="Z44" s="31" t="str">
        <f ca="1">_xlfn.IFNA(VLOOKUP($A44,يوليو!S:W,5,0),"")</f>
        <v/>
      </c>
      <c r="AA44" s="31" t="str">
        <f ca="1">_xlfn.IFNA(VLOOKUP($A44,يوليو!AE:AI,5,0),"")</f>
        <v/>
      </c>
      <c r="AB44" s="31" t="str">
        <f ca="1">_xlfn.IFNA(VLOOKUP($A44,يوليو!AQ:AU,5,0),"")</f>
        <v/>
      </c>
      <c r="AC44" s="31" t="str">
        <f ca="1">_xlfn.IFNA(VLOOKUP($A44,اغسطس!G:K,5,0),"")</f>
        <v/>
      </c>
      <c r="AD44" s="31" t="str">
        <f ca="1">_xlfn.IFNA(VLOOKUP($A44,اغسطس!S:W,5,0),"")</f>
        <v/>
      </c>
      <c r="AE44" s="31" t="str">
        <f ca="1">_xlfn.IFNA(VLOOKUP($A44,اغسطس!AE:AI,5,0),"")</f>
        <v/>
      </c>
      <c r="AF44" s="31" t="str">
        <f ca="1">_xlfn.IFNA(VLOOKUP($A44,اغسطس!AQ:AU,5,0),"")</f>
        <v/>
      </c>
      <c r="AG44" s="31" t="str">
        <f ca="1">_xlfn.IFNA(VLOOKUP($A44,اغسطس!BC:BG,5,0),"")</f>
        <v/>
      </c>
      <c r="AH44" s="31" t="str">
        <f ca="1">_xlfn.IFNA(VLOOKUP($A44,سبتمبر!G:K,5,0),"")</f>
        <v/>
      </c>
      <c r="AI44" s="31" t="str">
        <f ca="1">_xlfn.IFNA(VLOOKUP($A44,سبتمبر!S:W,5,0),"")</f>
        <v/>
      </c>
      <c r="AJ44" s="31" t="str">
        <f ca="1">_xlfn.IFNA(VLOOKUP($A44,سبتمبر!AE:AI,5,0),"")</f>
        <v/>
      </c>
      <c r="AK44" s="31" t="str">
        <f ca="1">_xlfn.IFNA(VLOOKUP($A44,سبتمبر!AQ:AU,5,0),"")</f>
        <v/>
      </c>
      <c r="AL44" s="31" t="str">
        <f ca="1">_xlfn.IFNA(VLOOKUP($A44,اكتوبر!G:K,5,0),"")</f>
        <v/>
      </c>
      <c r="AM44" s="31" t="str">
        <f ca="1">_xlfn.IFNA(VLOOKUP($A44,اكتوبر!S:W,5,0),"")</f>
        <v/>
      </c>
      <c r="AN44" s="31" t="str">
        <f ca="1">_xlfn.IFNA(VLOOKUP($A44,اكتوبر!AE:AI,5,0),"")</f>
        <v/>
      </c>
      <c r="AO44" s="31" t="str">
        <f ca="1">_xlfn.IFNA(VLOOKUP($A44,اكتوبر!AQ:AU,5,0),"")</f>
        <v/>
      </c>
      <c r="AP44" s="31" t="str">
        <f ca="1">_xlfn.IFNA(VLOOKUP($A44,اكتوبر!BC:BG,5,0),"")</f>
        <v/>
      </c>
      <c r="AQ44" s="31" t="str">
        <f ca="1">_xlfn.IFNA(VLOOKUP($A44,نوفمبر!G:K,5,0),"")</f>
        <v/>
      </c>
      <c r="AR44" s="31" t="str">
        <f ca="1">_xlfn.IFNA(VLOOKUP($A44,نوفمبر!S:W,5,0),"")</f>
        <v/>
      </c>
      <c r="AS44" s="31" t="str">
        <f ca="1">_xlfn.IFNA(VLOOKUP($A44,نوفمبر!AE:AI,5,0),"")</f>
        <v/>
      </c>
      <c r="AT44" s="31" t="str">
        <f ca="1">_xlfn.IFNA(VLOOKUP($A44,نوفمبر!AQ:AU,5,0),"")</f>
        <v/>
      </c>
      <c r="AU44" s="31" t="str">
        <f ca="1">_xlfn.IFNA(VLOOKUP($A44,ديسمبر!G:K,5,0),"")</f>
        <v/>
      </c>
      <c r="AV44" s="31" t="str">
        <f ca="1">_xlfn.IFNA(VLOOKUP($A44,ديسمبر!S:W,5,0),"")</f>
        <v/>
      </c>
      <c r="AW44" s="31" t="str">
        <f ca="1">_xlfn.IFNA(VLOOKUP($A44,ديسمبر!AE:AI,5,0),"")</f>
        <v/>
      </c>
      <c r="AX44" s="31" t="str">
        <f ca="1">_xlfn.IFNA(VLOOKUP($A44,ديسمبر!AQ:AU,5,0),"")</f>
        <v/>
      </c>
      <c r="AY44" s="31">
        <f ca="1" t="shared" si="0"/>
        <v>0</v>
      </c>
      <c r="AZ44" s="31">
        <f ca="1" t="shared" si="1"/>
        <v>0</v>
      </c>
    </row>
    <row r="45" ht="15.75" spans="1:52">
      <c r="A45" s="8">
        <v>2043</v>
      </c>
      <c r="B45" s="31" t="str">
        <f>IFERROR(VLOOKUP(A45,'Main Data'!A:C,2,0),"")</f>
        <v>كيرلس جرجس جمعه</v>
      </c>
      <c r="C45" s="57" t="str">
        <f>IFERROR(VLOOKUP(B45,'Main Data'!B:D,2,0),"")</f>
        <v>01220291132</v>
      </c>
      <c r="D45" s="31" t="str">
        <f ca="1">IFERROR(VLOOKUP($A45,فبراير!G:K,5,0),"")</f>
        <v/>
      </c>
      <c r="E45" s="31" t="str">
        <f ca="1">IFERROR(VLOOKUP($A45,فبراير!S:W,5,0),"")</f>
        <v/>
      </c>
      <c r="F45" s="31" t="str">
        <f ca="1">IFERROR(VLOOKUP($A45,فبراير!AE:AI,5,0),"")</f>
        <v/>
      </c>
      <c r="G45" s="31" t="str">
        <f ca="1">IFERROR(VLOOKUP($A45,فبراير!AQ:AU,5,0),"")</f>
        <v/>
      </c>
      <c r="H45" s="31" t="str">
        <f ca="1">IFERROR(VLOOKUP($A45,مارس!G:K,5,0),"")</f>
        <v/>
      </c>
      <c r="I45" s="31" t="str">
        <f ca="1">IFERROR(VLOOKUP($A45,مارس!S:W,5,0),"")</f>
        <v/>
      </c>
      <c r="J45" s="31" t="str">
        <f ca="1">IFERROR(VLOOKUP($A45,مارس!AE:AI,5,0),"")</f>
        <v/>
      </c>
      <c r="K45" s="31" t="str">
        <f ca="1">IFERROR(VLOOKUP($A45,مارس!AQ:AU,5,0),"")</f>
        <v/>
      </c>
      <c r="L45" s="31" t="str">
        <f ca="1">IFERROR(VLOOKUP($A45,ابريل!G:K,5,0),"")</f>
        <v/>
      </c>
      <c r="M45" s="31" t="str">
        <f ca="1">IFERROR(VLOOKUP($A45,ابريل!S:W,5,0),"")</f>
        <v/>
      </c>
      <c r="N45" s="31" t="str">
        <f ca="1">IFERROR(VLOOKUP($A45,ابريل!AE:AI,5,0),"")</f>
        <v/>
      </c>
      <c r="O45" s="31" t="str">
        <f ca="1">IFERROR(VLOOKUP($A45,ابريل!AQ:AU,5,0),"")</f>
        <v/>
      </c>
      <c r="P45" s="31" t="str">
        <f ca="1">_xlfn.IFNA(VLOOKUP($A45,مايو!G:K,5,0),"")</f>
        <v/>
      </c>
      <c r="Q45" s="31" t="str">
        <f ca="1">_xlfn.IFNA(VLOOKUP($A45,مايو!S:W,5,0),"")</f>
        <v/>
      </c>
      <c r="R45" s="31" t="str">
        <f ca="1">_xlfn.IFNA(VLOOKUP($A45,مايو!AE:AI,5,0),"")</f>
        <v/>
      </c>
      <c r="S45" s="31" t="str">
        <f ca="1">_xlfn.IFNA(VLOOKUP($A45,مايو!AQ:AU,5,0),"")</f>
        <v/>
      </c>
      <c r="T45" s="31" t="str">
        <f ca="1">_xlfn.IFNA(VLOOKUP($A45,مايو!BC:BG,5,0),"")</f>
        <v/>
      </c>
      <c r="U45" s="31" t="str">
        <f ca="1">_xlfn.IFNA(VLOOKUP($A45,يونيو!G:K,5,0),"")</f>
        <v/>
      </c>
      <c r="V45" s="31" t="str">
        <f ca="1">_xlfn.IFNA(VLOOKUP($A45,يونيو!S:W,5,0),"")</f>
        <v/>
      </c>
      <c r="W45" s="31" t="str">
        <f ca="1">_xlfn.IFNA(VLOOKUP($A45,يونيو!AE:AI,5,0),"")</f>
        <v/>
      </c>
      <c r="X45" s="31" t="str">
        <f ca="1">_xlfn.IFNA(VLOOKUP($A45,يونيو!AQ:AU,5,0),"")</f>
        <v/>
      </c>
      <c r="Y45" s="31" t="str">
        <f ca="1">_xlfn.IFNA(VLOOKUP($A45,يوليو!G:K,5,0),"")</f>
        <v/>
      </c>
      <c r="Z45" s="31" t="str">
        <f ca="1">_xlfn.IFNA(VLOOKUP($A45,يوليو!S:W,5,0),"")</f>
        <v/>
      </c>
      <c r="AA45" s="31" t="str">
        <f ca="1">_xlfn.IFNA(VLOOKUP($A45,يوليو!AE:AI,5,0),"")</f>
        <v/>
      </c>
      <c r="AB45" s="31" t="str">
        <f ca="1">_xlfn.IFNA(VLOOKUP($A45,يوليو!AQ:AU,5,0),"")</f>
        <v/>
      </c>
      <c r="AC45" s="31" t="str">
        <f ca="1">_xlfn.IFNA(VLOOKUP($A45,اغسطس!G:K,5,0),"")</f>
        <v/>
      </c>
      <c r="AD45" s="31" t="str">
        <f ca="1">_xlfn.IFNA(VLOOKUP($A45,اغسطس!S:W,5,0),"")</f>
        <v/>
      </c>
      <c r="AE45" s="31" t="str">
        <f ca="1">_xlfn.IFNA(VLOOKUP($A45,اغسطس!AE:AI,5,0),"")</f>
        <v/>
      </c>
      <c r="AF45" s="31" t="str">
        <f ca="1">_xlfn.IFNA(VLOOKUP($A45,اغسطس!AQ:AU,5,0),"")</f>
        <v/>
      </c>
      <c r="AG45" s="31" t="str">
        <f ca="1">_xlfn.IFNA(VLOOKUP($A45,اغسطس!BC:BG,5,0),"")</f>
        <v/>
      </c>
      <c r="AH45" s="31" t="str">
        <f ca="1">_xlfn.IFNA(VLOOKUP($A45,سبتمبر!G:K,5,0),"")</f>
        <v/>
      </c>
      <c r="AI45" s="31" t="str">
        <f ca="1">_xlfn.IFNA(VLOOKUP($A45,سبتمبر!S:W,5,0),"")</f>
        <v/>
      </c>
      <c r="AJ45" s="31" t="str">
        <f ca="1">_xlfn.IFNA(VLOOKUP($A45,سبتمبر!AE:AI,5,0),"")</f>
        <v/>
      </c>
      <c r="AK45" s="31" t="str">
        <f ca="1">_xlfn.IFNA(VLOOKUP($A45,سبتمبر!AQ:AU,5,0),"")</f>
        <v/>
      </c>
      <c r="AL45" s="31" t="str">
        <f ca="1">_xlfn.IFNA(VLOOKUP($A45,اكتوبر!G:K,5,0),"")</f>
        <v/>
      </c>
      <c r="AM45" s="31" t="str">
        <f ca="1">_xlfn.IFNA(VLOOKUP($A45,اكتوبر!S:W,5,0),"")</f>
        <v/>
      </c>
      <c r="AN45" s="31" t="str">
        <f ca="1">_xlfn.IFNA(VLOOKUP($A45,اكتوبر!AE:AI,5,0),"")</f>
        <v/>
      </c>
      <c r="AO45" s="31" t="str">
        <f ca="1">_xlfn.IFNA(VLOOKUP($A45,اكتوبر!AQ:AU,5,0),"")</f>
        <v/>
      </c>
      <c r="AP45" s="31" t="str">
        <f ca="1">_xlfn.IFNA(VLOOKUP($A45,اكتوبر!BC:BG,5,0),"")</f>
        <v/>
      </c>
      <c r="AQ45" s="31" t="str">
        <f ca="1">_xlfn.IFNA(VLOOKUP($A45,نوفمبر!G:K,5,0),"")</f>
        <v/>
      </c>
      <c r="AR45" s="31" t="str">
        <f ca="1">_xlfn.IFNA(VLOOKUP($A45,نوفمبر!S:W,5,0),"")</f>
        <v/>
      </c>
      <c r="AS45" s="31" t="str">
        <f ca="1">_xlfn.IFNA(VLOOKUP($A45,نوفمبر!AE:AI,5,0),"")</f>
        <v/>
      </c>
      <c r="AT45" s="31" t="str">
        <f ca="1">_xlfn.IFNA(VLOOKUP($A45,نوفمبر!AQ:AU,5,0),"")</f>
        <v/>
      </c>
      <c r="AU45" s="31" t="str">
        <f ca="1">_xlfn.IFNA(VLOOKUP($A45,ديسمبر!G:K,5,0),"")</f>
        <v/>
      </c>
      <c r="AV45" s="31" t="str">
        <f ca="1">_xlfn.IFNA(VLOOKUP($A45,ديسمبر!S:W,5,0),"")</f>
        <v/>
      </c>
      <c r="AW45" s="31" t="str">
        <f ca="1">_xlfn.IFNA(VLOOKUP($A45,ديسمبر!AE:AI,5,0),"")</f>
        <v/>
      </c>
      <c r="AX45" s="31" t="str">
        <f ca="1">_xlfn.IFNA(VLOOKUP($A45,ديسمبر!AQ:AU,5,0),"")</f>
        <v/>
      </c>
      <c r="AY45" s="31">
        <f ca="1" t="shared" si="0"/>
        <v>0</v>
      </c>
      <c r="AZ45" s="31">
        <f ca="1" t="shared" si="1"/>
        <v>0</v>
      </c>
    </row>
    <row r="46" ht="15.75" spans="1:52">
      <c r="A46" s="8">
        <v>2044</v>
      </c>
      <c r="B46" s="31" t="str">
        <f>IFERROR(VLOOKUP(A46,'Main Data'!A:C,2,0),"")</f>
        <v>كيرلس رزيقي انور</v>
      </c>
      <c r="C46" s="57" t="str">
        <f>IFERROR(VLOOKUP(B46,'Main Data'!B:D,2,0),"")</f>
        <v>01129394571</v>
      </c>
      <c r="D46" s="31" t="str">
        <f ca="1">IFERROR(VLOOKUP($A46,فبراير!G:K,5,0),"")</f>
        <v/>
      </c>
      <c r="E46" s="31" t="str">
        <f ca="1">IFERROR(VLOOKUP($A46,فبراير!S:W,5,0),"")</f>
        <v/>
      </c>
      <c r="F46" s="31" t="str">
        <f ca="1">IFERROR(VLOOKUP($A46,فبراير!AE:AI,5,0),"")</f>
        <v/>
      </c>
      <c r="G46" s="31" t="str">
        <f ca="1">IFERROR(VLOOKUP($A46,فبراير!AQ:AU,5,0),"")</f>
        <v/>
      </c>
      <c r="H46" s="31" t="str">
        <f ca="1">IFERROR(VLOOKUP($A46,مارس!G:K,5,0),"")</f>
        <v/>
      </c>
      <c r="I46" s="31" t="str">
        <f ca="1">IFERROR(VLOOKUP($A46,مارس!S:W,5,0),"")</f>
        <v/>
      </c>
      <c r="J46" s="31" t="str">
        <f ca="1">IFERROR(VLOOKUP($A46,مارس!AE:AI,5,0),"")</f>
        <v/>
      </c>
      <c r="K46" s="31" t="str">
        <f ca="1">IFERROR(VLOOKUP($A46,مارس!AQ:AU,5,0),"")</f>
        <v/>
      </c>
      <c r="L46" s="31" t="str">
        <f ca="1">IFERROR(VLOOKUP($A46,ابريل!G:K,5,0),"")</f>
        <v/>
      </c>
      <c r="M46" s="31" t="str">
        <f ca="1">IFERROR(VLOOKUP($A46,ابريل!S:W,5,0),"")</f>
        <v/>
      </c>
      <c r="N46" s="31" t="str">
        <f ca="1">IFERROR(VLOOKUP($A46,ابريل!AE:AI,5,0),"")</f>
        <v/>
      </c>
      <c r="O46" s="31" t="str">
        <f ca="1">IFERROR(VLOOKUP($A46,ابريل!AQ:AU,5,0),"")</f>
        <v/>
      </c>
      <c r="P46" s="31" t="str">
        <f ca="1">_xlfn.IFNA(VLOOKUP($A46,مايو!G:K,5,0),"")</f>
        <v/>
      </c>
      <c r="Q46" s="31" t="str">
        <f ca="1">_xlfn.IFNA(VLOOKUP($A46,مايو!S:W,5,0),"")</f>
        <v/>
      </c>
      <c r="R46" s="31" t="str">
        <f ca="1">_xlfn.IFNA(VLOOKUP($A46,مايو!AE:AI,5,0),"")</f>
        <v/>
      </c>
      <c r="S46" s="31" t="str">
        <f ca="1">_xlfn.IFNA(VLOOKUP($A46,مايو!AQ:AU,5,0),"")</f>
        <v/>
      </c>
      <c r="T46" s="31" t="str">
        <f ca="1">_xlfn.IFNA(VLOOKUP($A46,مايو!BC:BG,5,0),"")</f>
        <v/>
      </c>
      <c r="U46" s="31" t="str">
        <f ca="1">_xlfn.IFNA(VLOOKUP($A46,يونيو!G:K,5,0),"")</f>
        <v/>
      </c>
      <c r="V46" s="31" t="str">
        <f ca="1">_xlfn.IFNA(VLOOKUP($A46,يونيو!S:W,5,0),"")</f>
        <v/>
      </c>
      <c r="W46" s="31" t="str">
        <f ca="1">_xlfn.IFNA(VLOOKUP($A46,يونيو!AE:AI,5,0),"")</f>
        <v/>
      </c>
      <c r="X46" s="31" t="str">
        <f ca="1">_xlfn.IFNA(VLOOKUP($A46,يونيو!AQ:AU,5,0),"")</f>
        <v/>
      </c>
      <c r="Y46" s="31" t="str">
        <f ca="1">_xlfn.IFNA(VLOOKUP($A46,يوليو!G:K,5,0),"")</f>
        <v/>
      </c>
      <c r="Z46" s="31" t="str">
        <f ca="1">_xlfn.IFNA(VLOOKUP($A46,يوليو!S:W,5,0),"")</f>
        <v/>
      </c>
      <c r="AA46" s="31" t="str">
        <f ca="1">_xlfn.IFNA(VLOOKUP($A46,يوليو!AE:AI,5,0),"")</f>
        <v/>
      </c>
      <c r="AB46" s="31" t="str">
        <f ca="1">_xlfn.IFNA(VLOOKUP($A46,يوليو!AQ:AU,5,0),"")</f>
        <v/>
      </c>
      <c r="AC46" s="31" t="str">
        <f ca="1">_xlfn.IFNA(VLOOKUP($A46,اغسطس!G:K,5,0),"")</f>
        <v/>
      </c>
      <c r="AD46" s="31" t="str">
        <f ca="1">_xlfn.IFNA(VLOOKUP($A46,اغسطس!S:W,5,0),"")</f>
        <v/>
      </c>
      <c r="AE46" s="31" t="str">
        <f ca="1">_xlfn.IFNA(VLOOKUP($A46,اغسطس!AE:AI,5,0),"")</f>
        <v/>
      </c>
      <c r="AF46" s="31" t="str">
        <f ca="1">_xlfn.IFNA(VLOOKUP($A46,اغسطس!AQ:AU,5,0),"")</f>
        <v/>
      </c>
      <c r="AG46" s="31" t="str">
        <f ca="1">_xlfn.IFNA(VLOOKUP($A46,اغسطس!BC:BG,5,0),"")</f>
        <v/>
      </c>
      <c r="AH46" s="31" t="str">
        <f ca="1">_xlfn.IFNA(VLOOKUP($A46,سبتمبر!G:K,5,0),"")</f>
        <v/>
      </c>
      <c r="AI46" s="31" t="str">
        <f ca="1">_xlfn.IFNA(VLOOKUP($A46,سبتمبر!S:W,5,0),"")</f>
        <v/>
      </c>
      <c r="AJ46" s="31" t="str">
        <f ca="1">_xlfn.IFNA(VLOOKUP($A46,سبتمبر!AE:AI,5,0),"")</f>
        <v/>
      </c>
      <c r="AK46" s="31" t="str">
        <f ca="1">_xlfn.IFNA(VLOOKUP($A46,سبتمبر!AQ:AU,5,0),"")</f>
        <v/>
      </c>
      <c r="AL46" s="31" t="str">
        <f ca="1">_xlfn.IFNA(VLOOKUP($A46,اكتوبر!G:K,5,0),"")</f>
        <v/>
      </c>
      <c r="AM46" s="31" t="str">
        <f ca="1">_xlfn.IFNA(VLOOKUP($A46,اكتوبر!S:W,5,0),"")</f>
        <v/>
      </c>
      <c r="AN46" s="31" t="str">
        <f ca="1">_xlfn.IFNA(VLOOKUP($A46,اكتوبر!AE:AI,5,0),"")</f>
        <v/>
      </c>
      <c r="AO46" s="31" t="str">
        <f ca="1">_xlfn.IFNA(VLOOKUP($A46,اكتوبر!AQ:AU,5,0),"")</f>
        <v/>
      </c>
      <c r="AP46" s="31" t="str">
        <f ca="1">_xlfn.IFNA(VLOOKUP($A46,اكتوبر!BC:BG,5,0),"")</f>
        <v/>
      </c>
      <c r="AQ46" s="31" t="str">
        <f ca="1">_xlfn.IFNA(VLOOKUP($A46,نوفمبر!G:K,5,0),"")</f>
        <v/>
      </c>
      <c r="AR46" s="31" t="str">
        <f ca="1">_xlfn.IFNA(VLOOKUP($A46,نوفمبر!S:W,5,0),"")</f>
        <v/>
      </c>
      <c r="AS46" s="31" t="str">
        <f ca="1">_xlfn.IFNA(VLOOKUP($A46,نوفمبر!AE:AI,5,0),"")</f>
        <v/>
      </c>
      <c r="AT46" s="31" t="str">
        <f ca="1">_xlfn.IFNA(VLOOKUP($A46,نوفمبر!AQ:AU,5,0),"")</f>
        <v/>
      </c>
      <c r="AU46" s="31" t="str">
        <f ca="1">_xlfn.IFNA(VLOOKUP($A46,ديسمبر!G:K,5,0),"")</f>
        <v/>
      </c>
      <c r="AV46" s="31" t="str">
        <f ca="1">_xlfn.IFNA(VLOOKUP($A46,ديسمبر!S:W,5,0),"")</f>
        <v/>
      </c>
      <c r="AW46" s="31" t="str">
        <f ca="1">_xlfn.IFNA(VLOOKUP($A46,ديسمبر!AE:AI,5,0),"")</f>
        <v/>
      </c>
      <c r="AX46" s="31" t="str">
        <f ca="1">_xlfn.IFNA(VLOOKUP($A46,ديسمبر!AQ:AU,5,0),"")</f>
        <v/>
      </c>
      <c r="AY46" s="31">
        <f ca="1" t="shared" si="0"/>
        <v>0</v>
      </c>
      <c r="AZ46" s="31">
        <f ca="1" t="shared" si="1"/>
        <v>0</v>
      </c>
    </row>
    <row r="47" ht="15.75" spans="1:52">
      <c r="A47" s="8">
        <v>2045</v>
      </c>
      <c r="B47" s="31" t="str">
        <f>IFERROR(VLOOKUP(A47,'Main Data'!A:C,2,0),"")</f>
        <v>كيرلس ريمون حليم </v>
      </c>
      <c r="C47" s="57" t="str">
        <f>IFERROR(VLOOKUP(B47,'Main Data'!B:D,2,0),"")</f>
        <v>01212583980</v>
      </c>
      <c r="D47" s="31" t="str">
        <f ca="1">IFERROR(VLOOKUP($A47,فبراير!G:K,5,0),"")</f>
        <v/>
      </c>
      <c r="E47" s="31" t="str">
        <f ca="1">IFERROR(VLOOKUP($A47,فبراير!S:W,5,0),"")</f>
        <v/>
      </c>
      <c r="F47" s="31" t="str">
        <f ca="1">IFERROR(VLOOKUP($A47,فبراير!AE:AI,5,0),"")</f>
        <v/>
      </c>
      <c r="G47" s="31" t="str">
        <f ca="1">IFERROR(VLOOKUP($A47,فبراير!AQ:AU,5,0),"")</f>
        <v/>
      </c>
      <c r="H47" s="31" t="str">
        <f ca="1">IFERROR(VLOOKUP($A47,مارس!G:K,5,0),"")</f>
        <v/>
      </c>
      <c r="I47" s="31" t="str">
        <f ca="1">IFERROR(VLOOKUP($A47,مارس!S:W,5,0),"")</f>
        <v/>
      </c>
      <c r="J47" s="31" t="str">
        <f ca="1">IFERROR(VLOOKUP($A47,مارس!AE:AI,5,0),"")</f>
        <v/>
      </c>
      <c r="K47" s="31" t="str">
        <f ca="1">IFERROR(VLOOKUP($A47,مارس!AQ:AU,5,0),"")</f>
        <v/>
      </c>
      <c r="L47" s="31" t="str">
        <f ca="1">IFERROR(VLOOKUP($A47,ابريل!G:K,5,0),"")</f>
        <v/>
      </c>
      <c r="M47" s="31" t="str">
        <f ca="1">IFERROR(VLOOKUP($A47,ابريل!S:W,5,0),"")</f>
        <v/>
      </c>
      <c r="N47" s="31" t="str">
        <f ca="1">IFERROR(VLOOKUP($A47,ابريل!AE:AI,5,0),"")</f>
        <v/>
      </c>
      <c r="O47" s="31" t="str">
        <f ca="1">IFERROR(VLOOKUP($A47,ابريل!AQ:AU,5,0),"")</f>
        <v/>
      </c>
      <c r="P47" s="31" t="str">
        <f ca="1">_xlfn.IFNA(VLOOKUP($A47,مايو!G:K,5,0),"")</f>
        <v/>
      </c>
      <c r="Q47" s="31" t="str">
        <f ca="1">_xlfn.IFNA(VLOOKUP($A47,مايو!S:W,5,0),"")</f>
        <v/>
      </c>
      <c r="R47" s="31" t="str">
        <f ca="1">_xlfn.IFNA(VLOOKUP($A47,مايو!AE:AI,5,0),"")</f>
        <v/>
      </c>
      <c r="S47" s="31" t="str">
        <f ca="1">_xlfn.IFNA(VLOOKUP($A47,مايو!AQ:AU,5,0),"")</f>
        <v/>
      </c>
      <c r="T47" s="31" t="str">
        <f ca="1">_xlfn.IFNA(VLOOKUP($A47,مايو!BC:BG,5,0),"")</f>
        <v/>
      </c>
      <c r="U47" s="31" t="str">
        <f ca="1">_xlfn.IFNA(VLOOKUP($A47,يونيو!G:K,5,0),"")</f>
        <v/>
      </c>
      <c r="V47" s="31" t="str">
        <f ca="1">_xlfn.IFNA(VLOOKUP($A47,يونيو!S:W,5,0),"")</f>
        <v/>
      </c>
      <c r="W47" s="31" t="str">
        <f ca="1">_xlfn.IFNA(VLOOKUP($A47,يونيو!AE:AI,5,0),"")</f>
        <v/>
      </c>
      <c r="X47" s="31" t="str">
        <f ca="1">_xlfn.IFNA(VLOOKUP($A47,يونيو!AQ:AU,5,0),"")</f>
        <v/>
      </c>
      <c r="Y47" s="31" t="str">
        <f ca="1">_xlfn.IFNA(VLOOKUP($A47,يوليو!G:K,5,0),"")</f>
        <v/>
      </c>
      <c r="Z47" s="31" t="str">
        <f ca="1">_xlfn.IFNA(VLOOKUP($A47,يوليو!S:W,5,0),"")</f>
        <v/>
      </c>
      <c r="AA47" s="31" t="str">
        <f ca="1">_xlfn.IFNA(VLOOKUP($A47,يوليو!AE:AI,5,0),"")</f>
        <v/>
      </c>
      <c r="AB47" s="31" t="str">
        <f ca="1">_xlfn.IFNA(VLOOKUP($A47,يوليو!AQ:AU,5,0),"")</f>
        <v/>
      </c>
      <c r="AC47" s="31" t="str">
        <f ca="1">_xlfn.IFNA(VLOOKUP($A47,اغسطس!G:K,5,0),"")</f>
        <v/>
      </c>
      <c r="AD47" s="31" t="str">
        <f ca="1">_xlfn.IFNA(VLOOKUP($A47,اغسطس!S:W,5,0),"")</f>
        <v/>
      </c>
      <c r="AE47" s="31" t="str">
        <f ca="1">_xlfn.IFNA(VLOOKUP($A47,اغسطس!AE:AI,5,0),"")</f>
        <v/>
      </c>
      <c r="AF47" s="31" t="str">
        <f ca="1">_xlfn.IFNA(VLOOKUP($A47,اغسطس!AQ:AU,5,0),"")</f>
        <v/>
      </c>
      <c r="AG47" s="31" t="str">
        <f ca="1">_xlfn.IFNA(VLOOKUP($A47,اغسطس!BC:BG,5,0),"")</f>
        <v/>
      </c>
      <c r="AH47" s="31" t="str">
        <f ca="1">_xlfn.IFNA(VLOOKUP($A47,سبتمبر!G:K,5,0),"")</f>
        <v/>
      </c>
      <c r="AI47" s="31" t="str">
        <f ca="1">_xlfn.IFNA(VLOOKUP($A47,سبتمبر!S:W,5,0),"")</f>
        <v/>
      </c>
      <c r="AJ47" s="31" t="str">
        <f ca="1">_xlfn.IFNA(VLOOKUP($A47,سبتمبر!AE:AI,5,0),"")</f>
        <v/>
      </c>
      <c r="AK47" s="31" t="str">
        <f ca="1">_xlfn.IFNA(VLOOKUP($A47,سبتمبر!AQ:AU,5,0),"")</f>
        <v/>
      </c>
      <c r="AL47" s="31" t="str">
        <f ca="1">_xlfn.IFNA(VLOOKUP($A47,اكتوبر!G:K,5,0),"")</f>
        <v/>
      </c>
      <c r="AM47" s="31" t="str">
        <f ca="1">_xlfn.IFNA(VLOOKUP($A47,اكتوبر!S:W,5,0),"")</f>
        <v/>
      </c>
      <c r="AN47" s="31" t="str">
        <f ca="1">_xlfn.IFNA(VLOOKUP($A47,اكتوبر!AE:AI,5,0),"")</f>
        <v/>
      </c>
      <c r="AO47" s="31" t="str">
        <f ca="1">_xlfn.IFNA(VLOOKUP($A47,اكتوبر!AQ:AU,5,0),"")</f>
        <v/>
      </c>
      <c r="AP47" s="31" t="str">
        <f ca="1">_xlfn.IFNA(VLOOKUP($A47,اكتوبر!BC:BG,5,0),"")</f>
        <v/>
      </c>
      <c r="AQ47" s="31" t="str">
        <f ca="1">_xlfn.IFNA(VLOOKUP($A47,نوفمبر!G:K,5,0),"")</f>
        <v/>
      </c>
      <c r="AR47" s="31" t="str">
        <f ca="1">_xlfn.IFNA(VLOOKUP($A47,نوفمبر!S:W,5,0),"")</f>
        <v/>
      </c>
      <c r="AS47" s="31" t="str">
        <f ca="1">_xlfn.IFNA(VLOOKUP($A47,نوفمبر!AE:AI,5,0),"")</f>
        <v/>
      </c>
      <c r="AT47" s="31" t="str">
        <f ca="1">_xlfn.IFNA(VLOOKUP($A47,نوفمبر!AQ:AU,5,0),"")</f>
        <v/>
      </c>
      <c r="AU47" s="31" t="str">
        <f ca="1">_xlfn.IFNA(VLOOKUP($A47,ديسمبر!G:K,5,0),"")</f>
        <v/>
      </c>
      <c r="AV47" s="31" t="str">
        <f ca="1">_xlfn.IFNA(VLOOKUP($A47,ديسمبر!S:W,5,0),"")</f>
        <v/>
      </c>
      <c r="AW47" s="31" t="str">
        <f ca="1">_xlfn.IFNA(VLOOKUP($A47,ديسمبر!AE:AI,5,0),"")</f>
        <v/>
      </c>
      <c r="AX47" s="31" t="str">
        <f ca="1">_xlfn.IFNA(VLOOKUP($A47,ديسمبر!AQ:AU,5,0),"")</f>
        <v/>
      </c>
      <c r="AY47" s="31">
        <f ca="1" t="shared" si="0"/>
        <v>0</v>
      </c>
      <c r="AZ47" s="31">
        <f ca="1" t="shared" si="1"/>
        <v>0</v>
      </c>
    </row>
    <row r="48" ht="15.75" spans="1:52">
      <c r="A48" s="8">
        <v>2046</v>
      </c>
      <c r="B48" s="31" t="str">
        <f>IFERROR(VLOOKUP(A48,'Main Data'!A:C,2,0),"")</f>
        <v>كيرلس طانيوس جابر</v>
      </c>
      <c r="C48" s="57" t="str">
        <f>IFERROR(VLOOKUP(B48,'Main Data'!B:D,2,0),"")</f>
        <v>01002491070</v>
      </c>
      <c r="D48" s="31" t="str">
        <f ca="1">IFERROR(VLOOKUP($A48,فبراير!G:K,5,0),"")</f>
        <v/>
      </c>
      <c r="E48" s="31" t="str">
        <f ca="1">IFERROR(VLOOKUP($A48,فبراير!S:W,5,0),"")</f>
        <v/>
      </c>
      <c r="F48" s="31" t="str">
        <f ca="1">IFERROR(VLOOKUP($A48,فبراير!AE:AI,5,0),"")</f>
        <v/>
      </c>
      <c r="G48" s="31" t="str">
        <f ca="1">IFERROR(VLOOKUP($A48,فبراير!AQ:AU,5,0),"")</f>
        <v/>
      </c>
      <c r="H48" s="31" t="str">
        <f ca="1">IFERROR(VLOOKUP($A48,مارس!G:K,5,0),"")</f>
        <v/>
      </c>
      <c r="I48" s="31" t="str">
        <f ca="1">IFERROR(VLOOKUP($A48,مارس!S:W,5,0),"")</f>
        <v/>
      </c>
      <c r="J48" s="31" t="str">
        <f ca="1">IFERROR(VLOOKUP($A48,مارس!AE:AI,5,0),"")</f>
        <v/>
      </c>
      <c r="K48" s="31" t="str">
        <f ca="1">IFERROR(VLOOKUP($A48,مارس!AQ:AU,5,0),"")</f>
        <v/>
      </c>
      <c r="L48" s="31" t="str">
        <f ca="1">IFERROR(VLOOKUP($A48,ابريل!G:K,5,0),"")</f>
        <v/>
      </c>
      <c r="M48" s="31" t="str">
        <f ca="1">IFERROR(VLOOKUP($A48,ابريل!S:W,5,0),"")</f>
        <v/>
      </c>
      <c r="N48" s="31" t="str">
        <f ca="1">IFERROR(VLOOKUP($A48,ابريل!AE:AI,5,0),"")</f>
        <v/>
      </c>
      <c r="O48" s="31" t="str">
        <f ca="1">IFERROR(VLOOKUP($A48,ابريل!AQ:AU,5,0),"")</f>
        <v/>
      </c>
      <c r="P48" s="31" t="str">
        <f ca="1">_xlfn.IFNA(VLOOKUP($A48,مايو!G:K,5,0),"")</f>
        <v/>
      </c>
      <c r="Q48" s="31" t="str">
        <f ca="1">_xlfn.IFNA(VLOOKUP($A48,مايو!S:W,5,0),"")</f>
        <v/>
      </c>
      <c r="R48" s="31" t="str">
        <f ca="1">_xlfn.IFNA(VLOOKUP($A48,مايو!AE:AI,5,0),"")</f>
        <v/>
      </c>
      <c r="S48" s="31" t="str">
        <f ca="1">_xlfn.IFNA(VLOOKUP($A48,مايو!AQ:AU,5,0),"")</f>
        <v/>
      </c>
      <c r="T48" s="31" t="str">
        <f ca="1">_xlfn.IFNA(VLOOKUP($A48,مايو!BC:BG,5,0),"")</f>
        <v/>
      </c>
      <c r="U48" s="31" t="str">
        <f ca="1">_xlfn.IFNA(VLOOKUP($A48,يونيو!G:K,5,0),"")</f>
        <v/>
      </c>
      <c r="V48" s="31" t="str">
        <f ca="1">_xlfn.IFNA(VLOOKUP($A48,يونيو!S:W,5,0),"")</f>
        <v/>
      </c>
      <c r="W48" s="31" t="str">
        <f ca="1">_xlfn.IFNA(VLOOKUP($A48,يونيو!AE:AI,5,0),"")</f>
        <v/>
      </c>
      <c r="X48" s="31" t="str">
        <f ca="1">_xlfn.IFNA(VLOOKUP($A48,يونيو!AQ:AU,5,0),"")</f>
        <v/>
      </c>
      <c r="Y48" s="31" t="str">
        <f ca="1">_xlfn.IFNA(VLOOKUP($A48,يوليو!G:K,5,0),"")</f>
        <v/>
      </c>
      <c r="Z48" s="31" t="str">
        <f ca="1">_xlfn.IFNA(VLOOKUP($A48,يوليو!S:W,5,0),"")</f>
        <v/>
      </c>
      <c r="AA48" s="31" t="str">
        <f ca="1">_xlfn.IFNA(VLOOKUP($A48,يوليو!AE:AI,5,0),"")</f>
        <v/>
      </c>
      <c r="AB48" s="31" t="str">
        <f ca="1">_xlfn.IFNA(VLOOKUP($A48,يوليو!AQ:AU,5,0),"")</f>
        <v/>
      </c>
      <c r="AC48" s="31" t="str">
        <f ca="1">_xlfn.IFNA(VLOOKUP($A48,اغسطس!G:K,5,0),"")</f>
        <v/>
      </c>
      <c r="AD48" s="31" t="str">
        <f ca="1">_xlfn.IFNA(VLOOKUP($A48,اغسطس!S:W,5,0),"")</f>
        <v/>
      </c>
      <c r="AE48" s="31" t="str">
        <f ca="1">_xlfn.IFNA(VLOOKUP($A48,اغسطس!AE:AI,5,0),"")</f>
        <v/>
      </c>
      <c r="AF48" s="31" t="str">
        <f ca="1">_xlfn.IFNA(VLOOKUP($A48,اغسطس!AQ:AU,5,0),"")</f>
        <v/>
      </c>
      <c r="AG48" s="31" t="str">
        <f ca="1">_xlfn.IFNA(VLOOKUP($A48,اغسطس!BC:BG,5,0),"")</f>
        <v/>
      </c>
      <c r="AH48" s="31" t="str">
        <f ca="1">_xlfn.IFNA(VLOOKUP($A48,سبتمبر!G:K,5,0),"")</f>
        <v/>
      </c>
      <c r="AI48" s="31" t="str">
        <f ca="1">_xlfn.IFNA(VLOOKUP($A48,سبتمبر!S:W,5,0),"")</f>
        <v/>
      </c>
      <c r="AJ48" s="31" t="str">
        <f ca="1">_xlfn.IFNA(VLOOKUP($A48,سبتمبر!AE:AI,5,0),"")</f>
        <v/>
      </c>
      <c r="AK48" s="31" t="str">
        <f ca="1">_xlfn.IFNA(VLOOKUP($A48,سبتمبر!AQ:AU,5,0),"")</f>
        <v/>
      </c>
      <c r="AL48" s="31" t="str">
        <f ca="1">_xlfn.IFNA(VLOOKUP($A48,اكتوبر!G:K,5,0),"")</f>
        <v/>
      </c>
      <c r="AM48" s="31" t="str">
        <f ca="1">_xlfn.IFNA(VLOOKUP($A48,اكتوبر!S:W,5,0),"")</f>
        <v/>
      </c>
      <c r="AN48" s="31" t="str">
        <f ca="1">_xlfn.IFNA(VLOOKUP($A48,اكتوبر!AE:AI,5,0),"")</f>
        <v/>
      </c>
      <c r="AO48" s="31" t="str">
        <f ca="1">_xlfn.IFNA(VLOOKUP($A48,اكتوبر!AQ:AU,5,0),"")</f>
        <v/>
      </c>
      <c r="AP48" s="31" t="str">
        <f ca="1">_xlfn.IFNA(VLOOKUP($A48,اكتوبر!BC:BG,5,0),"")</f>
        <v/>
      </c>
      <c r="AQ48" s="31" t="str">
        <f ca="1">_xlfn.IFNA(VLOOKUP($A48,نوفمبر!G:K,5,0),"")</f>
        <v/>
      </c>
      <c r="AR48" s="31" t="str">
        <f ca="1">_xlfn.IFNA(VLOOKUP($A48,نوفمبر!S:W,5,0),"")</f>
        <v/>
      </c>
      <c r="AS48" s="31" t="str">
        <f ca="1">_xlfn.IFNA(VLOOKUP($A48,نوفمبر!AE:AI,5,0),"")</f>
        <v/>
      </c>
      <c r="AT48" s="31" t="str">
        <f ca="1">_xlfn.IFNA(VLOOKUP($A48,نوفمبر!AQ:AU,5,0),"")</f>
        <v/>
      </c>
      <c r="AU48" s="31" t="str">
        <f ca="1">_xlfn.IFNA(VLOOKUP($A48,ديسمبر!G:K,5,0),"")</f>
        <v/>
      </c>
      <c r="AV48" s="31" t="str">
        <f ca="1">_xlfn.IFNA(VLOOKUP($A48,ديسمبر!S:W,5,0),"")</f>
        <v/>
      </c>
      <c r="AW48" s="31" t="str">
        <f ca="1">_xlfn.IFNA(VLOOKUP($A48,ديسمبر!AE:AI,5,0),"")</f>
        <v/>
      </c>
      <c r="AX48" s="31" t="str">
        <f ca="1">_xlfn.IFNA(VLOOKUP($A48,ديسمبر!AQ:AU,5,0),"")</f>
        <v/>
      </c>
      <c r="AY48" s="31">
        <f ca="1" t="shared" si="0"/>
        <v>0</v>
      </c>
      <c r="AZ48" s="31">
        <f ca="1" t="shared" si="1"/>
        <v>0</v>
      </c>
    </row>
    <row r="49" ht="15.75" spans="1:52">
      <c r="A49" s="8">
        <v>2047</v>
      </c>
      <c r="B49" s="31" t="str">
        <f>IFERROR(VLOOKUP(A49,'Main Data'!A:C,2,0),"")</f>
        <v>كيرلس لطيف </v>
      </c>
      <c r="C49" s="31">
        <f>IFERROR(VLOOKUP(B49,'Main Data'!B:D,2,0),"")</f>
        <v>0</v>
      </c>
      <c r="D49" s="31" t="str">
        <f ca="1">IFERROR(VLOOKUP($A49,فبراير!G:K,5,0),"")</f>
        <v/>
      </c>
      <c r="E49" s="31" t="str">
        <f ca="1">IFERROR(VLOOKUP($A49,فبراير!S:W,5,0),"")</f>
        <v/>
      </c>
      <c r="F49" s="31" t="str">
        <f ca="1">IFERROR(VLOOKUP($A49,فبراير!AE:AI,5,0),"")</f>
        <v/>
      </c>
      <c r="G49" s="31" t="str">
        <f ca="1">IFERROR(VLOOKUP($A49,فبراير!AQ:AU,5,0),"")</f>
        <v/>
      </c>
      <c r="H49" s="31" t="str">
        <f ca="1">IFERROR(VLOOKUP($A49,مارس!G:K,5,0),"")</f>
        <v/>
      </c>
      <c r="I49" s="31" t="str">
        <f ca="1">IFERROR(VLOOKUP($A49,مارس!S:W,5,0),"")</f>
        <v/>
      </c>
      <c r="J49" s="31" t="str">
        <f ca="1">IFERROR(VLOOKUP($A49,مارس!AE:AI,5,0),"")</f>
        <v/>
      </c>
      <c r="K49" s="31" t="str">
        <f ca="1">IFERROR(VLOOKUP($A49,مارس!AQ:AU,5,0),"")</f>
        <v/>
      </c>
      <c r="L49" s="31" t="str">
        <f ca="1">IFERROR(VLOOKUP($A49,ابريل!G:K,5,0),"")</f>
        <v/>
      </c>
      <c r="M49" s="31" t="str">
        <f ca="1">IFERROR(VLOOKUP($A49,ابريل!S:W,5,0),"")</f>
        <v/>
      </c>
      <c r="N49" s="31" t="str">
        <f ca="1">IFERROR(VLOOKUP($A49,ابريل!AE:AI,5,0),"")</f>
        <v/>
      </c>
      <c r="O49" s="31" t="str">
        <f ca="1">IFERROR(VLOOKUP($A49,ابريل!AQ:AU,5,0),"")</f>
        <v/>
      </c>
      <c r="P49" s="31" t="str">
        <f ca="1">_xlfn.IFNA(VLOOKUP($A49,مايو!G:K,5,0),"")</f>
        <v/>
      </c>
      <c r="Q49" s="31" t="str">
        <f ca="1">_xlfn.IFNA(VLOOKUP($A49,مايو!S:W,5,0),"")</f>
        <v/>
      </c>
      <c r="R49" s="31" t="str">
        <f ca="1">_xlfn.IFNA(VLOOKUP($A49,مايو!AE:AI,5,0),"")</f>
        <v/>
      </c>
      <c r="S49" s="31" t="str">
        <f ca="1">_xlfn.IFNA(VLOOKUP($A49,مايو!AQ:AU,5,0),"")</f>
        <v/>
      </c>
      <c r="T49" s="31" t="str">
        <f ca="1">_xlfn.IFNA(VLOOKUP($A49,مايو!BC:BG,5,0),"")</f>
        <v/>
      </c>
      <c r="U49" s="31" t="str">
        <f ca="1">_xlfn.IFNA(VLOOKUP($A49,يونيو!G:K,5,0),"")</f>
        <v/>
      </c>
      <c r="V49" s="31" t="str">
        <f ca="1">_xlfn.IFNA(VLOOKUP($A49,يونيو!S:W,5,0),"")</f>
        <v/>
      </c>
      <c r="W49" s="31" t="str">
        <f ca="1">_xlfn.IFNA(VLOOKUP($A49,يونيو!AE:AI,5,0),"")</f>
        <v/>
      </c>
      <c r="X49" s="31" t="str">
        <f ca="1">_xlfn.IFNA(VLOOKUP($A49,يونيو!AQ:AU,5,0),"")</f>
        <v/>
      </c>
      <c r="Y49" s="31" t="str">
        <f ca="1">_xlfn.IFNA(VLOOKUP($A49,يوليو!G:K,5,0),"")</f>
        <v/>
      </c>
      <c r="Z49" s="31" t="str">
        <f ca="1">_xlfn.IFNA(VLOOKUP($A49,يوليو!S:W,5,0),"")</f>
        <v/>
      </c>
      <c r="AA49" s="31" t="str">
        <f ca="1">_xlfn.IFNA(VLOOKUP($A49,يوليو!AE:AI,5,0),"")</f>
        <v/>
      </c>
      <c r="AB49" s="31" t="str">
        <f ca="1">_xlfn.IFNA(VLOOKUP($A49,يوليو!AQ:AU,5,0),"")</f>
        <v/>
      </c>
      <c r="AC49" s="31" t="str">
        <f ca="1">_xlfn.IFNA(VLOOKUP($A49,اغسطس!G:K,5,0),"")</f>
        <v/>
      </c>
      <c r="AD49" s="31" t="str">
        <f ca="1">_xlfn.IFNA(VLOOKUP($A49,اغسطس!S:W,5,0),"")</f>
        <v/>
      </c>
      <c r="AE49" s="31" t="str">
        <f ca="1">_xlfn.IFNA(VLOOKUP($A49,اغسطس!AE:AI,5,0),"")</f>
        <v/>
      </c>
      <c r="AF49" s="31" t="str">
        <f ca="1">_xlfn.IFNA(VLOOKUP($A49,اغسطس!AQ:AU,5,0),"")</f>
        <v/>
      </c>
      <c r="AG49" s="31" t="str">
        <f ca="1">_xlfn.IFNA(VLOOKUP($A49,اغسطس!BC:BG,5,0),"")</f>
        <v/>
      </c>
      <c r="AH49" s="31" t="str">
        <f ca="1">_xlfn.IFNA(VLOOKUP($A49,سبتمبر!G:K,5,0),"")</f>
        <v/>
      </c>
      <c r="AI49" s="31" t="str">
        <f ca="1">_xlfn.IFNA(VLOOKUP($A49,سبتمبر!S:W,5,0),"")</f>
        <v/>
      </c>
      <c r="AJ49" s="31" t="str">
        <f ca="1">_xlfn.IFNA(VLOOKUP($A49,سبتمبر!AE:AI,5,0),"")</f>
        <v/>
      </c>
      <c r="AK49" s="31" t="str">
        <f ca="1">_xlfn.IFNA(VLOOKUP($A49,سبتمبر!AQ:AU,5,0),"")</f>
        <v/>
      </c>
      <c r="AL49" s="31" t="str">
        <f ca="1">_xlfn.IFNA(VLOOKUP($A49,اكتوبر!G:K,5,0),"")</f>
        <v/>
      </c>
      <c r="AM49" s="31" t="str">
        <f ca="1">_xlfn.IFNA(VLOOKUP($A49,اكتوبر!S:W,5,0),"")</f>
        <v/>
      </c>
      <c r="AN49" s="31" t="str">
        <f ca="1">_xlfn.IFNA(VLOOKUP($A49,اكتوبر!AE:AI,5,0),"")</f>
        <v/>
      </c>
      <c r="AO49" s="31" t="str">
        <f ca="1">_xlfn.IFNA(VLOOKUP($A49,اكتوبر!AQ:AU,5,0),"")</f>
        <v/>
      </c>
      <c r="AP49" s="31" t="str">
        <f ca="1">_xlfn.IFNA(VLOOKUP($A49,اكتوبر!BC:BG,5,0),"")</f>
        <v/>
      </c>
      <c r="AQ49" s="31" t="str">
        <f ca="1">_xlfn.IFNA(VLOOKUP($A49,نوفمبر!G:K,5,0),"")</f>
        <v/>
      </c>
      <c r="AR49" s="31" t="str">
        <f ca="1">_xlfn.IFNA(VLOOKUP($A49,نوفمبر!S:W,5,0),"")</f>
        <v/>
      </c>
      <c r="AS49" s="31" t="str">
        <f ca="1">_xlfn.IFNA(VLOOKUP($A49,نوفمبر!AE:AI,5,0),"")</f>
        <v/>
      </c>
      <c r="AT49" s="31" t="str">
        <f ca="1">_xlfn.IFNA(VLOOKUP($A49,نوفمبر!AQ:AU,5,0),"")</f>
        <v/>
      </c>
      <c r="AU49" s="31" t="str">
        <f ca="1">_xlfn.IFNA(VLOOKUP($A49,ديسمبر!G:K,5,0),"")</f>
        <v/>
      </c>
      <c r="AV49" s="31" t="str">
        <f ca="1">_xlfn.IFNA(VLOOKUP($A49,ديسمبر!S:W,5,0),"")</f>
        <v/>
      </c>
      <c r="AW49" s="31" t="str">
        <f ca="1">_xlfn.IFNA(VLOOKUP($A49,ديسمبر!AE:AI,5,0),"")</f>
        <v/>
      </c>
      <c r="AX49" s="31" t="str">
        <f ca="1">_xlfn.IFNA(VLOOKUP($A49,ديسمبر!AQ:AU,5,0),"")</f>
        <v/>
      </c>
      <c r="AY49" s="31">
        <f ca="1" t="shared" si="0"/>
        <v>0</v>
      </c>
      <c r="AZ49" s="31">
        <f ca="1" t="shared" si="1"/>
        <v>0</v>
      </c>
    </row>
    <row r="50" ht="15.75" spans="1:52">
      <c r="A50" s="8">
        <v>2048</v>
      </c>
      <c r="B50" s="31" t="str">
        <f>IFERROR(VLOOKUP(A50,'Main Data'!A:C,2,0),"")</f>
        <v>كيرلس مرقس لويز</v>
      </c>
      <c r="C50" s="57" t="str">
        <f>IFERROR(VLOOKUP(B50,'Main Data'!B:D,2,0),"")</f>
        <v>01281839431</v>
      </c>
      <c r="D50" s="31" t="str">
        <f ca="1">IFERROR(VLOOKUP($A50,فبراير!G:K,5,0),"")</f>
        <v/>
      </c>
      <c r="E50" s="31" t="str">
        <f ca="1">IFERROR(VLOOKUP($A50,فبراير!S:W,5,0),"")</f>
        <v/>
      </c>
      <c r="F50" s="31" t="str">
        <f ca="1">IFERROR(VLOOKUP($A50,فبراير!AE:AI,5,0),"")</f>
        <v/>
      </c>
      <c r="G50" s="31" t="str">
        <f ca="1">IFERROR(VLOOKUP($A50,فبراير!AQ:AU,5,0),"")</f>
        <v/>
      </c>
      <c r="H50" s="31" t="str">
        <f ca="1">IFERROR(VLOOKUP($A50,مارس!G:K,5,0),"")</f>
        <v/>
      </c>
      <c r="I50" s="31" t="str">
        <f ca="1">IFERROR(VLOOKUP($A50,مارس!S:W,5,0),"")</f>
        <v/>
      </c>
      <c r="J50" s="31" t="str">
        <f ca="1">IFERROR(VLOOKUP($A50,مارس!AE:AI,5,0),"")</f>
        <v/>
      </c>
      <c r="K50" s="31" t="str">
        <f ca="1">IFERROR(VLOOKUP($A50,مارس!AQ:AU,5,0),"")</f>
        <v/>
      </c>
      <c r="L50" s="31" t="str">
        <f ca="1">IFERROR(VLOOKUP($A50,ابريل!G:K,5,0),"")</f>
        <v/>
      </c>
      <c r="M50" s="31" t="str">
        <f ca="1">IFERROR(VLOOKUP($A50,ابريل!S:W,5,0),"")</f>
        <v/>
      </c>
      <c r="N50" s="31" t="str">
        <f ca="1">IFERROR(VLOOKUP($A50,ابريل!AE:AI,5,0),"")</f>
        <v/>
      </c>
      <c r="O50" s="31" t="str">
        <f ca="1">IFERROR(VLOOKUP($A50,ابريل!AQ:AU,5,0),"")</f>
        <v/>
      </c>
      <c r="P50" s="31" t="str">
        <f ca="1">_xlfn.IFNA(VLOOKUP($A50,مايو!G:K,5,0),"")</f>
        <v/>
      </c>
      <c r="Q50" s="31" t="str">
        <f ca="1">_xlfn.IFNA(VLOOKUP($A50,مايو!S:W,5,0),"")</f>
        <v/>
      </c>
      <c r="R50" s="31" t="str">
        <f ca="1">_xlfn.IFNA(VLOOKUP($A50,مايو!AE:AI,5,0),"")</f>
        <v/>
      </c>
      <c r="S50" s="31" t="str">
        <f ca="1">_xlfn.IFNA(VLOOKUP($A50,مايو!AQ:AU,5,0),"")</f>
        <v/>
      </c>
      <c r="T50" s="31" t="str">
        <f ca="1">_xlfn.IFNA(VLOOKUP($A50,مايو!BC:BG,5,0),"")</f>
        <v/>
      </c>
      <c r="U50" s="31" t="str">
        <f ca="1">_xlfn.IFNA(VLOOKUP($A50,يونيو!G:K,5,0),"")</f>
        <v/>
      </c>
      <c r="V50" s="31" t="str">
        <f ca="1">_xlfn.IFNA(VLOOKUP($A50,يونيو!S:W,5,0),"")</f>
        <v/>
      </c>
      <c r="W50" s="31" t="str">
        <f ca="1">_xlfn.IFNA(VLOOKUP($A50,يونيو!AE:AI,5,0),"")</f>
        <v/>
      </c>
      <c r="X50" s="31" t="str">
        <f ca="1">_xlfn.IFNA(VLOOKUP($A50,يونيو!AQ:AU,5,0),"")</f>
        <v/>
      </c>
      <c r="Y50" s="31" t="str">
        <f ca="1">_xlfn.IFNA(VLOOKUP($A50,يوليو!G:K,5,0),"")</f>
        <v/>
      </c>
      <c r="Z50" s="31" t="str">
        <f ca="1">_xlfn.IFNA(VLOOKUP($A50,يوليو!S:W,5,0),"")</f>
        <v/>
      </c>
      <c r="AA50" s="31" t="str">
        <f ca="1">_xlfn.IFNA(VLOOKUP($A50,يوليو!AE:AI,5,0),"")</f>
        <v/>
      </c>
      <c r="AB50" s="31" t="str">
        <f ca="1">_xlfn.IFNA(VLOOKUP($A50,يوليو!AQ:AU,5,0),"")</f>
        <v/>
      </c>
      <c r="AC50" s="31" t="str">
        <f ca="1">_xlfn.IFNA(VLOOKUP($A50,اغسطس!G:K,5,0),"")</f>
        <v/>
      </c>
      <c r="AD50" s="31" t="str">
        <f ca="1">_xlfn.IFNA(VLOOKUP($A50,اغسطس!S:W,5,0),"")</f>
        <v/>
      </c>
      <c r="AE50" s="31" t="str">
        <f ca="1">_xlfn.IFNA(VLOOKUP($A50,اغسطس!AE:AI,5,0),"")</f>
        <v/>
      </c>
      <c r="AF50" s="31" t="str">
        <f ca="1">_xlfn.IFNA(VLOOKUP($A50,اغسطس!AQ:AU,5,0),"")</f>
        <v/>
      </c>
      <c r="AG50" s="31" t="str">
        <f ca="1">_xlfn.IFNA(VLOOKUP($A50,اغسطس!BC:BG,5,0),"")</f>
        <v/>
      </c>
      <c r="AH50" s="31" t="str">
        <f ca="1">_xlfn.IFNA(VLOOKUP($A50,سبتمبر!G:K,5,0),"")</f>
        <v/>
      </c>
      <c r="AI50" s="31" t="str">
        <f ca="1">_xlfn.IFNA(VLOOKUP($A50,سبتمبر!S:W,5,0),"")</f>
        <v/>
      </c>
      <c r="AJ50" s="31" t="str">
        <f ca="1">_xlfn.IFNA(VLOOKUP($A50,سبتمبر!AE:AI,5,0),"")</f>
        <v/>
      </c>
      <c r="AK50" s="31" t="str">
        <f ca="1">_xlfn.IFNA(VLOOKUP($A50,سبتمبر!AQ:AU,5,0),"")</f>
        <v/>
      </c>
      <c r="AL50" s="31" t="str">
        <f ca="1">_xlfn.IFNA(VLOOKUP($A50,اكتوبر!G:K,5,0),"")</f>
        <v/>
      </c>
      <c r="AM50" s="31" t="str">
        <f ca="1">_xlfn.IFNA(VLOOKUP($A50,اكتوبر!S:W,5,0),"")</f>
        <v/>
      </c>
      <c r="AN50" s="31" t="str">
        <f ca="1">_xlfn.IFNA(VLOOKUP($A50,اكتوبر!AE:AI,5,0),"")</f>
        <v/>
      </c>
      <c r="AO50" s="31" t="str">
        <f ca="1">_xlfn.IFNA(VLOOKUP($A50,اكتوبر!AQ:AU,5,0),"")</f>
        <v/>
      </c>
      <c r="AP50" s="31" t="str">
        <f ca="1">_xlfn.IFNA(VLOOKUP($A50,اكتوبر!BC:BG,5,0),"")</f>
        <v/>
      </c>
      <c r="AQ50" s="31" t="str">
        <f ca="1">_xlfn.IFNA(VLOOKUP($A50,نوفمبر!G:K,5,0),"")</f>
        <v/>
      </c>
      <c r="AR50" s="31" t="str">
        <f ca="1">_xlfn.IFNA(VLOOKUP($A50,نوفمبر!S:W,5,0),"")</f>
        <v/>
      </c>
      <c r="AS50" s="31" t="str">
        <f ca="1">_xlfn.IFNA(VLOOKUP($A50,نوفمبر!AE:AI,5,0),"")</f>
        <v/>
      </c>
      <c r="AT50" s="31" t="str">
        <f ca="1">_xlfn.IFNA(VLOOKUP($A50,نوفمبر!AQ:AU,5,0),"")</f>
        <v/>
      </c>
      <c r="AU50" s="31" t="str">
        <f ca="1">_xlfn.IFNA(VLOOKUP($A50,ديسمبر!G:K,5,0),"")</f>
        <v/>
      </c>
      <c r="AV50" s="31" t="str">
        <f ca="1">_xlfn.IFNA(VLOOKUP($A50,ديسمبر!S:W,5,0),"")</f>
        <v/>
      </c>
      <c r="AW50" s="31" t="str">
        <f ca="1">_xlfn.IFNA(VLOOKUP($A50,ديسمبر!AE:AI,5,0),"")</f>
        <v/>
      </c>
      <c r="AX50" s="31" t="str">
        <f ca="1">_xlfn.IFNA(VLOOKUP($A50,ديسمبر!AQ:AU,5,0),"")</f>
        <v/>
      </c>
      <c r="AY50" s="31">
        <f ca="1" t="shared" si="0"/>
        <v>0</v>
      </c>
      <c r="AZ50" s="31">
        <f ca="1" t="shared" si="1"/>
        <v>0</v>
      </c>
    </row>
    <row r="51" ht="15.75" spans="1:52">
      <c r="A51" s="8">
        <v>2049</v>
      </c>
      <c r="B51" s="31" t="str">
        <f>IFERROR(VLOOKUP(A51,'Main Data'!A:C,2,0),"")</f>
        <v>كيرلس ممدوح فتحي</v>
      </c>
      <c r="C51" s="57" t="str">
        <f>IFERROR(VLOOKUP(B51,'Main Data'!B:D,2,0),"")</f>
        <v>01202083162</v>
      </c>
      <c r="D51" s="31" t="str">
        <f ca="1">IFERROR(VLOOKUP($A51,فبراير!G:K,5,0),"")</f>
        <v/>
      </c>
      <c r="E51" s="31" t="str">
        <f ca="1">IFERROR(VLOOKUP($A51,فبراير!S:W,5,0),"")</f>
        <v/>
      </c>
      <c r="F51" s="31" t="str">
        <f ca="1">IFERROR(VLOOKUP($A51,فبراير!AE:AI,5,0),"")</f>
        <v/>
      </c>
      <c r="G51" s="31" t="str">
        <f ca="1">IFERROR(VLOOKUP($A51,فبراير!AQ:AU,5,0),"")</f>
        <v/>
      </c>
      <c r="H51" s="31" t="str">
        <f ca="1">IFERROR(VLOOKUP($A51,مارس!G:K,5,0),"")</f>
        <v/>
      </c>
      <c r="I51" s="31" t="str">
        <f ca="1">IFERROR(VLOOKUP($A51,مارس!S:W,5,0),"")</f>
        <v/>
      </c>
      <c r="J51" s="31" t="str">
        <f ca="1">IFERROR(VLOOKUP($A51,مارس!AE:AI,5,0),"")</f>
        <v/>
      </c>
      <c r="K51" s="31" t="str">
        <f ca="1">IFERROR(VLOOKUP($A51,مارس!AQ:AU,5,0),"")</f>
        <v/>
      </c>
      <c r="L51" s="31" t="str">
        <f ca="1">IFERROR(VLOOKUP($A51,ابريل!G:K,5,0),"")</f>
        <v/>
      </c>
      <c r="M51" s="31" t="str">
        <f ca="1">IFERROR(VLOOKUP($A51,ابريل!S:W,5,0),"")</f>
        <v/>
      </c>
      <c r="N51" s="31" t="str">
        <f ca="1">IFERROR(VLOOKUP($A51,ابريل!AE:AI,5,0),"")</f>
        <v/>
      </c>
      <c r="O51" s="31" t="str">
        <f ca="1">IFERROR(VLOOKUP($A51,ابريل!AQ:AU,5,0),"")</f>
        <v/>
      </c>
      <c r="P51" s="31" t="str">
        <f ca="1">_xlfn.IFNA(VLOOKUP($A51,مايو!G:K,5,0),"")</f>
        <v/>
      </c>
      <c r="Q51" s="31" t="str">
        <f ca="1">_xlfn.IFNA(VLOOKUP($A51,مايو!S:W,5,0),"")</f>
        <v/>
      </c>
      <c r="R51" s="31" t="str">
        <f ca="1">_xlfn.IFNA(VLOOKUP($A51,مايو!AE:AI,5,0),"")</f>
        <v/>
      </c>
      <c r="S51" s="31" t="str">
        <f ca="1">_xlfn.IFNA(VLOOKUP($A51,مايو!AQ:AU,5,0),"")</f>
        <v/>
      </c>
      <c r="T51" s="31" t="str">
        <f ca="1">_xlfn.IFNA(VLOOKUP($A51,مايو!BC:BG,5,0),"")</f>
        <v/>
      </c>
      <c r="U51" s="31" t="str">
        <f ca="1">_xlfn.IFNA(VLOOKUP($A51,يونيو!G:K,5,0),"")</f>
        <v/>
      </c>
      <c r="V51" s="31" t="str">
        <f ca="1">_xlfn.IFNA(VLOOKUP($A51,يونيو!S:W,5,0),"")</f>
        <v/>
      </c>
      <c r="W51" s="31" t="str">
        <f ca="1">_xlfn.IFNA(VLOOKUP($A51,يونيو!AE:AI,5,0),"")</f>
        <v/>
      </c>
      <c r="X51" s="31" t="str">
        <f ca="1">_xlfn.IFNA(VLOOKUP($A51,يونيو!AQ:AU,5,0),"")</f>
        <v/>
      </c>
      <c r="Y51" s="31" t="str">
        <f ca="1">_xlfn.IFNA(VLOOKUP($A51,يوليو!G:K,5,0),"")</f>
        <v/>
      </c>
      <c r="Z51" s="31" t="str">
        <f ca="1">_xlfn.IFNA(VLOOKUP($A51,يوليو!S:W,5,0),"")</f>
        <v/>
      </c>
      <c r="AA51" s="31" t="str">
        <f ca="1">_xlfn.IFNA(VLOOKUP($A51,يوليو!AE:AI,5,0),"")</f>
        <v/>
      </c>
      <c r="AB51" s="31" t="str">
        <f ca="1">_xlfn.IFNA(VLOOKUP($A51,يوليو!AQ:AU,5,0),"")</f>
        <v/>
      </c>
      <c r="AC51" s="31" t="str">
        <f ca="1">_xlfn.IFNA(VLOOKUP($A51,اغسطس!G:K,5,0),"")</f>
        <v/>
      </c>
      <c r="AD51" s="31" t="str">
        <f ca="1">_xlfn.IFNA(VLOOKUP($A51,اغسطس!S:W,5,0),"")</f>
        <v/>
      </c>
      <c r="AE51" s="31" t="str">
        <f ca="1">_xlfn.IFNA(VLOOKUP($A51,اغسطس!AE:AI,5,0),"")</f>
        <v/>
      </c>
      <c r="AF51" s="31" t="str">
        <f ca="1">_xlfn.IFNA(VLOOKUP($A51,اغسطس!AQ:AU,5,0),"")</f>
        <v/>
      </c>
      <c r="AG51" s="31" t="str">
        <f ca="1">_xlfn.IFNA(VLOOKUP($A51,اغسطس!BC:BG,5,0),"")</f>
        <v/>
      </c>
      <c r="AH51" s="31" t="str">
        <f ca="1">_xlfn.IFNA(VLOOKUP($A51,سبتمبر!G:K,5,0),"")</f>
        <v/>
      </c>
      <c r="AI51" s="31" t="str">
        <f ca="1">_xlfn.IFNA(VLOOKUP($A51,سبتمبر!S:W,5,0),"")</f>
        <v/>
      </c>
      <c r="AJ51" s="31" t="str">
        <f ca="1">_xlfn.IFNA(VLOOKUP($A51,سبتمبر!AE:AI,5,0),"")</f>
        <v/>
      </c>
      <c r="AK51" s="31" t="str">
        <f ca="1">_xlfn.IFNA(VLOOKUP($A51,سبتمبر!AQ:AU,5,0),"")</f>
        <v/>
      </c>
      <c r="AL51" s="31" t="str">
        <f ca="1">_xlfn.IFNA(VLOOKUP($A51,اكتوبر!G:K,5,0),"")</f>
        <v/>
      </c>
      <c r="AM51" s="31" t="str">
        <f ca="1">_xlfn.IFNA(VLOOKUP($A51,اكتوبر!S:W,5,0),"")</f>
        <v/>
      </c>
      <c r="AN51" s="31" t="str">
        <f ca="1">_xlfn.IFNA(VLOOKUP($A51,اكتوبر!AE:AI,5,0),"")</f>
        <v/>
      </c>
      <c r="AO51" s="31" t="str">
        <f ca="1">_xlfn.IFNA(VLOOKUP($A51,اكتوبر!AQ:AU,5,0),"")</f>
        <v/>
      </c>
      <c r="AP51" s="31" t="str">
        <f ca="1">_xlfn.IFNA(VLOOKUP($A51,اكتوبر!BC:BG,5,0),"")</f>
        <v/>
      </c>
      <c r="AQ51" s="31" t="str">
        <f ca="1">_xlfn.IFNA(VLOOKUP($A51,نوفمبر!G:K,5,0),"")</f>
        <v/>
      </c>
      <c r="AR51" s="31" t="str">
        <f ca="1">_xlfn.IFNA(VLOOKUP($A51,نوفمبر!S:W,5,0),"")</f>
        <v/>
      </c>
      <c r="AS51" s="31" t="str">
        <f ca="1">_xlfn.IFNA(VLOOKUP($A51,نوفمبر!AE:AI,5,0),"")</f>
        <v/>
      </c>
      <c r="AT51" s="31" t="str">
        <f ca="1">_xlfn.IFNA(VLOOKUP($A51,نوفمبر!AQ:AU,5,0),"")</f>
        <v/>
      </c>
      <c r="AU51" s="31" t="str">
        <f ca="1">_xlfn.IFNA(VLOOKUP($A51,ديسمبر!G:K,5,0),"")</f>
        <v/>
      </c>
      <c r="AV51" s="31" t="str">
        <f ca="1">_xlfn.IFNA(VLOOKUP($A51,ديسمبر!S:W,5,0),"")</f>
        <v/>
      </c>
      <c r="AW51" s="31" t="str">
        <f ca="1">_xlfn.IFNA(VLOOKUP($A51,ديسمبر!AE:AI,5,0),"")</f>
        <v/>
      </c>
      <c r="AX51" s="31" t="str">
        <f ca="1">_xlfn.IFNA(VLOOKUP($A51,ديسمبر!AQ:AU,5,0),"")</f>
        <v/>
      </c>
      <c r="AY51" s="31">
        <f ca="1" t="shared" si="0"/>
        <v>0</v>
      </c>
      <c r="AZ51" s="31">
        <f ca="1" t="shared" si="1"/>
        <v>0</v>
      </c>
    </row>
    <row r="52" ht="15.75" spans="1:52">
      <c r="A52" s="8">
        <v>2050</v>
      </c>
      <c r="B52" s="31" t="str">
        <f>IFERROR(VLOOKUP(A52,'Main Data'!A:C,2,0),"")</f>
        <v>مارك ملاك فوزي</v>
      </c>
      <c r="C52" s="57" t="str">
        <f>IFERROR(VLOOKUP(B52,'Main Data'!B:D,2,0),"")</f>
        <v>01272335324</v>
      </c>
      <c r="D52" s="31" t="str">
        <f ca="1">IFERROR(VLOOKUP($A52,فبراير!G:K,5,0),"")</f>
        <v/>
      </c>
      <c r="E52" s="31" t="str">
        <f ca="1">IFERROR(VLOOKUP($A52,فبراير!S:W,5,0),"")</f>
        <v/>
      </c>
      <c r="F52" s="31" t="str">
        <f ca="1">IFERROR(VLOOKUP($A52,فبراير!AE:AI,5,0),"")</f>
        <v/>
      </c>
      <c r="G52" s="31" t="str">
        <f ca="1">IFERROR(VLOOKUP($A52,فبراير!AQ:AU,5,0),"")</f>
        <v/>
      </c>
      <c r="H52" s="31" t="str">
        <f ca="1">IFERROR(VLOOKUP($A52,مارس!G:K,5,0),"")</f>
        <v/>
      </c>
      <c r="I52" s="31" t="str">
        <f ca="1">IFERROR(VLOOKUP($A52,مارس!S:W,5,0),"")</f>
        <v/>
      </c>
      <c r="J52" s="31" t="str">
        <f ca="1">IFERROR(VLOOKUP($A52,مارس!AE:AI,5,0),"")</f>
        <v/>
      </c>
      <c r="K52" s="31" t="str">
        <f ca="1">IFERROR(VLOOKUP($A52,مارس!AQ:AU,5,0),"")</f>
        <v/>
      </c>
      <c r="L52" s="31" t="str">
        <f ca="1">IFERROR(VLOOKUP($A52,ابريل!G:K,5,0),"")</f>
        <v/>
      </c>
      <c r="M52" s="31" t="str">
        <f ca="1">IFERROR(VLOOKUP($A52,ابريل!S:W,5,0),"")</f>
        <v/>
      </c>
      <c r="N52" s="31" t="str">
        <f ca="1">IFERROR(VLOOKUP($A52,ابريل!AE:AI,5,0),"")</f>
        <v/>
      </c>
      <c r="O52" s="31" t="str">
        <f ca="1">IFERROR(VLOOKUP($A52,ابريل!AQ:AU,5,0),"")</f>
        <v/>
      </c>
      <c r="P52" s="31" t="str">
        <f ca="1">_xlfn.IFNA(VLOOKUP($A52,مايو!G:K,5,0),"")</f>
        <v/>
      </c>
      <c r="Q52" s="31" t="str">
        <f ca="1">_xlfn.IFNA(VLOOKUP($A52,مايو!S:W,5,0),"")</f>
        <v/>
      </c>
      <c r="R52" s="31" t="str">
        <f ca="1">_xlfn.IFNA(VLOOKUP($A52,مايو!AE:AI,5,0),"")</f>
        <v/>
      </c>
      <c r="S52" s="31" t="str">
        <f ca="1">_xlfn.IFNA(VLOOKUP($A52,مايو!AQ:AU,5,0),"")</f>
        <v/>
      </c>
      <c r="T52" s="31" t="str">
        <f ca="1">_xlfn.IFNA(VLOOKUP($A52,مايو!BC:BG,5,0),"")</f>
        <v/>
      </c>
      <c r="U52" s="31" t="str">
        <f ca="1">_xlfn.IFNA(VLOOKUP($A52,يونيو!G:K,5,0),"")</f>
        <v/>
      </c>
      <c r="V52" s="31" t="str">
        <f ca="1">_xlfn.IFNA(VLOOKUP($A52,يونيو!S:W,5,0),"")</f>
        <v/>
      </c>
      <c r="W52" s="31" t="str">
        <f ca="1">_xlfn.IFNA(VLOOKUP($A52,يونيو!AE:AI,5,0),"")</f>
        <v/>
      </c>
      <c r="X52" s="31" t="str">
        <f ca="1">_xlfn.IFNA(VLOOKUP($A52,يونيو!AQ:AU,5,0),"")</f>
        <v/>
      </c>
      <c r="Y52" s="31" t="str">
        <f ca="1">_xlfn.IFNA(VLOOKUP($A52,يوليو!G:K,5,0),"")</f>
        <v/>
      </c>
      <c r="Z52" s="31" t="str">
        <f ca="1">_xlfn.IFNA(VLOOKUP($A52,يوليو!S:W,5,0),"")</f>
        <v/>
      </c>
      <c r="AA52" s="31" t="str">
        <f ca="1">_xlfn.IFNA(VLOOKUP($A52,يوليو!AE:AI,5,0),"")</f>
        <v/>
      </c>
      <c r="AB52" s="31" t="str">
        <f ca="1">_xlfn.IFNA(VLOOKUP($A52,يوليو!AQ:AU,5,0),"")</f>
        <v/>
      </c>
      <c r="AC52" s="31" t="str">
        <f ca="1">_xlfn.IFNA(VLOOKUP($A52,اغسطس!G:K,5,0),"")</f>
        <v/>
      </c>
      <c r="AD52" s="31" t="str">
        <f ca="1">_xlfn.IFNA(VLOOKUP($A52,اغسطس!S:W,5,0),"")</f>
        <v/>
      </c>
      <c r="AE52" s="31" t="str">
        <f ca="1">_xlfn.IFNA(VLOOKUP($A52,اغسطس!AE:AI,5,0),"")</f>
        <v/>
      </c>
      <c r="AF52" s="31" t="str">
        <f ca="1">_xlfn.IFNA(VLOOKUP($A52,اغسطس!AQ:AU,5,0),"")</f>
        <v/>
      </c>
      <c r="AG52" s="31" t="str">
        <f ca="1">_xlfn.IFNA(VLOOKUP($A52,اغسطس!BC:BG,5,0),"")</f>
        <v/>
      </c>
      <c r="AH52" s="31" t="str">
        <f ca="1">_xlfn.IFNA(VLOOKUP($A52,سبتمبر!G:K,5,0),"")</f>
        <v/>
      </c>
      <c r="AI52" s="31" t="str">
        <f ca="1">_xlfn.IFNA(VLOOKUP($A52,سبتمبر!S:W,5,0),"")</f>
        <v/>
      </c>
      <c r="AJ52" s="31" t="str">
        <f ca="1">_xlfn.IFNA(VLOOKUP($A52,سبتمبر!AE:AI,5,0),"")</f>
        <v/>
      </c>
      <c r="AK52" s="31" t="str">
        <f ca="1">_xlfn.IFNA(VLOOKUP($A52,سبتمبر!AQ:AU,5,0),"")</f>
        <v/>
      </c>
      <c r="AL52" s="31" t="str">
        <f ca="1">_xlfn.IFNA(VLOOKUP($A52,اكتوبر!G:K,5,0),"")</f>
        <v/>
      </c>
      <c r="AM52" s="31" t="str">
        <f ca="1">_xlfn.IFNA(VLOOKUP($A52,اكتوبر!S:W,5,0),"")</f>
        <v/>
      </c>
      <c r="AN52" s="31" t="str">
        <f ca="1">_xlfn.IFNA(VLOOKUP($A52,اكتوبر!AE:AI,5,0),"")</f>
        <v/>
      </c>
      <c r="AO52" s="31" t="str">
        <f ca="1">_xlfn.IFNA(VLOOKUP($A52,اكتوبر!AQ:AU,5,0),"")</f>
        <v/>
      </c>
      <c r="AP52" s="31" t="str">
        <f ca="1">_xlfn.IFNA(VLOOKUP($A52,اكتوبر!BC:BG,5,0),"")</f>
        <v/>
      </c>
      <c r="AQ52" s="31" t="str">
        <f ca="1">_xlfn.IFNA(VLOOKUP($A52,نوفمبر!G:K,5,0),"")</f>
        <v/>
      </c>
      <c r="AR52" s="31" t="str">
        <f ca="1">_xlfn.IFNA(VLOOKUP($A52,نوفمبر!S:W,5,0),"")</f>
        <v/>
      </c>
      <c r="AS52" s="31" t="str">
        <f ca="1">_xlfn.IFNA(VLOOKUP($A52,نوفمبر!AE:AI,5,0),"")</f>
        <v/>
      </c>
      <c r="AT52" s="31" t="str">
        <f ca="1">_xlfn.IFNA(VLOOKUP($A52,نوفمبر!AQ:AU,5,0),"")</f>
        <v/>
      </c>
      <c r="AU52" s="31" t="str">
        <f ca="1">_xlfn.IFNA(VLOOKUP($A52,ديسمبر!G:K,5,0),"")</f>
        <v/>
      </c>
      <c r="AV52" s="31" t="str">
        <f ca="1">_xlfn.IFNA(VLOOKUP($A52,ديسمبر!S:W,5,0),"")</f>
        <v/>
      </c>
      <c r="AW52" s="31" t="str">
        <f ca="1">_xlfn.IFNA(VLOOKUP($A52,ديسمبر!AE:AI,5,0),"")</f>
        <v/>
      </c>
      <c r="AX52" s="31" t="str">
        <f ca="1">_xlfn.IFNA(VLOOKUP($A52,ديسمبر!AQ:AU,5,0),"")</f>
        <v/>
      </c>
      <c r="AY52" s="31">
        <f ca="1" t="shared" si="0"/>
        <v>0</v>
      </c>
      <c r="AZ52" s="31">
        <f ca="1" t="shared" si="1"/>
        <v>0</v>
      </c>
    </row>
    <row r="53" ht="15.75" spans="1:52">
      <c r="A53" s="8">
        <v>2051</v>
      </c>
      <c r="B53" s="31" t="str">
        <f>IFERROR(VLOOKUP(A53,'Main Data'!A:C,2,0),"")</f>
        <v>مكاريوس اسامه مجيد</v>
      </c>
      <c r="C53" s="57" t="str">
        <f>IFERROR(VLOOKUP(B53,'Main Data'!B:D,2,0),"")</f>
        <v>01287182565</v>
      </c>
      <c r="D53" s="31" t="str">
        <f ca="1">IFERROR(VLOOKUP($A53,فبراير!G:K,5,0),"")</f>
        <v/>
      </c>
      <c r="E53" s="31" t="str">
        <f ca="1">IFERROR(VLOOKUP($A53,فبراير!S:W,5,0),"")</f>
        <v/>
      </c>
      <c r="F53" s="31" t="str">
        <f ca="1">IFERROR(VLOOKUP($A53,فبراير!AE:AI,5,0),"")</f>
        <v/>
      </c>
      <c r="G53" s="31" t="str">
        <f ca="1">IFERROR(VLOOKUP($A53,فبراير!AQ:AU,5,0),"")</f>
        <v/>
      </c>
      <c r="H53" s="31" t="str">
        <f ca="1">IFERROR(VLOOKUP($A53,مارس!G:K,5,0),"")</f>
        <v/>
      </c>
      <c r="I53" s="31" t="str">
        <f ca="1">IFERROR(VLOOKUP($A53,مارس!S:W,5,0),"")</f>
        <v/>
      </c>
      <c r="J53" s="31" t="str">
        <f ca="1">IFERROR(VLOOKUP($A53,مارس!AE:AI,5,0),"")</f>
        <v/>
      </c>
      <c r="K53" s="31" t="str">
        <f ca="1">IFERROR(VLOOKUP($A53,مارس!AQ:AU,5,0),"")</f>
        <v/>
      </c>
      <c r="L53" s="31" t="str">
        <f ca="1">IFERROR(VLOOKUP($A53,ابريل!G:K,5,0),"")</f>
        <v/>
      </c>
      <c r="M53" s="31" t="str">
        <f ca="1">IFERROR(VLOOKUP($A53,ابريل!S:W,5,0),"")</f>
        <v/>
      </c>
      <c r="N53" s="31" t="str">
        <f ca="1">IFERROR(VLOOKUP($A53,ابريل!AE:AI,5,0),"")</f>
        <v/>
      </c>
      <c r="O53" s="31" t="str">
        <f ca="1">IFERROR(VLOOKUP($A53,ابريل!AQ:AU,5,0),"")</f>
        <v/>
      </c>
      <c r="P53" s="31" t="str">
        <f ca="1">_xlfn.IFNA(VLOOKUP($A53,مايو!G:K,5,0),"")</f>
        <v/>
      </c>
      <c r="Q53" s="31" t="str">
        <f ca="1">_xlfn.IFNA(VLOOKUP($A53,مايو!S:W,5,0),"")</f>
        <v/>
      </c>
      <c r="R53" s="31" t="str">
        <f ca="1">_xlfn.IFNA(VLOOKUP($A53,مايو!AE:AI,5,0),"")</f>
        <v/>
      </c>
      <c r="S53" s="31" t="str">
        <f ca="1">_xlfn.IFNA(VLOOKUP($A53,مايو!AQ:AU,5,0),"")</f>
        <v/>
      </c>
      <c r="T53" s="31" t="str">
        <f ca="1">_xlfn.IFNA(VLOOKUP($A53,مايو!BC:BG,5,0),"")</f>
        <v/>
      </c>
      <c r="U53" s="31" t="str">
        <f ca="1">_xlfn.IFNA(VLOOKUP($A53,يونيو!G:K,5,0),"")</f>
        <v/>
      </c>
      <c r="V53" s="31" t="str">
        <f ca="1">_xlfn.IFNA(VLOOKUP($A53,يونيو!S:W,5,0),"")</f>
        <v/>
      </c>
      <c r="W53" s="31" t="str">
        <f ca="1">_xlfn.IFNA(VLOOKUP($A53,يونيو!AE:AI,5,0),"")</f>
        <v/>
      </c>
      <c r="X53" s="31" t="str">
        <f ca="1">_xlfn.IFNA(VLOOKUP($A53,يونيو!AQ:AU,5,0),"")</f>
        <v/>
      </c>
      <c r="Y53" s="31" t="str">
        <f ca="1">_xlfn.IFNA(VLOOKUP($A53,يوليو!G:K,5,0),"")</f>
        <v/>
      </c>
      <c r="Z53" s="31" t="str">
        <f ca="1">_xlfn.IFNA(VLOOKUP($A53,يوليو!S:W,5,0),"")</f>
        <v/>
      </c>
      <c r="AA53" s="31" t="str">
        <f ca="1">_xlfn.IFNA(VLOOKUP($A53,يوليو!AE:AI,5,0),"")</f>
        <v/>
      </c>
      <c r="AB53" s="31" t="str">
        <f ca="1">_xlfn.IFNA(VLOOKUP($A53,يوليو!AQ:AU,5,0),"")</f>
        <v/>
      </c>
      <c r="AC53" s="31" t="str">
        <f ca="1">_xlfn.IFNA(VLOOKUP($A53,اغسطس!G:K,5,0),"")</f>
        <v/>
      </c>
      <c r="AD53" s="31" t="str">
        <f ca="1">_xlfn.IFNA(VLOOKUP($A53,اغسطس!S:W,5,0),"")</f>
        <v/>
      </c>
      <c r="AE53" s="31" t="str">
        <f ca="1">_xlfn.IFNA(VLOOKUP($A53,اغسطس!AE:AI,5,0),"")</f>
        <v/>
      </c>
      <c r="AF53" s="31" t="str">
        <f ca="1">_xlfn.IFNA(VLOOKUP($A53,اغسطس!AQ:AU,5,0),"")</f>
        <v/>
      </c>
      <c r="AG53" s="31" t="str">
        <f ca="1">_xlfn.IFNA(VLOOKUP($A53,اغسطس!BC:BG,5,0),"")</f>
        <v/>
      </c>
      <c r="AH53" s="31" t="str">
        <f ca="1">_xlfn.IFNA(VLOOKUP($A53,سبتمبر!G:K,5,0),"")</f>
        <v/>
      </c>
      <c r="AI53" s="31" t="str">
        <f ca="1">_xlfn.IFNA(VLOOKUP($A53,سبتمبر!S:W,5,0),"")</f>
        <v/>
      </c>
      <c r="AJ53" s="31" t="str">
        <f ca="1">_xlfn.IFNA(VLOOKUP($A53,سبتمبر!AE:AI,5,0),"")</f>
        <v/>
      </c>
      <c r="AK53" s="31" t="str">
        <f ca="1">_xlfn.IFNA(VLOOKUP($A53,سبتمبر!AQ:AU,5,0),"")</f>
        <v/>
      </c>
      <c r="AL53" s="31" t="str">
        <f ca="1">_xlfn.IFNA(VLOOKUP($A53,اكتوبر!G:K,5,0),"")</f>
        <v/>
      </c>
      <c r="AM53" s="31" t="str">
        <f ca="1">_xlfn.IFNA(VLOOKUP($A53,اكتوبر!S:W,5,0),"")</f>
        <v/>
      </c>
      <c r="AN53" s="31" t="str">
        <f ca="1">_xlfn.IFNA(VLOOKUP($A53,اكتوبر!AE:AI,5,0),"")</f>
        <v/>
      </c>
      <c r="AO53" s="31" t="str">
        <f ca="1">_xlfn.IFNA(VLOOKUP($A53,اكتوبر!AQ:AU,5,0),"")</f>
        <v/>
      </c>
      <c r="AP53" s="31" t="str">
        <f ca="1">_xlfn.IFNA(VLOOKUP($A53,اكتوبر!BC:BG,5,0),"")</f>
        <v/>
      </c>
      <c r="AQ53" s="31" t="str">
        <f ca="1">_xlfn.IFNA(VLOOKUP($A53,نوفمبر!G:K,5,0),"")</f>
        <v/>
      </c>
      <c r="AR53" s="31" t="str">
        <f ca="1">_xlfn.IFNA(VLOOKUP($A53,نوفمبر!S:W,5,0),"")</f>
        <v/>
      </c>
      <c r="AS53" s="31" t="str">
        <f ca="1">_xlfn.IFNA(VLOOKUP($A53,نوفمبر!AE:AI,5,0),"")</f>
        <v/>
      </c>
      <c r="AT53" s="31" t="str">
        <f ca="1">_xlfn.IFNA(VLOOKUP($A53,نوفمبر!AQ:AU,5,0),"")</f>
        <v/>
      </c>
      <c r="AU53" s="31" t="str">
        <f ca="1">_xlfn.IFNA(VLOOKUP($A53,ديسمبر!G:K,5,0),"")</f>
        <v/>
      </c>
      <c r="AV53" s="31" t="str">
        <f ca="1">_xlfn.IFNA(VLOOKUP($A53,ديسمبر!S:W,5,0),"")</f>
        <v/>
      </c>
      <c r="AW53" s="31" t="str">
        <f ca="1">_xlfn.IFNA(VLOOKUP($A53,ديسمبر!AE:AI,5,0),"")</f>
        <v/>
      </c>
      <c r="AX53" s="31" t="str">
        <f ca="1">_xlfn.IFNA(VLOOKUP($A53,ديسمبر!AQ:AU,5,0),"")</f>
        <v/>
      </c>
      <c r="AY53" s="31">
        <f ca="1" t="shared" si="0"/>
        <v>0</v>
      </c>
      <c r="AZ53" s="31">
        <f ca="1" t="shared" si="1"/>
        <v>0</v>
      </c>
    </row>
    <row r="54" ht="15.75" spans="1:52">
      <c r="A54" s="8">
        <v>2052</v>
      </c>
      <c r="B54" s="31" t="str">
        <f>IFERROR(VLOOKUP(A54,'Main Data'!A:C,2,0),"")</f>
        <v>مكاريوس عماد اشرف</v>
      </c>
      <c r="C54" s="57" t="str">
        <f>IFERROR(VLOOKUP(B54,'Main Data'!B:D,2,0),"")</f>
        <v>01224007328</v>
      </c>
      <c r="D54" s="31" t="str">
        <f ca="1">IFERROR(VLOOKUP($A54,فبراير!G:K,5,0),"")</f>
        <v/>
      </c>
      <c r="E54" s="31" t="str">
        <f ca="1">IFERROR(VLOOKUP($A54,فبراير!S:W,5,0),"")</f>
        <v/>
      </c>
      <c r="F54" s="31" t="str">
        <f ca="1">IFERROR(VLOOKUP($A54,فبراير!AE:AI,5,0),"")</f>
        <v/>
      </c>
      <c r="G54" s="31" t="str">
        <f ca="1">IFERROR(VLOOKUP($A54,فبراير!AQ:AU,5,0),"")</f>
        <v/>
      </c>
      <c r="H54" s="31" t="str">
        <f ca="1">IFERROR(VLOOKUP($A54,مارس!G:K,5,0),"")</f>
        <v/>
      </c>
      <c r="I54" s="31" t="str">
        <f ca="1">IFERROR(VLOOKUP($A54,مارس!S:W,5,0),"")</f>
        <v/>
      </c>
      <c r="J54" s="31" t="str">
        <f ca="1">IFERROR(VLOOKUP($A54,مارس!AE:AI,5,0),"")</f>
        <v/>
      </c>
      <c r="K54" s="31" t="str">
        <f ca="1">IFERROR(VLOOKUP($A54,مارس!AQ:AU,5,0),"")</f>
        <v/>
      </c>
      <c r="L54" s="31" t="str">
        <f ca="1">IFERROR(VLOOKUP($A54,ابريل!G:K,5,0),"")</f>
        <v/>
      </c>
      <c r="M54" s="31" t="str">
        <f ca="1">IFERROR(VLOOKUP($A54,ابريل!S:W,5,0),"")</f>
        <v/>
      </c>
      <c r="N54" s="31" t="str">
        <f ca="1">IFERROR(VLOOKUP($A54,ابريل!AE:AI,5,0),"")</f>
        <v/>
      </c>
      <c r="O54" s="31" t="str">
        <f ca="1">IFERROR(VLOOKUP($A54,ابريل!AQ:AU,5,0),"")</f>
        <v/>
      </c>
      <c r="P54" s="31" t="str">
        <f ca="1">_xlfn.IFNA(VLOOKUP($A54,مايو!G:K,5,0),"")</f>
        <v/>
      </c>
      <c r="Q54" s="31" t="str">
        <f ca="1">_xlfn.IFNA(VLOOKUP($A54,مايو!S:W,5,0),"")</f>
        <v/>
      </c>
      <c r="R54" s="31" t="str">
        <f ca="1">_xlfn.IFNA(VLOOKUP($A54,مايو!AE:AI,5,0),"")</f>
        <v/>
      </c>
      <c r="S54" s="31" t="str">
        <f ca="1">_xlfn.IFNA(VLOOKUP($A54,مايو!AQ:AU,5,0),"")</f>
        <v/>
      </c>
      <c r="T54" s="31" t="str">
        <f ca="1">_xlfn.IFNA(VLOOKUP($A54,مايو!BC:BG,5,0),"")</f>
        <v/>
      </c>
      <c r="U54" s="31" t="str">
        <f ca="1">_xlfn.IFNA(VLOOKUP($A54,يونيو!G:K,5,0),"")</f>
        <v/>
      </c>
      <c r="V54" s="31" t="str">
        <f ca="1">_xlfn.IFNA(VLOOKUP($A54,يونيو!S:W,5,0),"")</f>
        <v/>
      </c>
      <c r="W54" s="31" t="str">
        <f ca="1">_xlfn.IFNA(VLOOKUP($A54,يونيو!AE:AI,5,0),"")</f>
        <v/>
      </c>
      <c r="X54" s="31" t="str">
        <f ca="1">_xlfn.IFNA(VLOOKUP($A54,يونيو!AQ:AU,5,0),"")</f>
        <v/>
      </c>
      <c r="Y54" s="31" t="str">
        <f ca="1">_xlfn.IFNA(VLOOKUP($A54,يوليو!G:K,5,0),"")</f>
        <v/>
      </c>
      <c r="Z54" s="31" t="str">
        <f ca="1">_xlfn.IFNA(VLOOKUP($A54,يوليو!S:W,5,0),"")</f>
        <v/>
      </c>
      <c r="AA54" s="31" t="str">
        <f ca="1">_xlfn.IFNA(VLOOKUP($A54,يوليو!AE:AI,5,0),"")</f>
        <v/>
      </c>
      <c r="AB54" s="31" t="str">
        <f ca="1">_xlfn.IFNA(VLOOKUP($A54,يوليو!AQ:AU,5,0),"")</f>
        <v/>
      </c>
      <c r="AC54" s="31" t="str">
        <f ca="1">_xlfn.IFNA(VLOOKUP($A54,اغسطس!G:K,5,0),"")</f>
        <v/>
      </c>
      <c r="AD54" s="31" t="str">
        <f ca="1">_xlfn.IFNA(VLOOKUP($A54,اغسطس!S:W,5,0),"")</f>
        <v/>
      </c>
      <c r="AE54" s="31" t="str">
        <f ca="1">_xlfn.IFNA(VLOOKUP($A54,اغسطس!AE:AI,5,0),"")</f>
        <v/>
      </c>
      <c r="AF54" s="31" t="str">
        <f ca="1">_xlfn.IFNA(VLOOKUP($A54,اغسطس!AQ:AU,5,0),"")</f>
        <v/>
      </c>
      <c r="AG54" s="31" t="str">
        <f ca="1">_xlfn.IFNA(VLOOKUP($A54,اغسطس!BC:BG,5,0),"")</f>
        <v/>
      </c>
      <c r="AH54" s="31" t="str">
        <f ca="1">_xlfn.IFNA(VLOOKUP($A54,سبتمبر!G:K,5,0),"")</f>
        <v/>
      </c>
      <c r="AI54" s="31" t="str">
        <f ca="1">_xlfn.IFNA(VLOOKUP($A54,سبتمبر!S:W,5,0),"")</f>
        <v/>
      </c>
      <c r="AJ54" s="31" t="str">
        <f ca="1">_xlfn.IFNA(VLOOKUP($A54,سبتمبر!AE:AI,5,0),"")</f>
        <v/>
      </c>
      <c r="AK54" s="31" t="str">
        <f ca="1">_xlfn.IFNA(VLOOKUP($A54,سبتمبر!AQ:AU,5,0),"")</f>
        <v/>
      </c>
      <c r="AL54" s="31" t="str">
        <f ca="1">_xlfn.IFNA(VLOOKUP($A54,اكتوبر!G:K,5,0),"")</f>
        <v/>
      </c>
      <c r="AM54" s="31" t="str">
        <f ca="1">_xlfn.IFNA(VLOOKUP($A54,اكتوبر!S:W,5,0),"")</f>
        <v/>
      </c>
      <c r="AN54" s="31" t="str">
        <f ca="1">_xlfn.IFNA(VLOOKUP($A54,اكتوبر!AE:AI,5,0),"")</f>
        <v/>
      </c>
      <c r="AO54" s="31" t="str">
        <f ca="1">_xlfn.IFNA(VLOOKUP($A54,اكتوبر!AQ:AU,5,0),"")</f>
        <v/>
      </c>
      <c r="AP54" s="31" t="str">
        <f ca="1">_xlfn.IFNA(VLOOKUP($A54,اكتوبر!BC:BG,5,0),"")</f>
        <v/>
      </c>
      <c r="AQ54" s="31" t="str">
        <f ca="1">_xlfn.IFNA(VLOOKUP($A54,نوفمبر!G:K,5,0),"")</f>
        <v/>
      </c>
      <c r="AR54" s="31" t="str">
        <f ca="1">_xlfn.IFNA(VLOOKUP($A54,نوفمبر!S:W,5,0),"")</f>
        <v/>
      </c>
      <c r="AS54" s="31" t="str">
        <f ca="1">_xlfn.IFNA(VLOOKUP($A54,نوفمبر!AE:AI,5,0),"")</f>
        <v/>
      </c>
      <c r="AT54" s="31" t="str">
        <f ca="1">_xlfn.IFNA(VLOOKUP($A54,نوفمبر!AQ:AU,5,0),"")</f>
        <v/>
      </c>
      <c r="AU54" s="31" t="str">
        <f ca="1">_xlfn.IFNA(VLOOKUP($A54,ديسمبر!G:K,5,0),"")</f>
        <v/>
      </c>
      <c r="AV54" s="31" t="str">
        <f ca="1">_xlfn.IFNA(VLOOKUP($A54,ديسمبر!S:W,5,0),"")</f>
        <v/>
      </c>
      <c r="AW54" s="31" t="str">
        <f ca="1">_xlfn.IFNA(VLOOKUP($A54,ديسمبر!AE:AI,5,0),"")</f>
        <v/>
      </c>
      <c r="AX54" s="31" t="str">
        <f ca="1">_xlfn.IFNA(VLOOKUP($A54,ديسمبر!AQ:AU,5,0),"")</f>
        <v/>
      </c>
      <c r="AY54" s="31">
        <f ca="1" t="shared" si="0"/>
        <v>0</v>
      </c>
      <c r="AZ54" s="31">
        <f ca="1" t="shared" si="1"/>
        <v>0</v>
      </c>
    </row>
    <row r="55" ht="15.75" spans="1:52">
      <c r="A55" s="8">
        <v>2053</v>
      </c>
      <c r="B55" s="31" t="str">
        <f>IFERROR(VLOOKUP(A55,'Main Data'!A:C,2,0),"")</f>
        <v>مكاريوس محارب يوحنا </v>
      </c>
      <c r="C55" s="57" t="str">
        <f>IFERROR(VLOOKUP(B55,'Main Data'!B:D,2,0),"")</f>
        <v>01067525075</v>
      </c>
      <c r="D55" s="31" t="str">
        <f ca="1">IFERROR(VLOOKUP($A55,فبراير!G:K,5,0),"")</f>
        <v/>
      </c>
      <c r="E55" s="31" t="str">
        <f ca="1">IFERROR(VLOOKUP($A55,فبراير!S:W,5,0),"")</f>
        <v/>
      </c>
      <c r="F55" s="31" t="str">
        <f ca="1">IFERROR(VLOOKUP($A55,فبراير!AE:AI,5,0),"")</f>
        <v/>
      </c>
      <c r="G55" s="31" t="str">
        <f ca="1">IFERROR(VLOOKUP($A55,فبراير!AQ:AU,5,0),"")</f>
        <v/>
      </c>
      <c r="H55" s="31" t="str">
        <f ca="1">IFERROR(VLOOKUP($A55,مارس!G:K,5,0),"")</f>
        <v/>
      </c>
      <c r="I55" s="31" t="str">
        <f ca="1">IFERROR(VLOOKUP($A55,مارس!S:W,5,0),"")</f>
        <v/>
      </c>
      <c r="J55" s="31" t="str">
        <f ca="1">IFERROR(VLOOKUP($A55,مارس!AE:AI,5,0),"")</f>
        <v/>
      </c>
      <c r="K55" s="31" t="str">
        <f ca="1">IFERROR(VLOOKUP($A55,مارس!AQ:AU,5,0),"")</f>
        <v/>
      </c>
      <c r="L55" s="31" t="str">
        <f ca="1">IFERROR(VLOOKUP($A55,ابريل!G:K,5,0),"")</f>
        <v/>
      </c>
      <c r="M55" s="31" t="str">
        <f ca="1">IFERROR(VLOOKUP($A55,ابريل!S:W,5,0),"")</f>
        <v/>
      </c>
      <c r="N55" s="31" t="str">
        <f ca="1">IFERROR(VLOOKUP($A55,ابريل!AE:AI,5,0),"")</f>
        <v/>
      </c>
      <c r="O55" s="31" t="str">
        <f ca="1">IFERROR(VLOOKUP($A55,ابريل!AQ:AU,5,0),"")</f>
        <v/>
      </c>
      <c r="P55" s="31" t="str">
        <f ca="1">_xlfn.IFNA(VLOOKUP($A55,مايو!G:K,5,0),"")</f>
        <v/>
      </c>
      <c r="Q55" s="31" t="str">
        <f ca="1">_xlfn.IFNA(VLOOKUP($A55,مايو!S:W,5,0),"")</f>
        <v/>
      </c>
      <c r="R55" s="31" t="str">
        <f ca="1">_xlfn.IFNA(VLOOKUP($A55,مايو!AE:AI,5,0),"")</f>
        <v/>
      </c>
      <c r="S55" s="31" t="str">
        <f ca="1">_xlfn.IFNA(VLOOKUP($A55,مايو!AQ:AU,5,0),"")</f>
        <v/>
      </c>
      <c r="T55" s="31" t="str">
        <f ca="1">_xlfn.IFNA(VLOOKUP($A55,مايو!BC:BG,5,0),"")</f>
        <v/>
      </c>
      <c r="U55" s="31" t="str">
        <f ca="1">_xlfn.IFNA(VLOOKUP($A55,يونيو!G:K,5,0),"")</f>
        <v/>
      </c>
      <c r="V55" s="31" t="str">
        <f ca="1">_xlfn.IFNA(VLOOKUP($A55,يونيو!S:W,5,0),"")</f>
        <v/>
      </c>
      <c r="W55" s="31" t="str">
        <f ca="1">_xlfn.IFNA(VLOOKUP($A55,يونيو!AE:AI,5,0),"")</f>
        <v/>
      </c>
      <c r="X55" s="31" t="str">
        <f ca="1">_xlfn.IFNA(VLOOKUP($A55,يونيو!AQ:AU,5,0),"")</f>
        <v/>
      </c>
      <c r="Y55" s="31" t="str">
        <f ca="1">_xlfn.IFNA(VLOOKUP($A55,يوليو!G:K,5,0),"")</f>
        <v/>
      </c>
      <c r="Z55" s="31" t="str">
        <f ca="1">_xlfn.IFNA(VLOOKUP($A55,يوليو!S:W,5,0),"")</f>
        <v/>
      </c>
      <c r="AA55" s="31" t="str">
        <f ca="1">_xlfn.IFNA(VLOOKUP($A55,يوليو!AE:AI,5,0),"")</f>
        <v/>
      </c>
      <c r="AB55" s="31" t="str">
        <f ca="1">_xlfn.IFNA(VLOOKUP($A55,يوليو!AQ:AU,5,0),"")</f>
        <v/>
      </c>
      <c r="AC55" s="31" t="str">
        <f ca="1">_xlfn.IFNA(VLOOKUP($A55,اغسطس!G:K,5,0),"")</f>
        <v/>
      </c>
      <c r="AD55" s="31" t="str">
        <f ca="1">_xlfn.IFNA(VLOOKUP($A55,اغسطس!S:W,5,0),"")</f>
        <v/>
      </c>
      <c r="AE55" s="31" t="str">
        <f ca="1">_xlfn.IFNA(VLOOKUP($A55,اغسطس!AE:AI,5,0),"")</f>
        <v/>
      </c>
      <c r="AF55" s="31" t="str">
        <f ca="1">_xlfn.IFNA(VLOOKUP($A55,اغسطس!AQ:AU,5,0),"")</f>
        <v/>
      </c>
      <c r="AG55" s="31" t="str">
        <f ca="1">_xlfn.IFNA(VLOOKUP($A55,اغسطس!BC:BG,5,0),"")</f>
        <v/>
      </c>
      <c r="AH55" s="31" t="str">
        <f ca="1">_xlfn.IFNA(VLOOKUP($A55,سبتمبر!G:K,5,0),"")</f>
        <v/>
      </c>
      <c r="AI55" s="31" t="str">
        <f ca="1">_xlfn.IFNA(VLOOKUP($A55,سبتمبر!S:W,5,0),"")</f>
        <v/>
      </c>
      <c r="AJ55" s="31" t="str">
        <f ca="1">_xlfn.IFNA(VLOOKUP($A55,سبتمبر!AE:AI,5,0),"")</f>
        <v/>
      </c>
      <c r="AK55" s="31" t="str">
        <f ca="1">_xlfn.IFNA(VLOOKUP($A55,سبتمبر!AQ:AU,5,0),"")</f>
        <v/>
      </c>
      <c r="AL55" s="31" t="str">
        <f ca="1">_xlfn.IFNA(VLOOKUP($A55,اكتوبر!G:K,5,0),"")</f>
        <v/>
      </c>
      <c r="AM55" s="31" t="str">
        <f ca="1">_xlfn.IFNA(VLOOKUP($A55,اكتوبر!S:W,5,0),"")</f>
        <v/>
      </c>
      <c r="AN55" s="31" t="str">
        <f ca="1">_xlfn.IFNA(VLOOKUP($A55,اكتوبر!AE:AI,5,0),"")</f>
        <v/>
      </c>
      <c r="AO55" s="31" t="str">
        <f ca="1">_xlfn.IFNA(VLOOKUP($A55,اكتوبر!AQ:AU,5,0),"")</f>
        <v/>
      </c>
      <c r="AP55" s="31" t="str">
        <f ca="1">_xlfn.IFNA(VLOOKUP($A55,اكتوبر!BC:BG,5,0),"")</f>
        <v/>
      </c>
      <c r="AQ55" s="31" t="str">
        <f ca="1">_xlfn.IFNA(VLOOKUP($A55,نوفمبر!G:K,5,0),"")</f>
        <v/>
      </c>
      <c r="AR55" s="31" t="str">
        <f ca="1">_xlfn.IFNA(VLOOKUP($A55,نوفمبر!S:W,5,0),"")</f>
        <v/>
      </c>
      <c r="AS55" s="31" t="str">
        <f ca="1">_xlfn.IFNA(VLOOKUP($A55,نوفمبر!AE:AI,5,0),"")</f>
        <v/>
      </c>
      <c r="AT55" s="31" t="str">
        <f ca="1">_xlfn.IFNA(VLOOKUP($A55,نوفمبر!AQ:AU,5,0),"")</f>
        <v/>
      </c>
      <c r="AU55" s="31" t="str">
        <f ca="1">_xlfn.IFNA(VLOOKUP($A55,ديسمبر!G:K,5,0),"")</f>
        <v/>
      </c>
      <c r="AV55" s="31" t="str">
        <f ca="1">_xlfn.IFNA(VLOOKUP($A55,ديسمبر!S:W,5,0),"")</f>
        <v/>
      </c>
      <c r="AW55" s="31" t="str">
        <f ca="1">_xlfn.IFNA(VLOOKUP($A55,ديسمبر!AE:AI,5,0),"")</f>
        <v/>
      </c>
      <c r="AX55" s="31" t="str">
        <f ca="1">_xlfn.IFNA(VLOOKUP($A55,ديسمبر!AQ:AU,5,0),"")</f>
        <v/>
      </c>
      <c r="AY55" s="31">
        <f ca="1" t="shared" si="0"/>
        <v>0</v>
      </c>
      <c r="AZ55" s="31">
        <f ca="1" t="shared" si="1"/>
        <v>0</v>
      </c>
    </row>
    <row r="56" ht="15.75" spans="1:52">
      <c r="A56" s="8">
        <v>2054</v>
      </c>
      <c r="B56" s="31" t="str">
        <f>IFERROR(VLOOKUP(A56,'Main Data'!A:C,2,0),"")</f>
        <v>مكاريوس مرزيق جارجو</v>
      </c>
      <c r="C56" s="31">
        <f>IFERROR(VLOOKUP(B56,'Main Data'!B:D,2,0),"")</f>
        <v>0</v>
      </c>
      <c r="D56" s="31" t="str">
        <f ca="1">IFERROR(VLOOKUP($A56,فبراير!G:K,5,0),"")</f>
        <v/>
      </c>
      <c r="E56" s="31" t="str">
        <f ca="1">IFERROR(VLOOKUP($A56,فبراير!S:W,5,0),"")</f>
        <v/>
      </c>
      <c r="F56" s="31" t="str">
        <f ca="1">IFERROR(VLOOKUP($A56,فبراير!AE:AI,5,0),"")</f>
        <v/>
      </c>
      <c r="G56" s="31" t="str">
        <f ca="1">IFERROR(VLOOKUP($A56,فبراير!AQ:AU,5,0),"")</f>
        <v/>
      </c>
      <c r="H56" s="31" t="str">
        <f ca="1">IFERROR(VLOOKUP($A56,مارس!G:K,5,0),"")</f>
        <v/>
      </c>
      <c r="I56" s="31" t="str">
        <f ca="1">IFERROR(VLOOKUP($A56,مارس!S:W,5,0),"")</f>
        <v/>
      </c>
      <c r="J56" s="31" t="str">
        <f ca="1">IFERROR(VLOOKUP($A56,مارس!AE:AI,5,0),"")</f>
        <v/>
      </c>
      <c r="K56" s="31" t="str">
        <f ca="1">IFERROR(VLOOKUP($A56,مارس!AQ:AU,5,0),"")</f>
        <v/>
      </c>
      <c r="L56" s="31" t="str">
        <f ca="1">IFERROR(VLOOKUP($A56,ابريل!G:K,5,0),"")</f>
        <v/>
      </c>
      <c r="M56" s="31" t="str">
        <f ca="1">IFERROR(VLOOKUP($A56,ابريل!S:W,5,0),"")</f>
        <v/>
      </c>
      <c r="N56" s="31" t="str">
        <f ca="1">IFERROR(VLOOKUP($A56,ابريل!AE:AI,5,0),"")</f>
        <v/>
      </c>
      <c r="O56" s="31" t="str">
        <f ca="1">IFERROR(VLOOKUP($A56,ابريل!AQ:AU,5,0),"")</f>
        <v/>
      </c>
      <c r="P56" s="31" t="str">
        <f ca="1">_xlfn.IFNA(VLOOKUP($A56,مايو!G:K,5,0),"")</f>
        <v/>
      </c>
      <c r="Q56" s="31" t="str">
        <f ca="1">_xlfn.IFNA(VLOOKUP($A56,مايو!S:W,5,0),"")</f>
        <v/>
      </c>
      <c r="R56" s="31" t="str">
        <f ca="1">_xlfn.IFNA(VLOOKUP($A56,مايو!AE:AI,5,0),"")</f>
        <v/>
      </c>
      <c r="S56" s="31" t="str">
        <f ca="1">_xlfn.IFNA(VLOOKUP($A56,مايو!AQ:AU,5,0),"")</f>
        <v/>
      </c>
      <c r="T56" s="31" t="str">
        <f ca="1">_xlfn.IFNA(VLOOKUP($A56,مايو!BC:BG,5,0),"")</f>
        <v/>
      </c>
      <c r="U56" s="31" t="str">
        <f ca="1">_xlfn.IFNA(VLOOKUP($A56,يونيو!G:K,5,0),"")</f>
        <v/>
      </c>
      <c r="V56" s="31" t="str">
        <f ca="1">_xlfn.IFNA(VLOOKUP($A56,يونيو!S:W,5,0),"")</f>
        <v/>
      </c>
      <c r="W56" s="31" t="str">
        <f ca="1">_xlfn.IFNA(VLOOKUP($A56,يونيو!AE:AI,5,0),"")</f>
        <v/>
      </c>
      <c r="X56" s="31" t="str">
        <f ca="1">_xlfn.IFNA(VLOOKUP($A56,يونيو!AQ:AU,5,0),"")</f>
        <v/>
      </c>
      <c r="Y56" s="31" t="str">
        <f ca="1">_xlfn.IFNA(VLOOKUP($A56,يوليو!G:K,5,0),"")</f>
        <v/>
      </c>
      <c r="Z56" s="31" t="str">
        <f ca="1">_xlfn.IFNA(VLOOKUP($A56,يوليو!S:W,5,0),"")</f>
        <v/>
      </c>
      <c r="AA56" s="31" t="str">
        <f ca="1">_xlfn.IFNA(VLOOKUP($A56,يوليو!AE:AI,5,0),"")</f>
        <v/>
      </c>
      <c r="AB56" s="31" t="str">
        <f ca="1">_xlfn.IFNA(VLOOKUP($A56,يوليو!AQ:AU,5,0),"")</f>
        <v/>
      </c>
      <c r="AC56" s="31" t="str">
        <f ca="1">_xlfn.IFNA(VLOOKUP($A56,اغسطس!G:K,5,0),"")</f>
        <v/>
      </c>
      <c r="AD56" s="31" t="str">
        <f ca="1">_xlfn.IFNA(VLOOKUP($A56,اغسطس!S:W,5,0),"")</f>
        <v/>
      </c>
      <c r="AE56" s="31" t="str">
        <f ca="1">_xlfn.IFNA(VLOOKUP($A56,اغسطس!AE:AI,5,0),"")</f>
        <v/>
      </c>
      <c r="AF56" s="31" t="str">
        <f ca="1">_xlfn.IFNA(VLOOKUP($A56,اغسطس!AQ:AU,5,0),"")</f>
        <v/>
      </c>
      <c r="AG56" s="31" t="str">
        <f ca="1">_xlfn.IFNA(VLOOKUP($A56,اغسطس!BC:BG,5,0),"")</f>
        <v/>
      </c>
      <c r="AH56" s="31" t="str">
        <f ca="1">_xlfn.IFNA(VLOOKUP($A56,سبتمبر!G:K,5,0),"")</f>
        <v/>
      </c>
      <c r="AI56" s="31" t="str">
        <f ca="1">_xlfn.IFNA(VLOOKUP($A56,سبتمبر!S:W,5,0),"")</f>
        <v/>
      </c>
      <c r="AJ56" s="31" t="str">
        <f ca="1">_xlfn.IFNA(VLOOKUP($A56,سبتمبر!AE:AI,5,0),"")</f>
        <v/>
      </c>
      <c r="AK56" s="31" t="str">
        <f ca="1">_xlfn.IFNA(VLOOKUP($A56,سبتمبر!AQ:AU,5,0),"")</f>
        <v/>
      </c>
      <c r="AL56" s="31" t="str">
        <f ca="1">_xlfn.IFNA(VLOOKUP($A56,اكتوبر!G:K,5,0),"")</f>
        <v/>
      </c>
      <c r="AM56" s="31" t="str">
        <f ca="1">_xlfn.IFNA(VLOOKUP($A56,اكتوبر!S:W,5,0),"")</f>
        <v/>
      </c>
      <c r="AN56" s="31" t="str">
        <f ca="1">_xlfn.IFNA(VLOOKUP($A56,اكتوبر!AE:AI,5,0),"")</f>
        <v/>
      </c>
      <c r="AO56" s="31" t="str">
        <f ca="1">_xlfn.IFNA(VLOOKUP($A56,اكتوبر!AQ:AU,5,0),"")</f>
        <v/>
      </c>
      <c r="AP56" s="31" t="str">
        <f ca="1">_xlfn.IFNA(VLOOKUP($A56,اكتوبر!BC:BG,5,0),"")</f>
        <v/>
      </c>
      <c r="AQ56" s="31" t="str">
        <f ca="1">_xlfn.IFNA(VLOOKUP($A56,نوفمبر!G:K,5,0),"")</f>
        <v/>
      </c>
      <c r="AR56" s="31" t="str">
        <f ca="1">_xlfn.IFNA(VLOOKUP($A56,نوفمبر!S:W,5,0),"")</f>
        <v/>
      </c>
      <c r="AS56" s="31" t="str">
        <f ca="1">_xlfn.IFNA(VLOOKUP($A56,نوفمبر!AE:AI,5,0),"")</f>
        <v/>
      </c>
      <c r="AT56" s="31" t="str">
        <f ca="1">_xlfn.IFNA(VLOOKUP($A56,نوفمبر!AQ:AU,5,0),"")</f>
        <v/>
      </c>
      <c r="AU56" s="31" t="str">
        <f ca="1">_xlfn.IFNA(VLOOKUP($A56,ديسمبر!G:K,5,0),"")</f>
        <v/>
      </c>
      <c r="AV56" s="31" t="str">
        <f ca="1">_xlfn.IFNA(VLOOKUP($A56,ديسمبر!S:W,5,0),"")</f>
        <v/>
      </c>
      <c r="AW56" s="31" t="str">
        <f ca="1">_xlfn.IFNA(VLOOKUP($A56,ديسمبر!AE:AI,5,0),"")</f>
        <v/>
      </c>
      <c r="AX56" s="31" t="str">
        <f ca="1">_xlfn.IFNA(VLOOKUP($A56,ديسمبر!AQ:AU,5,0),"")</f>
        <v/>
      </c>
      <c r="AY56" s="31">
        <f ca="1" t="shared" si="0"/>
        <v>0</v>
      </c>
      <c r="AZ56" s="31">
        <f ca="1" t="shared" si="1"/>
        <v>0</v>
      </c>
    </row>
    <row r="57" ht="15.75" spans="1:52">
      <c r="A57" s="8">
        <v>2055</v>
      </c>
      <c r="B57" s="31" t="str">
        <f>IFERROR(VLOOKUP(A57,'Main Data'!A:C,2,0),"")</f>
        <v>مكاريوس نبيل برسوم</v>
      </c>
      <c r="C57" s="57" t="str">
        <f>IFERROR(VLOOKUP(B57,'Main Data'!B:D,2,0),"")</f>
        <v>01207552405</v>
      </c>
      <c r="D57" s="31" t="str">
        <f ca="1">IFERROR(VLOOKUP($A57,فبراير!G:K,5,0),"")</f>
        <v/>
      </c>
      <c r="E57" s="31" t="str">
        <f ca="1">IFERROR(VLOOKUP($A57,فبراير!S:W,5,0),"")</f>
        <v/>
      </c>
      <c r="F57" s="31" t="str">
        <f ca="1">IFERROR(VLOOKUP($A57,فبراير!AE:AI,5,0),"")</f>
        <v/>
      </c>
      <c r="G57" s="31" t="str">
        <f ca="1">IFERROR(VLOOKUP($A57,فبراير!AQ:AU,5,0),"")</f>
        <v/>
      </c>
      <c r="H57" s="31" t="str">
        <f ca="1">IFERROR(VLOOKUP($A57,مارس!G:K,5,0),"")</f>
        <v/>
      </c>
      <c r="I57" s="31" t="str">
        <f ca="1">IFERROR(VLOOKUP($A57,مارس!S:W,5,0),"")</f>
        <v/>
      </c>
      <c r="J57" s="31" t="str">
        <f ca="1">IFERROR(VLOOKUP($A57,مارس!AE:AI,5,0),"")</f>
        <v/>
      </c>
      <c r="K57" s="31" t="str">
        <f ca="1">IFERROR(VLOOKUP($A57,مارس!AQ:AU,5,0),"")</f>
        <v/>
      </c>
      <c r="L57" s="31" t="str">
        <f ca="1">IFERROR(VLOOKUP($A57,ابريل!G:K,5,0),"")</f>
        <v/>
      </c>
      <c r="M57" s="31" t="str">
        <f ca="1">IFERROR(VLOOKUP($A57,ابريل!S:W,5,0),"")</f>
        <v/>
      </c>
      <c r="N57" s="31" t="str">
        <f ca="1">IFERROR(VLOOKUP($A57,ابريل!AE:AI,5,0),"")</f>
        <v/>
      </c>
      <c r="O57" s="31" t="str">
        <f ca="1">IFERROR(VLOOKUP($A57,ابريل!AQ:AU,5,0),"")</f>
        <v/>
      </c>
      <c r="P57" s="31" t="str">
        <f ca="1">_xlfn.IFNA(VLOOKUP($A57,مايو!G:K,5,0),"")</f>
        <v/>
      </c>
      <c r="Q57" s="31" t="str">
        <f ca="1">_xlfn.IFNA(VLOOKUP($A57,مايو!S:W,5,0),"")</f>
        <v/>
      </c>
      <c r="R57" s="31" t="str">
        <f ca="1">_xlfn.IFNA(VLOOKUP($A57,مايو!AE:AI,5,0),"")</f>
        <v/>
      </c>
      <c r="S57" s="31" t="str">
        <f ca="1">_xlfn.IFNA(VLOOKUP($A57,مايو!AQ:AU,5,0),"")</f>
        <v/>
      </c>
      <c r="T57" s="31" t="str">
        <f ca="1">_xlfn.IFNA(VLOOKUP($A57,مايو!BC:BG,5,0),"")</f>
        <v/>
      </c>
      <c r="U57" s="31" t="str">
        <f ca="1">_xlfn.IFNA(VLOOKUP($A57,يونيو!G:K,5,0),"")</f>
        <v/>
      </c>
      <c r="V57" s="31" t="str">
        <f ca="1">_xlfn.IFNA(VLOOKUP($A57,يونيو!S:W,5,0),"")</f>
        <v/>
      </c>
      <c r="W57" s="31" t="str">
        <f ca="1">_xlfn.IFNA(VLOOKUP($A57,يونيو!AE:AI,5,0),"")</f>
        <v/>
      </c>
      <c r="X57" s="31" t="str">
        <f ca="1">_xlfn.IFNA(VLOOKUP($A57,يونيو!AQ:AU,5,0),"")</f>
        <v/>
      </c>
      <c r="Y57" s="31" t="str">
        <f ca="1">_xlfn.IFNA(VLOOKUP($A57,يوليو!G:K,5,0),"")</f>
        <v/>
      </c>
      <c r="Z57" s="31" t="str">
        <f ca="1">_xlfn.IFNA(VLOOKUP($A57,يوليو!S:W,5,0),"")</f>
        <v/>
      </c>
      <c r="AA57" s="31" t="str">
        <f ca="1">_xlfn.IFNA(VLOOKUP($A57,يوليو!AE:AI,5,0),"")</f>
        <v/>
      </c>
      <c r="AB57" s="31" t="str">
        <f ca="1">_xlfn.IFNA(VLOOKUP($A57,يوليو!AQ:AU,5,0),"")</f>
        <v/>
      </c>
      <c r="AC57" s="31" t="str">
        <f ca="1">_xlfn.IFNA(VLOOKUP($A57,اغسطس!G:K,5,0),"")</f>
        <v/>
      </c>
      <c r="AD57" s="31" t="str">
        <f ca="1">_xlfn.IFNA(VLOOKUP($A57,اغسطس!S:W,5,0),"")</f>
        <v/>
      </c>
      <c r="AE57" s="31" t="str">
        <f ca="1">_xlfn.IFNA(VLOOKUP($A57,اغسطس!AE:AI,5,0),"")</f>
        <v/>
      </c>
      <c r="AF57" s="31" t="str">
        <f ca="1">_xlfn.IFNA(VLOOKUP($A57,اغسطس!AQ:AU,5,0),"")</f>
        <v/>
      </c>
      <c r="AG57" s="31" t="str">
        <f ca="1">_xlfn.IFNA(VLOOKUP($A57,اغسطس!BC:BG,5,0),"")</f>
        <v/>
      </c>
      <c r="AH57" s="31" t="str">
        <f ca="1">_xlfn.IFNA(VLOOKUP($A57,سبتمبر!G:K,5,0),"")</f>
        <v/>
      </c>
      <c r="AI57" s="31" t="str">
        <f ca="1">_xlfn.IFNA(VLOOKUP($A57,سبتمبر!S:W,5,0),"")</f>
        <v/>
      </c>
      <c r="AJ57" s="31" t="str">
        <f ca="1">_xlfn.IFNA(VLOOKUP($A57,سبتمبر!AE:AI,5,0),"")</f>
        <v/>
      </c>
      <c r="AK57" s="31" t="str">
        <f ca="1">_xlfn.IFNA(VLOOKUP($A57,سبتمبر!AQ:AU,5,0),"")</f>
        <v/>
      </c>
      <c r="AL57" s="31" t="str">
        <f ca="1">_xlfn.IFNA(VLOOKUP($A57,اكتوبر!G:K,5,0),"")</f>
        <v/>
      </c>
      <c r="AM57" s="31" t="str">
        <f ca="1">_xlfn.IFNA(VLOOKUP($A57,اكتوبر!S:W,5,0),"")</f>
        <v/>
      </c>
      <c r="AN57" s="31" t="str">
        <f ca="1">_xlfn.IFNA(VLOOKUP($A57,اكتوبر!AE:AI,5,0),"")</f>
        <v/>
      </c>
      <c r="AO57" s="31" t="str">
        <f ca="1">_xlfn.IFNA(VLOOKUP($A57,اكتوبر!AQ:AU,5,0),"")</f>
        <v/>
      </c>
      <c r="AP57" s="31" t="str">
        <f ca="1">_xlfn.IFNA(VLOOKUP($A57,اكتوبر!BC:BG,5,0),"")</f>
        <v/>
      </c>
      <c r="AQ57" s="31" t="str">
        <f ca="1">_xlfn.IFNA(VLOOKUP($A57,نوفمبر!G:K,5,0),"")</f>
        <v/>
      </c>
      <c r="AR57" s="31" t="str">
        <f ca="1">_xlfn.IFNA(VLOOKUP($A57,نوفمبر!S:W,5,0),"")</f>
        <v/>
      </c>
      <c r="AS57" s="31" t="str">
        <f ca="1">_xlfn.IFNA(VLOOKUP($A57,نوفمبر!AE:AI,5,0),"")</f>
        <v/>
      </c>
      <c r="AT57" s="31" t="str">
        <f ca="1">_xlfn.IFNA(VLOOKUP($A57,نوفمبر!AQ:AU,5,0),"")</f>
        <v/>
      </c>
      <c r="AU57" s="31" t="str">
        <f ca="1">_xlfn.IFNA(VLOOKUP($A57,ديسمبر!G:K,5,0),"")</f>
        <v/>
      </c>
      <c r="AV57" s="31" t="str">
        <f ca="1">_xlfn.IFNA(VLOOKUP($A57,ديسمبر!S:W,5,0),"")</f>
        <v/>
      </c>
      <c r="AW57" s="31" t="str">
        <f ca="1">_xlfn.IFNA(VLOOKUP($A57,ديسمبر!AE:AI,5,0),"")</f>
        <v/>
      </c>
      <c r="AX57" s="31" t="str">
        <f ca="1">_xlfn.IFNA(VLOOKUP($A57,ديسمبر!AQ:AU,5,0),"")</f>
        <v/>
      </c>
      <c r="AY57" s="31">
        <f ca="1" t="shared" si="0"/>
        <v>0</v>
      </c>
      <c r="AZ57" s="31">
        <f ca="1" t="shared" si="1"/>
        <v>0</v>
      </c>
    </row>
    <row r="58" ht="15.75" spans="1:52">
      <c r="A58" s="8">
        <v>2056</v>
      </c>
      <c r="B58" s="31" t="str">
        <f>IFERROR(VLOOKUP(A58,'Main Data'!A:C,2,0),"")</f>
        <v>ملاك ايمن صلاح</v>
      </c>
      <c r="C58" s="57" t="str">
        <f>IFERROR(VLOOKUP(B58,'Main Data'!B:D,2,0),"")</f>
        <v>01024633389</v>
      </c>
      <c r="D58" s="31" t="str">
        <f ca="1">IFERROR(VLOOKUP($A58,فبراير!G:K,5,0),"")</f>
        <v/>
      </c>
      <c r="E58" s="31" t="str">
        <f ca="1">IFERROR(VLOOKUP($A58,فبراير!S:W,5,0),"")</f>
        <v/>
      </c>
      <c r="F58" s="31" t="str">
        <f ca="1">IFERROR(VLOOKUP($A58,فبراير!AE:AI,5,0),"")</f>
        <v/>
      </c>
      <c r="G58" s="31" t="str">
        <f ca="1">IFERROR(VLOOKUP($A58,فبراير!AQ:AU,5,0),"")</f>
        <v/>
      </c>
      <c r="H58" s="31" t="str">
        <f ca="1">IFERROR(VLOOKUP($A58,مارس!G:K,5,0),"")</f>
        <v/>
      </c>
      <c r="I58" s="31" t="str">
        <f ca="1">IFERROR(VLOOKUP($A58,مارس!S:W,5,0),"")</f>
        <v/>
      </c>
      <c r="J58" s="31" t="str">
        <f ca="1">IFERROR(VLOOKUP($A58,مارس!AE:AI,5,0),"")</f>
        <v/>
      </c>
      <c r="K58" s="31" t="str">
        <f ca="1">IFERROR(VLOOKUP($A58,مارس!AQ:AU,5,0),"")</f>
        <v/>
      </c>
      <c r="L58" s="31" t="str">
        <f ca="1">IFERROR(VLOOKUP($A58,ابريل!G:K,5,0),"")</f>
        <v/>
      </c>
      <c r="M58" s="31" t="str">
        <f ca="1">IFERROR(VLOOKUP($A58,ابريل!S:W,5,0),"")</f>
        <v/>
      </c>
      <c r="N58" s="31" t="str">
        <f ca="1">IFERROR(VLOOKUP($A58,ابريل!AE:AI,5,0),"")</f>
        <v/>
      </c>
      <c r="O58" s="31" t="str">
        <f ca="1">IFERROR(VLOOKUP($A58,ابريل!AQ:AU,5,0),"")</f>
        <v/>
      </c>
      <c r="P58" s="31" t="str">
        <f ca="1">_xlfn.IFNA(VLOOKUP($A58,مايو!G:K,5,0),"")</f>
        <v/>
      </c>
      <c r="Q58" s="31" t="str">
        <f ca="1">_xlfn.IFNA(VLOOKUP($A58,مايو!S:W,5,0),"")</f>
        <v/>
      </c>
      <c r="R58" s="31" t="str">
        <f ca="1">_xlfn.IFNA(VLOOKUP($A58,مايو!AE:AI,5,0),"")</f>
        <v/>
      </c>
      <c r="S58" s="31" t="str">
        <f ca="1">_xlfn.IFNA(VLOOKUP($A58,مايو!AQ:AU,5,0),"")</f>
        <v/>
      </c>
      <c r="T58" s="31" t="str">
        <f ca="1">_xlfn.IFNA(VLOOKUP($A58,مايو!BC:BG,5,0),"")</f>
        <v/>
      </c>
      <c r="U58" s="31" t="str">
        <f ca="1">_xlfn.IFNA(VLOOKUP($A58,يونيو!G:K,5,0),"")</f>
        <v/>
      </c>
      <c r="V58" s="31" t="str">
        <f ca="1">_xlfn.IFNA(VLOOKUP($A58,يونيو!S:W,5,0),"")</f>
        <v/>
      </c>
      <c r="W58" s="31" t="str">
        <f ca="1">_xlfn.IFNA(VLOOKUP($A58,يونيو!AE:AI,5,0),"")</f>
        <v/>
      </c>
      <c r="X58" s="31" t="str">
        <f ca="1">_xlfn.IFNA(VLOOKUP($A58,يونيو!AQ:AU,5,0),"")</f>
        <v/>
      </c>
      <c r="Y58" s="31" t="str">
        <f ca="1">_xlfn.IFNA(VLOOKUP($A58,يوليو!G:K,5,0),"")</f>
        <v/>
      </c>
      <c r="Z58" s="31" t="str">
        <f ca="1">_xlfn.IFNA(VLOOKUP($A58,يوليو!S:W,5,0),"")</f>
        <v/>
      </c>
      <c r="AA58" s="31" t="str">
        <f ca="1">_xlfn.IFNA(VLOOKUP($A58,يوليو!AE:AI,5,0),"")</f>
        <v/>
      </c>
      <c r="AB58" s="31" t="str">
        <f ca="1">_xlfn.IFNA(VLOOKUP($A58,يوليو!AQ:AU,5,0),"")</f>
        <v/>
      </c>
      <c r="AC58" s="31" t="str">
        <f ca="1">_xlfn.IFNA(VLOOKUP($A58,اغسطس!G:K,5,0),"")</f>
        <v/>
      </c>
      <c r="AD58" s="31" t="str">
        <f ca="1">_xlfn.IFNA(VLOOKUP($A58,اغسطس!S:W,5,0),"")</f>
        <v/>
      </c>
      <c r="AE58" s="31" t="str">
        <f ca="1">_xlfn.IFNA(VLOOKUP($A58,اغسطس!AE:AI,5,0),"")</f>
        <v/>
      </c>
      <c r="AF58" s="31" t="str">
        <f ca="1">_xlfn.IFNA(VLOOKUP($A58,اغسطس!AQ:AU,5,0),"")</f>
        <v/>
      </c>
      <c r="AG58" s="31" t="str">
        <f ca="1">_xlfn.IFNA(VLOOKUP($A58,اغسطس!BC:BG,5,0),"")</f>
        <v/>
      </c>
      <c r="AH58" s="31" t="str">
        <f ca="1">_xlfn.IFNA(VLOOKUP($A58,سبتمبر!G:K,5,0),"")</f>
        <v/>
      </c>
      <c r="AI58" s="31" t="str">
        <f ca="1">_xlfn.IFNA(VLOOKUP($A58,سبتمبر!S:W,5,0),"")</f>
        <v/>
      </c>
      <c r="AJ58" s="31" t="str">
        <f ca="1">_xlfn.IFNA(VLOOKUP($A58,سبتمبر!AE:AI,5,0),"")</f>
        <v/>
      </c>
      <c r="AK58" s="31" t="str">
        <f ca="1">_xlfn.IFNA(VLOOKUP($A58,سبتمبر!AQ:AU,5,0),"")</f>
        <v/>
      </c>
      <c r="AL58" s="31" t="str">
        <f ca="1">_xlfn.IFNA(VLOOKUP($A58,اكتوبر!G:K,5,0),"")</f>
        <v/>
      </c>
      <c r="AM58" s="31" t="str">
        <f ca="1">_xlfn.IFNA(VLOOKUP($A58,اكتوبر!S:W,5,0),"")</f>
        <v/>
      </c>
      <c r="AN58" s="31" t="str">
        <f ca="1">_xlfn.IFNA(VLOOKUP($A58,اكتوبر!AE:AI,5,0),"")</f>
        <v/>
      </c>
      <c r="AO58" s="31" t="str">
        <f ca="1">_xlfn.IFNA(VLOOKUP($A58,اكتوبر!AQ:AU,5,0),"")</f>
        <v/>
      </c>
      <c r="AP58" s="31" t="str">
        <f ca="1">_xlfn.IFNA(VLOOKUP($A58,اكتوبر!BC:BG,5,0),"")</f>
        <v/>
      </c>
      <c r="AQ58" s="31" t="str">
        <f ca="1">_xlfn.IFNA(VLOOKUP($A58,نوفمبر!G:K,5,0),"")</f>
        <v/>
      </c>
      <c r="AR58" s="31" t="str">
        <f ca="1">_xlfn.IFNA(VLOOKUP($A58,نوفمبر!S:W,5,0),"")</f>
        <v/>
      </c>
      <c r="AS58" s="31" t="str">
        <f ca="1">_xlfn.IFNA(VLOOKUP($A58,نوفمبر!AE:AI,5,0),"")</f>
        <v/>
      </c>
      <c r="AT58" s="31" t="str">
        <f ca="1">_xlfn.IFNA(VLOOKUP($A58,نوفمبر!AQ:AU,5,0),"")</f>
        <v/>
      </c>
      <c r="AU58" s="31" t="str">
        <f ca="1">_xlfn.IFNA(VLOOKUP($A58,ديسمبر!G:K,5,0),"")</f>
        <v/>
      </c>
      <c r="AV58" s="31" t="str">
        <f ca="1">_xlfn.IFNA(VLOOKUP($A58,ديسمبر!S:W,5,0),"")</f>
        <v/>
      </c>
      <c r="AW58" s="31" t="str">
        <f ca="1">_xlfn.IFNA(VLOOKUP($A58,ديسمبر!AE:AI,5,0),"")</f>
        <v/>
      </c>
      <c r="AX58" s="31" t="str">
        <f ca="1">_xlfn.IFNA(VLOOKUP($A58,ديسمبر!AQ:AU,5,0),"")</f>
        <v/>
      </c>
      <c r="AY58" s="31">
        <f ca="1" t="shared" si="0"/>
        <v>0</v>
      </c>
      <c r="AZ58" s="31">
        <f ca="1" t="shared" si="1"/>
        <v>0</v>
      </c>
    </row>
    <row r="59" ht="15.75" spans="1:52">
      <c r="A59" s="8">
        <v>2057</v>
      </c>
      <c r="B59" s="31" t="str">
        <f>IFERROR(VLOOKUP(A59,'Main Data'!A:C,2,0),"")</f>
        <v>مينا ايمن حافظ</v>
      </c>
      <c r="C59" s="57" t="str">
        <f>IFERROR(VLOOKUP(B59,'Main Data'!B:D,2,0),"")</f>
        <v>01227492179</v>
      </c>
      <c r="D59" s="31" t="str">
        <f ca="1">IFERROR(VLOOKUP($A59,فبراير!G:K,5,0),"")</f>
        <v/>
      </c>
      <c r="E59" s="31" t="str">
        <f ca="1">IFERROR(VLOOKUP($A59,فبراير!S:W,5,0),"")</f>
        <v/>
      </c>
      <c r="F59" s="31" t="str">
        <f ca="1">IFERROR(VLOOKUP($A59,فبراير!AE:AI,5,0),"")</f>
        <v/>
      </c>
      <c r="G59" s="31" t="str">
        <f ca="1">IFERROR(VLOOKUP($A59,فبراير!AQ:AU,5,0),"")</f>
        <v/>
      </c>
      <c r="H59" s="31" t="str">
        <f ca="1">IFERROR(VLOOKUP($A59,مارس!G:K,5,0),"")</f>
        <v/>
      </c>
      <c r="I59" s="31" t="str">
        <f ca="1">IFERROR(VLOOKUP($A59,مارس!S:W,5,0),"")</f>
        <v/>
      </c>
      <c r="J59" s="31" t="str">
        <f ca="1">IFERROR(VLOOKUP($A59,مارس!AE:AI,5,0),"")</f>
        <v/>
      </c>
      <c r="K59" s="31" t="str">
        <f ca="1">IFERROR(VLOOKUP($A59,مارس!AQ:AU,5,0),"")</f>
        <v/>
      </c>
      <c r="L59" s="31" t="str">
        <f ca="1">IFERROR(VLOOKUP($A59,ابريل!G:K,5,0),"")</f>
        <v/>
      </c>
      <c r="M59" s="31" t="str">
        <f ca="1">IFERROR(VLOOKUP($A59,ابريل!S:W,5,0),"")</f>
        <v/>
      </c>
      <c r="N59" s="31" t="str">
        <f ca="1">IFERROR(VLOOKUP($A59,ابريل!AE:AI,5,0),"")</f>
        <v/>
      </c>
      <c r="O59" s="31" t="str">
        <f ca="1">IFERROR(VLOOKUP($A59,ابريل!AQ:AU,5,0),"")</f>
        <v/>
      </c>
      <c r="P59" s="31" t="str">
        <f ca="1">_xlfn.IFNA(VLOOKUP($A59,مايو!G:K,5,0),"")</f>
        <v/>
      </c>
      <c r="Q59" s="31" t="str">
        <f ca="1">_xlfn.IFNA(VLOOKUP($A59,مايو!S:W,5,0),"")</f>
        <v/>
      </c>
      <c r="R59" s="31" t="str">
        <f ca="1">_xlfn.IFNA(VLOOKUP($A59,مايو!AE:AI,5,0),"")</f>
        <v/>
      </c>
      <c r="S59" s="31" t="str">
        <f ca="1">_xlfn.IFNA(VLOOKUP($A59,مايو!AQ:AU,5,0),"")</f>
        <v/>
      </c>
      <c r="T59" s="31" t="str">
        <f ca="1">_xlfn.IFNA(VLOOKUP($A59,مايو!BC:BG,5,0),"")</f>
        <v/>
      </c>
      <c r="U59" s="31" t="str">
        <f ca="1">_xlfn.IFNA(VLOOKUP($A59,يونيو!G:K,5,0),"")</f>
        <v/>
      </c>
      <c r="V59" s="31" t="str">
        <f ca="1">_xlfn.IFNA(VLOOKUP($A59,يونيو!S:W,5,0),"")</f>
        <v/>
      </c>
      <c r="W59" s="31" t="str">
        <f ca="1">_xlfn.IFNA(VLOOKUP($A59,يونيو!AE:AI,5,0),"")</f>
        <v/>
      </c>
      <c r="X59" s="31" t="str">
        <f ca="1">_xlfn.IFNA(VLOOKUP($A59,يونيو!AQ:AU,5,0),"")</f>
        <v/>
      </c>
      <c r="Y59" s="31" t="str">
        <f ca="1">_xlfn.IFNA(VLOOKUP($A59,يوليو!G:K,5,0),"")</f>
        <v/>
      </c>
      <c r="Z59" s="31" t="str">
        <f ca="1">_xlfn.IFNA(VLOOKUP($A59,يوليو!S:W,5,0),"")</f>
        <v/>
      </c>
      <c r="AA59" s="31" t="str">
        <f ca="1">_xlfn.IFNA(VLOOKUP($A59,يوليو!AE:AI,5,0),"")</f>
        <v/>
      </c>
      <c r="AB59" s="31" t="str">
        <f ca="1">_xlfn.IFNA(VLOOKUP($A59,يوليو!AQ:AU,5,0),"")</f>
        <v/>
      </c>
      <c r="AC59" s="31" t="str">
        <f ca="1">_xlfn.IFNA(VLOOKUP($A59,اغسطس!G:K,5,0),"")</f>
        <v/>
      </c>
      <c r="AD59" s="31" t="str">
        <f ca="1">_xlfn.IFNA(VLOOKUP($A59,اغسطس!S:W,5,0),"")</f>
        <v/>
      </c>
      <c r="AE59" s="31" t="str">
        <f ca="1">_xlfn.IFNA(VLOOKUP($A59,اغسطس!AE:AI,5,0),"")</f>
        <v/>
      </c>
      <c r="AF59" s="31" t="str">
        <f ca="1">_xlfn.IFNA(VLOOKUP($A59,اغسطس!AQ:AU,5,0),"")</f>
        <v/>
      </c>
      <c r="AG59" s="31" t="str">
        <f ca="1">_xlfn.IFNA(VLOOKUP($A59,اغسطس!BC:BG,5,0),"")</f>
        <v/>
      </c>
      <c r="AH59" s="31" t="str">
        <f ca="1">_xlfn.IFNA(VLOOKUP($A59,سبتمبر!G:K,5,0),"")</f>
        <v/>
      </c>
      <c r="AI59" s="31" t="str">
        <f ca="1">_xlfn.IFNA(VLOOKUP($A59,سبتمبر!S:W,5,0),"")</f>
        <v/>
      </c>
      <c r="AJ59" s="31" t="str">
        <f ca="1">_xlfn.IFNA(VLOOKUP($A59,سبتمبر!AE:AI,5,0),"")</f>
        <v/>
      </c>
      <c r="AK59" s="31" t="str">
        <f ca="1">_xlfn.IFNA(VLOOKUP($A59,سبتمبر!AQ:AU,5,0),"")</f>
        <v/>
      </c>
      <c r="AL59" s="31" t="str">
        <f ca="1">_xlfn.IFNA(VLOOKUP($A59,اكتوبر!G:K,5,0),"")</f>
        <v/>
      </c>
      <c r="AM59" s="31" t="str">
        <f ca="1">_xlfn.IFNA(VLOOKUP($A59,اكتوبر!S:W,5,0),"")</f>
        <v/>
      </c>
      <c r="AN59" s="31" t="str">
        <f ca="1">_xlfn.IFNA(VLOOKUP($A59,اكتوبر!AE:AI,5,0),"")</f>
        <v/>
      </c>
      <c r="AO59" s="31" t="str">
        <f ca="1">_xlfn.IFNA(VLOOKUP($A59,اكتوبر!AQ:AU,5,0),"")</f>
        <v/>
      </c>
      <c r="AP59" s="31" t="str">
        <f ca="1">_xlfn.IFNA(VLOOKUP($A59,اكتوبر!BC:BG,5,0),"")</f>
        <v/>
      </c>
      <c r="AQ59" s="31" t="str">
        <f ca="1">_xlfn.IFNA(VLOOKUP($A59,نوفمبر!G:K,5,0),"")</f>
        <v/>
      </c>
      <c r="AR59" s="31" t="str">
        <f ca="1">_xlfn.IFNA(VLOOKUP($A59,نوفمبر!S:W,5,0),"")</f>
        <v/>
      </c>
      <c r="AS59" s="31" t="str">
        <f ca="1">_xlfn.IFNA(VLOOKUP($A59,نوفمبر!AE:AI,5,0),"")</f>
        <v/>
      </c>
      <c r="AT59" s="31" t="str">
        <f ca="1">_xlfn.IFNA(VLOOKUP($A59,نوفمبر!AQ:AU,5,0),"")</f>
        <v/>
      </c>
      <c r="AU59" s="31" t="str">
        <f ca="1">_xlfn.IFNA(VLOOKUP($A59,ديسمبر!G:K,5,0),"")</f>
        <v/>
      </c>
      <c r="AV59" s="31" t="str">
        <f ca="1">_xlfn.IFNA(VLOOKUP($A59,ديسمبر!S:W,5,0),"")</f>
        <v/>
      </c>
      <c r="AW59" s="31" t="str">
        <f ca="1">_xlfn.IFNA(VLOOKUP($A59,ديسمبر!AE:AI,5,0),"")</f>
        <v/>
      </c>
      <c r="AX59" s="31" t="str">
        <f ca="1">_xlfn.IFNA(VLOOKUP($A59,ديسمبر!AQ:AU,5,0),"")</f>
        <v/>
      </c>
      <c r="AY59" s="31">
        <f ca="1" t="shared" si="0"/>
        <v>0</v>
      </c>
      <c r="AZ59" s="31">
        <f ca="1" t="shared" si="1"/>
        <v>0</v>
      </c>
    </row>
    <row r="60" ht="15.75" spans="1:52">
      <c r="A60" s="8">
        <v>2058</v>
      </c>
      <c r="B60" s="31" t="str">
        <f>IFERROR(VLOOKUP(A60,'Main Data'!A:C,2,0),"")</f>
        <v>مينا جودة عوض</v>
      </c>
      <c r="C60" s="57" t="str">
        <f>IFERROR(VLOOKUP(B60,'Main Data'!B:D,2,0),"")</f>
        <v>01557269737</v>
      </c>
      <c r="D60" s="31" t="str">
        <f ca="1">IFERROR(VLOOKUP($A60,فبراير!G:K,5,0),"")</f>
        <v/>
      </c>
      <c r="E60" s="31" t="str">
        <f ca="1">IFERROR(VLOOKUP($A60,فبراير!S:W,5,0),"")</f>
        <v/>
      </c>
      <c r="F60" s="31" t="str">
        <f ca="1">IFERROR(VLOOKUP($A60,فبراير!AE:AI,5,0),"")</f>
        <v/>
      </c>
      <c r="G60" s="31" t="str">
        <f ca="1">IFERROR(VLOOKUP($A60,فبراير!AQ:AU,5,0),"")</f>
        <v/>
      </c>
      <c r="H60" s="31" t="str">
        <f ca="1">IFERROR(VLOOKUP($A60,مارس!G:K,5,0),"")</f>
        <v/>
      </c>
      <c r="I60" s="31" t="str">
        <f ca="1">IFERROR(VLOOKUP($A60,مارس!S:W,5,0),"")</f>
        <v/>
      </c>
      <c r="J60" s="31" t="str">
        <f ca="1">IFERROR(VLOOKUP($A60,مارس!AE:AI,5,0),"")</f>
        <v/>
      </c>
      <c r="K60" s="31" t="str">
        <f ca="1">IFERROR(VLOOKUP($A60,مارس!AQ:AU,5,0),"")</f>
        <v/>
      </c>
      <c r="L60" s="31" t="str">
        <f ca="1">IFERROR(VLOOKUP($A60,ابريل!G:K,5,0),"")</f>
        <v/>
      </c>
      <c r="M60" s="31" t="str">
        <f ca="1">IFERROR(VLOOKUP($A60,ابريل!S:W,5,0),"")</f>
        <v/>
      </c>
      <c r="N60" s="31" t="str">
        <f ca="1">IFERROR(VLOOKUP($A60,ابريل!AE:AI,5,0),"")</f>
        <v/>
      </c>
      <c r="O60" s="31" t="str">
        <f ca="1">IFERROR(VLOOKUP($A60,ابريل!AQ:AU,5,0),"")</f>
        <v/>
      </c>
      <c r="P60" s="31" t="str">
        <f ca="1">_xlfn.IFNA(VLOOKUP($A60,مايو!G:K,5,0),"")</f>
        <v/>
      </c>
      <c r="Q60" s="31" t="str">
        <f ca="1">_xlfn.IFNA(VLOOKUP($A60,مايو!S:W,5,0),"")</f>
        <v/>
      </c>
      <c r="R60" s="31" t="str">
        <f ca="1">_xlfn.IFNA(VLOOKUP($A60,مايو!AE:AI,5,0),"")</f>
        <v/>
      </c>
      <c r="S60" s="31" t="str">
        <f ca="1">_xlfn.IFNA(VLOOKUP($A60,مايو!AQ:AU,5,0),"")</f>
        <v/>
      </c>
      <c r="T60" s="31" t="str">
        <f ca="1">_xlfn.IFNA(VLOOKUP($A60,مايو!BC:BG,5,0),"")</f>
        <v/>
      </c>
      <c r="U60" s="31" t="str">
        <f ca="1">_xlfn.IFNA(VLOOKUP($A60,يونيو!G:K,5,0),"")</f>
        <v/>
      </c>
      <c r="V60" s="31" t="str">
        <f ca="1">_xlfn.IFNA(VLOOKUP($A60,يونيو!S:W,5,0),"")</f>
        <v/>
      </c>
      <c r="W60" s="31" t="str">
        <f ca="1">_xlfn.IFNA(VLOOKUP($A60,يونيو!AE:AI,5,0),"")</f>
        <v/>
      </c>
      <c r="X60" s="31" t="str">
        <f ca="1">_xlfn.IFNA(VLOOKUP($A60,يونيو!AQ:AU,5,0),"")</f>
        <v/>
      </c>
      <c r="Y60" s="31" t="str">
        <f ca="1">_xlfn.IFNA(VLOOKUP($A60,يوليو!G:K,5,0),"")</f>
        <v/>
      </c>
      <c r="Z60" s="31" t="str">
        <f ca="1">_xlfn.IFNA(VLOOKUP($A60,يوليو!S:W,5,0),"")</f>
        <v/>
      </c>
      <c r="AA60" s="31" t="str">
        <f ca="1">_xlfn.IFNA(VLOOKUP($A60,يوليو!AE:AI,5,0),"")</f>
        <v/>
      </c>
      <c r="AB60" s="31" t="str">
        <f ca="1">_xlfn.IFNA(VLOOKUP($A60,يوليو!AQ:AU,5,0),"")</f>
        <v/>
      </c>
      <c r="AC60" s="31" t="str">
        <f ca="1">_xlfn.IFNA(VLOOKUP($A60,اغسطس!G:K,5,0),"")</f>
        <v/>
      </c>
      <c r="AD60" s="31" t="str">
        <f ca="1">_xlfn.IFNA(VLOOKUP($A60,اغسطس!S:W,5,0),"")</f>
        <v/>
      </c>
      <c r="AE60" s="31" t="str">
        <f ca="1">_xlfn.IFNA(VLOOKUP($A60,اغسطس!AE:AI,5,0),"")</f>
        <v/>
      </c>
      <c r="AF60" s="31" t="str">
        <f ca="1">_xlfn.IFNA(VLOOKUP($A60,اغسطس!AQ:AU,5,0),"")</f>
        <v/>
      </c>
      <c r="AG60" s="31" t="str">
        <f ca="1">_xlfn.IFNA(VLOOKUP($A60,اغسطس!BC:BG,5,0),"")</f>
        <v/>
      </c>
      <c r="AH60" s="31" t="str">
        <f ca="1">_xlfn.IFNA(VLOOKUP($A60,سبتمبر!G:K,5,0),"")</f>
        <v/>
      </c>
      <c r="AI60" s="31" t="str">
        <f ca="1">_xlfn.IFNA(VLOOKUP($A60,سبتمبر!S:W,5,0),"")</f>
        <v/>
      </c>
      <c r="AJ60" s="31" t="str">
        <f ca="1">_xlfn.IFNA(VLOOKUP($A60,سبتمبر!AE:AI,5,0),"")</f>
        <v/>
      </c>
      <c r="AK60" s="31" t="str">
        <f ca="1">_xlfn.IFNA(VLOOKUP($A60,سبتمبر!AQ:AU,5,0),"")</f>
        <v/>
      </c>
      <c r="AL60" s="31" t="str">
        <f ca="1">_xlfn.IFNA(VLOOKUP($A60,اكتوبر!G:K,5,0),"")</f>
        <v/>
      </c>
      <c r="AM60" s="31" t="str">
        <f ca="1">_xlfn.IFNA(VLOOKUP($A60,اكتوبر!S:W,5,0),"")</f>
        <v/>
      </c>
      <c r="AN60" s="31" t="str">
        <f ca="1">_xlfn.IFNA(VLOOKUP($A60,اكتوبر!AE:AI,5,0),"")</f>
        <v/>
      </c>
      <c r="AO60" s="31" t="str">
        <f ca="1">_xlfn.IFNA(VLOOKUP($A60,اكتوبر!AQ:AU,5,0),"")</f>
        <v/>
      </c>
      <c r="AP60" s="31" t="str">
        <f ca="1">_xlfn.IFNA(VLOOKUP($A60,اكتوبر!BC:BG,5,0),"")</f>
        <v/>
      </c>
      <c r="AQ60" s="31" t="str">
        <f ca="1">_xlfn.IFNA(VLOOKUP($A60,نوفمبر!G:K,5,0),"")</f>
        <v/>
      </c>
      <c r="AR60" s="31" t="str">
        <f ca="1">_xlfn.IFNA(VLOOKUP($A60,نوفمبر!S:W,5,0),"")</f>
        <v/>
      </c>
      <c r="AS60" s="31" t="str">
        <f ca="1">_xlfn.IFNA(VLOOKUP($A60,نوفمبر!AE:AI,5,0),"")</f>
        <v/>
      </c>
      <c r="AT60" s="31" t="str">
        <f ca="1">_xlfn.IFNA(VLOOKUP($A60,نوفمبر!AQ:AU,5,0),"")</f>
        <v/>
      </c>
      <c r="AU60" s="31" t="str">
        <f ca="1">_xlfn.IFNA(VLOOKUP($A60,ديسمبر!G:K,5,0),"")</f>
        <v/>
      </c>
      <c r="AV60" s="31" t="str">
        <f ca="1">_xlfn.IFNA(VLOOKUP($A60,ديسمبر!S:W,5,0),"")</f>
        <v/>
      </c>
      <c r="AW60" s="31" t="str">
        <f ca="1">_xlfn.IFNA(VLOOKUP($A60,ديسمبر!AE:AI,5,0),"")</f>
        <v/>
      </c>
      <c r="AX60" s="31" t="str">
        <f ca="1">_xlfn.IFNA(VLOOKUP($A60,ديسمبر!AQ:AU,5,0),"")</f>
        <v/>
      </c>
      <c r="AY60" s="31">
        <f ca="1" t="shared" si="0"/>
        <v>0</v>
      </c>
      <c r="AZ60" s="31">
        <f ca="1" t="shared" si="1"/>
        <v>0</v>
      </c>
    </row>
    <row r="61" ht="15.75" spans="1:52">
      <c r="A61" s="8">
        <v>2059</v>
      </c>
      <c r="B61" s="31" t="str">
        <f>IFERROR(VLOOKUP(A61,'Main Data'!A:C,2,0),"")</f>
        <v>مينا رزيقي فؤاد</v>
      </c>
      <c r="C61" s="57" t="str">
        <f>IFERROR(VLOOKUP(B61,'Main Data'!B:D,2,0),"")</f>
        <v>01271228712</v>
      </c>
      <c r="D61" s="31" t="str">
        <f ca="1">IFERROR(VLOOKUP($A61,فبراير!G:K,5,0),"")</f>
        <v/>
      </c>
      <c r="E61" s="31" t="str">
        <f ca="1">IFERROR(VLOOKUP($A61,فبراير!S:W,5,0),"")</f>
        <v/>
      </c>
      <c r="F61" s="31" t="str">
        <f ca="1">IFERROR(VLOOKUP($A61,فبراير!AE:AI,5,0),"")</f>
        <v/>
      </c>
      <c r="G61" s="31" t="str">
        <f ca="1">IFERROR(VLOOKUP($A61,فبراير!AQ:AU,5,0),"")</f>
        <v/>
      </c>
      <c r="H61" s="31" t="str">
        <f ca="1">IFERROR(VLOOKUP($A61,مارس!G:K,5,0),"")</f>
        <v/>
      </c>
      <c r="I61" s="31" t="str">
        <f ca="1">IFERROR(VLOOKUP($A61,مارس!S:W,5,0),"")</f>
        <v/>
      </c>
      <c r="J61" s="31" t="str">
        <f ca="1">IFERROR(VLOOKUP($A61,مارس!AE:AI,5,0),"")</f>
        <v/>
      </c>
      <c r="K61" s="31" t="str">
        <f ca="1">IFERROR(VLOOKUP($A61,مارس!AQ:AU,5,0),"")</f>
        <v/>
      </c>
      <c r="L61" s="31" t="str">
        <f ca="1">IFERROR(VLOOKUP($A61,ابريل!G:K,5,0),"")</f>
        <v/>
      </c>
      <c r="M61" s="31" t="str">
        <f ca="1">IFERROR(VLOOKUP($A61,ابريل!S:W,5,0),"")</f>
        <v/>
      </c>
      <c r="N61" s="31" t="str">
        <f ca="1">IFERROR(VLOOKUP($A61,ابريل!AE:AI,5,0),"")</f>
        <v/>
      </c>
      <c r="O61" s="31" t="str">
        <f ca="1">IFERROR(VLOOKUP($A61,ابريل!AQ:AU,5,0),"")</f>
        <v/>
      </c>
      <c r="P61" s="31" t="str">
        <f ca="1">_xlfn.IFNA(VLOOKUP($A61,مايو!G:K,5,0),"")</f>
        <v/>
      </c>
      <c r="Q61" s="31" t="str">
        <f ca="1">_xlfn.IFNA(VLOOKUP($A61,مايو!S:W,5,0),"")</f>
        <v/>
      </c>
      <c r="R61" s="31" t="str">
        <f ca="1">_xlfn.IFNA(VLOOKUP($A61,مايو!AE:AI,5,0),"")</f>
        <v/>
      </c>
      <c r="S61" s="31" t="str">
        <f ca="1">_xlfn.IFNA(VLOOKUP($A61,مايو!AQ:AU,5,0),"")</f>
        <v/>
      </c>
      <c r="T61" s="31" t="str">
        <f ca="1">_xlfn.IFNA(VLOOKUP($A61,مايو!BC:BG,5,0),"")</f>
        <v/>
      </c>
      <c r="U61" s="31" t="str">
        <f ca="1">_xlfn.IFNA(VLOOKUP($A61,يونيو!G:K,5,0),"")</f>
        <v/>
      </c>
      <c r="V61" s="31" t="str">
        <f ca="1">_xlfn.IFNA(VLOOKUP($A61,يونيو!S:W,5,0),"")</f>
        <v/>
      </c>
      <c r="W61" s="31" t="str">
        <f ca="1">_xlfn.IFNA(VLOOKUP($A61,يونيو!AE:AI,5,0),"")</f>
        <v/>
      </c>
      <c r="X61" s="31" t="str">
        <f ca="1">_xlfn.IFNA(VLOOKUP($A61,يونيو!AQ:AU,5,0),"")</f>
        <v/>
      </c>
      <c r="Y61" s="31" t="str">
        <f ca="1">_xlfn.IFNA(VLOOKUP($A61,يوليو!G:K,5,0),"")</f>
        <v/>
      </c>
      <c r="Z61" s="31" t="str">
        <f ca="1">_xlfn.IFNA(VLOOKUP($A61,يوليو!S:W,5,0),"")</f>
        <v/>
      </c>
      <c r="AA61" s="31" t="str">
        <f ca="1">_xlfn.IFNA(VLOOKUP($A61,يوليو!AE:AI,5,0),"")</f>
        <v/>
      </c>
      <c r="AB61" s="31" t="str">
        <f ca="1">_xlfn.IFNA(VLOOKUP($A61,يوليو!AQ:AU,5,0),"")</f>
        <v/>
      </c>
      <c r="AC61" s="31" t="str">
        <f ca="1">_xlfn.IFNA(VLOOKUP($A61,اغسطس!G:K,5,0),"")</f>
        <v/>
      </c>
      <c r="AD61" s="31" t="str">
        <f ca="1">_xlfn.IFNA(VLOOKUP($A61,اغسطس!S:W,5,0),"")</f>
        <v/>
      </c>
      <c r="AE61" s="31" t="str">
        <f ca="1">_xlfn.IFNA(VLOOKUP($A61,اغسطس!AE:AI,5,0),"")</f>
        <v/>
      </c>
      <c r="AF61" s="31" t="str">
        <f ca="1">_xlfn.IFNA(VLOOKUP($A61,اغسطس!AQ:AU,5,0),"")</f>
        <v/>
      </c>
      <c r="AG61" s="31" t="str">
        <f ca="1">_xlfn.IFNA(VLOOKUP($A61,اغسطس!BC:BG,5,0),"")</f>
        <v/>
      </c>
      <c r="AH61" s="31" t="str">
        <f ca="1">_xlfn.IFNA(VLOOKUP($A61,سبتمبر!G:K,5,0),"")</f>
        <v/>
      </c>
      <c r="AI61" s="31" t="str">
        <f ca="1">_xlfn.IFNA(VLOOKUP($A61,سبتمبر!S:W,5,0),"")</f>
        <v/>
      </c>
      <c r="AJ61" s="31" t="str">
        <f ca="1">_xlfn.IFNA(VLOOKUP($A61,سبتمبر!AE:AI,5,0),"")</f>
        <v/>
      </c>
      <c r="AK61" s="31" t="str">
        <f ca="1">_xlfn.IFNA(VLOOKUP($A61,سبتمبر!AQ:AU,5,0),"")</f>
        <v/>
      </c>
      <c r="AL61" s="31" t="str">
        <f ca="1">_xlfn.IFNA(VLOOKUP($A61,اكتوبر!G:K,5,0),"")</f>
        <v/>
      </c>
      <c r="AM61" s="31" t="str">
        <f ca="1">_xlfn.IFNA(VLOOKUP($A61,اكتوبر!S:W,5,0),"")</f>
        <v/>
      </c>
      <c r="AN61" s="31" t="str">
        <f ca="1">_xlfn.IFNA(VLOOKUP($A61,اكتوبر!AE:AI,5,0),"")</f>
        <v/>
      </c>
      <c r="AO61" s="31" t="str">
        <f ca="1">_xlfn.IFNA(VLOOKUP($A61,اكتوبر!AQ:AU,5,0),"")</f>
        <v/>
      </c>
      <c r="AP61" s="31" t="str">
        <f ca="1">_xlfn.IFNA(VLOOKUP($A61,اكتوبر!BC:BG,5,0),"")</f>
        <v/>
      </c>
      <c r="AQ61" s="31" t="str">
        <f ca="1">_xlfn.IFNA(VLOOKUP($A61,نوفمبر!G:K,5,0),"")</f>
        <v/>
      </c>
      <c r="AR61" s="31" t="str">
        <f ca="1">_xlfn.IFNA(VLOOKUP($A61,نوفمبر!S:W,5,0),"")</f>
        <v/>
      </c>
      <c r="AS61" s="31" t="str">
        <f ca="1">_xlfn.IFNA(VLOOKUP($A61,نوفمبر!AE:AI,5,0),"")</f>
        <v/>
      </c>
      <c r="AT61" s="31" t="str">
        <f ca="1">_xlfn.IFNA(VLOOKUP($A61,نوفمبر!AQ:AU,5,0),"")</f>
        <v/>
      </c>
      <c r="AU61" s="31" t="str">
        <f ca="1">_xlfn.IFNA(VLOOKUP($A61,ديسمبر!G:K,5,0),"")</f>
        <v/>
      </c>
      <c r="AV61" s="31" t="str">
        <f ca="1">_xlfn.IFNA(VLOOKUP($A61,ديسمبر!S:W,5,0),"")</f>
        <v/>
      </c>
      <c r="AW61" s="31" t="str">
        <f ca="1">_xlfn.IFNA(VLOOKUP($A61,ديسمبر!AE:AI,5,0),"")</f>
        <v/>
      </c>
      <c r="AX61" s="31" t="str">
        <f ca="1">_xlfn.IFNA(VLOOKUP($A61,ديسمبر!AQ:AU,5,0),"")</f>
        <v/>
      </c>
      <c r="AY61" s="31">
        <f ca="1" t="shared" si="0"/>
        <v>0</v>
      </c>
      <c r="AZ61" s="31">
        <f ca="1" t="shared" si="1"/>
        <v>0</v>
      </c>
    </row>
    <row r="62" ht="15.75" spans="1:52">
      <c r="A62" s="8">
        <v>2060</v>
      </c>
      <c r="B62" s="31" t="str">
        <f>IFERROR(VLOOKUP(A62,'Main Data'!A:C,2,0),"")</f>
        <v>مينا سمير روماني </v>
      </c>
      <c r="C62" s="57" t="str">
        <f>IFERROR(VLOOKUP(B62,'Main Data'!B:D,2,0),"")</f>
        <v>01289650507</v>
      </c>
      <c r="D62" s="31" t="str">
        <f ca="1">IFERROR(VLOOKUP($A62,فبراير!G:K,5,0),"")</f>
        <v/>
      </c>
      <c r="E62" s="31" t="str">
        <f ca="1">IFERROR(VLOOKUP($A62,فبراير!S:W,5,0),"")</f>
        <v/>
      </c>
      <c r="F62" s="31" t="str">
        <f ca="1">IFERROR(VLOOKUP($A62,فبراير!AE:AI,5,0),"")</f>
        <v/>
      </c>
      <c r="G62" s="31" t="str">
        <f ca="1">IFERROR(VLOOKUP($A62,فبراير!AQ:AU,5,0),"")</f>
        <v/>
      </c>
      <c r="H62" s="31" t="str">
        <f ca="1">IFERROR(VLOOKUP($A62,مارس!G:K,5,0),"")</f>
        <v/>
      </c>
      <c r="I62" s="31" t="str">
        <f ca="1">IFERROR(VLOOKUP($A62,مارس!S:W,5,0),"")</f>
        <v/>
      </c>
      <c r="J62" s="31" t="str">
        <f ca="1">IFERROR(VLOOKUP($A62,مارس!AE:AI,5,0),"")</f>
        <v/>
      </c>
      <c r="K62" s="31" t="str">
        <f ca="1">IFERROR(VLOOKUP($A62,مارس!AQ:AU,5,0),"")</f>
        <v/>
      </c>
      <c r="L62" s="31" t="str">
        <f ca="1">IFERROR(VLOOKUP($A62,ابريل!G:K,5,0),"")</f>
        <v/>
      </c>
      <c r="M62" s="31" t="str">
        <f ca="1">IFERROR(VLOOKUP($A62,ابريل!S:W,5,0),"")</f>
        <v/>
      </c>
      <c r="N62" s="31" t="str">
        <f ca="1">IFERROR(VLOOKUP($A62,ابريل!AE:AI,5,0),"")</f>
        <v/>
      </c>
      <c r="O62" s="31" t="str">
        <f ca="1">IFERROR(VLOOKUP($A62,ابريل!AQ:AU,5,0),"")</f>
        <v/>
      </c>
      <c r="P62" s="31" t="str">
        <f ca="1">_xlfn.IFNA(VLOOKUP($A62,مايو!G:K,5,0),"")</f>
        <v/>
      </c>
      <c r="Q62" s="31" t="str">
        <f ca="1">_xlfn.IFNA(VLOOKUP($A62,مايو!S:W,5,0),"")</f>
        <v/>
      </c>
      <c r="R62" s="31" t="str">
        <f ca="1">_xlfn.IFNA(VLOOKUP($A62,مايو!AE:AI,5,0),"")</f>
        <v/>
      </c>
      <c r="S62" s="31" t="str">
        <f ca="1">_xlfn.IFNA(VLOOKUP($A62,مايو!AQ:AU,5,0),"")</f>
        <v/>
      </c>
      <c r="T62" s="31" t="str">
        <f ca="1">_xlfn.IFNA(VLOOKUP($A62,مايو!BC:BG,5,0),"")</f>
        <v/>
      </c>
      <c r="U62" s="31" t="str">
        <f ca="1">_xlfn.IFNA(VLOOKUP($A62,يونيو!G:K,5,0),"")</f>
        <v/>
      </c>
      <c r="V62" s="31" t="str">
        <f ca="1">_xlfn.IFNA(VLOOKUP($A62,يونيو!S:W,5,0),"")</f>
        <v/>
      </c>
      <c r="W62" s="31" t="str">
        <f ca="1">_xlfn.IFNA(VLOOKUP($A62,يونيو!AE:AI,5,0),"")</f>
        <v/>
      </c>
      <c r="X62" s="31" t="str">
        <f ca="1">_xlfn.IFNA(VLOOKUP($A62,يونيو!AQ:AU,5,0),"")</f>
        <v/>
      </c>
      <c r="Y62" s="31" t="str">
        <f ca="1">_xlfn.IFNA(VLOOKUP($A62,يوليو!G:K,5,0),"")</f>
        <v/>
      </c>
      <c r="Z62" s="31" t="str">
        <f ca="1">_xlfn.IFNA(VLOOKUP($A62,يوليو!S:W,5,0),"")</f>
        <v/>
      </c>
      <c r="AA62" s="31" t="str">
        <f ca="1">_xlfn.IFNA(VLOOKUP($A62,يوليو!AE:AI,5,0),"")</f>
        <v/>
      </c>
      <c r="AB62" s="31" t="str">
        <f ca="1">_xlfn.IFNA(VLOOKUP($A62,يوليو!AQ:AU,5,0),"")</f>
        <v/>
      </c>
      <c r="AC62" s="31" t="str">
        <f ca="1">_xlfn.IFNA(VLOOKUP($A62,اغسطس!G:K,5,0),"")</f>
        <v/>
      </c>
      <c r="AD62" s="31" t="str">
        <f ca="1">_xlfn.IFNA(VLOOKUP($A62,اغسطس!S:W,5,0),"")</f>
        <v/>
      </c>
      <c r="AE62" s="31" t="str">
        <f ca="1">_xlfn.IFNA(VLOOKUP($A62,اغسطس!AE:AI,5,0),"")</f>
        <v/>
      </c>
      <c r="AF62" s="31" t="str">
        <f ca="1">_xlfn.IFNA(VLOOKUP($A62,اغسطس!AQ:AU,5,0),"")</f>
        <v/>
      </c>
      <c r="AG62" s="31" t="str">
        <f ca="1">_xlfn.IFNA(VLOOKUP($A62,اغسطس!BC:BG,5,0),"")</f>
        <v/>
      </c>
      <c r="AH62" s="31" t="str">
        <f ca="1">_xlfn.IFNA(VLOOKUP($A62,سبتمبر!G:K,5,0),"")</f>
        <v/>
      </c>
      <c r="AI62" s="31" t="str">
        <f ca="1">_xlfn.IFNA(VLOOKUP($A62,سبتمبر!S:W,5,0),"")</f>
        <v/>
      </c>
      <c r="AJ62" s="31" t="str">
        <f ca="1">_xlfn.IFNA(VLOOKUP($A62,سبتمبر!AE:AI,5,0),"")</f>
        <v/>
      </c>
      <c r="AK62" s="31" t="str">
        <f ca="1">_xlfn.IFNA(VLOOKUP($A62,سبتمبر!AQ:AU,5,0),"")</f>
        <v/>
      </c>
      <c r="AL62" s="31" t="str">
        <f ca="1">_xlfn.IFNA(VLOOKUP($A62,اكتوبر!G:K,5,0),"")</f>
        <v/>
      </c>
      <c r="AM62" s="31" t="str">
        <f ca="1">_xlfn.IFNA(VLOOKUP($A62,اكتوبر!S:W,5,0),"")</f>
        <v/>
      </c>
      <c r="AN62" s="31" t="str">
        <f ca="1">_xlfn.IFNA(VLOOKUP($A62,اكتوبر!AE:AI,5,0),"")</f>
        <v/>
      </c>
      <c r="AO62" s="31" t="str">
        <f ca="1">_xlfn.IFNA(VLOOKUP($A62,اكتوبر!AQ:AU,5,0),"")</f>
        <v/>
      </c>
      <c r="AP62" s="31" t="str">
        <f ca="1">_xlfn.IFNA(VLOOKUP($A62,اكتوبر!BC:BG,5,0),"")</f>
        <v/>
      </c>
      <c r="AQ62" s="31" t="str">
        <f ca="1">_xlfn.IFNA(VLOOKUP($A62,نوفمبر!G:K,5,0),"")</f>
        <v/>
      </c>
      <c r="AR62" s="31" t="str">
        <f ca="1">_xlfn.IFNA(VLOOKUP($A62,نوفمبر!S:W,5,0),"")</f>
        <v/>
      </c>
      <c r="AS62" s="31" t="str">
        <f ca="1">_xlfn.IFNA(VLOOKUP($A62,نوفمبر!AE:AI,5,0),"")</f>
        <v/>
      </c>
      <c r="AT62" s="31" t="str">
        <f ca="1">_xlfn.IFNA(VLOOKUP($A62,نوفمبر!AQ:AU,5,0),"")</f>
        <v/>
      </c>
      <c r="AU62" s="31" t="str">
        <f ca="1">_xlfn.IFNA(VLOOKUP($A62,ديسمبر!G:K,5,0),"")</f>
        <v/>
      </c>
      <c r="AV62" s="31" t="str">
        <f ca="1">_xlfn.IFNA(VLOOKUP($A62,ديسمبر!S:W,5,0),"")</f>
        <v/>
      </c>
      <c r="AW62" s="31" t="str">
        <f ca="1">_xlfn.IFNA(VLOOKUP($A62,ديسمبر!AE:AI,5,0),"")</f>
        <v/>
      </c>
      <c r="AX62" s="31" t="str">
        <f ca="1">_xlfn.IFNA(VLOOKUP($A62,ديسمبر!AQ:AU,5,0),"")</f>
        <v/>
      </c>
      <c r="AY62" s="31">
        <f ca="1" t="shared" si="0"/>
        <v>0</v>
      </c>
      <c r="AZ62" s="31">
        <f ca="1" t="shared" si="1"/>
        <v>0</v>
      </c>
    </row>
    <row r="63" ht="15.75" spans="1:52">
      <c r="A63" s="8">
        <v>2061</v>
      </c>
      <c r="B63" s="31" t="str">
        <f>IFERROR(VLOOKUP(A63,'Main Data'!A:C,2,0),"")</f>
        <v>مينا وجيه يوسف</v>
      </c>
      <c r="C63" s="57" t="str">
        <f>IFERROR(VLOOKUP(B63,'Main Data'!B:D,2,0),"")</f>
        <v>01271756880</v>
      </c>
      <c r="D63" s="31" t="str">
        <f ca="1">IFERROR(VLOOKUP($A63,فبراير!G:K,5,0),"")</f>
        <v/>
      </c>
      <c r="E63" s="31" t="str">
        <f ca="1">IFERROR(VLOOKUP($A63,فبراير!S:W,5,0),"")</f>
        <v/>
      </c>
      <c r="F63" s="31" t="str">
        <f ca="1">IFERROR(VLOOKUP($A63,فبراير!AE:AI,5,0),"")</f>
        <v/>
      </c>
      <c r="G63" s="31" t="str">
        <f ca="1">IFERROR(VLOOKUP($A63,فبراير!AQ:AU,5,0),"")</f>
        <v/>
      </c>
      <c r="H63" s="31" t="str">
        <f ca="1">IFERROR(VLOOKUP($A63,مارس!G:K,5,0),"")</f>
        <v/>
      </c>
      <c r="I63" s="31" t="str">
        <f ca="1">IFERROR(VLOOKUP($A63,مارس!S:W,5,0),"")</f>
        <v/>
      </c>
      <c r="J63" s="31" t="str">
        <f ca="1">IFERROR(VLOOKUP($A63,مارس!AE:AI,5,0),"")</f>
        <v/>
      </c>
      <c r="K63" s="31" t="str">
        <f ca="1">IFERROR(VLOOKUP($A63,مارس!AQ:AU,5,0),"")</f>
        <v/>
      </c>
      <c r="L63" s="31" t="str">
        <f ca="1">IFERROR(VLOOKUP($A63,ابريل!G:K,5,0),"")</f>
        <v/>
      </c>
      <c r="M63" s="31" t="str">
        <f ca="1">IFERROR(VLOOKUP($A63,ابريل!S:W,5,0),"")</f>
        <v/>
      </c>
      <c r="N63" s="31" t="str">
        <f ca="1">IFERROR(VLOOKUP($A63,ابريل!AE:AI,5,0),"")</f>
        <v/>
      </c>
      <c r="O63" s="31" t="str">
        <f ca="1">IFERROR(VLOOKUP($A63,ابريل!AQ:AU,5,0),"")</f>
        <v/>
      </c>
      <c r="P63" s="31" t="str">
        <f ca="1">_xlfn.IFNA(VLOOKUP($A63,مايو!G:K,5,0),"")</f>
        <v/>
      </c>
      <c r="Q63" s="31" t="str">
        <f ca="1">_xlfn.IFNA(VLOOKUP($A63,مايو!S:W,5,0),"")</f>
        <v/>
      </c>
      <c r="R63" s="31" t="str">
        <f ca="1">_xlfn.IFNA(VLOOKUP($A63,مايو!AE:AI,5,0),"")</f>
        <v/>
      </c>
      <c r="S63" s="31" t="str">
        <f ca="1">_xlfn.IFNA(VLOOKUP($A63,مايو!AQ:AU,5,0),"")</f>
        <v/>
      </c>
      <c r="T63" s="31" t="str">
        <f ca="1">_xlfn.IFNA(VLOOKUP($A63,مايو!BC:BG,5,0),"")</f>
        <v/>
      </c>
      <c r="U63" s="31" t="str">
        <f ca="1">_xlfn.IFNA(VLOOKUP($A63,يونيو!G:K,5,0),"")</f>
        <v/>
      </c>
      <c r="V63" s="31" t="str">
        <f ca="1">_xlfn.IFNA(VLOOKUP($A63,يونيو!S:W,5,0),"")</f>
        <v/>
      </c>
      <c r="W63" s="31" t="str">
        <f ca="1">_xlfn.IFNA(VLOOKUP($A63,يونيو!AE:AI,5,0),"")</f>
        <v/>
      </c>
      <c r="X63" s="31" t="str">
        <f ca="1">_xlfn.IFNA(VLOOKUP($A63,يونيو!AQ:AU,5,0),"")</f>
        <v/>
      </c>
      <c r="Y63" s="31" t="str">
        <f ca="1">_xlfn.IFNA(VLOOKUP($A63,يوليو!G:K,5,0),"")</f>
        <v/>
      </c>
      <c r="Z63" s="31" t="str">
        <f ca="1">_xlfn.IFNA(VLOOKUP($A63,يوليو!S:W,5,0),"")</f>
        <v/>
      </c>
      <c r="AA63" s="31" t="str">
        <f ca="1">_xlfn.IFNA(VLOOKUP($A63,يوليو!AE:AI,5,0),"")</f>
        <v/>
      </c>
      <c r="AB63" s="31" t="str">
        <f ca="1">_xlfn.IFNA(VLOOKUP($A63,يوليو!AQ:AU,5,0),"")</f>
        <v/>
      </c>
      <c r="AC63" s="31" t="str">
        <f ca="1">_xlfn.IFNA(VLOOKUP($A63,اغسطس!G:K,5,0),"")</f>
        <v/>
      </c>
      <c r="AD63" s="31" t="str">
        <f ca="1">_xlfn.IFNA(VLOOKUP($A63,اغسطس!S:W,5,0),"")</f>
        <v/>
      </c>
      <c r="AE63" s="31" t="str">
        <f ca="1">_xlfn.IFNA(VLOOKUP($A63,اغسطس!AE:AI,5,0),"")</f>
        <v/>
      </c>
      <c r="AF63" s="31" t="str">
        <f ca="1">_xlfn.IFNA(VLOOKUP($A63,اغسطس!AQ:AU,5,0),"")</f>
        <v/>
      </c>
      <c r="AG63" s="31" t="str">
        <f ca="1">_xlfn.IFNA(VLOOKUP($A63,اغسطس!BC:BG,5,0),"")</f>
        <v/>
      </c>
      <c r="AH63" s="31" t="str">
        <f ca="1">_xlfn.IFNA(VLOOKUP($A63,سبتمبر!G:K,5,0),"")</f>
        <v/>
      </c>
      <c r="AI63" s="31" t="str">
        <f ca="1">_xlfn.IFNA(VLOOKUP($A63,سبتمبر!S:W,5,0),"")</f>
        <v/>
      </c>
      <c r="AJ63" s="31" t="str">
        <f ca="1">_xlfn.IFNA(VLOOKUP($A63,سبتمبر!AE:AI,5,0),"")</f>
        <v/>
      </c>
      <c r="AK63" s="31" t="str">
        <f ca="1">_xlfn.IFNA(VLOOKUP($A63,سبتمبر!AQ:AU,5,0),"")</f>
        <v/>
      </c>
      <c r="AL63" s="31" t="str">
        <f ca="1">_xlfn.IFNA(VLOOKUP($A63,اكتوبر!G:K,5,0),"")</f>
        <v/>
      </c>
      <c r="AM63" s="31" t="str">
        <f ca="1">_xlfn.IFNA(VLOOKUP($A63,اكتوبر!S:W,5,0),"")</f>
        <v/>
      </c>
      <c r="AN63" s="31" t="str">
        <f ca="1">_xlfn.IFNA(VLOOKUP($A63,اكتوبر!AE:AI,5,0),"")</f>
        <v/>
      </c>
      <c r="AO63" s="31" t="str">
        <f ca="1">_xlfn.IFNA(VLOOKUP($A63,اكتوبر!AQ:AU,5,0),"")</f>
        <v/>
      </c>
      <c r="AP63" s="31" t="str">
        <f ca="1">_xlfn.IFNA(VLOOKUP($A63,اكتوبر!BC:BG,5,0),"")</f>
        <v/>
      </c>
      <c r="AQ63" s="31" t="str">
        <f ca="1">_xlfn.IFNA(VLOOKUP($A63,نوفمبر!G:K,5,0),"")</f>
        <v/>
      </c>
      <c r="AR63" s="31" t="str">
        <f ca="1">_xlfn.IFNA(VLOOKUP($A63,نوفمبر!S:W,5,0),"")</f>
        <v/>
      </c>
      <c r="AS63" s="31" t="str">
        <f ca="1">_xlfn.IFNA(VLOOKUP($A63,نوفمبر!AE:AI,5,0),"")</f>
        <v/>
      </c>
      <c r="AT63" s="31" t="str">
        <f ca="1">_xlfn.IFNA(VLOOKUP($A63,نوفمبر!AQ:AU,5,0),"")</f>
        <v/>
      </c>
      <c r="AU63" s="31" t="str">
        <f ca="1">_xlfn.IFNA(VLOOKUP($A63,ديسمبر!G:K,5,0),"")</f>
        <v/>
      </c>
      <c r="AV63" s="31" t="str">
        <f ca="1">_xlfn.IFNA(VLOOKUP($A63,ديسمبر!S:W,5,0),"")</f>
        <v/>
      </c>
      <c r="AW63" s="31" t="str">
        <f ca="1">_xlfn.IFNA(VLOOKUP($A63,ديسمبر!AE:AI,5,0),"")</f>
        <v/>
      </c>
      <c r="AX63" s="31" t="str">
        <f ca="1">_xlfn.IFNA(VLOOKUP($A63,ديسمبر!AQ:AU,5,0),"")</f>
        <v/>
      </c>
      <c r="AY63" s="31">
        <f ca="1" t="shared" si="0"/>
        <v>0</v>
      </c>
      <c r="AZ63" s="31">
        <f ca="1" t="shared" si="1"/>
        <v>0</v>
      </c>
    </row>
    <row r="64" ht="15.75" spans="1:52">
      <c r="A64" s="8">
        <v>2062</v>
      </c>
      <c r="B64" s="31" t="str">
        <f>IFERROR(VLOOKUP(A64,'Main Data'!A:C,2,0),"")</f>
        <v>نوفير امجد صفوت</v>
      </c>
      <c r="C64" s="57" t="str">
        <f>IFERROR(VLOOKUP(B64,'Main Data'!B:D,2,0),"")</f>
        <v>01287184551</v>
      </c>
      <c r="D64" s="31" t="str">
        <f ca="1">IFERROR(VLOOKUP($A64,فبراير!G:K,5,0),"")</f>
        <v/>
      </c>
      <c r="E64" s="31" t="str">
        <f ca="1">IFERROR(VLOOKUP($A64,فبراير!S:W,5,0),"")</f>
        <v/>
      </c>
      <c r="F64" s="31" t="str">
        <f ca="1">IFERROR(VLOOKUP($A64,فبراير!AE:AI,5,0),"")</f>
        <v/>
      </c>
      <c r="G64" s="31" t="str">
        <f ca="1">IFERROR(VLOOKUP($A64,فبراير!AQ:AU,5,0),"")</f>
        <v/>
      </c>
      <c r="H64" s="31" t="str">
        <f ca="1">IFERROR(VLOOKUP($A64,مارس!G:K,5,0),"")</f>
        <v/>
      </c>
      <c r="I64" s="31" t="str">
        <f ca="1">IFERROR(VLOOKUP($A64,مارس!S:W,5,0),"")</f>
        <v/>
      </c>
      <c r="J64" s="31" t="str">
        <f ca="1">IFERROR(VLOOKUP($A64,مارس!AE:AI,5,0),"")</f>
        <v/>
      </c>
      <c r="K64" s="31" t="str">
        <f ca="1">IFERROR(VLOOKUP($A64,مارس!AQ:AU,5,0),"")</f>
        <v/>
      </c>
      <c r="L64" s="31" t="str">
        <f ca="1">IFERROR(VLOOKUP($A64,ابريل!G:K,5,0),"")</f>
        <v/>
      </c>
      <c r="M64" s="31" t="str">
        <f ca="1">IFERROR(VLOOKUP($A64,ابريل!S:W,5,0),"")</f>
        <v/>
      </c>
      <c r="N64" s="31" t="str">
        <f ca="1">IFERROR(VLOOKUP($A64,ابريل!AE:AI,5,0),"")</f>
        <v/>
      </c>
      <c r="O64" s="31" t="str">
        <f ca="1">IFERROR(VLOOKUP($A64,ابريل!AQ:AU,5,0),"")</f>
        <v/>
      </c>
      <c r="P64" s="31" t="str">
        <f ca="1">_xlfn.IFNA(VLOOKUP($A64,مايو!G:K,5,0),"")</f>
        <v/>
      </c>
      <c r="Q64" s="31" t="str">
        <f ca="1">_xlfn.IFNA(VLOOKUP($A64,مايو!S:W,5,0),"")</f>
        <v/>
      </c>
      <c r="R64" s="31" t="str">
        <f ca="1">_xlfn.IFNA(VLOOKUP($A64,مايو!AE:AI,5,0),"")</f>
        <v/>
      </c>
      <c r="S64" s="31" t="str">
        <f ca="1">_xlfn.IFNA(VLOOKUP($A64,مايو!AQ:AU,5,0),"")</f>
        <v/>
      </c>
      <c r="T64" s="31" t="str">
        <f ca="1">_xlfn.IFNA(VLOOKUP($A64,مايو!BC:BG,5,0),"")</f>
        <v/>
      </c>
      <c r="U64" s="31" t="str">
        <f ca="1">_xlfn.IFNA(VLOOKUP($A64,يونيو!G:K,5,0),"")</f>
        <v/>
      </c>
      <c r="V64" s="31" t="str">
        <f ca="1">_xlfn.IFNA(VLOOKUP($A64,يونيو!S:W,5,0),"")</f>
        <v/>
      </c>
      <c r="W64" s="31" t="str">
        <f ca="1">_xlfn.IFNA(VLOOKUP($A64,يونيو!AE:AI,5,0),"")</f>
        <v/>
      </c>
      <c r="X64" s="31" t="str">
        <f ca="1">_xlfn.IFNA(VLOOKUP($A64,يونيو!AQ:AU,5,0),"")</f>
        <v/>
      </c>
      <c r="Y64" s="31" t="str">
        <f ca="1">_xlfn.IFNA(VLOOKUP($A64,يوليو!G:K,5,0),"")</f>
        <v/>
      </c>
      <c r="Z64" s="31" t="str">
        <f ca="1">_xlfn.IFNA(VLOOKUP($A64,يوليو!S:W,5,0),"")</f>
        <v/>
      </c>
      <c r="AA64" s="31" t="str">
        <f ca="1">_xlfn.IFNA(VLOOKUP($A64,يوليو!AE:AI,5,0),"")</f>
        <v/>
      </c>
      <c r="AB64" s="31" t="str">
        <f ca="1">_xlfn.IFNA(VLOOKUP($A64,يوليو!AQ:AU,5,0),"")</f>
        <v/>
      </c>
      <c r="AC64" s="31" t="str">
        <f ca="1">_xlfn.IFNA(VLOOKUP($A64,اغسطس!G:K,5,0),"")</f>
        <v/>
      </c>
      <c r="AD64" s="31" t="str">
        <f ca="1">_xlfn.IFNA(VLOOKUP($A64,اغسطس!S:W,5,0),"")</f>
        <v/>
      </c>
      <c r="AE64" s="31" t="str">
        <f ca="1">_xlfn.IFNA(VLOOKUP($A64,اغسطس!AE:AI,5,0),"")</f>
        <v/>
      </c>
      <c r="AF64" s="31" t="str">
        <f ca="1">_xlfn.IFNA(VLOOKUP($A64,اغسطس!AQ:AU,5,0),"")</f>
        <v/>
      </c>
      <c r="AG64" s="31" t="str">
        <f ca="1">_xlfn.IFNA(VLOOKUP($A64,اغسطس!BC:BG,5,0),"")</f>
        <v/>
      </c>
      <c r="AH64" s="31" t="str">
        <f ca="1">_xlfn.IFNA(VLOOKUP($A64,سبتمبر!G:K,5,0),"")</f>
        <v/>
      </c>
      <c r="AI64" s="31" t="str">
        <f ca="1">_xlfn.IFNA(VLOOKUP($A64,سبتمبر!S:W,5,0),"")</f>
        <v/>
      </c>
      <c r="AJ64" s="31" t="str">
        <f ca="1">_xlfn.IFNA(VLOOKUP($A64,سبتمبر!AE:AI,5,0),"")</f>
        <v/>
      </c>
      <c r="AK64" s="31" t="str">
        <f ca="1">_xlfn.IFNA(VLOOKUP($A64,سبتمبر!AQ:AU,5,0),"")</f>
        <v/>
      </c>
      <c r="AL64" s="31" t="str">
        <f ca="1">_xlfn.IFNA(VLOOKUP($A64,اكتوبر!G:K,5,0),"")</f>
        <v/>
      </c>
      <c r="AM64" s="31" t="str">
        <f ca="1">_xlfn.IFNA(VLOOKUP($A64,اكتوبر!S:W,5,0),"")</f>
        <v/>
      </c>
      <c r="AN64" s="31" t="str">
        <f ca="1">_xlfn.IFNA(VLOOKUP($A64,اكتوبر!AE:AI,5,0),"")</f>
        <v/>
      </c>
      <c r="AO64" s="31" t="str">
        <f ca="1">_xlfn.IFNA(VLOOKUP($A64,اكتوبر!AQ:AU,5,0),"")</f>
        <v/>
      </c>
      <c r="AP64" s="31" t="str">
        <f ca="1">_xlfn.IFNA(VLOOKUP($A64,اكتوبر!BC:BG,5,0),"")</f>
        <v/>
      </c>
      <c r="AQ64" s="31" t="str">
        <f ca="1">_xlfn.IFNA(VLOOKUP($A64,نوفمبر!G:K,5,0),"")</f>
        <v/>
      </c>
      <c r="AR64" s="31" t="str">
        <f ca="1">_xlfn.IFNA(VLOOKUP($A64,نوفمبر!S:W,5,0),"")</f>
        <v/>
      </c>
      <c r="AS64" s="31" t="str">
        <f ca="1">_xlfn.IFNA(VLOOKUP($A64,نوفمبر!AE:AI,5,0),"")</f>
        <v/>
      </c>
      <c r="AT64" s="31" t="str">
        <f ca="1">_xlfn.IFNA(VLOOKUP($A64,نوفمبر!AQ:AU,5,0),"")</f>
        <v/>
      </c>
      <c r="AU64" s="31" t="str">
        <f ca="1">_xlfn.IFNA(VLOOKUP($A64,ديسمبر!G:K,5,0),"")</f>
        <v/>
      </c>
      <c r="AV64" s="31" t="str">
        <f ca="1">_xlfn.IFNA(VLOOKUP($A64,ديسمبر!S:W,5,0),"")</f>
        <v/>
      </c>
      <c r="AW64" s="31" t="str">
        <f ca="1">_xlfn.IFNA(VLOOKUP($A64,ديسمبر!AE:AI,5,0),"")</f>
        <v/>
      </c>
      <c r="AX64" s="31" t="str">
        <f ca="1">_xlfn.IFNA(VLOOKUP($A64,ديسمبر!AQ:AU,5,0),"")</f>
        <v/>
      </c>
      <c r="AY64" s="31">
        <f ca="1" t="shared" si="0"/>
        <v>0</v>
      </c>
      <c r="AZ64" s="31">
        <f ca="1" t="shared" si="1"/>
        <v>0</v>
      </c>
    </row>
    <row r="65" ht="15.75" spans="1:52">
      <c r="A65" s="8">
        <v>2063</v>
      </c>
      <c r="B65" s="31" t="str">
        <f>IFERROR(VLOOKUP(A65,'Main Data'!A:C,2,0),"")</f>
        <v>هدرا فادي  فؤاد</v>
      </c>
      <c r="C65" s="57" t="str">
        <f>IFERROR(VLOOKUP(B65,'Main Data'!B:D,2,0),"")</f>
        <v>01275033839</v>
      </c>
      <c r="D65" s="31" t="str">
        <f ca="1">IFERROR(VLOOKUP($A65,فبراير!G:K,5,0),"")</f>
        <v/>
      </c>
      <c r="E65" s="31" t="str">
        <f ca="1">IFERROR(VLOOKUP($A65,فبراير!S:W,5,0),"")</f>
        <v/>
      </c>
      <c r="F65" s="31" t="str">
        <f ca="1">IFERROR(VLOOKUP($A65,فبراير!AE:AI,5,0),"")</f>
        <v/>
      </c>
      <c r="G65" s="31" t="str">
        <f ca="1">IFERROR(VLOOKUP($A65,فبراير!AQ:AU,5,0),"")</f>
        <v/>
      </c>
      <c r="H65" s="31" t="str">
        <f ca="1">IFERROR(VLOOKUP($A65,مارس!G:K,5,0),"")</f>
        <v/>
      </c>
      <c r="I65" s="31" t="str">
        <f ca="1">IFERROR(VLOOKUP($A65,مارس!S:W,5,0),"")</f>
        <v/>
      </c>
      <c r="J65" s="31" t="str">
        <f ca="1">IFERROR(VLOOKUP($A65,مارس!AE:AI,5,0),"")</f>
        <v/>
      </c>
      <c r="K65" s="31" t="str">
        <f ca="1">IFERROR(VLOOKUP($A65,مارس!AQ:AU,5,0),"")</f>
        <v/>
      </c>
      <c r="L65" s="31" t="str">
        <f ca="1">IFERROR(VLOOKUP($A65,ابريل!G:K,5,0),"")</f>
        <v/>
      </c>
      <c r="M65" s="31" t="str">
        <f ca="1">IFERROR(VLOOKUP($A65,ابريل!S:W,5,0),"")</f>
        <v/>
      </c>
      <c r="N65" s="31" t="str">
        <f ca="1">IFERROR(VLOOKUP($A65,ابريل!AE:AI,5,0),"")</f>
        <v/>
      </c>
      <c r="O65" s="31" t="str">
        <f ca="1">IFERROR(VLOOKUP($A65,ابريل!AQ:AU,5,0),"")</f>
        <v/>
      </c>
      <c r="P65" s="31" t="str">
        <f ca="1">_xlfn.IFNA(VLOOKUP($A65,مايو!G:K,5,0),"")</f>
        <v/>
      </c>
      <c r="Q65" s="31" t="str">
        <f ca="1">_xlfn.IFNA(VLOOKUP($A65,مايو!S:W,5,0),"")</f>
        <v/>
      </c>
      <c r="R65" s="31" t="str">
        <f ca="1">_xlfn.IFNA(VLOOKUP($A65,مايو!AE:AI,5,0),"")</f>
        <v/>
      </c>
      <c r="S65" s="31" t="str">
        <f ca="1">_xlfn.IFNA(VLOOKUP($A65,مايو!AQ:AU,5,0),"")</f>
        <v/>
      </c>
      <c r="T65" s="31" t="str">
        <f ca="1">_xlfn.IFNA(VLOOKUP($A65,مايو!BC:BG,5,0),"")</f>
        <v/>
      </c>
      <c r="U65" s="31" t="str">
        <f ca="1">_xlfn.IFNA(VLOOKUP($A65,يونيو!G:K,5,0),"")</f>
        <v/>
      </c>
      <c r="V65" s="31" t="str">
        <f ca="1">_xlfn.IFNA(VLOOKUP($A65,يونيو!S:W,5,0),"")</f>
        <v/>
      </c>
      <c r="W65" s="31" t="str">
        <f ca="1">_xlfn.IFNA(VLOOKUP($A65,يونيو!AE:AI,5,0),"")</f>
        <v/>
      </c>
      <c r="X65" s="31" t="str">
        <f ca="1">_xlfn.IFNA(VLOOKUP($A65,يونيو!AQ:AU,5,0),"")</f>
        <v/>
      </c>
      <c r="Y65" s="31" t="str">
        <f ca="1">_xlfn.IFNA(VLOOKUP($A65,يوليو!G:K,5,0),"")</f>
        <v/>
      </c>
      <c r="Z65" s="31" t="str">
        <f ca="1">_xlfn.IFNA(VLOOKUP($A65,يوليو!S:W,5,0),"")</f>
        <v/>
      </c>
      <c r="AA65" s="31" t="str">
        <f ca="1">_xlfn.IFNA(VLOOKUP($A65,يوليو!AE:AI,5,0),"")</f>
        <v/>
      </c>
      <c r="AB65" s="31" t="str">
        <f ca="1">_xlfn.IFNA(VLOOKUP($A65,يوليو!AQ:AU,5,0),"")</f>
        <v/>
      </c>
      <c r="AC65" s="31" t="str">
        <f ca="1">_xlfn.IFNA(VLOOKUP($A65,اغسطس!G:K,5,0),"")</f>
        <v/>
      </c>
      <c r="AD65" s="31" t="str">
        <f ca="1">_xlfn.IFNA(VLOOKUP($A65,اغسطس!S:W,5,0),"")</f>
        <v/>
      </c>
      <c r="AE65" s="31" t="str">
        <f ca="1">_xlfn.IFNA(VLOOKUP($A65,اغسطس!AE:AI,5,0),"")</f>
        <v/>
      </c>
      <c r="AF65" s="31" t="str">
        <f ca="1">_xlfn.IFNA(VLOOKUP($A65,اغسطس!AQ:AU,5,0),"")</f>
        <v/>
      </c>
      <c r="AG65" s="31" t="str">
        <f ca="1">_xlfn.IFNA(VLOOKUP($A65,اغسطس!BC:BG,5,0),"")</f>
        <v/>
      </c>
      <c r="AH65" s="31" t="str">
        <f ca="1">_xlfn.IFNA(VLOOKUP($A65,سبتمبر!G:K,5,0),"")</f>
        <v/>
      </c>
      <c r="AI65" s="31" t="str">
        <f ca="1">_xlfn.IFNA(VLOOKUP($A65,سبتمبر!S:W,5,0),"")</f>
        <v/>
      </c>
      <c r="AJ65" s="31" t="str">
        <f ca="1">_xlfn.IFNA(VLOOKUP($A65,سبتمبر!AE:AI,5,0),"")</f>
        <v/>
      </c>
      <c r="AK65" s="31" t="str">
        <f ca="1">_xlfn.IFNA(VLOOKUP($A65,سبتمبر!AQ:AU,5,0),"")</f>
        <v/>
      </c>
      <c r="AL65" s="31" t="str">
        <f ca="1">_xlfn.IFNA(VLOOKUP($A65,اكتوبر!G:K,5,0),"")</f>
        <v/>
      </c>
      <c r="AM65" s="31" t="str">
        <f ca="1">_xlfn.IFNA(VLOOKUP($A65,اكتوبر!S:W,5,0),"")</f>
        <v/>
      </c>
      <c r="AN65" s="31" t="str">
        <f ca="1">_xlfn.IFNA(VLOOKUP($A65,اكتوبر!AE:AI,5,0),"")</f>
        <v/>
      </c>
      <c r="AO65" s="31" t="str">
        <f ca="1">_xlfn.IFNA(VLOOKUP($A65,اكتوبر!AQ:AU,5,0),"")</f>
        <v/>
      </c>
      <c r="AP65" s="31" t="str">
        <f ca="1">_xlfn.IFNA(VLOOKUP($A65,اكتوبر!BC:BG,5,0),"")</f>
        <v/>
      </c>
      <c r="AQ65" s="31" t="str">
        <f ca="1">_xlfn.IFNA(VLOOKUP($A65,نوفمبر!G:K,5,0),"")</f>
        <v/>
      </c>
      <c r="AR65" s="31" t="str">
        <f ca="1">_xlfn.IFNA(VLOOKUP($A65,نوفمبر!S:W,5,0),"")</f>
        <v/>
      </c>
      <c r="AS65" s="31" t="str">
        <f ca="1">_xlfn.IFNA(VLOOKUP($A65,نوفمبر!AE:AI,5,0),"")</f>
        <v/>
      </c>
      <c r="AT65" s="31" t="str">
        <f ca="1">_xlfn.IFNA(VLOOKUP($A65,نوفمبر!AQ:AU,5,0),"")</f>
        <v/>
      </c>
      <c r="AU65" s="31" t="str">
        <f ca="1">_xlfn.IFNA(VLOOKUP($A65,ديسمبر!G:K,5,0),"")</f>
        <v/>
      </c>
      <c r="AV65" s="31" t="str">
        <f ca="1">_xlfn.IFNA(VLOOKUP($A65,ديسمبر!S:W,5,0),"")</f>
        <v/>
      </c>
      <c r="AW65" s="31" t="str">
        <f ca="1">_xlfn.IFNA(VLOOKUP($A65,ديسمبر!AE:AI,5,0),"")</f>
        <v/>
      </c>
      <c r="AX65" s="31" t="str">
        <f ca="1">_xlfn.IFNA(VLOOKUP($A65,ديسمبر!AQ:AU,5,0),"")</f>
        <v/>
      </c>
      <c r="AY65" s="31">
        <f ca="1" t="shared" si="0"/>
        <v>0</v>
      </c>
      <c r="AZ65" s="31">
        <f ca="1" t="shared" si="1"/>
        <v>0</v>
      </c>
    </row>
    <row r="66" ht="15.75" spans="1:52">
      <c r="A66" s="8">
        <v>2064</v>
      </c>
      <c r="B66" s="31" t="str">
        <f>IFERROR(VLOOKUP(A66,'Main Data'!A:C,2,0),"")</f>
        <v>يسطس باسم كرم</v>
      </c>
      <c r="C66" s="57" t="str">
        <f>IFERROR(VLOOKUP(B66,'Main Data'!B:D,2,0),"")</f>
        <v>01270375099</v>
      </c>
      <c r="D66" s="31" t="str">
        <f ca="1">IFERROR(VLOOKUP($A66,فبراير!G:K,5,0),"")</f>
        <v/>
      </c>
      <c r="E66" s="31" t="str">
        <f ca="1">IFERROR(VLOOKUP($A66,فبراير!S:W,5,0),"")</f>
        <v/>
      </c>
      <c r="F66" s="31" t="str">
        <f ca="1">IFERROR(VLOOKUP($A66,فبراير!AE:AI,5,0),"")</f>
        <v/>
      </c>
      <c r="G66" s="31" t="str">
        <f ca="1">IFERROR(VLOOKUP($A66,فبراير!AQ:AU,5,0),"")</f>
        <v/>
      </c>
      <c r="H66" s="31" t="str">
        <f ca="1">IFERROR(VLOOKUP($A66,مارس!G:K,5,0),"")</f>
        <v/>
      </c>
      <c r="I66" s="31" t="str">
        <f ca="1">IFERROR(VLOOKUP($A66,مارس!S:W,5,0),"")</f>
        <v/>
      </c>
      <c r="J66" s="31" t="str">
        <f ca="1">IFERROR(VLOOKUP($A66,مارس!AE:AI,5,0),"")</f>
        <v/>
      </c>
      <c r="K66" s="31" t="str">
        <f ca="1">IFERROR(VLOOKUP($A66,مارس!AQ:AU,5,0),"")</f>
        <v/>
      </c>
      <c r="L66" s="31" t="str">
        <f ca="1">IFERROR(VLOOKUP($A66,ابريل!G:K,5,0),"")</f>
        <v/>
      </c>
      <c r="M66" s="31" t="str">
        <f ca="1">IFERROR(VLOOKUP($A66,ابريل!S:W,5,0),"")</f>
        <v/>
      </c>
      <c r="N66" s="31" t="str">
        <f ca="1">IFERROR(VLOOKUP($A66,ابريل!AE:AI,5,0),"")</f>
        <v/>
      </c>
      <c r="O66" s="31" t="str">
        <f ca="1">IFERROR(VLOOKUP($A66,ابريل!AQ:AU,5,0),"")</f>
        <v/>
      </c>
      <c r="P66" s="31" t="str">
        <f ca="1">_xlfn.IFNA(VLOOKUP($A66,مايو!G:K,5,0),"")</f>
        <v/>
      </c>
      <c r="Q66" s="31" t="str">
        <f ca="1">_xlfn.IFNA(VLOOKUP($A66,مايو!S:W,5,0),"")</f>
        <v/>
      </c>
      <c r="R66" s="31" t="str">
        <f ca="1">_xlfn.IFNA(VLOOKUP($A66,مايو!AE:AI,5,0),"")</f>
        <v/>
      </c>
      <c r="S66" s="31" t="str">
        <f ca="1">_xlfn.IFNA(VLOOKUP($A66,مايو!AQ:AU,5,0),"")</f>
        <v/>
      </c>
      <c r="T66" s="31" t="str">
        <f ca="1">_xlfn.IFNA(VLOOKUP($A66,مايو!BC:BG,5,0),"")</f>
        <v/>
      </c>
      <c r="U66" s="31" t="str">
        <f ca="1">_xlfn.IFNA(VLOOKUP($A66,يونيو!G:K,5,0),"")</f>
        <v/>
      </c>
      <c r="V66" s="31" t="str">
        <f ca="1">_xlfn.IFNA(VLOOKUP($A66,يونيو!S:W,5,0),"")</f>
        <v/>
      </c>
      <c r="W66" s="31" t="str">
        <f ca="1">_xlfn.IFNA(VLOOKUP($A66,يونيو!AE:AI,5,0),"")</f>
        <v/>
      </c>
      <c r="X66" s="31" t="str">
        <f ca="1">_xlfn.IFNA(VLOOKUP($A66,يونيو!AQ:AU,5,0),"")</f>
        <v/>
      </c>
      <c r="Y66" s="31" t="str">
        <f ca="1">_xlfn.IFNA(VLOOKUP($A66,يوليو!G:K,5,0),"")</f>
        <v/>
      </c>
      <c r="Z66" s="31" t="str">
        <f ca="1">_xlfn.IFNA(VLOOKUP($A66,يوليو!S:W,5,0),"")</f>
        <v/>
      </c>
      <c r="AA66" s="31" t="str">
        <f ca="1">_xlfn.IFNA(VLOOKUP($A66,يوليو!AE:AI,5,0),"")</f>
        <v/>
      </c>
      <c r="AB66" s="31" t="str">
        <f ca="1">_xlfn.IFNA(VLOOKUP($A66,يوليو!AQ:AU,5,0),"")</f>
        <v/>
      </c>
      <c r="AC66" s="31" t="str">
        <f ca="1">_xlfn.IFNA(VLOOKUP($A66,اغسطس!G:K,5,0),"")</f>
        <v/>
      </c>
      <c r="AD66" s="31" t="str">
        <f ca="1">_xlfn.IFNA(VLOOKUP($A66,اغسطس!S:W,5,0),"")</f>
        <v/>
      </c>
      <c r="AE66" s="31" t="str">
        <f ca="1">_xlfn.IFNA(VLOOKUP($A66,اغسطس!AE:AI,5,0),"")</f>
        <v/>
      </c>
      <c r="AF66" s="31" t="str">
        <f ca="1">_xlfn.IFNA(VLOOKUP($A66,اغسطس!AQ:AU,5,0),"")</f>
        <v/>
      </c>
      <c r="AG66" s="31" t="str">
        <f ca="1">_xlfn.IFNA(VLOOKUP($A66,اغسطس!BC:BG,5,0),"")</f>
        <v/>
      </c>
      <c r="AH66" s="31" t="str">
        <f ca="1">_xlfn.IFNA(VLOOKUP($A66,سبتمبر!G:K,5,0),"")</f>
        <v/>
      </c>
      <c r="AI66" s="31" t="str">
        <f ca="1">_xlfn.IFNA(VLOOKUP($A66,سبتمبر!S:W,5,0),"")</f>
        <v/>
      </c>
      <c r="AJ66" s="31" t="str">
        <f ca="1">_xlfn.IFNA(VLOOKUP($A66,سبتمبر!AE:AI,5,0),"")</f>
        <v/>
      </c>
      <c r="AK66" s="31" t="str">
        <f ca="1">_xlfn.IFNA(VLOOKUP($A66,سبتمبر!AQ:AU,5,0),"")</f>
        <v/>
      </c>
      <c r="AL66" s="31" t="str">
        <f ca="1">_xlfn.IFNA(VLOOKUP($A66,اكتوبر!G:K,5,0),"")</f>
        <v/>
      </c>
      <c r="AM66" s="31" t="str">
        <f ca="1">_xlfn.IFNA(VLOOKUP($A66,اكتوبر!S:W,5,0),"")</f>
        <v/>
      </c>
      <c r="AN66" s="31" t="str">
        <f ca="1">_xlfn.IFNA(VLOOKUP($A66,اكتوبر!AE:AI,5,0),"")</f>
        <v/>
      </c>
      <c r="AO66" s="31" t="str">
        <f ca="1">_xlfn.IFNA(VLOOKUP($A66,اكتوبر!AQ:AU,5,0),"")</f>
        <v/>
      </c>
      <c r="AP66" s="31" t="str">
        <f ca="1">_xlfn.IFNA(VLOOKUP($A66,اكتوبر!BC:BG,5,0),"")</f>
        <v/>
      </c>
      <c r="AQ66" s="31" t="str">
        <f ca="1">_xlfn.IFNA(VLOOKUP($A66,نوفمبر!G:K,5,0),"")</f>
        <v/>
      </c>
      <c r="AR66" s="31" t="str">
        <f ca="1">_xlfn.IFNA(VLOOKUP($A66,نوفمبر!S:W,5,0),"")</f>
        <v/>
      </c>
      <c r="AS66" s="31" t="str">
        <f ca="1">_xlfn.IFNA(VLOOKUP($A66,نوفمبر!AE:AI,5,0),"")</f>
        <v/>
      </c>
      <c r="AT66" s="31" t="str">
        <f ca="1">_xlfn.IFNA(VLOOKUP($A66,نوفمبر!AQ:AU,5,0),"")</f>
        <v/>
      </c>
      <c r="AU66" s="31" t="str">
        <f ca="1">_xlfn.IFNA(VLOOKUP($A66,ديسمبر!G:K,5,0),"")</f>
        <v/>
      </c>
      <c r="AV66" s="31" t="str">
        <f ca="1">_xlfn.IFNA(VLOOKUP($A66,ديسمبر!S:W,5,0),"")</f>
        <v/>
      </c>
      <c r="AW66" s="31" t="str">
        <f ca="1">_xlfn.IFNA(VLOOKUP($A66,ديسمبر!AE:AI,5,0),"")</f>
        <v/>
      </c>
      <c r="AX66" s="31" t="str">
        <f ca="1">_xlfn.IFNA(VLOOKUP($A66,ديسمبر!AQ:AU,5,0),"")</f>
        <v/>
      </c>
      <c r="AY66" s="31">
        <f ca="1" t="shared" si="0"/>
        <v>0</v>
      </c>
      <c r="AZ66" s="31">
        <f ca="1" t="shared" si="1"/>
        <v>0</v>
      </c>
    </row>
    <row r="67" ht="15.75" spans="1:52">
      <c r="A67" s="8">
        <v>2065</v>
      </c>
      <c r="B67" s="31" t="str">
        <f>IFERROR(VLOOKUP(A67,'Main Data'!A:C,2,0),"")</f>
        <v>يسطس ريمون</v>
      </c>
      <c r="C67" s="57" t="str">
        <f>IFERROR(VLOOKUP(B67,'Main Data'!B:D,2,0),"")</f>
        <v>01288757686</v>
      </c>
      <c r="D67" s="31" t="str">
        <f ca="1">IFERROR(VLOOKUP($A67,فبراير!G:K,5,0),"")</f>
        <v/>
      </c>
      <c r="E67" s="31" t="str">
        <f ca="1">IFERROR(VLOOKUP($A67,فبراير!S:W,5,0),"")</f>
        <v/>
      </c>
      <c r="F67" s="31" t="str">
        <f ca="1">IFERROR(VLOOKUP($A67,فبراير!AE:AI,5,0),"")</f>
        <v/>
      </c>
      <c r="G67" s="31" t="str">
        <f ca="1">IFERROR(VLOOKUP($A67,فبراير!AQ:AU,5,0),"")</f>
        <v/>
      </c>
      <c r="H67" s="31" t="str">
        <f ca="1">IFERROR(VLOOKUP($A67,مارس!G:K,5,0),"")</f>
        <v/>
      </c>
      <c r="I67" s="31" t="str">
        <f ca="1">IFERROR(VLOOKUP($A67,مارس!S:W,5,0),"")</f>
        <v/>
      </c>
      <c r="J67" s="31" t="str">
        <f ca="1">IFERROR(VLOOKUP($A67,مارس!AE:AI,5,0),"")</f>
        <v/>
      </c>
      <c r="K67" s="31" t="str">
        <f ca="1">IFERROR(VLOOKUP($A67,مارس!AQ:AU,5,0),"")</f>
        <v/>
      </c>
      <c r="L67" s="31" t="str">
        <f ca="1">IFERROR(VLOOKUP($A67,ابريل!G:K,5,0),"")</f>
        <v/>
      </c>
      <c r="M67" s="31" t="str">
        <f ca="1">IFERROR(VLOOKUP($A67,ابريل!S:W,5,0),"")</f>
        <v/>
      </c>
      <c r="N67" s="31" t="str">
        <f ca="1">IFERROR(VLOOKUP($A67,ابريل!AE:AI,5,0),"")</f>
        <v/>
      </c>
      <c r="O67" s="31" t="str">
        <f ca="1">IFERROR(VLOOKUP($A67,ابريل!AQ:AU,5,0),"")</f>
        <v/>
      </c>
      <c r="P67" s="31" t="str">
        <f ca="1">_xlfn.IFNA(VLOOKUP($A67,مايو!G:K,5,0),"")</f>
        <v/>
      </c>
      <c r="Q67" s="31" t="str">
        <f ca="1">_xlfn.IFNA(VLOOKUP($A67,مايو!S:W,5,0),"")</f>
        <v/>
      </c>
      <c r="R67" s="31" t="str">
        <f ca="1">_xlfn.IFNA(VLOOKUP($A67,مايو!AE:AI,5,0),"")</f>
        <v/>
      </c>
      <c r="S67" s="31" t="str">
        <f ca="1">_xlfn.IFNA(VLOOKUP($A67,مايو!AQ:AU,5,0),"")</f>
        <v/>
      </c>
      <c r="T67" s="31" t="str">
        <f ca="1">_xlfn.IFNA(VLOOKUP($A67,مايو!BC:BG,5,0),"")</f>
        <v/>
      </c>
      <c r="U67" s="31" t="str">
        <f ca="1">_xlfn.IFNA(VLOOKUP($A67,يونيو!G:K,5,0),"")</f>
        <v/>
      </c>
      <c r="V67" s="31" t="str">
        <f ca="1">_xlfn.IFNA(VLOOKUP($A67,يونيو!S:W,5,0),"")</f>
        <v/>
      </c>
      <c r="W67" s="31" t="str">
        <f ca="1">_xlfn.IFNA(VLOOKUP($A67,يونيو!AE:AI,5,0),"")</f>
        <v/>
      </c>
      <c r="X67" s="31" t="str">
        <f ca="1">_xlfn.IFNA(VLOOKUP($A67,يونيو!AQ:AU,5,0),"")</f>
        <v/>
      </c>
      <c r="Y67" s="31" t="str">
        <f ca="1">_xlfn.IFNA(VLOOKUP($A67,يوليو!G:K,5,0),"")</f>
        <v/>
      </c>
      <c r="Z67" s="31" t="str">
        <f ca="1">_xlfn.IFNA(VLOOKUP($A67,يوليو!S:W,5,0),"")</f>
        <v/>
      </c>
      <c r="AA67" s="31" t="str">
        <f ca="1">_xlfn.IFNA(VLOOKUP($A67,يوليو!AE:AI,5,0),"")</f>
        <v/>
      </c>
      <c r="AB67" s="31" t="str">
        <f ca="1">_xlfn.IFNA(VLOOKUP($A67,يوليو!AQ:AU,5,0),"")</f>
        <v/>
      </c>
      <c r="AC67" s="31" t="str">
        <f ca="1">_xlfn.IFNA(VLOOKUP($A67,اغسطس!G:K,5,0),"")</f>
        <v/>
      </c>
      <c r="AD67" s="31" t="str">
        <f ca="1">_xlfn.IFNA(VLOOKUP($A67,اغسطس!S:W,5,0),"")</f>
        <v/>
      </c>
      <c r="AE67" s="31" t="str">
        <f ca="1">_xlfn.IFNA(VLOOKUP($A67,اغسطس!AE:AI,5,0),"")</f>
        <v/>
      </c>
      <c r="AF67" s="31" t="str">
        <f ca="1">_xlfn.IFNA(VLOOKUP($A67,اغسطس!AQ:AU,5,0),"")</f>
        <v/>
      </c>
      <c r="AG67" s="31" t="str">
        <f ca="1">_xlfn.IFNA(VLOOKUP($A67,اغسطس!BC:BG,5,0),"")</f>
        <v/>
      </c>
      <c r="AH67" s="31" t="str">
        <f ca="1">_xlfn.IFNA(VLOOKUP($A67,سبتمبر!G:K,5,0),"")</f>
        <v/>
      </c>
      <c r="AI67" s="31" t="str">
        <f ca="1">_xlfn.IFNA(VLOOKUP($A67,سبتمبر!S:W,5,0),"")</f>
        <v/>
      </c>
      <c r="AJ67" s="31" t="str">
        <f ca="1">_xlfn.IFNA(VLOOKUP($A67,سبتمبر!AE:AI,5,0),"")</f>
        <v/>
      </c>
      <c r="AK67" s="31" t="str">
        <f ca="1">_xlfn.IFNA(VLOOKUP($A67,سبتمبر!AQ:AU,5,0),"")</f>
        <v/>
      </c>
      <c r="AL67" s="31" t="str">
        <f ca="1">_xlfn.IFNA(VLOOKUP($A67,اكتوبر!G:K,5,0),"")</f>
        <v/>
      </c>
      <c r="AM67" s="31" t="str">
        <f ca="1">_xlfn.IFNA(VLOOKUP($A67,اكتوبر!S:W,5,0),"")</f>
        <v/>
      </c>
      <c r="AN67" s="31" t="str">
        <f ca="1">_xlfn.IFNA(VLOOKUP($A67,اكتوبر!AE:AI,5,0),"")</f>
        <v/>
      </c>
      <c r="AO67" s="31" t="str">
        <f ca="1">_xlfn.IFNA(VLOOKUP($A67,اكتوبر!AQ:AU,5,0),"")</f>
        <v/>
      </c>
      <c r="AP67" s="31" t="str">
        <f ca="1">_xlfn.IFNA(VLOOKUP($A67,اكتوبر!BC:BG,5,0),"")</f>
        <v/>
      </c>
      <c r="AQ67" s="31" t="str">
        <f ca="1">_xlfn.IFNA(VLOOKUP($A67,نوفمبر!G:K,5,0),"")</f>
        <v/>
      </c>
      <c r="AR67" s="31" t="str">
        <f ca="1">_xlfn.IFNA(VLOOKUP($A67,نوفمبر!S:W,5,0),"")</f>
        <v/>
      </c>
      <c r="AS67" s="31" t="str">
        <f ca="1">_xlfn.IFNA(VLOOKUP($A67,نوفمبر!AE:AI,5,0),"")</f>
        <v/>
      </c>
      <c r="AT67" s="31" t="str">
        <f ca="1">_xlfn.IFNA(VLOOKUP($A67,نوفمبر!AQ:AU,5,0),"")</f>
        <v/>
      </c>
      <c r="AU67" s="31" t="str">
        <f ca="1">_xlfn.IFNA(VLOOKUP($A67,ديسمبر!G:K,5,0),"")</f>
        <v/>
      </c>
      <c r="AV67" s="31" t="str">
        <f ca="1">_xlfn.IFNA(VLOOKUP($A67,ديسمبر!S:W,5,0),"")</f>
        <v/>
      </c>
      <c r="AW67" s="31" t="str">
        <f ca="1">_xlfn.IFNA(VLOOKUP($A67,ديسمبر!AE:AI,5,0),"")</f>
        <v/>
      </c>
      <c r="AX67" s="31" t="str">
        <f ca="1">_xlfn.IFNA(VLOOKUP($A67,ديسمبر!AQ:AU,5,0),"")</f>
        <v/>
      </c>
      <c r="AY67" s="31">
        <f ca="1" t="shared" si="0"/>
        <v>0</v>
      </c>
      <c r="AZ67" s="31">
        <f ca="1" t="shared" si="1"/>
        <v>0</v>
      </c>
    </row>
    <row r="68" ht="15.75" spans="1:52">
      <c r="A68" s="8">
        <v>2066</v>
      </c>
      <c r="B68" s="31" t="str">
        <f>IFERROR(VLOOKUP(A68,'Main Data'!A:C,2,0),"")</f>
        <v>يسطس فونس وجيه</v>
      </c>
      <c r="C68" s="57" t="str">
        <f>IFERROR(VLOOKUP(B68,'Main Data'!B:D,2,0),"")</f>
        <v>01205938345</v>
      </c>
      <c r="D68" s="31" t="str">
        <f ca="1">IFERROR(VLOOKUP($A68,فبراير!G:K,5,0),"")</f>
        <v/>
      </c>
      <c r="E68" s="31" t="str">
        <f ca="1">IFERROR(VLOOKUP($A68,فبراير!S:W,5,0),"")</f>
        <v/>
      </c>
      <c r="F68" s="31" t="str">
        <f ca="1">IFERROR(VLOOKUP($A68,فبراير!AE:AI,5,0),"")</f>
        <v/>
      </c>
      <c r="G68" s="31" t="str">
        <f ca="1">IFERROR(VLOOKUP($A68,فبراير!AQ:AU,5,0),"")</f>
        <v/>
      </c>
      <c r="H68" s="31" t="str">
        <f ca="1">IFERROR(VLOOKUP($A68,مارس!G:K,5,0),"")</f>
        <v/>
      </c>
      <c r="I68" s="31" t="str">
        <f ca="1">IFERROR(VLOOKUP($A68,مارس!S:W,5,0),"")</f>
        <v/>
      </c>
      <c r="J68" s="31" t="str">
        <f ca="1">IFERROR(VLOOKUP($A68,مارس!AE:AI,5,0),"")</f>
        <v/>
      </c>
      <c r="K68" s="31" t="str">
        <f ca="1">IFERROR(VLOOKUP($A68,مارس!AQ:AU,5,0),"")</f>
        <v/>
      </c>
      <c r="L68" s="31" t="str">
        <f ca="1">IFERROR(VLOOKUP($A68,ابريل!G:K,5,0),"")</f>
        <v/>
      </c>
      <c r="M68" s="31" t="str">
        <f ca="1">IFERROR(VLOOKUP($A68,ابريل!S:W,5,0),"")</f>
        <v/>
      </c>
      <c r="N68" s="31" t="str">
        <f ca="1">IFERROR(VLOOKUP($A68,ابريل!AE:AI,5,0),"")</f>
        <v/>
      </c>
      <c r="O68" s="31" t="str">
        <f ca="1">IFERROR(VLOOKUP($A68,ابريل!AQ:AU,5,0),"")</f>
        <v/>
      </c>
      <c r="P68" s="31" t="str">
        <f ca="1">_xlfn.IFNA(VLOOKUP($A68,مايو!G:K,5,0),"")</f>
        <v/>
      </c>
      <c r="Q68" s="31" t="str">
        <f ca="1">_xlfn.IFNA(VLOOKUP($A68,مايو!S:W,5,0),"")</f>
        <v/>
      </c>
      <c r="R68" s="31" t="str">
        <f ca="1">_xlfn.IFNA(VLOOKUP($A68,مايو!AE:AI,5,0),"")</f>
        <v/>
      </c>
      <c r="S68" s="31" t="str">
        <f ca="1">_xlfn.IFNA(VLOOKUP($A68,مايو!AQ:AU,5,0),"")</f>
        <v/>
      </c>
      <c r="T68" s="31" t="str">
        <f ca="1">_xlfn.IFNA(VLOOKUP($A68,مايو!BC:BG,5,0),"")</f>
        <v/>
      </c>
      <c r="U68" s="31" t="str">
        <f ca="1">_xlfn.IFNA(VLOOKUP($A68,يونيو!G:K,5,0),"")</f>
        <v/>
      </c>
      <c r="V68" s="31" t="str">
        <f ca="1">_xlfn.IFNA(VLOOKUP($A68,يونيو!S:W,5,0),"")</f>
        <v/>
      </c>
      <c r="W68" s="31" t="str">
        <f ca="1">_xlfn.IFNA(VLOOKUP($A68,يونيو!AE:AI,5,0),"")</f>
        <v/>
      </c>
      <c r="X68" s="31" t="str">
        <f ca="1">_xlfn.IFNA(VLOOKUP($A68,يونيو!AQ:AU,5,0),"")</f>
        <v/>
      </c>
      <c r="Y68" s="31" t="str">
        <f ca="1">_xlfn.IFNA(VLOOKUP($A68,يوليو!G:K,5,0),"")</f>
        <v/>
      </c>
      <c r="Z68" s="31" t="str">
        <f ca="1">_xlfn.IFNA(VLOOKUP($A68,يوليو!S:W,5,0),"")</f>
        <v/>
      </c>
      <c r="AA68" s="31" t="str">
        <f ca="1">_xlfn.IFNA(VLOOKUP($A68,يوليو!AE:AI,5,0),"")</f>
        <v/>
      </c>
      <c r="AB68" s="31" t="str">
        <f ca="1">_xlfn.IFNA(VLOOKUP($A68,يوليو!AQ:AU,5,0),"")</f>
        <v/>
      </c>
      <c r="AC68" s="31" t="str">
        <f ca="1">_xlfn.IFNA(VLOOKUP($A68,اغسطس!G:K,5,0),"")</f>
        <v/>
      </c>
      <c r="AD68" s="31" t="str">
        <f ca="1">_xlfn.IFNA(VLOOKUP($A68,اغسطس!S:W,5,0),"")</f>
        <v/>
      </c>
      <c r="AE68" s="31" t="str">
        <f ca="1">_xlfn.IFNA(VLOOKUP($A68,اغسطس!AE:AI,5,0),"")</f>
        <v/>
      </c>
      <c r="AF68" s="31" t="str">
        <f ca="1">_xlfn.IFNA(VLOOKUP($A68,اغسطس!AQ:AU,5,0),"")</f>
        <v/>
      </c>
      <c r="AG68" s="31" t="str">
        <f ca="1">_xlfn.IFNA(VLOOKUP($A68,اغسطس!BC:BG,5,0),"")</f>
        <v/>
      </c>
      <c r="AH68" s="31" t="str">
        <f ca="1">_xlfn.IFNA(VLOOKUP($A68,سبتمبر!G:K,5,0),"")</f>
        <v/>
      </c>
      <c r="AI68" s="31" t="str">
        <f ca="1">_xlfn.IFNA(VLOOKUP($A68,سبتمبر!S:W,5,0),"")</f>
        <v/>
      </c>
      <c r="AJ68" s="31" t="str">
        <f ca="1">_xlfn.IFNA(VLOOKUP($A68,سبتمبر!AE:AI,5,0),"")</f>
        <v/>
      </c>
      <c r="AK68" s="31" t="str">
        <f ca="1">_xlfn.IFNA(VLOOKUP($A68,سبتمبر!AQ:AU,5,0),"")</f>
        <v/>
      </c>
      <c r="AL68" s="31" t="str">
        <f ca="1">_xlfn.IFNA(VLOOKUP($A68,اكتوبر!G:K,5,0),"")</f>
        <v/>
      </c>
      <c r="AM68" s="31" t="str">
        <f ca="1">_xlfn.IFNA(VLOOKUP($A68,اكتوبر!S:W,5,0),"")</f>
        <v/>
      </c>
      <c r="AN68" s="31" t="str">
        <f ca="1">_xlfn.IFNA(VLOOKUP($A68,اكتوبر!AE:AI,5,0),"")</f>
        <v/>
      </c>
      <c r="AO68" s="31" t="str">
        <f ca="1">_xlfn.IFNA(VLOOKUP($A68,اكتوبر!AQ:AU,5,0),"")</f>
        <v/>
      </c>
      <c r="AP68" s="31" t="str">
        <f ca="1">_xlfn.IFNA(VLOOKUP($A68,اكتوبر!BC:BG,5,0),"")</f>
        <v/>
      </c>
      <c r="AQ68" s="31" t="str">
        <f ca="1">_xlfn.IFNA(VLOOKUP($A68,نوفمبر!G:K,5,0),"")</f>
        <v/>
      </c>
      <c r="AR68" s="31" t="str">
        <f ca="1">_xlfn.IFNA(VLOOKUP($A68,نوفمبر!S:W,5,0),"")</f>
        <v/>
      </c>
      <c r="AS68" s="31" t="str">
        <f ca="1">_xlfn.IFNA(VLOOKUP($A68,نوفمبر!AE:AI,5,0),"")</f>
        <v/>
      </c>
      <c r="AT68" s="31" t="str">
        <f ca="1">_xlfn.IFNA(VLOOKUP($A68,نوفمبر!AQ:AU,5,0),"")</f>
        <v/>
      </c>
      <c r="AU68" s="31" t="str">
        <f ca="1">_xlfn.IFNA(VLOOKUP($A68,ديسمبر!G:K,5,0),"")</f>
        <v/>
      </c>
      <c r="AV68" s="31" t="str">
        <f ca="1">_xlfn.IFNA(VLOOKUP($A68,ديسمبر!S:W,5,0),"")</f>
        <v/>
      </c>
      <c r="AW68" s="31" t="str">
        <f ca="1">_xlfn.IFNA(VLOOKUP($A68,ديسمبر!AE:AI,5,0),"")</f>
        <v/>
      </c>
      <c r="AX68" s="31" t="str">
        <f ca="1">_xlfn.IFNA(VLOOKUP($A68,ديسمبر!AQ:AU,5,0),"")</f>
        <v/>
      </c>
      <c r="AY68" s="31">
        <f ca="1" t="shared" ref="AY68:AY131" si="2">COUNT(D68:AX68)</f>
        <v>0</v>
      </c>
      <c r="AZ68" s="31">
        <f ca="1" t="shared" ref="AZ68:AZ88" si="3">AY68*5</f>
        <v>0</v>
      </c>
    </row>
    <row r="69" ht="15.75" spans="1:52">
      <c r="A69" s="8">
        <v>2067</v>
      </c>
      <c r="B69" s="31" t="str">
        <f>IFERROR(VLOOKUP(A69,'Main Data'!A:C,2,0),"")</f>
        <v>يوساب رائد اكسلانس</v>
      </c>
      <c r="C69" s="57" t="str">
        <f>IFERROR(VLOOKUP(B69,'Main Data'!B:D,2,0),"")</f>
        <v>01222960007</v>
      </c>
      <c r="D69" s="31" t="str">
        <f ca="1">IFERROR(VLOOKUP($A69,فبراير!G:K,5,0),"")</f>
        <v/>
      </c>
      <c r="E69" s="31" t="str">
        <f ca="1">IFERROR(VLOOKUP($A69,فبراير!S:W,5,0),"")</f>
        <v/>
      </c>
      <c r="F69" s="31" t="str">
        <f ca="1">IFERROR(VLOOKUP($A69,فبراير!AE:AI,5,0),"")</f>
        <v/>
      </c>
      <c r="G69" s="31" t="str">
        <f ca="1">IFERROR(VLOOKUP($A69,فبراير!AQ:AU,5,0),"")</f>
        <v/>
      </c>
      <c r="H69" s="31" t="str">
        <f ca="1">IFERROR(VLOOKUP($A69,مارس!G:K,5,0),"")</f>
        <v/>
      </c>
      <c r="I69" s="31" t="str">
        <f ca="1">IFERROR(VLOOKUP($A69,مارس!S:W,5,0),"")</f>
        <v/>
      </c>
      <c r="J69" s="31" t="str">
        <f ca="1">IFERROR(VLOOKUP($A69,مارس!AE:AI,5,0),"")</f>
        <v/>
      </c>
      <c r="K69" s="31" t="str">
        <f ca="1">IFERROR(VLOOKUP($A69,مارس!AQ:AU,5,0),"")</f>
        <v/>
      </c>
      <c r="L69" s="31" t="str">
        <f ca="1">IFERROR(VLOOKUP($A69,ابريل!G:K,5,0),"")</f>
        <v/>
      </c>
      <c r="M69" s="31" t="str">
        <f ca="1">IFERROR(VLOOKUP($A69,ابريل!S:W,5,0),"")</f>
        <v/>
      </c>
      <c r="N69" s="31" t="str">
        <f ca="1">IFERROR(VLOOKUP($A69,ابريل!AE:AI,5,0),"")</f>
        <v/>
      </c>
      <c r="O69" s="31" t="str">
        <f ca="1">IFERROR(VLOOKUP($A69,ابريل!AQ:AU,5,0),"")</f>
        <v/>
      </c>
      <c r="P69" s="31" t="str">
        <f ca="1">_xlfn.IFNA(VLOOKUP($A69,مايو!G:K,5,0),"")</f>
        <v/>
      </c>
      <c r="Q69" s="31" t="str">
        <f ca="1">_xlfn.IFNA(VLOOKUP($A69,مايو!S:W,5,0),"")</f>
        <v/>
      </c>
      <c r="R69" s="31" t="str">
        <f ca="1">_xlfn.IFNA(VLOOKUP($A69,مايو!AE:AI,5,0),"")</f>
        <v/>
      </c>
      <c r="S69" s="31" t="str">
        <f ca="1">_xlfn.IFNA(VLOOKUP($A69,مايو!AQ:AU,5,0),"")</f>
        <v/>
      </c>
      <c r="T69" s="31" t="str">
        <f ca="1">_xlfn.IFNA(VLOOKUP($A69,مايو!BC:BG,5,0),"")</f>
        <v/>
      </c>
      <c r="U69" s="31" t="str">
        <f ca="1">_xlfn.IFNA(VLOOKUP($A69,يونيو!G:K,5,0),"")</f>
        <v/>
      </c>
      <c r="V69" s="31" t="str">
        <f ca="1">_xlfn.IFNA(VLOOKUP($A69,يونيو!S:W,5,0),"")</f>
        <v/>
      </c>
      <c r="W69" s="31" t="str">
        <f ca="1">_xlfn.IFNA(VLOOKUP($A69,يونيو!AE:AI,5,0),"")</f>
        <v/>
      </c>
      <c r="X69" s="31" t="str">
        <f ca="1">_xlfn.IFNA(VLOOKUP($A69,يونيو!AQ:AU,5,0),"")</f>
        <v/>
      </c>
      <c r="Y69" s="31" t="str">
        <f ca="1">_xlfn.IFNA(VLOOKUP($A69,يوليو!G:K,5,0),"")</f>
        <v/>
      </c>
      <c r="Z69" s="31" t="str">
        <f ca="1">_xlfn.IFNA(VLOOKUP($A69,يوليو!S:W,5,0),"")</f>
        <v/>
      </c>
      <c r="AA69" s="31" t="str">
        <f ca="1">_xlfn.IFNA(VLOOKUP($A69,يوليو!AE:AI,5,0),"")</f>
        <v/>
      </c>
      <c r="AB69" s="31" t="str">
        <f ca="1">_xlfn.IFNA(VLOOKUP($A69,يوليو!AQ:AU,5,0),"")</f>
        <v/>
      </c>
      <c r="AC69" s="31" t="str">
        <f ca="1">_xlfn.IFNA(VLOOKUP($A69,اغسطس!G:K,5,0),"")</f>
        <v/>
      </c>
      <c r="AD69" s="31" t="str">
        <f ca="1">_xlfn.IFNA(VLOOKUP($A69,اغسطس!S:W,5,0),"")</f>
        <v/>
      </c>
      <c r="AE69" s="31" t="str">
        <f ca="1">_xlfn.IFNA(VLOOKUP($A69,اغسطس!AE:AI,5,0),"")</f>
        <v/>
      </c>
      <c r="AF69" s="31" t="str">
        <f ca="1">_xlfn.IFNA(VLOOKUP($A69,اغسطس!AQ:AU,5,0),"")</f>
        <v/>
      </c>
      <c r="AG69" s="31" t="str">
        <f ca="1">_xlfn.IFNA(VLOOKUP($A69,اغسطس!BC:BG,5,0),"")</f>
        <v/>
      </c>
      <c r="AH69" s="31" t="str">
        <f ca="1">_xlfn.IFNA(VLOOKUP($A69,سبتمبر!G:K,5,0),"")</f>
        <v/>
      </c>
      <c r="AI69" s="31" t="str">
        <f ca="1">_xlfn.IFNA(VLOOKUP($A69,سبتمبر!S:W,5,0),"")</f>
        <v/>
      </c>
      <c r="AJ69" s="31" t="str">
        <f ca="1">_xlfn.IFNA(VLOOKUP($A69,سبتمبر!AE:AI,5,0),"")</f>
        <v/>
      </c>
      <c r="AK69" s="31" t="str">
        <f ca="1">_xlfn.IFNA(VLOOKUP($A69,سبتمبر!AQ:AU,5,0),"")</f>
        <v/>
      </c>
      <c r="AL69" s="31" t="str">
        <f ca="1">_xlfn.IFNA(VLOOKUP($A69,اكتوبر!G:K,5,0),"")</f>
        <v/>
      </c>
      <c r="AM69" s="31" t="str">
        <f ca="1">_xlfn.IFNA(VLOOKUP($A69,اكتوبر!S:W,5,0),"")</f>
        <v/>
      </c>
      <c r="AN69" s="31" t="str">
        <f ca="1">_xlfn.IFNA(VLOOKUP($A69,اكتوبر!AE:AI,5,0),"")</f>
        <v/>
      </c>
      <c r="AO69" s="31" t="str">
        <f ca="1">_xlfn.IFNA(VLOOKUP($A69,اكتوبر!AQ:AU,5,0),"")</f>
        <v/>
      </c>
      <c r="AP69" s="31" t="str">
        <f ca="1">_xlfn.IFNA(VLOOKUP($A69,اكتوبر!BC:BG,5,0),"")</f>
        <v/>
      </c>
      <c r="AQ69" s="31" t="str">
        <f ca="1">_xlfn.IFNA(VLOOKUP($A69,نوفمبر!G:K,5,0),"")</f>
        <v/>
      </c>
      <c r="AR69" s="31" t="str">
        <f ca="1">_xlfn.IFNA(VLOOKUP($A69,نوفمبر!S:W,5,0),"")</f>
        <v/>
      </c>
      <c r="AS69" s="31" t="str">
        <f ca="1">_xlfn.IFNA(VLOOKUP($A69,نوفمبر!AE:AI,5,0),"")</f>
        <v/>
      </c>
      <c r="AT69" s="31" t="str">
        <f ca="1">_xlfn.IFNA(VLOOKUP($A69,نوفمبر!AQ:AU,5,0),"")</f>
        <v/>
      </c>
      <c r="AU69" s="31" t="str">
        <f ca="1">_xlfn.IFNA(VLOOKUP($A69,ديسمبر!G:K,5,0),"")</f>
        <v/>
      </c>
      <c r="AV69" s="31" t="str">
        <f ca="1">_xlfn.IFNA(VLOOKUP($A69,ديسمبر!S:W,5,0),"")</f>
        <v/>
      </c>
      <c r="AW69" s="31" t="str">
        <f ca="1">_xlfn.IFNA(VLOOKUP($A69,ديسمبر!AE:AI,5,0),"")</f>
        <v/>
      </c>
      <c r="AX69" s="31" t="str">
        <f ca="1">_xlfn.IFNA(VLOOKUP($A69,ديسمبر!AQ:AU,5,0),"")</f>
        <v/>
      </c>
      <c r="AY69" s="31">
        <f ca="1" t="shared" si="2"/>
        <v>0</v>
      </c>
      <c r="AZ69" s="31">
        <f ca="1" t="shared" si="3"/>
        <v>0</v>
      </c>
    </row>
    <row r="70" ht="15.75" spans="1:52">
      <c r="A70" s="8">
        <v>2068</v>
      </c>
      <c r="B70" s="31" t="str">
        <f>IFERROR(VLOOKUP(A70,'Main Data'!A:C,2,0),"")</f>
        <v>يوساب عاطف نعيم </v>
      </c>
      <c r="C70" s="57" t="str">
        <f>IFERROR(VLOOKUP(B70,'Main Data'!B:D,2,0),"")</f>
        <v>01014110280</v>
      </c>
      <c r="D70" s="31" t="str">
        <f ca="1">IFERROR(VLOOKUP($A70,فبراير!G:K,5,0),"")</f>
        <v/>
      </c>
      <c r="E70" s="31" t="str">
        <f ca="1">IFERROR(VLOOKUP($A70,فبراير!S:W,5,0),"")</f>
        <v/>
      </c>
      <c r="F70" s="31" t="str">
        <f ca="1">IFERROR(VLOOKUP($A70,فبراير!AE:AI,5,0),"")</f>
        <v/>
      </c>
      <c r="G70" s="31" t="str">
        <f ca="1">IFERROR(VLOOKUP($A70,فبراير!AQ:AU,5,0),"")</f>
        <v/>
      </c>
      <c r="H70" s="31" t="str">
        <f ca="1">IFERROR(VLOOKUP($A70,مارس!G:K,5,0),"")</f>
        <v/>
      </c>
      <c r="I70" s="31" t="str">
        <f ca="1">IFERROR(VLOOKUP($A70,مارس!S:W,5,0),"")</f>
        <v/>
      </c>
      <c r="J70" s="31" t="str">
        <f ca="1">IFERROR(VLOOKUP($A70,مارس!AE:AI,5,0),"")</f>
        <v/>
      </c>
      <c r="K70" s="31" t="str">
        <f ca="1">IFERROR(VLOOKUP($A70,مارس!AQ:AU,5,0),"")</f>
        <v/>
      </c>
      <c r="L70" s="31" t="str">
        <f ca="1">IFERROR(VLOOKUP($A70,ابريل!G:K,5,0),"")</f>
        <v/>
      </c>
      <c r="M70" s="31" t="str">
        <f ca="1">IFERROR(VLOOKUP($A70,ابريل!S:W,5,0),"")</f>
        <v/>
      </c>
      <c r="N70" s="31" t="str">
        <f ca="1">IFERROR(VLOOKUP($A70,ابريل!AE:AI,5,0),"")</f>
        <v/>
      </c>
      <c r="O70" s="31" t="str">
        <f ca="1">IFERROR(VLOOKUP($A70,ابريل!AQ:AU,5,0),"")</f>
        <v/>
      </c>
      <c r="P70" s="31" t="str">
        <f ca="1">_xlfn.IFNA(VLOOKUP($A70,مايو!G:K,5,0),"")</f>
        <v/>
      </c>
      <c r="Q70" s="31" t="str">
        <f ca="1">_xlfn.IFNA(VLOOKUP($A70,مايو!S:W,5,0),"")</f>
        <v/>
      </c>
      <c r="R70" s="31" t="str">
        <f ca="1">_xlfn.IFNA(VLOOKUP($A70,مايو!AE:AI,5,0),"")</f>
        <v/>
      </c>
      <c r="S70" s="31" t="str">
        <f ca="1">_xlfn.IFNA(VLOOKUP($A70,مايو!AQ:AU,5,0),"")</f>
        <v/>
      </c>
      <c r="T70" s="31" t="str">
        <f ca="1">_xlfn.IFNA(VLOOKUP($A70,مايو!BC:BG,5,0),"")</f>
        <v/>
      </c>
      <c r="U70" s="31" t="str">
        <f ca="1">_xlfn.IFNA(VLOOKUP($A70,يونيو!G:K,5,0),"")</f>
        <v/>
      </c>
      <c r="V70" s="31" t="str">
        <f ca="1">_xlfn.IFNA(VLOOKUP($A70,يونيو!S:W,5,0),"")</f>
        <v/>
      </c>
      <c r="W70" s="31" t="str">
        <f ca="1">_xlfn.IFNA(VLOOKUP($A70,يونيو!AE:AI,5,0),"")</f>
        <v/>
      </c>
      <c r="X70" s="31" t="str">
        <f ca="1">_xlfn.IFNA(VLOOKUP($A70,يونيو!AQ:AU,5,0),"")</f>
        <v/>
      </c>
      <c r="Y70" s="31" t="str">
        <f ca="1">_xlfn.IFNA(VLOOKUP($A70,يوليو!G:K,5,0),"")</f>
        <v/>
      </c>
      <c r="Z70" s="31" t="str">
        <f ca="1">_xlfn.IFNA(VLOOKUP($A70,يوليو!S:W,5,0),"")</f>
        <v/>
      </c>
      <c r="AA70" s="31" t="str">
        <f ca="1">_xlfn.IFNA(VLOOKUP($A70,يوليو!AE:AI,5,0),"")</f>
        <v/>
      </c>
      <c r="AB70" s="31" t="str">
        <f ca="1">_xlfn.IFNA(VLOOKUP($A70,يوليو!AQ:AU,5,0),"")</f>
        <v/>
      </c>
      <c r="AC70" s="31" t="str">
        <f ca="1">_xlfn.IFNA(VLOOKUP($A70,اغسطس!G:K,5,0),"")</f>
        <v/>
      </c>
      <c r="AD70" s="31" t="str">
        <f ca="1">_xlfn.IFNA(VLOOKUP($A70,اغسطس!S:W,5,0),"")</f>
        <v/>
      </c>
      <c r="AE70" s="31" t="str">
        <f ca="1">_xlfn.IFNA(VLOOKUP($A70,اغسطس!AE:AI,5,0),"")</f>
        <v/>
      </c>
      <c r="AF70" s="31" t="str">
        <f ca="1">_xlfn.IFNA(VLOOKUP($A70,اغسطس!AQ:AU,5,0),"")</f>
        <v/>
      </c>
      <c r="AG70" s="31" t="str">
        <f ca="1">_xlfn.IFNA(VLOOKUP($A70,اغسطس!BC:BG,5,0),"")</f>
        <v/>
      </c>
      <c r="AH70" s="31" t="str">
        <f ca="1">_xlfn.IFNA(VLOOKUP($A70,سبتمبر!G:K,5,0),"")</f>
        <v/>
      </c>
      <c r="AI70" s="31" t="str">
        <f ca="1">_xlfn.IFNA(VLOOKUP($A70,سبتمبر!S:W,5,0),"")</f>
        <v/>
      </c>
      <c r="AJ70" s="31" t="str">
        <f ca="1">_xlfn.IFNA(VLOOKUP($A70,سبتمبر!AE:AI,5,0),"")</f>
        <v/>
      </c>
      <c r="AK70" s="31" t="str">
        <f ca="1">_xlfn.IFNA(VLOOKUP($A70,سبتمبر!AQ:AU,5,0),"")</f>
        <v/>
      </c>
      <c r="AL70" s="31" t="str">
        <f ca="1">_xlfn.IFNA(VLOOKUP($A70,اكتوبر!G:K,5,0),"")</f>
        <v/>
      </c>
      <c r="AM70" s="31" t="str">
        <f ca="1">_xlfn.IFNA(VLOOKUP($A70,اكتوبر!S:W,5,0),"")</f>
        <v/>
      </c>
      <c r="AN70" s="31" t="str">
        <f ca="1">_xlfn.IFNA(VLOOKUP($A70,اكتوبر!AE:AI,5,0),"")</f>
        <v/>
      </c>
      <c r="AO70" s="31" t="str">
        <f ca="1">_xlfn.IFNA(VLOOKUP($A70,اكتوبر!AQ:AU,5,0),"")</f>
        <v/>
      </c>
      <c r="AP70" s="31" t="str">
        <f ca="1">_xlfn.IFNA(VLOOKUP($A70,اكتوبر!BC:BG,5,0),"")</f>
        <v/>
      </c>
      <c r="AQ70" s="31" t="str">
        <f ca="1">_xlfn.IFNA(VLOOKUP($A70,نوفمبر!G:K,5,0),"")</f>
        <v/>
      </c>
      <c r="AR70" s="31" t="str">
        <f ca="1">_xlfn.IFNA(VLOOKUP($A70,نوفمبر!S:W,5,0),"")</f>
        <v/>
      </c>
      <c r="AS70" s="31" t="str">
        <f ca="1">_xlfn.IFNA(VLOOKUP($A70,نوفمبر!AE:AI,5,0),"")</f>
        <v/>
      </c>
      <c r="AT70" s="31" t="str">
        <f ca="1">_xlfn.IFNA(VLOOKUP($A70,نوفمبر!AQ:AU,5,0),"")</f>
        <v/>
      </c>
      <c r="AU70" s="31" t="str">
        <f ca="1">_xlfn.IFNA(VLOOKUP($A70,ديسمبر!G:K,5,0),"")</f>
        <v/>
      </c>
      <c r="AV70" s="31" t="str">
        <f ca="1">_xlfn.IFNA(VLOOKUP($A70,ديسمبر!S:W,5,0),"")</f>
        <v/>
      </c>
      <c r="AW70" s="31" t="str">
        <f ca="1">_xlfn.IFNA(VLOOKUP($A70,ديسمبر!AE:AI,5,0),"")</f>
        <v/>
      </c>
      <c r="AX70" s="31" t="str">
        <f ca="1">_xlfn.IFNA(VLOOKUP($A70,ديسمبر!AQ:AU,5,0),"")</f>
        <v/>
      </c>
      <c r="AY70" s="31">
        <f ca="1" t="shared" si="2"/>
        <v>0</v>
      </c>
      <c r="AZ70" s="31">
        <f ca="1" t="shared" si="3"/>
        <v>0</v>
      </c>
    </row>
    <row r="71" ht="15.75" spans="1:52">
      <c r="A71" s="8">
        <v>2069</v>
      </c>
      <c r="B71" s="31" t="str">
        <f>IFERROR(VLOOKUP(A71,'Main Data'!A:C,2,0),"")</f>
        <v>يوسف باسم كارم</v>
      </c>
      <c r="C71" s="57" t="str">
        <f>IFERROR(VLOOKUP(B71,'Main Data'!B:D,2,0),"")</f>
        <v>01274555034</v>
      </c>
      <c r="D71" s="31" t="str">
        <f ca="1">IFERROR(VLOOKUP($A71,فبراير!G:K,5,0),"")</f>
        <v/>
      </c>
      <c r="E71" s="31" t="str">
        <f ca="1">IFERROR(VLOOKUP($A71,فبراير!S:W,5,0),"")</f>
        <v/>
      </c>
      <c r="F71" s="31" t="str">
        <f ca="1">IFERROR(VLOOKUP($A71,فبراير!AE:AI,5,0),"")</f>
        <v/>
      </c>
      <c r="G71" s="31" t="str">
        <f ca="1">IFERROR(VLOOKUP($A71,فبراير!AQ:AU,5,0),"")</f>
        <v/>
      </c>
      <c r="H71" s="31" t="str">
        <f ca="1">IFERROR(VLOOKUP($A71,مارس!G:K,5,0),"")</f>
        <v/>
      </c>
      <c r="I71" s="31" t="str">
        <f ca="1">IFERROR(VLOOKUP($A71,مارس!S:W,5,0),"")</f>
        <v/>
      </c>
      <c r="J71" s="31" t="str">
        <f ca="1">IFERROR(VLOOKUP($A71,مارس!AE:AI,5,0),"")</f>
        <v/>
      </c>
      <c r="K71" s="31" t="str">
        <f ca="1">IFERROR(VLOOKUP($A71,مارس!AQ:AU,5,0),"")</f>
        <v/>
      </c>
      <c r="L71" s="31" t="str">
        <f ca="1">IFERROR(VLOOKUP($A71,ابريل!G:K,5,0),"")</f>
        <v/>
      </c>
      <c r="M71" s="31" t="str">
        <f ca="1">IFERROR(VLOOKUP($A71,ابريل!S:W,5,0),"")</f>
        <v/>
      </c>
      <c r="N71" s="31" t="str">
        <f ca="1">IFERROR(VLOOKUP($A71,ابريل!AE:AI,5,0),"")</f>
        <v/>
      </c>
      <c r="O71" s="31" t="str">
        <f ca="1">IFERROR(VLOOKUP($A71,ابريل!AQ:AU,5,0),"")</f>
        <v/>
      </c>
      <c r="P71" s="31" t="str">
        <f ca="1">_xlfn.IFNA(VLOOKUP($A71,مايو!G:K,5,0),"")</f>
        <v/>
      </c>
      <c r="Q71" s="31" t="str">
        <f ca="1">_xlfn.IFNA(VLOOKUP($A71,مايو!S:W,5,0),"")</f>
        <v/>
      </c>
      <c r="R71" s="31" t="str">
        <f ca="1">_xlfn.IFNA(VLOOKUP($A71,مايو!AE:AI,5,0),"")</f>
        <v/>
      </c>
      <c r="S71" s="31" t="str">
        <f ca="1">_xlfn.IFNA(VLOOKUP($A71,مايو!AQ:AU,5,0),"")</f>
        <v/>
      </c>
      <c r="T71" s="31" t="str">
        <f ca="1">_xlfn.IFNA(VLOOKUP($A71,مايو!BC:BG,5,0),"")</f>
        <v/>
      </c>
      <c r="U71" s="31" t="str">
        <f ca="1">_xlfn.IFNA(VLOOKUP($A71,يونيو!G:K,5,0),"")</f>
        <v/>
      </c>
      <c r="V71" s="31" t="str">
        <f ca="1">_xlfn.IFNA(VLOOKUP($A71,يونيو!S:W,5,0),"")</f>
        <v/>
      </c>
      <c r="W71" s="31" t="str">
        <f ca="1">_xlfn.IFNA(VLOOKUP($A71,يونيو!AE:AI,5,0),"")</f>
        <v/>
      </c>
      <c r="X71" s="31" t="str">
        <f ca="1">_xlfn.IFNA(VLOOKUP($A71,يونيو!AQ:AU,5,0),"")</f>
        <v/>
      </c>
      <c r="Y71" s="31" t="str">
        <f ca="1">_xlfn.IFNA(VLOOKUP($A71,يوليو!G:K,5,0),"")</f>
        <v/>
      </c>
      <c r="Z71" s="31" t="str">
        <f ca="1">_xlfn.IFNA(VLOOKUP($A71,يوليو!S:W,5,0),"")</f>
        <v/>
      </c>
      <c r="AA71" s="31" t="str">
        <f ca="1">_xlfn.IFNA(VLOOKUP($A71,يوليو!AE:AI,5,0),"")</f>
        <v/>
      </c>
      <c r="AB71" s="31" t="str">
        <f ca="1">_xlfn.IFNA(VLOOKUP($A71,يوليو!AQ:AU,5,0),"")</f>
        <v/>
      </c>
      <c r="AC71" s="31" t="str">
        <f ca="1">_xlfn.IFNA(VLOOKUP($A71,اغسطس!G:K,5,0),"")</f>
        <v/>
      </c>
      <c r="AD71" s="31" t="str">
        <f ca="1">_xlfn.IFNA(VLOOKUP($A71,اغسطس!S:W,5,0),"")</f>
        <v/>
      </c>
      <c r="AE71" s="31" t="str">
        <f ca="1">_xlfn.IFNA(VLOOKUP($A71,اغسطس!AE:AI,5,0),"")</f>
        <v/>
      </c>
      <c r="AF71" s="31" t="str">
        <f ca="1">_xlfn.IFNA(VLOOKUP($A71,اغسطس!AQ:AU,5,0),"")</f>
        <v/>
      </c>
      <c r="AG71" s="31" t="str">
        <f ca="1">_xlfn.IFNA(VLOOKUP($A71,اغسطس!BC:BG,5,0),"")</f>
        <v/>
      </c>
      <c r="AH71" s="31" t="str">
        <f ca="1">_xlfn.IFNA(VLOOKUP($A71,سبتمبر!G:K,5,0),"")</f>
        <v/>
      </c>
      <c r="AI71" s="31" t="str">
        <f ca="1">_xlfn.IFNA(VLOOKUP($A71,سبتمبر!S:W,5,0),"")</f>
        <v/>
      </c>
      <c r="AJ71" s="31" t="str">
        <f ca="1">_xlfn.IFNA(VLOOKUP($A71,سبتمبر!AE:AI,5,0),"")</f>
        <v/>
      </c>
      <c r="AK71" s="31" t="str">
        <f ca="1">_xlfn.IFNA(VLOOKUP($A71,سبتمبر!AQ:AU,5,0),"")</f>
        <v/>
      </c>
      <c r="AL71" s="31" t="str">
        <f ca="1">_xlfn.IFNA(VLOOKUP($A71,اكتوبر!G:K,5,0),"")</f>
        <v/>
      </c>
      <c r="AM71" s="31" t="str">
        <f ca="1">_xlfn.IFNA(VLOOKUP($A71,اكتوبر!S:W,5,0),"")</f>
        <v/>
      </c>
      <c r="AN71" s="31" t="str">
        <f ca="1">_xlfn.IFNA(VLOOKUP($A71,اكتوبر!AE:AI,5,0),"")</f>
        <v/>
      </c>
      <c r="AO71" s="31" t="str">
        <f ca="1">_xlfn.IFNA(VLOOKUP($A71,اكتوبر!AQ:AU,5,0),"")</f>
        <v/>
      </c>
      <c r="AP71" s="31" t="str">
        <f ca="1">_xlfn.IFNA(VLOOKUP($A71,اكتوبر!BC:BG,5,0),"")</f>
        <v/>
      </c>
      <c r="AQ71" s="31" t="str">
        <f ca="1">_xlfn.IFNA(VLOOKUP($A71,نوفمبر!G:K,5,0),"")</f>
        <v/>
      </c>
      <c r="AR71" s="31" t="str">
        <f ca="1">_xlfn.IFNA(VLOOKUP($A71,نوفمبر!S:W,5,0),"")</f>
        <v/>
      </c>
      <c r="AS71" s="31" t="str">
        <f ca="1">_xlfn.IFNA(VLOOKUP($A71,نوفمبر!AE:AI,5,0),"")</f>
        <v/>
      </c>
      <c r="AT71" s="31" t="str">
        <f ca="1">_xlfn.IFNA(VLOOKUP($A71,نوفمبر!AQ:AU,5,0),"")</f>
        <v/>
      </c>
      <c r="AU71" s="31" t="str">
        <f ca="1">_xlfn.IFNA(VLOOKUP($A71,ديسمبر!G:K,5,0),"")</f>
        <v/>
      </c>
      <c r="AV71" s="31" t="str">
        <f ca="1">_xlfn.IFNA(VLOOKUP($A71,ديسمبر!S:W,5,0),"")</f>
        <v/>
      </c>
      <c r="AW71" s="31" t="str">
        <f ca="1">_xlfn.IFNA(VLOOKUP($A71,ديسمبر!AE:AI,5,0),"")</f>
        <v/>
      </c>
      <c r="AX71" s="31" t="str">
        <f ca="1">_xlfn.IFNA(VLOOKUP($A71,ديسمبر!AQ:AU,5,0),"")</f>
        <v/>
      </c>
      <c r="AY71" s="31">
        <f ca="1" t="shared" si="2"/>
        <v>0</v>
      </c>
      <c r="AZ71" s="31">
        <f ca="1" t="shared" si="3"/>
        <v>0</v>
      </c>
    </row>
    <row r="72" ht="15.75" spans="1:52">
      <c r="A72" s="8">
        <v>2070</v>
      </c>
      <c r="B72" s="31" t="str">
        <f>IFERROR(VLOOKUP(A72,'Main Data'!A:C,2,0),"")</f>
        <v>يوسف رائد اكسلانس</v>
      </c>
      <c r="C72" s="57" t="str">
        <f>IFERROR(VLOOKUP(B72,'Main Data'!B:D,2,0),"")</f>
        <v>01206803810</v>
      </c>
      <c r="D72" s="31" t="str">
        <f ca="1">IFERROR(VLOOKUP($A72,فبراير!G:K,5,0),"")</f>
        <v/>
      </c>
      <c r="E72" s="31" t="str">
        <f ca="1">IFERROR(VLOOKUP($A72,فبراير!S:W,5,0),"")</f>
        <v/>
      </c>
      <c r="F72" s="31" t="str">
        <f ca="1">IFERROR(VLOOKUP($A72,فبراير!AE:AI,5,0),"")</f>
        <v/>
      </c>
      <c r="G72" s="31" t="str">
        <f ca="1">IFERROR(VLOOKUP($A72,فبراير!AQ:AU,5,0),"")</f>
        <v/>
      </c>
      <c r="H72" s="31" t="str">
        <f ca="1">IFERROR(VLOOKUP($A72,مارس!G:K,5,0),"")</f>
        <v/>
      </c>
      <c r="I72" s="31" t="str">
        <f ca="1">IFERROR(VLOOKUP($A72,مارس!S:W,5,0),"")</f>
        <v/>
      </c>
      <c r="J72" s="31" t="str">
        <f ca="1">IFERROR(VLOOKUP($A72,مارس!AE:AI,5,0),"")</f>
        <v/>
      </c>
      <c r="K72" s="31" t="str">
        <f ca="1">IFERROR(VLOOKUP($A72,مارس!AQ:AU,5,0),"")</f>
        <v/>
      </c>
      <c r="L72" s="31" t="str">
        <f ca="1">IFERROR(VLOOKUP($A72,ابريل!G:K,5,0),"")</f>
        <v/>
      </c>
      <c r="M72" s="31" t="str">
        <f ca="1">IFERROR(VLOOKUP($A72,ابريل!S:W,5,0),"")</f>
        <v/>
      </c>
      <c r="N72" s="31" t="str">
        <f ca="1">IFERROR(VLOOKUP($A72,ابريل!AE:AI,5,0),"")</f>
        <v/>
      </c>
      <c r="O72" s="31" t="str">
        <f ca="1">IFERROR(VLOOKUP($A72,ابريل!AQ:AU,5,0),"")</f>
        <v/>
      </c>
      <c r="P72" s="31" t="str">
        <f ca="1">_xlfn.IFNA(VLOOKUP($A72,مايو!G:K,5,0),"")</f>
        <v/>
      </c>
      <c r="Q72" s="31" t="str">
        <f ca="1">_xlfn.IFNA(VLOOKUP($A72,مايو!S:W,5,0),"")</f>
        <v/>
      </c>
      <c r="R72" s="31" t="str">
        <f ca="1">_xlfn.IFNA(VLOOKUP($A72,مايو!AE:AI,5,0),"")</f>
        <v/>
      </c>
      <c r="S72" s="31" t="str">
        <f ca="1">_xlfn.IFNA(VLOOKUP($A72,مايو!AQ:AU,5,0),"")</f>
        <v/>
      </c>
      <c r="T72" s="31" t="str">
        <f ca="1">_xlfn.IFNA(VLOOKUP($A72,مايو!BC:BG,5,0),"")</f>
        <v/>
      </c>
      <c r="U72" s="31" t="str">
        <f ca="1">_xlfn.IFNA(VLOOKUP($A72,يونيو!G:K,5,0),"")</f>
        <v/>
      </c>
      <c r="V72" s="31" t="str">
        <f ca="1">_xlfn.IFNA(VLOOKUP($A72,يونيو!S:W,5,0),"")</f>
        <v/>
      </c>
      <c r="W72" s="31" t="str">
        <f ca="1">_xlfn.IFNA(VLOOKUP($A72,يونيو!AE:AI,5,0),"")</f>
        <v/>
      </c>
      <c r="X72" s="31" t="str">
        <f ca="1">_xlfn.IFNA(VLOOKUP($A72,يونيو!AQ:AU,5,0),"")</f>
        <v/>
      </c>
      <c r="Y72" s="31" t="str">
        <f ca="1">_xlfn.IFNA(VLOOKUP($A72,يوليو!G:K,5,0),"")</f>
        <v/>
      </c>
      <c r="Z72" s="31" t="str">
        <f ca="1">_xlfn.IFNA(VLOOKUP($A72,يوليو!S:W,5,0),"")</f>
        <v/>
      </c>
      <c r="AA72" s="31" t="str">
        <f ca="1">_xlfn.IFNA(VLOOKUP($A72,يوليو!AE:AI,5,0),"")</f>
        <v/>
      </c>
      <c r="AB72" s="31" t="str">
        <f ca="1">_xlfn.IFNA(VLOOKUP($A72,يوليو!AQ:AU,5,0),"")</f>
        <v/>
      </c>
      <c r="AC72" s="31" t="str">
        <f ca="1">_xlfn.IFNA(VLOOKUP($A72,اغسطس!G:K,5,0),"")</f>
        <v/>
      </c>
      <c r="AD72" s="31" t="str">
        <f ca="1">_xlfn.IFNA(VLOOKUP($A72,اغسطس!S:W,5,0),"")</f>
        <v/>
      </c>
      <c r="AE72" s="31" t="str">
        <f ca="1">_xlfn.IFNA(VLOOKUP($A72,اغسطس!AE:AI,5,0),"")</f>
        <v/>
      </c>
      <c r="AF72" s="31" t="str">
        <f ca="1">_xlfn.IFNA(VLOOKUP($A72,اغسطس!AQ:AU,5,0),"")</f>
        <v/>
      </c>
      <c r="AG72" s="31" t="str">
        <f ca="1">_xlfn.IFNA(VLOOKUP($A72,اغسطس!BC:BG,5,0),"")</f>
        <v/>
      </c>
      <c r="AH72" s="31" t="str">
        <f ca="1">_xlfn.IFNA(VLOOKUP($A72,سبتمبر!G:K,5,0),"")</f>
        <v/>
      </c>
      <c r="AI72" s="31" t="str">
        <f ca="1">_xlfn.IFNA(VLOOKUP($A72,سبتمبر!S:W,5,0),"")</f>
        <v/>
      </c>
      <c r="AJ72" s="31" t="str">
        <f ca="1">_xlfn.IFNA(VLOOKUP($A72,سبتمبر!AE:AI,5,0),"")</f>
        <v/>
      </c>
      <c r="AK72" s="31" t="str">
        <f ca="1">_xlfn.IFNA(VLOOKUP($A72,سبتمبر!AQ:AU,5,0),"")</f>
        <v/>
      </c>
      <c r="AL72" s="31" t="str">
        <f ca="1">_xlfn.IFNA(VLOOKUP($A72,اكتوبر!G:K,5,0),"")</f>
        <v/>
      </c>
      <c r="AM72" s="31" t="str">
        <f ca="1">_xlfn.IFNA(VLOOKUP($A72,اكتوبر!S:W,5,0),"")</f>
        <v/>
      </c>
      <c r="AN72" s="31" t="str">
        <f ca="1">_xlfn.IFNA(VLOOKUP($A72,اكتوبر!AE:AI,5,0),"")</f>
        <v/>
      </c>
      <c r="AO72" s="31" t="str">
        <f ca="1">_xlfn.IFNA(VLOOKUP($A72,اكتوبر!AQ:AU,5,0),"")</f>
        <v/>
      </c>
      <c r="AP72" s="31" t="str">
        <f ca="1">_xlfn.IFNA(VLOOKUP($A72,اكتوبر!BC:BG,5,0),"")</f>
        <v/>
      </c>
      <c r="AQ72" s="31" t="str">
        <f ca="1">_xlfn.IFNA(VLOOKUP($A72,نوفمبر!G:K,5,0),"")</f>
        <v/>
      </c>
      <c r="AR72" s="31" t="str">
        <f ca="1">_xlfn.IFNA(VLOOKUP($A72,نوفمبر!S:W,5,0),"")</f>
        <v/>
      </c>
      <c r="AS72" s="31" t="str">
        <f ca="1">_xlfn.IFNA(VLOOKUP($A72,نوفمبر!AE:AI,5,0),"")</f>
        <v/>
      </c>
      <c r="AT72" s="31" t="str">
        <f ca="1">_xlfn.IFNA(VLOOKUP($A72,نوفمبر!AQ:AU,5,0),"")</f>
        <v/>
      </c>
      <c r="AU72" s="31" t="str">
        <f ca="1">_xlfn.IFNA(VLOOKUP($A72,ديسمبر!G:K,5,0),"")</f>
        <v/>
      </c>
      <c r="AV72" s="31" t="str">
        <f ca="1">_xlfn.IFNA(VLOOKUP($A72,ديسمبر!S:W,5,0),"")</f>
        <v/>
      </c>
      <c r="AW72" s="31" t="str">
        <f ca="1">_xlfn.IFNA(VLOOKUP($A72,ديسمبر!AE:AI,5,0),"")</f>
        <v/>
      </c>
      <c r="AX72" s="31" t="str">
        <f ca="1">_xlfn.IFNA(VLOOKUP($A72,ديسمبر!AQ:AU,5,0),"")</f>
        <v/>
      </c>
      <c r="AY72" s="31">
        <f ca="1" t="shared" si="2"/>
        <v>0</v>
      </c>
      <c r="AZ72" s="31">
        <f ca="1" t="shared" si="3"/>
        <v>0</v>
      </c>
    </row>
    <row r="73" ht="15.75" spans="1:52">
      <c r="A73" s="8">
        <v>2071</v>
      </c>
      <c r="B73" s="31" t="str">
        <f>IFERROR(VLOOKUP(A73,'Main Data'!A:C,2,0),"")</f>
        <v>يوسف عزت امين</v>
      </c>
      <c r="C73" s="57" t="str">
        <f>IFERROR(VLOOKUP(B73,'Main Data'!B:D,2,0),"")</f>
        <v>01200410174</v>
      </c>
      <c r="D73" s="31" t="str">
        <f ca="1">IFERROR(VLOOKUP($A73,فبراير!G:K,5,0),"")</f>
        <v/>
      </c>
      <c r="E73" s="31" t="str">
        <f ca="1">IFERROR(VLOOKUP($A73,فبراير!S:W,5,0),"")</f>
        <v/>
      </c>
      <c r="F73" s="31" t="str">
        <f ca="1">IFERROR(VLOOKUP($A73,فبراير!AE:AI,5,0),"")</f>
        <v/>
      </c>
      <c r="G73" s="31" t="str">
        <f ca="1">IFERROR(VLOOKUP($A73,فبراير!AQ:AU,5,0),"")</f>
        <v/>
      </c>
      <c r="H73" s="31" t="str">
        <f ca="1">IFERROR(VLOOKUP($A73,مارس!G:K,5,0),"")</f>
        <v/>
      </c>
      <c r="I73" s="31" t="str">
        <f ca="1">IFERROR(VLOOKUP($A73,مارس!S:W,5,0),"")</f>
        <v/>
      </c>
      <c r="J73" s="31" t="str">
        <f ca="1">IFERROR(VLOOKUP($A73,مارس!AE:AI,5,0),"")</f>
        <v/>
      </c>
      <c r="K73" s="31" t="str">
        <f ca="1">IFERROR(VLOOKUP($A73,مارس!AQ:AU,5,0),"")</f>
        <v/>
      </c>
      <c r="L73" s="31" t="str">
        <f ca="1">IFERROR(VLOOKUP($A73,ابريل!G:K,5,0),"")</f>
        <v/>
      </c>
      <c r="M73" s="31" t="str">
        <f ca="1">IFERROR(VLOOKUP($A73,ابريل!S:W,5,0),"")</f>
        <v/>
      </c>
      <c r="N73" s="31" t="str">
        <f ca="1">IFERROR(VLOOKUP($A73,ابريل!AE:AI,5,0),"")</f>
        <v/>
      </c>
      <c r="O73" s="31" t="str">
        <f ca="1">IFERROR(VLOOKUP($A73,ابريل!AQ:AU,5,0),"")</f>
        <v/>
      </c>
      <c r="P73" s="31" t="str">
        <f ca="1">_xlfn.IFNA(VLOOKUP($A73,مايو!G:K,5,0),"")</f>
        <v/>
      </c>
      <c r="Q73" s="31" t="str">
        <f ca="1">_xlfn.IFNA(VLOOKUP($A73,مايو!S:W,5,0),"")</f>
        <v/>
      </c>
      <c r="R73" s="31" t="str">
        <f ca="1">_xlfn.IFNA(VLOOKUP($A73,مايو!AE:AI,5,0),"")</f>
        <v/>
      </c>
      <c r="S73" s="31" t="str">
        <f ca="1">_xlfn.IFNA(VLOOKUP($A73,مايو!AQ:AU,5,0),"")</f>
        <v/>
      </c>
      <c r="T73" s="31" t="str">
        <f ca="1">_xlfn.IFNA(VLOOKUP($A73,مايو!BC:BG,5,0),"")</f>
        <v/>
      </c>
      <c r="U73" s="31" t="str">
        <f ca="1">_xlfn.IFNA(VLOOKUP($A73,يونيو!G:K,5,0),"")</f>
        <v/>
      </c>
      <c r="V73" s="31" t="str">
        <f ca="1">_xlfn.IFNA(VLOOKUP($A73,يونيو!S:W,5,0),"")</f>
        <v/>
      </c>
      <c r="W73" s="31" t="str">
        <f ca="1">_xlfn.IFNA(VLOOKUP($A73,يونيو!AE:AI,5,0),"")</f>
        <v/>
      </c>
      <c r="X73" s="31" t="str">
        <f ca="1">_xlfn.IFNA(VLOOKUP($A73,يونيو!AQ:AU,5,0),"")</f>
        <v/>
      </c>
      <c r="Y73" s="31" t="str">
        <f ca="1">_xlfn.IFNA(VLOOKUP($A73,يوليو!G:K,5,0),"")</f>
        <v/>
      </c>
      <c r="Z73" s="31" t="str">
        <f ca="1">_xlfn.IFNA(VLOOKUP($A73,يوليو!S:W,5,0),"")</f>
        <v/>
      </c>
      <c r="AA73" s="31" t="str">
        <f ca="1">_xlfn.IFNA(VLOOKUP($A73,يوليو!AE:AI,5,0),"")</f>
        <v/>
      </c>
      <c r="AB73" s="31" t="str">
        <f ca="1">_xlfn.IFNA(VLOOKUP($A73,يوليو!AQ:AU,5,0),"")</f>
        <v/>
      </c>
      <c r="AC73" s="31" t="str">
        <f ca="1">_xlfn.IFNA(VLOOKUP($A73,اغسطس!G:K,5,0),"")</f>
        <v/>
      </c>
      <c r="AD73" s="31" t="str">
        <f ca="1">_xlfn.IFNA(VLOOKUP($A73,اغسطس!S:W,5,0),"")</f>
        <v/>
      </c>
      <c r="AE73" s="31" t="str">
        <f ca="1">_xlfn.IFNA(VLOOKUP($A73,اغسطس!AE:AI,5,0),"")</f>
        <v/>
      </c>
      <c r="AF73" s="31" t="str">
        <f ca="1">_xlfn.IFNA(VLOOKUP($A73,اغسطس!AQ:AU,5,0),"")</f>
        <v/>
      </c>
      <c r="AG73" s="31" t="str">
        <f ca="1">_xlfn.IFNA(VLOOKUP($A73,اغسطس!BC:BG,5,0),"")</f>
        <v/>
      </c>
      <c r="AH73" s="31" t="str">
        <f ca="1">_xlfn.IFNA(VLOOKUP($A73,سبتمبر!G:K,5,0),"")</f>
        <v/>
      </c>
      <c r="AI73" s="31" t="str">
        <f ca="1">_xlfn.IFNA(VLOOKUP($A73,سبتمبر!S:W,5,0),"")</f>
        <v/>
      </c>
      <c r="AJ73" s="31" t="str">
        <f ca="1">_xlfn.IFNA(VLOOKUP($A73,سبتمبر!AE:AI,5,0),"")</f>
        <v/>
      </c>
      <c r="AK73" s="31" t="str">
        <f ca="1">_xlfn.IFNA(VLOOKUP($A73,سبتمبر!AQ:AU,5,0),"")</f>
        <v/>
      </c>
      <c r="AL73" s="31" t="str">
        <f ca="1">_xlfn.IFNA(VLOOKUP($A73,اكتوبر!G:K,5,0),"")</f>
        <v/>
      </c>
      <c r="AM73" s="31" t="str">
        <f ca="1">_xlfn.IFNA(VLOOKUP($A73,اكتوبر!S:W,5,0),"")</f>
        <v/>
      </c>
      <c r="AN73" s="31" t="str">
        <f ca="1">_xlfn.IFNA(VLOOKUP($A73,اكتوبر!AE:AI,5,0),"")</f>
        <v/>
      </c>
      <c r="AO73" s="31" t="str">
        <f ca="1">_xlfn.IFNA(VLOOKUP($A73,اكتوبر!AQ:AU,5,0),"")</f>
        <v/>
      </c>
      <c r="AP73" s="31" t="str">
        <f ca="1">_xlfn.IFNA(VLOOKUP($A73,اكتوبر!BC:BG,5,0),"")</f>
        <v/>
      </c>
      <c r="AQ73" s="31" t="str">
        <f ca="1">_xlfn.IFNA(VLOOKUP($A73,نوفمبر!G:K,5,0),"")</f>
        <v/>
      </c>
      <c r="AR73" s="31" t="str">
        <f ca="1">_xlfn.IFNA(VLOOKUP($A73,نوفمبر!S:W,5,0),"")</f>
        <v/>
      </c>
      <c r="AS73" s="31" t="str">
        <f ca="1">_xlfn.IFNA(VLOOKUP($A73,نوفمبر!AE:AI,5,0),"")</f>
        <v/>
      </c>
      <c r="AT73" s="31" t="str">
        <f ca="1">_xlfn.IFNA(VLOOKUP($A73,نوفمبر!AQ:AU,5,0),"")</f>
        <v/>
      </c>
      <c r="AU73" s="31" t="str">
        <f ca="1">_xlfn.IFNA(VLOOKUP($A73,ديسمبر!G:K,5,0),"")</f>
        <v/>
      </c>
      <c r="AV73" s="31" t="str">
        <f ca="1">_xlfn.IFNA(VLOOKUP($A73,ديسمبر!S:W,5,0),"")</f>
        <v/>
      </c>
      <c r="AW73" s="31" t="str">
        <f ca="1">_xlfn.IFNA(VLOOKUP($A73,ديسمبر!AE:AI,5,0),"")</f>
        <v/>
      </c>
      <c r="AX73" s="31" t="str">
        <f ca="1">_xlfn.IFNA(VLOOKUP($A73,ديسمبر!AQ:AU,5,0),"")</f>
        <v/>
      </c>
      <c r="AY73" s="31">
        <f ca="1" t="shared" si="2"/>
        <v>0</v>
      </c>
      <c r="AZ73" s="31">
        <f ca="1" t="shared" si="3"/>
        <v>0</v>
      </c>
    </row>
    <row r="74" ht="15.75" spans="1:52">
      <c r="A74" s="8">
        <v>2072</v>
      </c>
      <c r="B74" s="31" t="str">
        <f>IFERROR(VLOOKUP(A74,'Main Data'!A:C,2,0),"")</f>
        <v>يوسف فونس وجيه</v>
      </c>
      <c r="C74" s="57" t="str">
        <f>IFERROR(VLOOKUP(B74,'Main Data'!B:D,2,0),"")</f>
        <v>01205937668</v>
      </c>
      <c r="D74" s="31" t="str">
        <f ca="1">IFERROR(VLOOKUP($A74,فبراير!G:K,5,0),"")</f>
        <v/>
      </c>
      <c r="E74" s="31" t="str">
        <f ca="1">IFERROR(VLOOKUP($A74,فبراير!S:W,5,0),"")</f>
        <v/>
      </c>
      <c r="F74" s="31" t="str">
        <f ca="1">IFERROR(VLOOKUP($A74,فبراير!AE:AI,5,0),"")</f>
        <v/>
      </c>
      <c r="G74" s="31" t="str">
        <f ca="1">IFERROR(VLOOKUP($A74,فبراير!AQ:AU,5,0),"")</f>
        <v/>
      </c>
      <c r="H74" s="31" t="str">
        <f ca="1">IFERROR(VLOOKUP($A74,مارس!G:K,5,0),"")</f>
        <v/>
      </c>
      <c r="I74" s="31" t="str">
        <f ca="1">IFERROR(VLOOKUP($A74,مارس!S:W,5,0),"")</f>
        <v/>
      </c>
      <c r="J74" s="31" t="str">
        <f ca="1">IFERROR(VLOOKUP($A74,مارس!AE:AI,5,0),"")</f>
        <v/>
      </c>
      <c r="K74" s="31" t="str">
        <f ca="1">IFERROR(VLOOKUP($A74,مارس!AQ:AU,5,0),"")</f>
        <v/>
      </c>
      <c r="L74" s="31" t="str">
        <f ca="1">IFERROR(VLOOKUP($A74,ابريل!G:K,5,0),"")</f>
        <v/>
      </c>
      <c r="M74" s="31" t="str">
        <f ca="1">IFERROR(VLOOKUP($A74,ابريل!S:W,5,0),"")</f>
        <v/>
      </c>
      <c r="N74" s="31" t="str">
        <f ca="1">IFERROR(VLOOKUP($A74,ابريل!AE:AI,5,0),"")</f>
        <v/>
      </c>
      <c r="O74" s="31" t="str">
        <f ca="1">IFERROR(VLOOKUP($A74,ابريل!AQ:AU,5,0),"")</f>
        <v/>
      </c>
      <c r="P74" s="31" t="str">
        <f ca="1">_xlfn.IFNA(VLOOKUP($A74,مايو!G:K,5,0),"")</f>
        <v/>
      </c>
      <c r="Q74" s="31" t="str">
        <f ca="1">_xlfn.IFNA(VLOOKUP($A74,مايو!S:W,5,0),"")</f>
        <v/>
      </c>
      <c r="R74" s="31" t="str">
        <f ca="1">_xlfn.IFNA(VLOOKUP($A74,مايو!AE:AI,5,0),"")</f>
        <v/>
      </c>
      <c r="S74" s="31" t="str">
        <f ca="1">_xlfn.IFNA(VLOOKUP($A74,مايو!AQ:AU,5,0),"")</f>
        <v/>
      </c>
      <c r="T74" s="31" t="str">
        <f ca="1">_xlfn.IFNA(VLOOKUP($A74,مايو!BC:BG,5,0),"")</f>
        <v/>
      </c>
      <c r="U74" s="31" t="str">
        <f ca="1">_xlfn.IFNA(VLOOKUP($A74,يونيو!G:K,5,0),"")</f>
        <v/>
      </c>
      <c r="V74" s="31" t="str">
        <f ca="1">_xlfn.IFNA(VLOOKUP($A74,يونيو!S:W,5,0),"")</f>
        <v/>
      </c>
      <c r="W74" s="31" t="str">
        <f ca="1">_xlfn.IFNA(VLOOKUP($A74,يونيو!AE:AI,5,0),"")</f>
        <v/>
      </c>
      <c r="X74" s="31" t="str">
        <f ca="1">_xlfn.IFNA(VLOOKUP($A74,يونيو!AQ:AU,5,0),"")</f>
        <v/>
      </c>
      <c r="Y74" s="31" t="str">
        <f ca="1">_xlfn.IFNA(VLOOKUP($A74,يوليو!G:K,5,0),"")</f>
        <v/>
      </c>
      <c r="Z74" s="31" t="str">
        <f ca="1">_xlfn.IFNA(VLOOKUP($A74,يوليو!S:W,5,0),"")</f>
        <v/>
      </c>
      <c r="AA74" s="31" t="str">
        <f ca="1">_xlfn.IFNA(VLOOKUP($A74,يوليو!AE:AI,5,0),"")</f>
        <v/>
      </c>
      <c r="AB74" s="31" t="str">
        <f ca="1">_xlfn.IFNA(VLOOKUP($A74,يوليو!AQ:AU,5,0),"")</f>
        <v/>
      </c>
      <c r="AC74" s="31" t="str">
        <f ca="1">_xlfn.IFNA(VLOOKUP($A74,اغسطس!G:K,5,0),"")</f>
        <v/>
      </c>
      <c r="AD74" s="31" t="str">
        <f ca="1">_xlfn.IFNA(VLOOKUP($A74,اغسطس!S:W,5,0),"")</f>
        <v/>
      </c>
      <c r="AE74" s="31" t="str">
        <f ca="1">_xlfn.IFNA(VLOOKUP($A74,اغسطس!AE:AI,5,0),"")</f>
        <v/>
      </c>
      <c r="AF74" s="31" t="str">
        <f ca="1">_xlfn.IFNA(VLOOKUP($A74,اغسطس!AQ:AU,5,0),"")</f>
        <v/>
      </c>
      <c r="AG74" s="31" t="str">
        <f ca="1">_xlfn.IFNA(VLOOKUP($A74,اغسطس!BC:BG,5,0),"")</f>
        <v/>
      </c>
      <c r="AH74" s="31" t="str">
        <f ca="1">_xlfn.IFNA(VLOOKUP($A74,سبتمبر!G:K,5,0),"")</f>
        <v/>
      </c>
      <c r="AI74" s="31" t="str">
        <f ca="1">_xlfn.IFNA(VLOOKUP($A74,سبتمبر!S:W,5,0),"")</f>
        <v/>
      </c>
      <c r="AJ74" s="31" t="str">
        <f ca="1">_xlfn.IFNA(VLOOKUP($A74,سبتمبر!AE:AI,5,0),"")</f>
        <v/>
      </c>
      <c r="AK74" s="31" t="str">
        <f ca="1">_xlfn.IFNA(VLOOKUP($A74,سبتمبر!AQ:AU,5,0),"")</f>
        <v/>
      </c>
      <c r="AL74" s="31" t="str">
        <f ca="1">_xlfn.IFNA(VLOOKUP($A74,اكتوبر!G:K,5,0),"")</f>
        <v/>
      </c>
      <c r="AM74" s="31" t="str">
        <f ca="1">_xlfn.IFNA(VLOOKUP($A74,اكتوبر!S:W,5,0),"")</f>
        <v/>
      </c>
      <c r="AN74" s="31" t="str">
        <f ca="1">_xlfn.IFNA(VLOOKUP($A74,اكتوبر!AE:AI,5,0),"")</f>
        <v/>
      </c>
      <c r="AO74" s="31" t="str">
        <f ca="1">_xlfn.IFNA(VLOOKUP($A74,اكتوبر!AQ:AU,5,0),"")</f>
        <v/>
      </c>
      <c r="AP74" s="31" t="str">
        <f ca="1">_xlfn.IFNA(VLOOKUP($A74,اكتوبر!BC:BG,5,0),"")</f>
        <v/>
      </c>
      <c r="AQ74" s="31" t="str">
        <f ca="1">_xlfn.IFNA(VLOOKUP($A74,نوفمبر!G:K,5,0),"")</f>
        <v/>
      </c>
      <c r="AR74" s="31" t="str">
        <f ca="1">_xlfn.IFNA(VLOOKUP($A74,نوفمبر!S:W,5,0),"")</f>
        <v/>
      </c>
      <c r="AS74" s="31" t="str">
        <f ca="1">_xlfn.IFNA(VLOOKUP($A74,نوفمبر!AE:AI,5,0),"")</f>
        <v/>
      </c>
      <c r="AT74" s="31" t="str">
        <f ca="1">_xlfn.IFNA(VLOOKUP($A74,نوفمبر!AQ:AU,5,0),"")</f>
        <v/>
      </c>
      <c r="AU74" s="31" t="str">
        <f ca="1">_xlfn.IFNA(VLOOKUP($A74,ديسمبر!G:K,5,0),"")</f>
        <v/>
      </c>
      <c r="AV74" s="31" t="str">
        <f ca="1">_xlfn.IFNA(VLOOKUP($A74,ديسمبر!S:W,5,0),"")</f>
        <v/>
      </c>
      <c r="AW74" s="31" t="str">
        <f ca="1">_xlfn.IFNA(VLOOKUP($A74,ديسمبر!AE:AI,5,0),"")</f>
        <v/>
      </c>
      <c r="AX74" s="31" t="str">
        <f ca="1">_xlfn.IFNA(VLOOKUP($A74,ديسمبر!AQ:AU,5,0),"")</f>
        <v/>
      </c>
      <c r="AY74" s="31">
        <f ca="1" t="shared" si="2"/>
        <v>0</v>
      </c>
      <c r="AZ74" s="31">
        <f ca="1" t="shared" si="3"/>
        <v>0</v>
      </c>
    </row>
    <row r="75" ht="15.75" spans="1:52">
      <c r="A75" s="8">
        <v>2073</v>
      </c>
      <c r="B75" s="31" t="str">
        <f>IFERROR(VLOOKUP(A75,'Main Data'!A:C,2,0),"")</f>
        <v>يوسف هاني ايليا</v>
      </c>
      <c r="C75" s="57" t="str">
        <f>IFERROR(VLOOKUP(B75,'Main Data'!B:D,2,0),"")</f>
        <v>01285599073</v>
      </c>
      <c r="D75" s="31" t="str">
        <f ca="1">IFERROR(VLOOKUP($A75,فبراير!G:K,5,0),"")</f>
        <v/>
      </c>
      <c r="E75" s="31" t="str">
        <f ca="1">IFERROR(VLOOKUP($A75,فبراير!S:W,5,0),"")</f>
        <v/>
      </c>
      <c r="F75" s="31" t="str">
        <f ca="1">IFERROR(VLOOKUP($A75,فبراير!AE:AI,5,0),"")</f>
        <v/>
      </c>
      <c r="G75" s="31" t="str">
        <f ca="1">IFERROR(VLOOKUP($A75,فبراير!AQ:AU,5,0),"")</f>
        <v/>
      </c>
      <c r="H75" s="31" t="str">
        <f ca="1">IFERROR(VLOOKUP($A75,مارس!G:K,5,0),"")</f>
        <v/>
      </c>
      <c r="I75" s="31" t="str">
        <f ca="1">IFERROR(VLOOKUP($A75,مارس!S:W,5,0),"")</f>
        <v/>
      </c>
      <c r="J75" s="31" t="str">
        <f ca="1">IFERROR(VLOOKUP($A75,مارس!AE:AI,5,0),"")</f>
        <v/>
      </c>
      <c r="K75" s="31" t="str">
        <f ca="1">IFERROR(VLOOKUP($A75,مارس!AQ:AU,5,0),"")</f>
        <v/>
      </c>
      <c r="L75" s="31" t="str">
        <f ca="1">IFERROR(VLOOKUP($A75,ابريل!G:K,5,0),"")</f>
        <v/>
      </c>
      <c r="M75" s="31" t="str">
        <f ca="1">IFERROR(VLOOKUP($A75,ابريل!S:W,5,0),"")</f>
        <v/>
      </c>
      <c r="N75" s="31" t="str">
        <f ca="1">IFERROR(VLOOKUP($A75,ابريل!AE:AI,5,0),"")</f>
        <v/>
      </c>
      <c r="O75" s="31" t="str">
        <f ca="1">IFERROR(VLOOKUP($A75,ابريل!AQ:AU,5,0),"")</f>
        <v/>
      </c>
      <c r="P75" s="31" t="str">
        <f ca="1">_xlfn.IFNA(VLOOKUP($A75,مايو!G:K,5,0),"")</f>
        <v/>
      </c>
      <c r="Q75" s="31" t="str">
        <f ca="1">_xlfn.IFNA(VLOOKUP($A75,مايو!S:W,5,0),"")</f>
        <v/>
      </c>
      <c r="R75" s="31" t="str">
        <f ca="1">_xlfn.IFNA(VLOOKUP($A75,مايو!AE:AI,5,0),"")</f>
        <v/>
      </c>
      <c r="S75" s="31" t="str">
        <f ca="1">_xlfn.IFNA(VLOOKUP($A75,مايو!AQ:AU,5,0),"")</f>
        <v/>
      </c>
      <c r="T75" s="31" t="str">
        <f ca="1">_xlfn.IFNA(VLOOKUP($A75,مايو!BC:BG,5,0),"")</f>
        <v/>
      </c>
      <c r="U75" s="31" t="str">
        <f ca="1">_xlfn.IFNA(VLOOKUP($A75,يونيو!G:K,5,0),"")</f>
        <v/>
      </c>
      <c r="V75" s="31" t="str">
        <f ca="1">_xlfn.IFNA(VLOOKUP($A75,يونيو!S:W,5,0),"")</f>
        <v/>
      </c>
      <c r="W75" s="31" t="str">
        <f ca="1">_xlfn.IFNA(VLOOKUP($A75,يونيو!AE:AI,5,0),"")</f>
        <v/>
      </c>
      <c r="X75" s="31" t="str">
        <f ca="1">_xlfn.IFNA(VLOOKUP($A75,يونيو!AQ:AU,5,0),"")</f>
        <v/>
      </c>
      <c r="Y75" s="31" t="str">
        <f ca="1">_xlfn.IFNA(VLOOKUP($A75,يوليو!G:K,5,0),"")</f>
        <v/>
      </c>
      <c r="Z75" s="31" t="str">
        <f ca="1">_xlfn.IFNA(VLOOKUP($A75,يوليو!S:W,5,0),"")</f>
        <v/>
      </c>
      <c r="AA75" s="31" t="str">
        <f ca="1">_xlfn.IFNA(VLOOKUP($A75,يوليو!AE:AI,5,0),"")</f>
        <v/>
      </c>
      <c r="AB75" s="31" t="str">
        <f ca="1">_xlfn.IFNA(VLOOKUP($A75,يوليو!AQ:AU,5,0),"")</f>
        <v/>
      </c>
      <c r="AC75" s="31" t="str">
        <f ca="1">_xlfn.IFNA(VLOOKUP($A75,اغسطس!G:K,5,0),"")</f>
        <v/>
      </c>
      <c r="AD75" s="31" t="str">
        <f ca="1">_xlfn.IFNA(VLOOKUP($A75,اغسطس!S:W,5,0),"")</f>
        <v/>
      </c>
      <c r="AE75" s="31" t="str">
        <f ca="1">_xlfn.IFNA(VLOOKUP($A75,اغسطس!AE:AI,5,0),"")</f>
        <v/>
      </c>
      <c r="AF75" s="31" t="str">
        <f ca="1">_xlfn.IFNA(VLOOKUP($A75,اغسطس!AQ:AU,5,0),"")</f>
        <v/>
      </c>
      <c r="AG75" s="31" t="str">
        <f ca="1">_xlfn.IFNA(VLOOKUP($A75,اغسطس!BC:BG,5,0),"")</f>
        <v/>
      </c>
      <c r="AH75" s="31" t="str">
        <f ca="1">_xlfn.IFNA(VLOOKUP($A75,سبتمبر!G:K,5,0),"")</f>
        <v/>
      </c>
      <c r="AI75" s="31" t="str">
        <f ca="1">_xlfn.IFNA(VLOOKUP($A75,سبتمبر!S:W,5,0),"")</f>
        <v/>
      </c>
      <c r="AJ75" s="31" t="str">
        <f ca="1">_xlfn.IFNA(VLOOKUP($A75,سبتمبر!AE:AI,5,0),"")</f>
        <v/>
      </c>
      <c r="AK75" s="31" t="str">
        <f ca="1">_xlfn.IFNA(VLOOKUP($A75,سبتمبر!AQ:AU,5,0),"")</f>
        <v/>
      </c>
      <c r="AL75" s="31" t="str">
        <f ca="1">_xlfn.IFNA(VLOOKUP($A75,اكتوبر!G:K,5,0),"")</f>
        <v/>
      </c>
      <c r="AM75" s="31" t="str">
        <f ca="1">_xlfn.IFNA(VLOOKUP($A75,اكتوبر!S:W,5,0),"")</f>
        <v/>
      </c>
      <c r="AN75" s="31" t="str">
        <f ca="1">_xlfn.IFNA(VLOOKUP($A75,اكتوبر!AE:AI,5,0),"")</f>
        <v/>
      </c>
      <c r="AO75" s="31" t="str">
        <f ca="1">_xlfn.IFNA(VLOOKUP($A75,اكتوبر!AQ:AU,5,0),"")</f>
        <v/>
      </c>
      <c r="AP75" s="31" t="str">
        <f ca="1">_xlfn.IFNA(VLOOKUP($A75,اكتوبر!BC:BG,5,0),"")</f>
        <v/>
      </c>
      <c r="AQ75" s="31" t="str">
        <f ca="1">_xlfn.IFNA(VLOOKUP($A75,نوفمبر!G:K,5,0),"")</f>
        <v/>
      </c>
      <c r="AR75" s="31" t="str">
        <f ca="1">_xlfn.IFNA(VLOOKUP($A75,نوفمبر!S:W,5,0),"")</f>
        <v/>
      </c>
      <c r="AS75" s="31" t="str">
        <f ca="1">_xlfn.IFNA(VLOOKUP($A75,نوفمبر!AE:AI,5,0),"")</f>
        <v/>
      </c>
      <c r="AT75" s="31" t="str">
        <f ca="1">_xlfn.IFNA(VLOOKUP($A75,نوفمبر!AQ:AU,5,0),"")</f>
        <v/>
      </c>
      <c r="AU75" s="31" t="str">
        <f ca="1">_xlfn.IFNA(VLOOKUP($A75,ديسمبر!G:K,5,0),"")</f>
        <v/>
      </c>
      <c r="AV75" s="31" t="str">
        <f ca="1">_xlfn.IFNA(VLOOKUP($A75,ديسمبر!S:W,5,0),"")</f>
        <v/>
      </c>
      <c r="AW75" s="31" t="str">
        <f ca="1">_xlfn.IFNA(VLOOKUP($A75,ديسمبر!AE:AI,5,0),"")</f>
        <v/>
      </c>
      <c r="AX75" s="31" t="str">
        <f ca="1">_xlfn.IFNA(VLOOKUP($A75,ديسمبر!AQ:AU,5,0),"")</f>
        <v/>
      </c>
      <c r="AY75" s="31">
        <f ca="1" t="shared" si="2"/>
        <v>0</v>
      </c>
      <c r="AZ75" s="31">
        <f ca="1" t="shared" si="3"/>
        <v>0</v>
      </c>
    </row>
    <row r="76" ht="15.75" spans="1:52">
      <c r="A76" s="8">
        <v>2074</v>
      </c>
      <c r="B76" s="31" t="str">
        <f>IFERROR(VLOOKUP(A76,'Main Data'!A:C,2,0),"")</f>
        <v>مكاريوس رضا عطا</v>
      </c>
      <c r="C76" s="57" t="str">
        <f>IFERROR(VLOOKUP(B76,'Main Data'!B:D,2,0),"")</f>
        <v>01212530604</v>
      </c>
      <c r="D76" s="31" t="str">
        <f ca="1">IFERROR(VLOOKUP($A76,فبراير!G:K,5,0),"")</f>
        <v/>
      </c>
      <c r="E76" s="31" t="str">
        <f ca="1">IFERROR(VLOOKUP($A76,فبراير!S:W,5,0),"")</f>
        <v/>
      </c>
      <c r="F76" s="31" t="str">
        <f ca="1">IFERROR(VLOOKUP($A76,فبراير!AE:AI,5,0),"")</f>
        <v/>
      </c>
      <c r="G76" s="31" t="str">
        <f ca="1">IFERROR(VLOOKUP($A76,فبراير!AQ:AU,5,0),"")</f>
        <v/>
      </c>
      <c r="H76" s="31" t="str">
        <f ca="1">IFERROR(VLOOKUP($A76,مارس!G:K,5,0),"")</f>
        <v/>
      </c>
      <c r="I76" s="31" t="str">
        <f ca="1">IFERROR(VLOOKUP($A76,مارس!S:W,5,0),"")</f>
        <v/>
      </c>
      <c r="J76" s="31" t="str">
        <f ca="1">IFERROR(VLOOKUP($A76,مارس!AE:AI,5,0),"")</f>
        <v/>
      </c>
      <c r="K76" s="31" t="str">
        <f ca="1">IFERROR(VLOOKUP($A76,مارس!AQ:AU,5,0),"")</f>
        <v/>
      </c>
      <c r="L76" s="31" t="str">
        <f ca="1">IFERROR(VLOOKUP($A76,ابريل!G:K,5,0),"")</f>
        <v/>
      </c>
      <c r="M76" s="31" t="str">
        <f ca="1">IFERROR(VLOOKUP($A76,ابريل!S:W,5,0),"")</f>
        <v/>
      </c>
      <c r="N76" s="31" t="str">
        <f ca="1">IFERROR(VLOOKUP($A76,ابريل!AE:AI,5,0),"")</f>
        <v/>
      </c>
      <c r="O76" s="31" t="str">
        <f ca="1">IFERROR(VLOOKUP($A76,ابريل!AQ:AU,5,0),"")</f>
        <v/>
      </c>
      <c r="P76" s="31" t="str">
        <f ca="1">_xlfn.IFNA(VLOOKUP($A76,مايو!G:K,5,0),"")</f>
        <v/>
      </c>
      <c r="Q76" s="31" t="str">
        <f ca="1">_xlfn.IFNA(VLOOKUP($A76,مايو!S:W,5,0),"")</f>
        <v/>
      </c>
      <c r="R76" s="31" t="str">
        <f ca="1">_xlfn.IFNA(VLOOKUP($A76,مايو!AE:AI,5,0),"")</f>
        <v/>
      </c>
      <c r="S76" s="31" t="str">
        <f ca="1">_xlfn.IFNA(VLOOKUP($A76,مايو!AQ:AU,5,0),"")</f>
        <v/>
      </c>
      <c r="T76" s="31" t="str">
        <f ca="1">_xlfn.IFNA(VLOOKUP($A76,مايو!BC:BG,5,0),"")</f>
        <v/>
      </c>
      <c r="U76" s="31" t="str">
        <f ca="1">_xlfn.IFNA(VLOOKUP($A76,يونيو!G:K,5,0),"")</f>
        <v/>
      </c>
      <c r="V76" s="31" t="str">
        <f ca="1">_xlfn.IFNA(VLOOKUP($A76,يونيو!S:W,5,0),"")</f>
        <v/>
      </c>
      <c r="W76" s="31" t="str">
        <f ca="1">_xlfn.IFNA(VLOOKUP($A76,يونيو!AE:AI,5,0),"")</f>
        <v/>
      </c>
      <c r="X76" s="31" t="str">
        <f ca="1">_xlfn.IFNA(VLOOKUP($A76,يونيو!AQ:AU,5,0),"")</f>
        <v/>
      </c>
      <c r="Y76" s="31" t="str">
        <f ca="1">_xlfn.IFNA(VLOOKUP($A76,يوليو!G:K,5,0),"")</f>
        <v/>
      </c>
      <c r="Z76" s="31" t="str">
        <f ca="1">_xlfn.IFNA(VLOOKUP($A76,يوليو!S:W,5,0),"")</f>
        <v/>
      </c>
      <c r="AA76" s="31" t="str">
        <f ca="1">_xlfn.IFNA(VLOOKUP($A76,يوليو!AE:AI,5,0),"")</f>
        <v/>
      </c>
      <c r="AB76" s="31" t="str">
        <f ca="1">_xlfn.IFNA(VLOOKUP($A76,يوليو!AQ:AU,5,0),"")</f>
        <v/>
      </c>
      <c r="AC76" s="31" t="str">
        <f ca="1">_xlfn.IFNA(VLOOKUP($A76,اغسطس!G:K,5,0),"")</f>
        <v/>
      </c>
      <c r="AD76" s="31" t="str">
        <f ca="1">_xlfn.IFNA(VLOOKUP($A76,اغسطس!S:W,5,0),"")</f>
        <v/>
      </c>
      <c r="AE76" s="31" t="str">
        <f ca="1">_xlfn.IFNA(VLOOKUP($A76,اغسطس!AE:AI,5,0),"")</f>
        <v/>
      </c>
      <c r="AF76" s="31" t="str">
        <f ca="1">_xlfn.IFNA(VLOOKUP($A76,اغسطس!AQ:AU,5,0),"")</f>
        <v/>
      </c>
      <c r="AG76" s="31" t="str">
        <f ca="1">_xlfn.IFNA(VLOOKUP($A76,اغسطس!BC:BG,5,0),"")</f>
        <v/>
      </c>
      <c r="AH76" s="31" t="str">
        <f ca="1">_xlfn.IFNA(VLOOKUP($A76,سبتمبر!G:K,5,0),"")</f>
        <v/>
      </c>
      <c r="AI76" s="31" t="str">
        <f ca="1">_xlfn.IFNA(VLOOKUP($A76,سبتمبر!S:W,5,0),"")</f>
        <v/>
      </c>
      <c r="AJ76" s="31" t="str">
        <f ca="1">_xlfn.IFNA(VLOOKUP($A76,سبتمبر!AE:AI,5,0),"")</f>
        <v/>
      </c>
      <c r="AK76" s="31" t="str">
        <f ca="1">_xlfn.IFNA(VLOOKUP($A76,سبتمبر!AQ:AU,5,0),"")</f>
        <v/>
      </c>
      <c r="AL76" s="31" t="str">
        <f ca="1">_xlfn.IFNA(VLOOKUP($A76,اكتوبر!G:K,5,0),"")</f>
        <v/>
      </c>
      <c r="AM76" s="31" t="str">
        <f ca="1">_xlfn.IFNA(VLOOKUP($A76,اكتوبر!S:W,5,0),"")</f>
        <v/>
      </c>
      <c r="AN76" s="31" t="str">
        <f ca="1">_xlfn.IFNA(VLOOKUP($A76,اكتوبر!AE:AI,5,0),"")</f>
        <v/>
      </c>
      <c r="AO76" s="31" t="str">
        <f ca="1">_xlfn.IFNA(VLOOKUP($A76,اكتوبر!AQ:AU,5,0),"")</f>
        <v/>
      </c>
      <c r="AP76" s="31" t="str">
        <f ca="1">_xlfn.IFNA(VLOOKUP($A76,اكتوبر!BC:BG,5,0),"")</f>
        <v/>
      </c>
      <c r="AQ76" s="31" t="str">
        <f ca="1">_xlfn.IFNA(VLOOKUP($A76,نوفمبر!G:K,5,0),"")</f>
        <v/>
      </c>
      <c r="AR76" s="31" t="str">
        <f ca="1">_xlfn.IFNA(VLOOKUP($A76,نوفمبر!S:W,5,0),"")</f>
        <v/>
      </c>
      <c r="AS76" s="31" t="str">
        <f ca="1">_xlfn.IFNA(VLOOKUP($A76,نوفمبر!AE:AI,5,0),"")</f>
        <v/>
      </c>
      <c r="AT76" s="31" t="str">
        <f ca="1">_xlfn.IFNA(VLOOKUP($A76,نوفمبر!AQ:AU,5,0),"")</f>
        <v/>
      </c>
      <c r="AU76" s="31" t="str">
        <f ca="1">_xlfn.IFNA(VLOOKUP($A76,ديسمبر!G:K,5,0),"")</f>
        <v/>
      </c>
      <c r="AV76" s="31" t="str">
        <f ca="1">_xlfn.IFNA(VLOOKUP($A76,ديسمبر!S:W,5,0),"")</f>
        <v/>
      </c>
      <c r="AW76" s="31" t="str">
        <f ca="1">_xlfn.IFNA(VLOOKUP($A76,ديسمبر!AE:AI,5,0),"")</f>
        <v/>
      </c>
      <c r="AX76" s="31" t="str">
        <f ca="1">_xlfn.IFNA(VLOOKUP($A76,ديسمبر!AQ:AU,5,0),"")</f>
        <v/>
      </c>
      <c r="AY76" s="31">
        <f ca="1" t="shared" si="2"/>
        <v>0</v>
      </c>
      <c r="AZ76" s="31">
        <f ca="1" t="shared" si="3"/>
        <v>0</v>
      </c>
    </row>
    <row r="77" ht="15.75" spans="1:52">
      <c r="A77" s="8">
        <v>2075</v>
      </c>
      <c r="B77" s="31" t="str">
        <f>IFERROR(VLOOKUP(A77,'Main Data'!A:C,2,0),"")</f>
        <v>كيرلس مخلص فتح الله</v>
      </c>
      <c r="C77" s="57" t="str">
        <f>IFERROR(VLOOKUP(B77,'Main Data'!B:D,2,0),"")</f>
        <v>01203807463</v>
      </c>
      <c r="D77" s="31" t="str">
        <f ca="1">IFERROR(VLOOKUP($A77,فبراير!G:K,5,0),"")</f>
        <v/>
      </c>
      <c r="E77" s="31" t="str">
        <f ca="1">IFERROR(VLOOKUP($A77,فبراير!S:W,5,0),"")</f>
        <v/>
      </c>
      <c r="F77" s="31" t="str">
        <f ca="1">IFERROR(VLOOKUP($A77,فبراير!AE:AI,5,0),"")</f>
        <v/>
      </c>
      <c r="G77" s="31" t="str">
        <f ca="1">IFERROR(VLOOKUP($A77,فبراير!AQ:AU,5,0),"")</f>
        <v/>
      </c>
      <c r="H77" s="31" t="str">
        <f ca="1">IFERROR(VLOOKUP($A77,مارس!G:K,5,0),"")</f>
        <v/>
      </c>
      <c r="I77" s="31" t="str">
        <f ca="1">IFERROR(VLOOKUP($A77,مارس!S:W,5,0),"")</f>
        <v/>
      </c>
      <c r="J77" s="31" t="str">
        <f ca="1">IFERROR(VLOOKUP($A77,مارس!AE:AI,5,0),"")</f>
        <v/>
      </c>
      <c r="K77" s="31" t="str">
        <f ca="1">IFERROR(VLOOKUP($A77,مارس!AQ:AU,5,0),"")</f>
        <v/>
      </c>
      <c r="L77" s="31" t="str">
        <f ca="1">IFERROR(VLOOKUP($A77,ابريل!G:K,5,0),"")</f>
        <v/>
      </c>
      <c r="M77" s="31" t="str">
        <f ca="1">IFERROR(VLOOKUP($A77,ابريل!S:W,5,0),"")</f>
        <v/>
      </c>
      <c r="N77" s="31" t="str">
        <f ca="1">IFERROR(VLOOKUP($A77,ابريل!AE:AI,5,0),"")</f>
        <v/>
      </c>
      <c r="O77" s="31" t="str">
        <f ca="1">IFERROR(VLOOKUP($A77,ابريل!AQ:AU,5,0),"")</f>
        <v/>
      </c>
      <c r="P77" s="31" t="str">
        <f ca="1">_xlfn.IFNA(VLOOKUP($A77,مايو!G:K,5,0),"")</f>
        <v/>
      </c>
      <c r="Q77" s="31" t="str">
        <f ca="1">_xlfn.IFNA(VLOOKUP($A77,مايو!S:W,5,0),"")</f>
        <v/>
      </c>
      <c r="R77" s="31" t="str">
        <f ca="1">_xlfn.IFNA(VLOOKUP($A77,مايو!AE:AI,5,0),"")</f>
        <v/>
      </c>
      <c r="S77" s="31" t="str">
        <f ca="1">_xlfn.IFNA(VLOOKUP($A77,مايو!AQ:AU,5,0),"")</f>
        <v/>
      </c>
      <c r="T77" s="31" t="str">
        <f ca="1">_xlfn.IFNA(VLOOKUP($A77,مايو!BC:BG,5,0),"")</f>
        <v/>
      </c>
      <c r="U77" s="31" t="str">
        <f ca="1">_xlfn.IFNA(VLOOKUP($A77,يونيو!G:K,5,0),"")</f>
        <v/>
      </c>
      <c r="V77" s="31" t="str">
        <f ca="1">_xlfn.IFNA(VLOOKUP($A77,يونيو!S:W,5,0),"")</f>
        <v/>
      </c>
      <c r="W77" s="31" t="str">
        <f ca="1">_xlfn.IFNA(VLOOKUP($A77,يونيو!AE:AI,5,0),"")</f>
        <v/>
      </c>
      <c r="X77" s="31" t="str">
        <f ca="1">_xlfn.IFNA(VLOOKUP($A77,يونيو!AQ:AU,5,0),"")</f>
        <v/>
      </c>
      <c r="Y77" s="31" t="str">
        <f ca="1">_xlfn.IFNA(VLOOKUP($A77,يوليو!G:K,5,0),"")</f>
        <v/>
      </c>
      <c r="Z77" s="31" t="str">
        <f ca="1">_xlfn.IFNA(VLOOKUP($A77,يوليو!S:W,5,0),"")</f>
        <v/>
      </c>
      <c r="AA77" s="31" t="str">
        <f ca="1">_xlfn.IFNA(VLOOKUP($A77,يوليو!AE:AI,5,0),"")</f>
        <v/>
      </c>
      <c r="AB77" s="31" t="str">
        <f ca="1">_xlfn.IFNA(VLOOKUP($A77,يوليو!AQ:AU,5,0),"")</f>
        <v/>
      </c>
      <c r="AC77" s="31" t="str">
        <f ca="1">_xlfn.IFNA(VLOOKUP($A77,اغسطس!G:K,5,0),"")</f>
        <v/>
      </c>
      <c r="AD77" s="31" t="str">
        <f ca="1">_xlfn.IFNA(VLOOKUP($A77,اغسطس!S:W,5,0),"")</f>
        <v/>
      </c>
      <c r="AE77" s="31" t="str">
        <f ca="1">_xlfn.IFNA(VLOOKUP($A77,اغسطس!AE:AI,5,0),"")</f>
        <v/>
      </c>
      <c r="AF77" s="31" t="str">
        <f ca="1">_xlfn.IFNA(VLOOKUP($A77,اغسطس!AQ:AU,5,0),"")</f>
        <v/>
      </c>
      <c r="AG77" s="31" t="str">
        <f ca="1">_xlfn.IFNA(VLOOKUP($A77,اغسطس!BC:BG,5,0),"")</f>
        <v/>
      </c>
      <c r="AH77" s="31" t="str">
        <f ca="1">_xlfn.IFNA(VLOOKUP($A77,سبتمبر!G:K,5,0),"")</f>
        <v/>
      </c>
      <c r="AI77" s="31" t="str">
        <f ca="1">_xlfn.IFNA(VLOOKUP($A77,سبتمبر!S:W,5,0),"")</f>
        <v/>
      </c>
      <c r="AJ77" s="31" t="str">
        <f ca="1">_xlfn.IFNA(VLOOKUP($A77,سبتمبر!AE:AI,5,0),"")</f>
        <v/>
      </c>
      <c r="AK77" s="31" t="str">
        <f ca="1">_xlfn.IFNA(VLOOKUP($A77,سبتمبر!AQ:AU,5,0),"")</f>
        <v/>
      </c>
      <c r="AL77" s="31" t="str">
        <f ca="1">_xlfn.IFNA(VLOOKUP($A77,اكتوبر!G:K,5,0),"")</f>
        <v/>
      </c>
      <c r="AM77" s="31" t="str">
        <f ca="1">_xlfn.IFNA(VLOOKUP($A77,اكتوبر!S:W,5,0),"")</f>
        <v/>
      </c>
      <c r="AN77" s="31" t="str">
        <f ca="1">_xlfn.IFNA(VLOOKUP($A77,اكتوبر!AE:AI,5,0),"")</f>
        <v/>
      </c>
      <c r="AO77" s="31" t="str">
        <f ca="1">_xlfn.IFNA(VLOOKUP($A77,اكتوبر!AQ:AU,5,0),"")</f>
        <v/>
      </c>
      <c r="AP77" s="31" t="str">
        <f ca="1">_xlfn.IFNA(VLOOKUP($A77,اكتوبر!BC:BG,5,0),"")</f>
        <v/>
      </c>
      <c r="AQ77" s="31" t="str">
        <f ca="1">_xlfn.IFNA(VLOOKUP($A77,نوفمبر!G:K,5,0),"")</f>
        <v/>
      </c>
      <c r="AR77" s="31" t="str">
        <f ca="1">_xlfn.IFNA(VLOOKUP($A77,نوفمبر!S:W,5,0),"")</f>
        <v/>
      </c>
      <c r="AS77" s="31" t="str">
        <f ca="1">_xlfn.IFNA(VLOOKUP($A77,نوفمبر!AE:AI,5,0),"")</f>
        <v/>
      </c>
      <c r="AT77" s="31" t="str">
        <f ca="1">_xlfn.IFNA(VLOOKUP($A77,نوفمبر!AQ:AU,5,0),"")</f>
        <v/>
      </c>
      <c r="AU77" s="31" t="str">
        <f ca="1">_xlfn.IFNA(VLOOKUP($A77,ديسمبر!G:K,5,0),"")</f>
        <v/>
      </c>
      <c r="AV77" s="31" t="str">
        <f ca="1">_xlfn.IFNA(VLOOKUP($A77,ديسمبر!S:W,5,0),"")</f>
        <v/>
      </c>
      <c r="AW77" s="31" t="str">
        <f ca="1">_xlfn.IFNA(VLOOKUP($A77,ديسمبر!AE:AI,5,0),"")</f>
        <v/>
      </c>
      <c r="AX77" s="31" t="str">
        <f ca="1">_xlfn.IFNA(VLOOKUP($A77,ديسمبر!AQ:AU,5,0),"")</f>
        <v/>
      </c>
      <c r="AY77" s="31">
        <f ca="1" t="shared" si="2"/>
        <v>0</v>
      </c>
      <c r="AZ77" s="31">
        <f ca="1" t="shared" si="3"/>
        <v>0</v>
      </c>
    </row>
    <row r="78" ht="15.75" spans="1:52">
      <c r="A78" s="8">
        <v>2076</v>
      </c>
      <c r="B78" s="31" t="str">
        <f>IFERROR(VLOOKUP(A78,'Main Data'!A:C,2,0),"")</f>
        <v>فيلوباتير ميلاد بشر</v>
      </c>
      <c r="C78" s="57" t="str">
        <f>IFERROR(VLOOKUP(B78,'Main Data'!B:D,2,0),"")</f>
        <v>01210388341</v>
      </c>
      <c r="D78" s="31" t="str">
        <f ca="1">IFERROR(VLOOKUP($A78,فبراير!G:K,5,0),"")</f>
        <v/>
      </c>
      <c r="E78" s="31" t="str">
        <f ca="1">IFERROR(VLOOKUP($A78,فبراير!S:W,5,0),"")</f>
        <v/>
      </c>
      <c r="F78" s="31" t="str">
        <f ca="1">IFERROR(VLOOKUP($A78,فبراير!AE:AI,5,0),"")</f>
        <v/>
      </c>
      <c r="G78" s="31" t="str">
        <f ca="1">IFERROR(VLOOKUP($A78,فبراير!AQ:AU,5,0),"")</f>
        <v/>
      </c>
      <c r="H78" s="31" t="str">
        <f ca="1">IFERROR(VLOOKUP($A78,مارس!G:K,5,0),"")</f>
        <v/>
      </c>
      <c r="I78" s="31" t="str">
        <f ca="1">IFERROR(VLOOKUP($A78,مارس!S:W,5,0),"")</f>
        <v/>
      </c>
      <c r="J78" s="31" t="str">
        <f ca="1">IFERROR(VLOOKUP($A78,مارس!AE:AI,5,0),"")</f>
        <v/>
      </c>
      <c r="K78" s="31" t="str">
        <f ca="1">IFERROR(VLOOKUP($A78,مارس!AQ:AU,5,0),"")</f>
        <v/>
      </c>
      <c r="L78" s="31" t="str">
        <f ca="1">IFERROR(VLOOKUP($A78,ابريل!G:K,5,0),"")</f>
        <v/>
      </c>
      <c r="M78" s="31" t="str">
        <f ca="1">IFERROR(VLOOKUP($A78,ابريل!S:W,5,0),"")</f>
        <v/>
      </c>
      <c r="N78" s="31" t="str">
        <f ca="1">IFERROR(VLOOKUP($A78,ابريل!AE:AI,5,0),"")</f>
        <v/>
      </c>
      <c r="O78" s="31" t="str">
        <f ca="1">IFERROR(VLOOKUP($A78,ابريل!AQ:AU,5,0),"")</f>
        <v/>
      </c>
      <c r="P78" s="31" t="str">
        <f ca="1">_xlfn.IFNA(VLOOKUP($A78,مايو!G:K,5,0),"")</f>
        <v/>
      </c>
      <c r="Q78" s="31" t="str">
        <f ca="1">_xlfn.IFNA(VLOOKUP($A78,مايو!S:W,5,0),"")</f>
        <v/>
      </c>
      <c r="R78" s="31" t="str">
        <f ca="1">_xlfn.IFNA(VLOOKUP($A78,مايو!AE:AI,5,0),"")</f>
        <v/>
      </c>
      <c r="S78" s="31" t="str">
        <f ca="1">_xlfn.IFNA(VLOOKUP($A78,مايو!AQ:AU,5,0),"")</f>
        <v/>
      </c>
      <c r="T78" s="31" t="str">
        <f ca="1">_xlfn.IFNA(VLOOKUP($A78,مايو!BC:BG,5,0),"")</f>
        <v/>
      </c>
      <c r="U78" s="31" t="str">
        <f ca="1">_xlfn.IFNA(VLOOKUP($A78,يونيو!G:K,5,0),"")</f>
        <v/>
      </c>
      <c r="V78" s="31" t="str">
        <f ca="1">_xlfn.IFNA(VLOOKUP($A78,يونيو!S:W,5,0),"")</f>
        <v/>
      </c>
      <c r="W78" s="31" t="str">
        <f ca="1">_xlfn.IFNA(VLOOKUP($A78,يونيو!AE:AI,5,0),"")</f>
        <v/>
      </c>
      <c r="X78" s="31" t="str">
        <f ca="1">_xlfn.IFNA(VLOOKUP($A78,يونيو!AQ:AU,5,0),"")</f>
        <v/>
      </c>
      <c r="Y78" s="31" t="str">
        <f ca="1">_xlfn.IFNA(VLOOKUP($A78,يوليو!G:K,5,0),"")</f>
        <v/>
      </c>
      <c r="Z78" s="31" t="str">
        <f ca="1">_xlfn.IFNA(VLOOKUP($A78,يوليو!S:W,5,0),"")</f>
        <v/>
      </c>
      <c r="AA78" s="31" t="str">
        <f ca="1">_xlfn.IFNA(VLOOKUP($A78,يوليو!AE:AI,5,0),"")</f>
        <v/>
      </c>
      <c r="AB78" s="31" t="str">
        <f ca="1">_xlfn.IFNA(VLOOKUP($A78,يوليو!AQ:AU,5,0),"")</f>
        <v/>
      </c>
      <c r="AC78" s="31" t="str">
        <f ca="1">_xlfn.IFNA(VLOOKUP($A78,اغسطس!G:K,5,0),"")</f>
        <v/>
      </c>
      <c r="AD78" s="31" t="str">
        <f ca="1">_xlfn.IFNA(VLOOKUP($A78,اغسطس!S:W,5,0),"")</f>
        <v/>
      </c>
      <c r="AE78" s="31" t="str">
        <f ca="1">_xlfn.IFNA(VLOOKUP($A78,اغسطس!AE:AI,5,0),"")</f>
        <v/>
      </c>
      <c r="AF78" s="31" t="str">
        <f ca="1">_xlfn.IFNA(VLOOKUP($A78,اغسطس!AQ:AU,5,0),"")</f>
        <v/>
      </c>
      <c r="AG78" s="31" t="str">
        <f ca="1">_xlfn.IFNA(VLOOKUP($A78,اغسطس!BC:BG,5,0),"")</f>
        <v/>
      </c>
      <c r="AH78" s="31" t="str">
        <f ca="1">_xlfn.IFNA(VLOOKUP($A78,سبتمبر!G:K,5,0),"")</f>
        <v/>
      </c>
      <c r="AI78" s="31" t="str">
        <f ca="1">_xlfn.IFNA(VLOOKUP($A78,سبتمبر!S:W,5,0),"")</f>
        <v/>
      </c>
      <c r="AJ78" s="31" t="str">
        <f ca="1">_xlfn.IFNA(VLOOKUP($A78,سبتمبر!AE:AI,5,0),"")</f>
        <v/>
      </c>
      <c r="AK78" s="31" t="str">
        <f ca="1">_xlfn.IFNA(VLOOKUP($A78,سبتمبر!AQ:AU,5,0),"")</f>
        <v/>
      </c>
      <c r="AL78" s="31" t="str">
        <f ca="1">_xlfn.IFNA(VLOOKUP($A78,اكتوبر!G:K,5,0),"")</f>
        <v/>
      </c>
      <c r="AM78" s="31" t="str">
        <f ca="1">_xlfn.IFNA(VLOOKUP($A78,اكتوبر!S:W,5,0),"")</f>
        <v/>
      </c>
      <c r="AN78" s="31" t="str">
        <f ca="1">_xlfn.IFNA(VLOOKUP($A78,اكتوبر!AE:AI,5,0),"")</f>
        <v/>
      </c>
      <c r="AO78" s="31" t="str">
        <f ca="1">_xlfn.IFNA(VLOOKUP($A78,اكتوبر!AQ:AU,5,0),"")</f>
        <v/>
      </c>
      <c r="AP78" s="31" t="str">
        <f ca="1">_xlfn.IFNA(VLOOKUP($A78,اكتوبر!BC:BG,5,0),"")</f>
        <v/>
      </c>
      <c r="AQ78" s="31" t="str">
        <f ca="1">_xlfn.IFNA(VLOOKUP($A78,نوفمبر!G:K,5,0),"")</f>
        <v/>
      </c>
      <c r="AR78" s="31" t="str">
        <f ca="1">_xlfn.IFNA(VLOOKUP($A78,نوفمبر!S:W,5,0),"")</f>
        <v/>
      </c>
      <c r="AS78" s="31" t="str">
        <f ca="1">_xlfn.IFNA(VLOOKUP($A78,نوفمبر!AE:AI,5,0),"")</f>
        <v/>
      </c>
      <c r="AT78" s="31" t="str">
        <f ca="1">_xlfn.IFNA(VLOOKUP($A78,نوفمبر!AQ:AU,5,0),"")</f>
        <v/>
      </c>
      <c r="AU78" s="31" t="str">
        <f ca="1">_xlfn.IFNA(VLOOKUP($A78,ديسمبر!G:K,5,0),"")</f>
        <v/>
      </c>
      <c r="AV78" s="31" t="str">
        <f ca="1">_xlfn.IFNA(VLOOKUP($A78,ديسمبر!S:W,5,0),"")</f>
        <v/>
      </c>
      <c r="AW78" s="31" t="str">
        <f ca="1">_xlfn.IFNA(VLOOKUP($A78,ديسمبر!AE:AI,5,0),"")</f>
        <v/>
      </c>
      <c r="AX78" s="31" t="str">
        <f ca="1">_xlfn.IFNA(VLOOKUP($A78,ديسمبر!AQ:AU,5,0),"")</f>
        <v/>
      </c>
      <c r="AY78" s="31">
        <f ca="1" t="shared" si="2"/>
        <v>0</v>
      </c>
      <c r="AZ78" s="31">
        <f ca="1" t="shared" si="3"/>
        <v>0</v>
      </c>
    </row>
    <row r="79" ht="15.75" spans="1:52">
      <c r="A79" s="8">
        <v>2077</v>
      </c>
      <c r="B79" s="31" t="str">
        <f>IFERROR(VLOOKUP(A79,'Main Data'!A:C,2,0),"")</f>
        <v>فارس مينا يونان</v>
      </c>
      <c r="C79" s="57" t="str">
        <f>IFERROR(VLOOKUP(B79,'Main Data'!B:D,2,0),"")</f>
        <v>01111957266</v>
      </c>
      <c r="D79" s="31" t="str">
        <f ca="1">IFERROR(VLOOKUP($A79,فبراير!G:K,5,0),"")</f>
        <v/>
      </c>
      <c r="E79" s="31" t="str">
        <f ca="1">IFERROR(VLOOKUP($A79,فبراير!S:W,5,0),"")</f>
        <v/>
      </c>
      <c r="F79" s="31" t="str">
        <f ca="1">IFERROR(VLOOKUP($A79,فبراير!AE:AI,5,0),"")</f>
        <v/>
      </c>
      <c r="G79" s="31" t="str">
        <f ca="1">IFERROR(VLOOKUP($A79,فبراير!AQ:AU,5,0),"")</f>
        <v/>
      </c>
      <c r="H79" s="31" t="str">
        <f ca="1">IFERROR(VLOOKUP($A79,مارس!G:K,5,0),"")</f>
        <v/>
      </c>
      <c r="I79" s="31" t="str">
        <f ca="1">IFERROR(VLOOKUP($A79,مارس!S:W,5,0),"")</f>
        <v/>
      </c>
      <c r="J79" s="31" t="str">
        <f ca="1">IFERROR(VLOOKUP($A79,مارس!AE:AI,5,0),"")</f>
        <v/>
      </c>
      <c r="K79" s="31" t="str">
        <f ca="1">IFERROR(VLOOKUP($A79,مارس!AQ:AU,5,0),"")</f>
        <v/>
      </c>
      <c r="L79" s="31" t="str">
        <f ca="1">IFERROR(VLOOKUP($A79,ابريل!G:K,5,0),"")</f>
        <v/>
      </c>
      <c r="M79" s="31" t="str">
        <f ca="1">IFERROR(VLOOKUP($A79,ابريل!S:W,5,0),"")</f>
        <v/>
      </c>
      <c r="N79" s="31" t="str">
        <f ca="1">IFERROR(VLOOKUP($A79,ابريل!AE:AI,5,0),"")</f>
        <v/>
      </c>
      <c r="O79" s="31" t="str">
        <f ca="1">IFERROR(VLOOKUP($A79,ابريل!AQ:AU,5,0),"")</f>
        <v/>
      </c>
      <c r="P79" s="31" t="str">
        <f ca="1">_xlfn.IFNA(VLOOKUP($A79,مايو!G:K,5,0),"")</f>
        <v/>
      </c>
      <c r="Q79" s="31" t="str">
        <f ca="1">_xlfn.IFNA(VLOOKUP($A79,مايو!S:W,5,0),"")</f>
        <v/>
      </c>
      <c r="R79" s="31" t="str">
        <f ca="1">_xlfn.IFNA(VLOOKUP($A79,مايو!AE:AI,5,0),"")</f>
        <v/>
      </c>
      <c r="S79" s="31" t="str">
        <f ca="1">_xlfn.IFNA(VLOOKUP($A79,مايو!AQ:AU,5,0),"")</f>
        <v/>
      </c>
      <c r="T79" s="31" t="str">
        <f ca="1">_xlfn.IFNA(VLOOKUP($A79,مايو!BC:BG,5,0),"")</f>
        <v/>
      </c>
      <c r="U79" s="31" t="str">
        <f ca="1">_xlfn.IFNA(VLOOKUP($A79,يونيو!G:K,5,0),"")</f>
        <v/>
      </c>
      <c r="V79" s="31" t="str">
        <f ca="1">_xlfn.IFNA(VLOOKUP($A79,يونيو!S:W,5,0),"")</f>
        <v/>
      </c>
      <c r="W79" s="31" t="str">
        <f ca="1">_xlfn.IFNA(VLOOKUP($A79,يونيو!AE:AI,5,0),"")</f>
        <v/>
      </c>
      <c r="X79" s="31" t="str">
        <f ca="1">_xlfn.IFNA(VLOOKUP($A79,يونيو!AQ:AU,5,0),"")</f>
        <v/>
      </c>
      <c r="Y79" s="31" t="str">
        <f ca="1">_xlfn.IFNA(VLOOKUP($A79,يوليو!G:K,5,0),"")</f>
        <v/>
      </c>
      <c r="Z79" s="31" t="str">
        <f ca="1">_xlfn.IFNA(VLOOKUP($A79,يوليو!S:W,5,0),"")</f>
        <v/>
      </c>
      <c r="AA79" s="31" t="str">
        <f ca="1">_xlfn.IFNA(VLOOKUP($A79,يوليو!AE:AI,5,0),"")</f>
        <v/>
      </c>
      <c r="AB79" s="31" t="str">
        <f ca="1">_xlfn.IFNA(VLOOKUP($A79,يوليو!AQ:AU,5,0),"")</f>
        <v/>
      </c>
      <c r="AC79" s="31" t="str">
        <f ca="1">_xlfn.IFNA(VLOOKUP($A79,اغسطس!G:K,5,0),"")</f>
        <v/>
      </c>
      <c r="AD79" s="31" t="str">
        <f ca="1">_xlfn.IFNA(VLOOKUP($A79,اغسطس!S:W,5,0),"")</f>
        <v/>
      </c>
      <c r="AE79" s="31" t="str">
        <f ca="1">_xlfn.IFNA(VLOOKUP($A79,اغسطس!AE:AI,5,0),"")</f>
        <v/>
      </c>
      <c r="AF79" s="31" t="str">
        <f ca="1">_xlfn.IFNA(VLOOKUP($A79,اغسطس!AQ:AU,5,0),"")</f>
        <v/>
      </c>
      <c r="AG79" s="31" t="str">
        <f ca="1">_xlfn.IFNA(VLOOKUP($A79,اغسطس!BC:BG,5,0),"")</f>
        <v/>
      </c>
      <c r="AH79" s="31" t="str">
        <f ca="1">_xlfn.IFNA(VLOOKUP($A79,سبتمبر!G:K,5,0),"")</f>
        <v/>
      </c>
      <c r="AI79" s="31" t="str">
        <f ca="1">_xlfn.IFNA(VLOOKUP($A79,سبتمبر!S:W,5,0),"")</f>
        <v/>
      </c>
      <c r="AJ79" s="31" t="str">
        <f ca="1">_xlfn.IFNA(VLOOKUP($A79,سبتمبر!AE:AI,5,0),"")</f>
        <v/>
      </c>
      <c r="AK79" s="31" t="str">
        <f ca="1">_xlfn.IFNA(VLOOKUP($A79,سبتمبر!AQ:AU,5,0),"")</f>
        <v/>
      </c>
      <c r="AL79" s="31" t="str">
        <f ca="1">_xlfn.IFNA(VLOOKUP($A79,اكتوبر!G:K,5,0),"")</f>
        <v/>
      </c>
      <c r="AM79" s="31" t="str">
        <f ca="1">_xlfn.IFNA(VLOOKUP($A79,اكتوبر!S:W,5,0),"")</f>
        <v/>
      </c>
      <c r="AN79" s="31" t="str">
        <f ca="1">_xlfn.IFNA(VLOOKUP($A79,اكتوبر!AE:AI,5,0),"")</f>
        <v/>
      </c>
      <c r="AO79" s="31" t="str">
        <f ca="1">_xlfn.IFNA(VLOOKUP($A79,اكتوبر!AQ:AU,5,0),"")</f>
        <v/>
      </c>
      <c r="AP79" s="31" t="str">
        <f ca="1">_xlfn.IFNA(VLOOKUP($A79,اكتوبر!BC:BG,5,0),"")</f>
        <v/>
      </c>
      <c r="AQ79" s="31" t="str">
        <f ca="1">_xlfn.IFNA(VLOOKUP($A79,نوفمبر!G:K,5,0),"")</f>
        <v/>
      </c>
      <c r="AR79" s="31" t="str">
        <f ca="1">_xlfn.IFNA(VLOOKUP($A79,نوفمبر!S:W,5,0),"")</f>
        <v/>
      </c>
      <c r="AS79" s="31" t="str">
        <f ca="1">_xlfn.IFNA(VLOOKUP($A79,نوفمبر!AE:AI,5,0),"")</f>
        <v/>
      </c>
      <c r="AT79" s="31" t="str">
        <f ca="1">_xlfn.IFNA(VLOOKUP($A79,نوفمبر!AQ:AU,5,0),"")</f>
        <v/>
      </c>
      <c r="AU79" s="31" t="str">
        <f ca="1">_xlfn.IFNA(VLOOKUP($A79,ديسمبر!G:K,5,0),"")</f>
        <v/>
      </c>
      <c r="AV79" s="31" t="str">
        <f ca="1">_xlfn.IFNA(VLOOKUP($A79,ديسمبر!S:W,5,0),"")</f>
        <v/>
      </c>
      <c r="AW79" s="31" t="str">
        <f ca="1">_xlfn.IFNA(VLOOKUP($A79,ديسمبر!AE:AI,5,0),"")</f>
        <v/>
      </c>
      <c r="AX79" s="31" t="str">
        <f ca="1">_xlfn.IFNA(VLOOKUP($A79,ديسمبر!AQ:AU,5,0),"")</f>
        <v/>
      </c>
      <c r="AY79" s="31">
        <f ca="1" t="shared" si="2"/>
        <v>0</v>
      </c>
      <c r="AZ79" s="31">
        <f ca="1" t="shared" si="3"/>
        <v>0</v>
      </c>
    </row>
    <row r="80" ht="15.75" spans="1:52">
      <c r="A80" s="8">
        <v>2078</v>
      </c>
      <c r="B80" s="31" t="str">
        <f>IFERROR(VLOOKUP(A80,'Main Data'!A:C,2,0),"")</f>
        <v>ميخائيل عبد الملاك</v>
      </c>
      <c r="C80" s="57" t="str">
        <f>IFERROR(VLOOKUP(B80,'Main Data'!B:D,2,0),"")</f>
        <v>01282580384</v>
      </c>
      <c r="D80" s="31" t="str">
        <f ca="1">IFERROR(VLOOKUP($A80,فبراير!G:K,5,0),"")</f>
        <v/>
      </c>
      <c r="E80" s="31" t="str">
        <f ca="1">IFERROR(VLOOKUP($A80,فبراير!S:W,5,0),"")</f>
        <v/>
      </c>
      <c r="F80" s="31" t="str">
        <f ca="1">IFERROR(VLOOKUP($A80,فبراير!AE:AI,5,0),"")</f>
        <v/>
      </c>
      <c r="G80" s="31" t="str">
        <f ca="1">IFERROR(VLOOKUP($A80,فبراير!AQ:AU,5,0),"")</f>
        <v/>
      </c>
      <c r="H80" s="31" t="str">
        <f ca="1">IFERROR(VLOOKUP($A80,مارس!G:K,5,0),"")</f>
        <v/>
      </c>
      <c r="I80" s="31" t="str">
        <f ca="1">IFERROR(VLOOKUP($A80,مارس!S:W,5,0),"")</f>
        <v/>
      </c>
      <c r="J80" s="31" t="str">
        <f ca="1">IFERROR(VLOOKUP($A80,مارس!AE:AI,5,0),"")</f>
        <v/>
      </c>
      <c r="K80" s="31" t="str">
        <f ca="1">IFERROR(VLOOKUP($A80,مارس!AQ:AU,5,0),"")</f>
        <v/>
      </c>
      <c r="L80" s="31" t="str">
        <f ca="1">IFERROR(VLOOKUP($A80,ابريل!G:K,5,0),"")</f>
        <v/>
      </c>
      <c r="M80" s="31" t="str">
        <f ca="1">IFERROR(VLOOKUP($A80,ابريل!S:W,5,0),"")</f>
        <v/>
      </c>
      <c r="N80" s="31" t="str">
        <f ca="1">IFERROR(VLOOKUP($A80,ابريل!AE:AI,5,0),"")</f>
        <v/>
      </c>
      <c r="O80" s="31" t="str">
        <f ca="1">IFERROR(VLOOKUP($A80,ابريل!AQ:AU,5,0),"")</f>
        <v/>
      </c>
      <c r="P80" s="31" t="str">
        <f ca="1">_xlfn.IFNA(VLOOKUP($A80,مايو!G:K,5,0),"")</f>
        <v/>
      </c>
      <c r="Q80" s="31" t="str">
        <f ca="1">_xlfn.IFNA(VLOOKUP($A80,مايو!S:W,5,0),"")</f>
        <v/>
      </c>
      <c r="R80" s="31" t="str">
        <f ca="1">_xlfn.IFNA(VLOOKUP($A80,مايو!AE:AI,5,0),"")</f>
        <v/>
      </c>
      <c r="S80" s="31" t="str">
        <f ca="1">_xlfn.IFNA(VLOOKUP($A80,مايو!AQ:AU,5,0),"")</f>
        <v/>
      </c>
      <c r="T80" s="31" t="str">
        <f ca="1">_xlfn.IFNA(VLOOKUP($A80,مايو!BC:BG,5,0),"")</f>
        <v/>
      </c>
      <c r="U80" s="31" t="str">
        <f ca="1">_xlfn.IFNA(VLOOKUP($A80,يونيو!G:K,5,0),"")</f>
        <v/>
      </c>
      <c r="V80" s="31" t="str">
        <f ca="1">_xlfn.IFNA(VLOOKUP($A80,يونيو!S:W,5,0),"")</f>
        <v/>
      </c>
      <c r="W80" s="31" t="str">
        <f ca="1">_xlfn.IFNA(VLOOKUP($A80,يونيو!AE:AI,5,0),"")</f>
        <v/>
      </c>
      <c r="X80" s="31" t="str">
        <f ca="1">_xlfn.IFNA(VLOOKUP($A80,يونيو!AQ:AU,5,0),"")</f>
        <v/>
      </c>
      <c r="Y80" s="31" t="str">
        <f ca="1">_xlfn.IFNA(VLOOKUP($A80,يوليو!G:K,5,0),"")</f>
        <v/>
      </c>
      <c r="Z80" s="31" t="str">
        <f ca="1">_xlfn.IFNA(VLOOKUP($A80,يوليو!S:W,5,0),"")</f>
        <v/>
      </c>
      <c r="AA80" s="31" t="str">
        <f ca="1">_xlfn.IFNA(VLOOKUP($A80,يوليو!AE:AI,5,0),"")</f>
        <v/>
      </c>
      <c r="AB80" s="31" t="str">
        <f ca="1">_xlfn.IFNA(VLOOKUP($A80,يوليو!AQ:AU,5,0),"")</f>
        <v/>
      </c>
      <c r="AC80" s="31" t="str">
        <f ca="1">_xlfn.IFNA(VLOOKUP($A80,اغسطس!G:K,5,0),"")</f>
        <v/>
      </c>
      <c r="AD80" s="31" t="str">
        <f ca="1">_xlfn.IFNA(VLOOKUP($A80,اغسطس!S:W,5,0),"")</f>
        <v/>
      </c>
      <c r="AE80" s="31" t="str">
        <f ca="1">_xlfn.IFNA(VLOOKUP($A80,اغسطس!AE:AI,5,0),"")</f>
        <v/>
      </c>
      <c r="AF80" s="31" t="str">
        <f ca="1">_xlfn.IFNA(VLOOKUP($A80,اغسطس!AQ:AU,5,0),"")</f>
        <v/>
      </c>
      <c r="AG80" s="31" t="str">
        <f ca="1">_xlfn.IFNA(VLOOKUP($A80,اغسطس!BC:BG,5,0),"")</f>
        <v/>
      </c>
      <c r="AH80" s="31" t="str">
        <f ca="1">_xlfn.IFNA(VLOOKUP($A80,سبتمبر!G:K,5,0),"")</f>
        <v/>
      </c>
      <c r="AI80" s="31" t="str">
        <f ca="1">_xlfn.IFNA(VLOOKUP($A80,سبتمبر!S:W,5,0),"")</f>
        <v/>
      </c>
      <c r="AJ80" s="31" t="str">
        <f ca="1">_xlfn.IFNA(VLOOKUP($A80,سبتمبر!AE:AI,5,0),"")</f>
        <v/>
      </c>
      <c r="AK80" s="31" t="str">
        <f ca="1">_xlfn.IFNA(VLOOKUP($A80,سبتمبر!AQ:AU,5,0),"")</f>
        <v/>
      </c>
      <c r="AL80" s="31" t="str">
        <f ca="1">_xlfn.IFNA(VLOOKUP($A80,اكتوبر!G:K,5,0),"")</f>
        <v/>
      </c>
      <c r="AM80" s="31" t="str">
        <f ca="1">_xlfn.IFNA(VLOOKUP($A80,اكتوبر!S:W,5,0),"")</f>
        <v/>
      </c>
      <c r="AN80" s="31" t="str">
        <f ca="1">_xlfn.IFNA(VLOOKUP($A80,اكتوبر!AE:AI,5,0),"")</f>
        <v/>
      </c>
      <c r="AO80" s="31" t="str">
        <f ca="1">_xlfn.IFNA(VLOOKUP($A80,اكتوبر!AQ:AU,5,0),"")</f>
        <v/>
      </c>
      <c r="AP80" s="31" t="str">
        <f ca="1">_xlfn.IFNA(VLOOKUP($A80,اكتوبر!BC:BG,5,0),"")</f>
        <v/>
      </c>
      <c r="AQ80" s="31" t="str">
        <f ca="1">_xlfn.IFNA(VLOOKUP($A80,نوفمبر!G:K,5,0),"")</f>
        <v/>
      </c>
      <c r="AR80" s="31" t="str">
        <f ca="1">_xlfn.IFNA(VLOOKUP($A80,نوفمبر!S:W,5,0),"")</f>
        <v/>
      </c>
      <c r="AS80" s="31" t="str">
        <f ca="1">_xlfn.IFNA(VLOOKUP($A80,نوفمبر!AE:AI,5,0),"")</f>
        <v/>
      </c>
      <c r="AT80" s="31" t="str">
        <f ca="1">_xlfn.IFNA(VLOOKUP($A80,نوفمبر!AQ:AU,5,0),"")</f>
        <v/>
      </c>
      <c r="AU80" s="31" t="str">
        <f ca="1">_xlfn.IFNA(VLOOKUP($A80,ديسمبر!G:K,5,0),"")</f>
        <v/>
      </c>
      <c r="AV80" s="31" t="str">
        <f ca="1">_xlfn.IFNA(VLOOKUP($A80,ديسمبر!S:W,5,0),"")</f>
        <v/>
      </c>
      <c r="AW80" s="31" t="str">
        <f ca="1">_xlfn.IFNA(VLOOKUP($A80,ديسمبر!AE:AI,5,0),"")</f>
        <v/>
      </c>
      <c r="AX80" s="31" t="str">
        <f ca="1">_xlfn.IFNA(VLOOKUP($A80,ديسمبر!AQ:AU,5,0),"")</f>
        <v/>
      </c>
      <c r="AY80" s="31">
        <f ca="1" t="shared" si="2"/>
        <v>0</v>
      </c>
      <c r="AZ80" s="31">
        <f ca="1" t="shared" si="3"/>
        <v>0</v>
      </c>
    </row>
    <row r="81" ht="15.75" spans="1:52">
      <c r="A81" s="8">
        <v>2079</v>
      </c>
      <c r="B81" s="31" t="str">
        <f>IFERROR(VLOOKUP(A81,'Main Data'!A:C,2,0),"")</f>
        <v>ابانوب انس عطية</v>
      </c>
      <c r="C81" s="57" t="str">
        <f>IFERROR(VLOOKUP(B81,'Main Data'!B:D,2,0),"")</f>
        <v>01273579004</v>
      </c>
      <c r="D81" s="31" t="str">
        <f ca="1">IFERROR(VLOOKUP($A81,فبراير!G:K,5,0),"")</f>
        <v/>
      </c>
      <c r="E81" s="31" t="str">
        <f ca="1">IFERROR(VLOOKUP($A81,فبراير!S:W,5,0),"")</f>
        <v/>
      </c>
      <c r="F81" s="31" t="str">
        <f ca="1">IFERROR(VLOOKUP($A81,فبراير!AE:AI,5,0),"")</f>
        <v/>
      </c>
      <c r="G81" s="31" t="str">
        <f ca="1">IFERROR(VLOOKUP($A81,فبراير!AQ:AU,5,0),"")</f>
        <v/>
      </c>
      <c r="H81" s="31" t="str">
        <f ca="1">IFERROR(VLOOKUP($A81,مارس!G:K,5,0),"")</f>
        <v/>
      </c>
      <c r="I81" s="31" t="str">
        <f ca="1">IFERROR(VLOOKUP($A81,مارس!S:W,5,0),"")</f>
        <v/>
      </c>
      <c r="J81" s="31" t="str">
        <f ca="1">IFERROR(VLOOKUP($A81,مارس!AE:AI,5,0),"")</f>
        <v/>
      </c>
      <c r="K81" s="31" t="str">
        <f ca="1">IFERROR(VLOOKUP($A81,مارس!AQ:AU,5,0),"")</f>
        <v/>
      </c>
      <c r="L81" s="31" t="str">
        <f ca="1">IFERROR(VLOOKUP($A81,ابريل!G:K,5,0),"")</f>
        <v/>
      </c>
      <c r="M81" s="31" t="str">
        <f ca="1">IFERROR(VLOOKUP($A81,ابريل!S:W,5,0),"")</f>
        <v/>
      </c>
      <c r="N81" s="31" t="str">
        <f ca="1">IFERROR(VLOOKUP($A81,ابريل!AE:AI,5,0),"")</f>
        <v/>
      </c>
      <c r="O81" s="31" t="str">
        <f ca="1">IFERROR(VLOOKUP($A81,ابريل!AQ:AU,5,0),"")</f>
        <v/>
      </c>
      <c r="P81" s="31" t="str">
        <f ca="1">_xlfn.IFNA(VLOOKUP($A81,مايو!G:K,5,0),"")</f>
        <v/>
      </c>
      <c r="Q81" s="31" t="str">
        <f ca="1">_xlfn.IFNA(VLOOKUP($A81,مايو!S:W,5,0),"")</f>
        <v/>
      </c>
      <c r="R81" s="31" t="str">
        <f ca="1">_xlfn.IFNA(VLOOKUP($A81,مايو!AE:AI,5,0),"")</f>
        <v/>
      </c>
      <c r="S81" s="31" t="str">
        <f ca="1">_xlfn.IFNA(VLOOKUP($A81,مايو!AQ:AU,5,0),"")</f>
        <v/>
      </c>
      <c r="T81" s="31" t="str">
        <f ca="1">_xlfn.IFNA(VLOOKUP($A81,مايو!BC:BG,5,0),"")</f>
        <v/>
      </c>
      <c r="U81" s="31" t="str">
        <f ca="1">_xlfn.IFNA(VLOOKUP($A81,يونيو!G:K,5,0),"")</f>
        <v/>
      </c>
      <c r="V81" s="31" t="str">
        <f ca="1">_xlfn.IFNA(VLOOKUP($A81,يونيو!S:W,5,0),"")</f>
        <v/>
      </c>
      <c r="W81" s="31" t="str">
        <f ca="1">_xlfn.IFNA(VLOOKUP($A81,يونيو!AE:AI,5,0),"")</f>
        <v/>
      </c>
      <c r="X81" s="31" t="str">
        <f ca="1">_xlfn.IFNA(VLOOKUP($A81,يونيو!AQ:AU,5,0),"")</f>
        <v/>
      </c>
      <c r="Y81" s="31" t="str">
        <f ca="1">_xlfn.IFNA(VLOOKUP($A81,يوليو!G:K,5,0),"")</f>
        <v/>
      </c>
      <c r="Z81" s="31" t="str">
        <f ca="1">_xlfn.IFNA(VLOOKUP($A81,يوليو!S:W,5,0),"")</f>
        <v/>
      </c>
      <c r="AA81" s="31" t="str">
        <f ca="1">_xlfn.IFNA(VLOOKUP($A81,يوليو!AE:AI,5,0),"")</f>
        <v/>
      </c>
      <c r="AB81" s="31" t="str">
        <f ca="1">_xlfn.IFNA(VLOOKUP($A81,يوليو!AQ:AU,5,0),"")</f>
        <v/>
      </c>
      <c r="AC81" s="31" t="str">
        <f ca="1">_xlfn.IFNA(VLOOKUP($A81,اغسطس!G:K,5,0),"")</f>
        <v/>
      </c>
      <c r="AD81" s="31" t="str">
        <f ca="1">_xlfn.IFNA(VLOOKUP($A81,اغسطس!S:W,5,0),"")</f>
        <v/>
      </c>
      <c r="AE81" s="31" t="str">
        <f ca="1">_xlfn.IFNA(VLOOKUP($A81,اغسطس!AE:AI,5,0),"")</f>
        <v/>
      </c>
      <c r="AF81" s="31" t="str">
        <f ca="1">_xlfn.IFNA(VLOOKUP($A81,اغسطس!AQ:AU,5,0),"")</f>
        <v/>
      </c>
      <c r="AG81" s="31" t="str">
        <f ca="1">_xlfn.IFNA(VLOOKUP($A81,اغسطس!BC:BG,5,0),"")</f>
        <v/>
      </c>
      <c r="AH81" s="31" t="str">
        <f ca="1">_xlfn.IFNA(VLOOKUP($A81,سبتمبر!G:K,5,0),"")</f>
        <v/>
      </c>
      <c r="AI81" s="31" t="str">
        <f ca="1">_xlfn.IFNA(VLOOKUP($A81,سبتمبر!S:W,5,0),"")</f>
        <v/>
      </c>
      <c r="AJ81" s="31" t="str">
        <f ca="1">_xlfn.IFNA(VLOOKUP($A81,سبتمبر!AE:AI,5,0),"")</f>
        <v/>
      </c>
      <c r="AK81" s="31" t="str">
        <f ca="1">_xlfn.IFNA(VLOOKUP($A81,سبتمبر!AQ:AU,5,0),"")</f>
        <v/>
      </c>
      <c r="AL81" s="31" t="str">
        <f ca="1">_xlfn.IFNA(VLOOKUP($A81,اكتوبر!G:K,5,0),"")</f>
        <v/>
      </c>
      <c r="AM81" s="31" t="str">
        <f ca="1">_xlfn.IFNA(VLOOKUP($A81,اكتوبر!S:W,5,0),"")</f>
        <v/>
      </c>
      <c r="AN81" s="31" t="str">
        <f ca="1">_xlfn.IFNA(VLOOKUP($A81,اكتوبر!AE:AI,5,0),"")</f>
        <v/>
      </c>
      <c r="AO81" s="31" t="str">
        <f ca="1">_xlfn.IFNA(VLOOKUP($A81,اكتوبر!AQ:AU,5,0),"")</f>
        <v/>
      </c>
      <c r="AP81" s="31" t="str">
        <f ca="1">_xlfn.IFNA(VLOOKUP($A81,اكتوبر!BC:BG,5,0),"")</f>
        <v/>
      </c>
      <c r="AQ81" s="31" t="str">
        <f ca="1">_xlfn.IFNA(VLOOKUP($A81,نوفمبر!G:K,5,0),"")</f>
        <v/>
      </c>
      <c r="AR81" s="31" t="str">
        <f ca="1">_xlfn.IFNA(VLOOKUP($A81,نوفمبر!S:W,5,0),"")</f>
        <v/>
      </c>
      <c r="AS81" s="31" t="str">
        <f ca="1">_xlfn.IFNA(VLOOKUP($A81,نوفمبر!AE:AI,5,0),"")</f>
        <v/>
      </c>
      <c r="AT81" s="31" t="str">
        <f ca="1">_xlfn.IFNA(VLOOKUP($A81,نوفمبر!AQ:AU,5,0),"")</f>
        <v/>
      </c>
      <c r="AU81" s="31" t="str">
        <f ca="1">_xlfn.IFNA(VLOOKUP($A81,ديسمبر!G:K,5,0),"")</f>
        <v/>
      </c>
      <c r="AV81" s="31" t="str">
        <f ca="1">_xlfn.IFNA(VLOOKUP($A81,ديسمبر!S:W,5,0),"")</f>
        <v/>
      </c>
      <c r="AW81" s="31" t="str">
        <f ca="1">_xlfn.IFNA(VLOOKUP($A81,ديسمبر!AE:AI,5,0),"")</f>
        <v/>
      </c>
      <c r="AX81" s="31" t="str">
        <f ca="1">_xlfn.IFNA(VLOOKUP($A81,ديسمبر!AQ:AU,5,0),"")</f>
        <v/>
      </c>
      <c r="AY81" s="31">
        <f ca="1" t="shared" si="2"/>
        <v>0</v>
      </c>
      <c r="AZ81" s="31">
        <f ca="1" t="shared" si="3"/>
        <v>0</v>
      </c>
    </row>
    <row r="82" ht="15.75" spans="1:52">
      <c r="A82" s="8">
        <v>2080</v>
      </c>
      <c r="B82" s="31" t="str">
        <f>IFERROR(VLOOKUP(A82,'Main Data'!A:C,2,0),"")</f>
        <v>بيتر اسحق عيد</v>
      </c>
      <c r="C82" s="57" t="str">
        <f>IFERROR(VLOOKUP(B82,'Main Data'!B:D,2,0),"")</f>
        <v>01282397324</v>
      </c>
      <c r="D82" s="31" t="str">
        <f ca="1">IFERROR(VLOOKUP($A82,فبراير!G:K,5,0),"")</f>
        <v/>
      </c>
      <c r="E82" s="31" t="str">
        <f ca="1">IFERROR(VLOOKUP($A82,فبراير!S:W,5,0),"")</f>
        <v/>
      </c>
      <c r="F82" s="31" t="str">
        <f ca="1">IFERROR(VLOOKUP($A82,فبراير!AE:AI,5,0),"")</f>
        <v/>
      </c>
      <c r="G82" s="31" t="str">
        <f ca="1">IFERROR(VLOOKUP($A82,فبراير!AQ:AU,5,0),"")</f>
        <v/>
      </c>
      <c r="H82" s="31" t="str">
        <f ca="1">IFERROR(VLOOKUP($A82,مارس!G:K,5,0),"")</f>
        <v/>
      </c>
      <c r="I82" s="31" t="str">
        <f ca="1">IFERROR(VLOOKUP($A82,مارس!S:W,5,0),"")</f>
        <v/>
      </c>
      <c r="J82" s="31" t="str">
        <f ca="1">IFERROR(VLOOKUP($A82,مارس!AE:AI,5,0),"")</f>
        <v/>
      </c>
      <c r="K82" s="31" t="str">
        <f ca="1">IFERROR(VLOOKUP($A82,مارس!AQ:AU,5,0),"")</f>
        <v/>
      </c>
      <c r="L82" s="31" t="str">
        <f ca="1">IFERROR(VLOOKUP($A82,ابريل!G:K,5,0),"")</f>
        <v/>
      </c>
      <c r="M82" s="31" t="str">
        <f ca="1">IFERROR(VLOOKUP($A82,ابريل!S:W,5,0),"")</f>
        <v/>
      </c>
      <c r="N82" s="31" t="str">
        <f ca="1">IFERROR(VLOOKUP($A82,ابريل!AE:AI,5,0),"")</f>
        <v/>
      </c>
      <c r="O82" s="31" t="str">
        <f ca="1">IFERROR(VLOOKUP($A82,ابريل!AQ:AU,5,0),"")</f>
        <v/>
      </c>
      <c r="P82" s="31" t="str">
        <f ca="1">_xlfn.IFNA(VLOOKUP($A82,مايو!G:K,5,0),"")</f>
        <v/>
      </c>
      <c r="Q82" s="31" t="str">
        <f ca="1">_xlfn.IFNA(VLOOKUP($A82,مايو!S:W,5,0),"")</f>
        <v/>
      </c>
      <c r="R82" s="31" t="str">
        <f ca="1">_xlfn.IFNA(VLOOKUP($A82,مايو!AE:AI,5,0),"")</f>
        <v/>
      </c>
      <c r="S82" s="31" t="str">
        <f ca="1">_xlfn.IFNA(VLOOKUP($A82,مايو!AQ:AU,5,0),"")</f>
        <v/>
      </c>
      <c r="T82" s="31" t="str">
        <f ca="1">_xlfn.IFNA(VLOOKUP($A82,مايو!BC:BG,5,0),"")</f>
        <v/>
      </c>
      <c r="U82" s="31" t="str">
        <f ca="1">_xlfn.IFNA(VLOOKUP($A82,يونيو!G:K,5,0),"")</f>
        <v/>
      </c>
      <c r="V82" s="31" t="str">
        <f ca="1">_xlfn.IFNA(VLOOKUP($A82,يونيو!S:W,5,0),"")</f>
        <v/>
      </c>
      <c r="W82" s="31" t="str">
        <f ca="1">_xlfn.IFNA(VLOOKUP($A82,يونيو!AE:AI,5,0),"")</f>
        <v/>
      </c>
      <c r="X82" s="31" t="str">
        <f ca="1">_xlfn.IFNA(VLOOKUP($A82,يونيو!AQ:AU,5,0),"")</f>
        <v/>
      </c>
      <c r="Y82" s="31" t="str">
        <f ca="1">_xlfn.IFNA(VLOOKUP($A82,يوليو!G:K,5,0),"")</f>
        <v/>
      </c>
      <c r="Z82" s="31" t="str">
        <f ca="1">_xlfn.IFNA(VLOOKUP($A82,يوليو!S:W,5,0),"")</f>
        <v/>
      </c>
      <c r="AA82" s="31" t="str">
        <f ca="1">_xlfn.IFNA(VLOOKUP($A82,يوليو!AE:AI,5,0),"")</f>
        <v/>
      </c>
      <c r="AB82" s="31" t="str">
        <f ca="1">_xlfn.IFNA(VLOOKUP($A82,يوليو!AQ:AU,5,0),"")</f>
        <v/>
      </c>
      <c r="AC82" s="31" t="str">
        <f ca="1">_xlfn.IFNA(VLOOKUP($A82,اغسطس!G:K,5,0),"")</f>
        <v/>
      </c>
      <c r="AD82" s="31" t="str">
        <f ca="1">_xlfn.IFNA(VLOOKUP($A82,اغسطس!S:W,5,0),"")</f>
        <v/>
      </c>
      <c r="AE82" s="31" t="str">
        <f ca="1">_xlfn.IFNA(VLOOKUP($A82,اغسطس!AE:AI,5,0),"")</f>
        <v/>
      </c>
      <c r="AF82" s="31" t="str">
        <f ca="1">_xlfn.IFNA(VLOOKUP($A82,اغسطس!AQ:AU,5,0),"")</f>
        <v/>
      </c>
      <c r="AG82" s="31" t="str">
        <f ca="1">_xlfn.IFNA(VLOOKUP($A82,اغسطس!BC:BG,5,0),"")</f>
        <v/>
      </c>
      <c r="AH82" s="31" t="str">
        <f ca="1">_xlfn.IFNA(VLOOKUP($A82,سبتمبر!G:K,5,0),"")</f>
        <v/>
      </c>
      <c r="AI82" s="31" t="str">
        <f ca="1">_xlfn.IFNA(VLOOKUP($A82,سبتمبر!S:W,5,0),"")</f>
        <v/>
      </c>
      <c r="AJ82" s="31" t="str">
        <f ca="1">_xlfn.IFNA(VLOOKUP($A82,سبتمبر!AE:AI,5,0),"")</f>
        <v/>
      </c>
      <c r="AK82" s="31" t="str">
        <f ca="1">_xlfn.IFNA(VLOOKUP($A82,سبتمبر!AQ:AU,5,0),"")</f>
        <v/>
      </c>
      <c r="AL82" s="31" t="str">
        <f ca="1">_xlfn.IFNA(VLOOKUP($A82,اكتوبر!G:K,5,0),"")</f>
        <v/>
      </c>
      <c r="AM82" s="31" t="str">
        <f ca="1">_xlfn.IFNA(VLOOKUP($A82,اكتوبر!S:W,5,0),"")</f>
        <v/>
      </c>
      <c r="AN82" s="31" t="str">
        <f ca="1">_xlfn.IFNA(VLOOKUP($A82,اكتوبر!AE:AI,5,0),"")</f>
        <v/>
      </c>
      <c r="AO82" s="31" t="str">
        <f ca="1">_xlfn.IFNA(VLOOKUP($A82,اكتوبر!AQ:AU,5,0),"")</f>
        <v/>
      </c>
      <c r="AP82" s="31" t="str">
        <f ca="1">_xlfn.IFNA(VLOOKUP($A82,اكتوبر!BC:BG,5,0),"")</f>
        <v/>
      </c>
      <c r="AQ82" s="31" t="str">
        <f ca="1">_xlfn.IFNA(VLOOKUP($A82,نوفمبر!G:K,5,0),"")</f>
        <v/>
      </c>
      <c r="AR82" s="31" t="str">
        <f ca="1">_xlfn.IFNA(VLOOKUP($A82,نوفمبر!S:W,5,0),"")</f>
        <v/>
      </c>
      <c r="AS82" s="31" t="str">
        <f ca="1">_xlfn.IFNA(VLOOKUP($A82,نوفمبر!AE:AI,5,0),"")</f>
        <v/>
      </c>
      <c r="AT82" s="31" t="str">
        <f ca="1">_xlfn.IFNA(VLOOKUP($A82,نوفمبر!AQ:AU,5,0),"")</f>
        <v/>
      </c>
      <c r="AU82" s="31" t="str">
        <f ca="1">_xlfn.IFNA(VLOOKUP($A82,ديسمبر!G:K,5,0),"")</f>
        <v/>
      </c>
      <c r="AV82" s="31" t="str">
        <f ca="1">_xlfn.IFNA(VLOOKUP($A82,ديسمبر!S:W,5,0),"")</f>
        <v/>
      </c>
      <c r="AW82" s="31" t="str">
        <f ca="1">_xlfn.IFNA(VLOOKUP($A82,ديسمبر!AE:AI,5,0),"")</f>
        <v/>
      </c>
      <c r="AX82" s="31" t="str">
        <f ca="1">_xlfn.IFNA(VLOOKUP($A82,ديسمبر!AQ:AU,5,0),"")</f>
        <v/>
      </c>
      <c r="AY82" s="31">
        <f ca="1" t="shared" si="2"/>
        <v>0</v>
      </c>
      <c r="AZ82" s="31">
        <f ca="1" t="shared" si="3"/>
        <v>0</v>
      </c>
    </row>
    <row r="83" ht="15.75" spans="1:52">
      <c r="A83" s="8">
        <v>2081</v>
      </c>
      <c r="B83" s="31" t="str">
        <f>IFERROR(VLOOKUP(A83,'Main Data'!A:C,2,0),"")</f>
        <v>بولا ايهاب مسعود</v>
      </c>
      <c r="C83" s="31">
        <f>IFERROR(VLOOKUP(B83,'Main Data'!B:D,2,0),"")</f>
        <v>0</v>
      </c>
      <c r="D83" s="31" t="str">
        <f ca="1">IFERROR(VLOOKUP($A83,فبراير!G:K,5,0),"")</f>
        <v/>
      </c>
      <c r="E83" s="31" t="str">
        <f ca="1">IFERROR(VLOOKUP($A83,فبراير!S:W,5,0),"")</f>
        <v/>
      </c>
      <c r="F83" s="31" t="str">
        <f ca="1">IFERROR(VLOOKUP($A83,فبراير!AE:AI,5,0),"")</f>
        <v/>
      </c>
      <c r="G83" s="31" t="str">
        <f ca="1">IFERROR(VLOOKUP($A83,فبراير!AQ:AU,5,0),"")</f>
        <v/>
      </c>
      <c r="H83" s="31" t="str">
        <f ca="1">IFERROR(VLOOKUP($A83,مارس!G:K,5,0),"")</f>
        <v/>
      </c>
      <c r="I83" s="31" t="str">
        <f ca="1">IFERROR(VLOOKUP($A83,مارس!S:W,5,0),"")</f>
        <v/>
      </c>
      <c r="J83" s="31" t="str">
        <f ca="1">IFERROR(VLOOKUP($A83,مارس!AE:AI,5,0),"")</f>
        <v/>
      </c>
      <c r="K83" s="31" t="str">
        <f ca="1">IFERROR(VLOOKUP($A83,مارس!AQ:AU,5,0),"")</f>
        <v/>
      </c>
      <c r="L83" s="31" t="str">
        <f ca="1">IFERROR(VLOOKUP($A83,ابريل!G:K,5,0),"")</f>
        <v/>
      </c>
      <c r="M83" s="31" t="str">
        <f ca="1">IFERROR(VLOOKUP($A83,ابريل!S:W,5,0),"")</f>
        <v/>
      </c>
      <c r="N83" s="31" t="str">
        <f ca="1">IFERROR(VLOOKUP($A83,ابريل!AE:AI,5,0),"")</f>
        <v/>
      </c>
      <c r="O83" s="31" t="str">
        <f ca="1">IFERROR(VLOOKUP($A83,ابريل!AQ:AU,5,0),"")</f>
        <v/>
      </c>
      <c r="P83" s="31" t="str">
        <f ca="1">_xlfn.IFNA(VLOOKUP($A83,مايو!G:K,5,0),"")</f>
        <v/>
      </c>
      <c r="Q83" s="31" t="str">
        <f ca="1">_xlfn.IFNA(VLOOKUP($A83,مايو!S:W,5,0),"")</f>
        <v/>
      </c>
      <c r="R83" s="31" t="str">
        <f ca="1">_xlfn.IFNA(VLOOKUP($A83,مايو!AE:AI,5,0),"")</f>
        <v/>
      </c>
      <c r="S83" s="31" t="str">
        <f ca="1">_xlfn.IFNA(VLOOKUP($A83,مايو!AQ:AU,5,0),"")</f>
        <v/>
      </c>
      <c r="T83" s="31" t="str">
        <f ca="1">_xlfn.IFNA(VLOOKUP($A83,مايو!BC:BG,5,0),"")</f>
        <v/>
      </c>
      <c r="U83" s="31" t="str">
        <f ca="1">_xlfn.IFNA(VLOOKUP($A83,يونيو!G:K,5,0),"")</f>
        <v/>
      </c>
      <c r="V83" s="31" t="str">
        <f ca="1">_xlfn.IFNA(VLOOKUP($A83,يونيو!S:W,5,0),"")</f>
        <v/>
      </c>
      <c r="W83" s="31" t="str">
        <f ca="1">_xlfn.IFNA(VLOOKUP($A83,يونيو!AE:AI,5,0),"")</f>
        <v/>
      </c>
      <c r="X83" s="31" t="str">
        <f ca="1">_xlfn.IFNA(VLOOKUP($A83,يونيو!AQ:AU,5,0),"")</f>
        <v/>
      </c>
      <c r="Y83" s="31" t="str">
        <f ca="1">_xlfn.IFNA(VLOOKUP($A83,يوليو!G:K,5,0),"")</f>
        <v/>
      </c>
      <c r="Z83" s="31" t="str">
        <f ca="1">_xlfn.IFNA(VLOOKUP($A83,يوليو!S:W,5,0),"")</f>
        <v/>
      </c>
      <c r="AA83" s="31" t="str">
        <f ca="1">_xlfn.IFNA(VLOOKUP($A83,يوليو!AE:AI,5,0),"")</f>
        <v/>
      </c>
      <c r="AB83" s="31" t="str">
        <f ca="1">_xlfn.IFNA(VLOOKUP($A83,يوليو!AQ:AU,5,0),"")</f>
        <v/>
      </c>
      <c r="AC83" s="31" t="str">
        <f ca="1">_xlfn.IFNA(VLOOKUP($A83,اغسطس!G:K,5,0),"")</f>
        <v/>
      </c>
      <c r="AD83" s="31" t="str">
        <f ca="1">_xlfn.IFNA(VLOOKUP($A83,اغسطس!S:W,5,0),"")</f>
        <v/>
      </c>
      <c r="AE83" s="31" t="str">
        <f ca="1">_xlfn.IFNA(VLOOKUP($A83,اغسطس!AE:AI,5,0),"")</f>
        <v/>
      </c>
      <c r="AF83" s="31" t="str">
        <f ca="1">_xlfn.IFNA(VLOOKUP($A83,اغسطس!AQ:AU,5,0),"")</f>
        <v/>
      </c>
      <c r="AG83" s="31" t="str">
        <f ca="1">_xlfn.IFNA(VLOOKUP($A83,اغسطس!BC:BG,5,0),"")</f>
        <v/>
      </c>
      <c r="AH83" s="31" t="str">
        <f ca="1">_xlfn.IFNA(VLOOKUP($A83,سبتمبر!G:K,5,0),"")</f>
        <v/>
      </c>
      <c r="AI83" s="31" t="str">
        <f ca="1">_xlfn.IFNA(VLOOKUP($A83,سبتمبر!S:W,5,0),"")</f>
        <v/>
      </c>
      <c r="AJ83" s="31" t="str">
        <f ca="1">_xlfn.IFNA(VLOOKUP($A83,سبتمبر!AE:AI,5,0),"")</f>
        <v/>
      </c>
      <c r="AK83" s="31" t="str">
        <f ca="1">_xlfn.IFNA(VLOOKUP($A83,سبتمبر!AQ:AU,5,0),"")</f>
        <v/>
      </c>
      <c r="AL83" s="31" t="str">
        <f ca="1">_xlfn.IFNA(VLOOKUP($A83,اكتوبر!G:K,5,0),"")</f>
        <v/>
      </c>
      <c r="AM83" s="31" t="str">
        <f ca="1">_xlfn.IFNA(VLOOKUP($A83,اكتوبر!S:W,5,0),"")</f>
        <v/>
      </c>
      <c r="AN83" s="31" t="str">
        <f ca="1">_xlfn.IFNA(VLOOKUP($A83,اكتوبر!AE:AI,5,0),"")</f>
        <v/>
      </c>
      <c r="AO83" s="31" t="str">
        <f ca="1">_xlfn.IFNA(VLOOKUP($A83,اكتوبر!AQ:AU,5,0),"")</f>
        <v/>
      </c>
      <c r="AP83" s="31" t="str">
        <f ca="1">_xlfn.IFNA(VLOOKUP($A83,اكتوبر!BC:BG,5,0),"")</f>
        <v/>
      </c>
      <c r="AQ83" s="31" t="str">
        <f ca="1">_xlfn.IFNA(VLOOKUP($A83,نوفمبر!G:K,5,0),"")</f>
        <v/>
      </c>
      <c r="AR83" s="31" t="str">
        <f ca="1">_xlfn.IFNA(VLOOKUP($A83,نوفمبر!S:W,5,0),"")</f>
        <v/>
      </c>
      <c r="AS83" s="31" t="str">
        <f ca="1">_xlfn.IFNA(VLOOKUP($A83,نوفمبر!AE:AI,5,0),"")</f>
        <v/>
      </c>
      <c r="AT83" s="31" t="str">
        <f ca="1">_xlfn.IFNA(VLOOKUP($A83,نوفمبر!AQ:AU,5,0),"")</f>
        <v/>
      </c>
      <c r="AU83" s="31" t="str">
        <f ca="1">_xlfn.IFNA(VLOOKUP($A83,ديسمبر!G:K,5,0),"")</f>
        <v/>
      </c>
      <c r="AV83" s="31" t="str">
        <f ca="1">_xlfn.IFNA(VLOOKUP($A83,ديسمبر!S:W,5,0),"")</f>
        <v/>
      </c>
      <c r="AW83" s="31" t="str">
        <f ca="1">_xlfn.IFNA(VLOOKUP($A83,ديسمبر!AE:AI,5,0),"")</f>
        <v/>
      </c>
      <c r="AX83" s="31" t="str">
        <f ca="1">_xlfn.IFNA(VLOOKUP($A83,ديسمبر!AQ:AU,5,0),"")</f>
        <v/>
      </c>
      <c r="AY83" s="31">
        <f ca="1" t="shared" si="2"/>
        <v>0</v>
      </c>
      <c r="AZ83" s="31">
        <f ca="1" t="shared" si="3"/>
        <v>0</v>
      </c>
    </row>
    <row r="84" ht="15.75" spans="1:52">
      <c r="A84" s="8">
        <v>2082</v>
      </c>
      <c r="B84" s="31" t="str">
        <f>IFERROR(VLOOKUP(A84,'Main Data'!A:C,2,0),"")</f>
        <v>فادي وليد</v>
      </c>
      <c r="C84" s="31">
        <f>IFERROR(VLOOKUP(B84,'Main Data'!B:D,2,0),"")</f>
        <v>0</v>
      </c>
      <c r="D84" s="31" t="str">
        <f ca="1">IFERROR(VLOOKUP($A84,فبراير!G:K,5,0),"")</f>
        <v/>
      </c>
      <c r="E84" s="31" t="str">
        <f ca="1">IFERROR(VLOOKUP($A84,فبراير!S:W,5,0),"")</f>
        <v/>
      </c>
      <c r="F84" s="31" t="str">
        <f ca="1">IFERROR(VLOOKUP($A84,فبراير!AE:AI,5,0),"")</f>
        <v/>
      </c>
      <c r="G84" s="31" t="str">
        <f ca="1">IFERROR(VLOOKUP($A84,فبراير!AQ:AU,5,0),"")</f>
        <v/>
      </c>
      <c r="H84" s="31" t="str">
        <f ca="1">IFERROR(VLOOKUP($A84,مارس!G:K,5,0),"")</f>
        <v/>
      </c>
      <c r="I84" s="31" t="str">
        <f ca="1">IFERROR(VLOOKUP($A84,مارس!S:W,5,0),"")</f>
        <v/>
      </c>
      <c r="J84" s="31" t="str">
        <f ca="1">IFERROR(VLOOKUP($A84,مارس!AE:AI,5,0),"")</f>
        <v/>
      </c>
      <c r="K84" s="31" t="str">
        <f ca="1">IFERROR(VLOOKUP($A84,مارس!AQ:AU,5,0),"")</f>
        <v/>
      </c>
      <c r="L84" s="31" t="str">
        <f ca="1">IFERROR(VLOOKUP($A84,ابريل!G:K,5,0),"")</f>
        <v/>
      </c>
      <c r="M84" s="31" t="str">
        <f ca="1">IFERROR(VLOOKUP($A84,ابريل!S:W,5,0),"")</f>
        <v/>
      </c>
      <c r="N84" s="31" t="str">
        <f ca="1">IFERROR(VLOOKUP($A84,ابريل!AE:AI,5,0),"")</f>
        <v/>
      </c>
      <c r="O84" s="31" t="str">
        <f ca="1">IFERROR(VLOOKUP($A84,ابريل!AQ:AU,5,0),"")</f>
        <v/>
      </c>
      <c r="P84" s="31" t="str">
        <f ca="1">_xlfn.IFNA(VLOOKUP($A84,مايو!G:K,5,0),"")</f>
        <v/>
      </c>
      <c r="Q84" s="31" t="str">
        <f ca="1">_xlfn.IFNA(VLOOKUP($A84,مايو!S:W,5,0),"")</f>
        <v/>
      </c>
      <c r="R84" s="31" t="str">
        <f ca="1">_xlfn.IFNA(VLOOKUP($A84,مايو!AE:AI,5,0),"")</f>
        <v/>
      </c>
      <c r="S84" s="31" t="str">
        <f ca="1">_xlfn.IFNA(VLOOKUP($A84,مايو!AQ:AU,5,0),"")</f>
        <v/>
      </c>
      <c r="T84" s="31" t="str">
        <f ca="1">_xlfn.IFNA(VLOOKUP($A84,مايو!BC:BG,5,0),"")</f>
        <v/>
      </c>
      <c r="U84" s="31" t="str">
        <f ca="1">_xlfn.IFNA(VLOOKUP($A84,يونيو!G:K,5,0),"")</f>
        <v/>
      </c>
      <c r="V84" s="31" t="str">
        <f ca="1">_xlfn.IFNA(VLOOKUP($A84,يونيو!S:W,5,0),"")</f>
        <v/>
      </c>
      <c r="W84" s="31" t="str">
        <f ca="1">_xlfn.IFNA(VLOOKUP($A84,يونيو!AE:AI,5,0),"")</f>
        <v/>
      </c>
      <c r="X84" s="31" t="str">
        <f ca="1">_xlfn.IFNA(VLOOKUP($A84,يونيو!AQ:AU,5,0),"")</f>
        <v/>
      </c>
      <c r="Y84" s="31" t="str">
        <f ca="1">_xlfn.IFNA(VLOOKUP($A84,يوليو!G:K,5,0),"")</f>
        <v/>
      </c>
      <c r="Z84" s="31" t="str">
        <f ca="1">_xlfn.IFNA(VLOOKUP($A84,يوليو!S:W,5,0),"")</f>
        <v/>
      </c>
      <c r="AA84" s="31" t="str">
        <f ca="1">_xlfn.IFNA(VLOOKUP($A84,يوليو!AE:AI,5,0),"")</f>
        <v/>
      </c>
      <c r="AB84" s="31" t="str">
        <f ca="1">_xlfn.IFNA(VLOOKUP($A84,يوليو!AQ:AU,5,0),"")</f>
        <v/>
      </c>
      <c r="AC84" s="31" t="str">
        <f ca="1">_xlfn.IFNA(VLOOKUP($A84,اغسطس!G:K,5,0),"")</f>
        <v/>
      </c>
      <c r="AD84" s="31" t="str">
        <f ca="1">_xlfn.IFNA(VLOOKUP($A84,اغسطس!S:W,5,0),"")</f>
        <v/>
      </c>
      <c r="AE84" s="31" t="str">
        <f ca="1">_xlfn.IFNA(VLOOKUP($A84,اغسطس!AE:AI,5,0),"")</f>
        <v/>
      </c>
      <c r="AF84" s="31" t="str">
        <f ca="1">_xlfn.IFNA(VLOOKUP($A84,اغسطس!AQ:AU,5,0),"")</f>
        <v/>
      </c>
      <c r="AG84" s="31" t="str">
        <f ca="1">_xlfn.IFNA(VLOOKUP($A84,اغسطس!BC:BG,5,0),"")</f>
        <v/>
      </c>
      <c r="AH84" s="31" t="str">
        <f ca="1">_xlfn.IFNA(VLOOKUP($A84,سبتمبر!G:K,5,0),"")</f>
        <v/>
      </c>
      <c r="AI84" s="31" t="str">
        <f ca="1">_xlfn.IFNA(VLOOKUP($A84,سبتمبر!S:W,5,0),"")</f>
        <v/>
      </c>
      <c r="AJ84" s="31" t="str">
        <f ca="1">_xlfn.IFNA(VLOOKUP($A84,سبتمبر!AE:AI,5,0),"")</f>
        <v/>
      </c>
      <c r="AK84" s="31" t="str">
        <f ca="1">_xlfn.IFNA(VLOOKUP($A84,سبتمبر!AQ:AU,5,0),"")</f>
        <v/>
      </c>
      <c r="AL84" s="31" t="str">
        <f ca="1">_xlfn.IFNA(VLOOKUP($A84,اكتوبر!G:K,5,0),"")</f>
        <v/>
      </c>
      <c r="AM84" s="31" t="str">
        <f ca="1">_xlfn.IFNA(VLOOKUP($A84,اكتوبر!S:W,5,0),"")</f>
        <v/>
      </c>
      <c r="AN84" s="31" t="str">
        <f ca="1">_xlfn.IFNA(VLOOKUP($A84,اكتوبر!AE:AI,5,0),"")</f>
        <v/>
      </c>
      <c r="AO84" s="31" t="str">
        <f ca="1">_xlfn.IFNA(VLOOKUP($A84,اكتوبر!AQ:AU,5,0),"")</f>
        <v/>
      </c>
      <c r="AP84" s="31" t="str">
        <f ca="1">_xlfn.IFNA(VLOOKUP($A84,اكتوبر!BC:BG,5,0),"")</f>
        <v/>
      </c>
      <c r="AQ84" s="31" t="str">
        <f ca="1">_xlfn.IFNA(VLOOKUP($A84,نوفمبر!G:K,5,0),"")</f>
        <v/>
      </c>
      <c r="AR84" s="31" t="str">
        <f ca="1">_xlfn.IFNA(VLOOKUP($A84,نوفمبر!S:W,5,0),"")</f>
        <v/>
      </c>
      <c r="AS84" s="31" t="str">
        <f ca="1">_xlfn.IFNA(VLOOKUP($A84,نوفمبر!AE:AI,5,0),"")</f>
        <v/>
      </c>
      <c r="AT84" s="31" t="str">
        <f ca="1">_xlfn.IFNA(VLOOKUP($A84,نوفمبر!AQ:AU,5,0),"")</f>
        <v/>
      </c>
      <c r="AU84" s="31" t="str">
        <f ca="1">_xlfn.IFNA(VLOOKUP($A84,ديسمبر!G:K,5,0),"")</f>
        <v/>
      </c>
      <c r="AV84" s="31" t="str">
        <f ca="1">_xlfn.IFNA(VLOOKUP($A84,ديسمبر!S:W,5,0),"")</f>
        <v/>
      </c>
      <c r="AW84" s="31" t="str">
        <f ca="1">_xlfn.IFNA(VLOOKUP($A84,ديسمبر!AE:AI,5,0),"")</f>
        <v/>
      </c>
      <c r="AX84" s="31" t="str">
        <f ca="1">_xlfn.IFNA(VLOOKUP($A84,ديسمبر!AQ:AU,5,0),"")</f>
        <v/>
      </c>
      <c r="AY84" s="31">
        <f ca="1" t="shared" si="2"/>
        <v>0</v>
      </c>
      <c r="AZ84" s="31">
        <f ca="1" t="shared" si="3"/>
        <v>0</v>
      </c>
    </row>
    <row r="85" ht="15.75" spans="1:52">
      <c r="A85" s="8">
        <v>2083</v>
      </c>
      <c r="B85" s="31" t="str">
        <f>IFERROR(VLOOKUP(A85,'Main Data'!A:C,2,0),"")</f>
        <v>كاراس وسام</v>
      </c>
      <c r="C85" s="31">
        <f>IFERROR(VLOOKUP(B85,'Main Data'!B:D,2,0),"")</f>
        <v>0</v>
      </c>
      <c r="D85" s="31" t="str">
        <f ca="1">IFERROR(VLOOKUP($A85,فبراير!G:K,5,0),"")</f>
        <v/>
      </c>
      <c r="E85" s="31" t="str">
        <f ca="1">IFERROR(VLOOKUP($A85,فبراير!S:W,5,0),"")</f>
        <v/>
      </c>
      <c r="F85" s="31" t="str">
        <f ca="1">IFERROR(VLOOKUP($A85,فبراير!AE:AI,5,0),"")</f>
        <v/>
      </c>
      <c r="G85" s="31" t="str">
        <f ca="1">IFERROR(VLOOKUP($A85,فبراير!AQ:AU,5,0),"")</f>
        <v/>
      </c>
      <c r="H85" s="31" t="str">
        <f ca="1">IFERROR(VLOOKUP($A85,مارس!G:K,5,0),"")</f>
        <v/>
      </c>
      <c r="I85" s="31" t="str">
        <f ca="1">IFERROR(VLOOKUP($A85,مارس!S:W,5,0),"")</f>
        <v/>
      </c>
      <c r="J85" s="31" t="str">
        <f ca="1">IFERROR(VLOOKUP($A85,مارس!AE:AI,5,0),"")</f>
        <v/>
      </c>
      <c r="K85" s="31" t="str">
        <f ca="1">IFERROR(VLOOKUP($A85,مارس!AQ:AU,5,0),"")</f>
        <v/>
      </c>
      <c r="L85" s="31" t="str">
        <f ca="1">IFERROR(VLOOKUP($A85,ابريل!G:K,5,0),"")</f>
        <v/>
      </c>
      <c r="M85" s="31" t="str">
        <f ca="1">IFERROR(VLOOKUP($A85,ابريل!S:W,5,0),"")</f>
        <v/>
      </c>
      <c r="N85" s="31" t="str">
        <f ca="1">IFERROR(VLOOKUP($A85,ابريل!AE:AI,5,0),"")</f>
        <v/>
      </c>
      <c r="O85" s="31" t="str">
        <f ca="1">IFERROR(VLOOKUP($A85,ابريل!AQ:AU,5,0),"")</f>
        <v/>
      </c>
      <c r="P85" s="31" t="str">
        <f ca="1">_xlfn.IFNA(VLOOKUP($A85,مايو!G:K,5,0),"")</f>
        <v/>
      </c>
      <c r="Q85" s="31" t="str">
        <f ca="1">_xlfn.IFNA(VLOOKUP($A85,مايو!S:W,5,0),"")</f>
        <v/>
      </c>
      <c r="R85" s="31" t="str">
        <f ca="1">_xlfn.IFNA(VLOOKUP($A85,مايو!AE:AI,5,0),"")</f>
        <v/>
      </c>
      <c r="S85" s="31" t="str">
        <f ca="1">_xlfn.IFNA(VLOOKUP($A85,مايو!AQ:AU,5,0),"")</f>
        <v/>
      </c>
      <c r="T85" s="31" t="str">
        <f ca="1">_xlfn.IFNA(VLOOKUP($A85,مايو!BC:BG,5,0),"")</f>
        <v/>
      </c>
      <c r="U85" s="31" t="str">
        <f ca="1">_xlfn.IFNA(VLOOKUP($A85,يونيو!G:K,5,0),"")</f>
        <v/>
      </c>
      <c r="V85" s="31" t="str">
        <f ca="1">_xlfn.IFNA(VLOOKUP($A85,يونيو!S:W,5,0),"")</f>
        <v/>
      </c>
      <c r="W85" s="31" t="str">
        <f ca="1">_xlfn.IFNA(VLOOKUP($A85,يونيو!AE:AI,5,0),"")</f>
        <v/>
      </c>
      <c r="X85" s="31" t="str">
        <f ca="1">_xlfn.IFNA(VLOOKUP($A85,يونيو!AQ:AU,5,0),"")</f>
        <v/>
      </c>
      <c r="Y85" s="31" t="str">
        <f ca="1">_xlfn.IFNA(VLOOKUP($A85,يوليو!G:K,5,0),"")</f>
        <v/>
      </c>
      <c r="Z85" s="31" t="str">
        <f ca="1">_xlfn.IFNA(VLOOKUP($A85,يوليو!S:W,5,0),"")</f>
        <v/>
      </c>
      <c r="AA85" s="31" t="str">
        <f ca="1">_xlfn.IFNA(VLOOKUP($A85,يوليو!AE:AI,5,0),"")</f>
        <v/>
      </c>
      <c r="AB85" s="31" t="str">
        <f ca="1">_xlfn.IFNA(VLOOKUP($A85,يوليو!AQ:AU,5,0),"")</f>
        <v/>
      </c>
      <c r="AC85" s="31" t="str">
        <f ca="1">_xlfn.IFNA(VLOOKUP($A85,اغسطس!G:K,5,0),"")</f>
        <v/>
      </c>
      <c r="AD85" s="31" t="str">
        <f ca="1">_xlfn.IFNA(VLOOKUP($A85,اغسطس!S:W,5,0),"")</f>
        <v/>
      </c>
      <c r="AE85" s="31" t="str">
        <f ca="1">_xlfn.IFNA(VLOOKUP($A85,اغسطس!AE:AI,5,0),"")</f>
        <v/>
      </c>
      <c r="AF85" s="31" t="str">
        <f ca="1">_xlfn.IFNA(VLOOKUP($A85,اغسطس!AQ:AU,5,0),"")</f>
        <v/>
      </c>
      <c r="AG85" s="31" t="str">
        <f ca="1">_xlfn.IFNA(VLOOKUP($A85,اغسطس!BC:BG,5,0),"")</f>
        <v/>
      </c>
      <c r="AH85" s="31" t="str">
        <f ca="1">_xlfn.IFNA(VLOOKUP($A85,سبتمبر!G:K,5,0),"")</f>
        <v/>
      </c>
      <c r="AI85" s="31" t="str">
        <f ca="1">_xlfn.IFNA(VLOOKUP($A85,سبتمبر!S:W,5,0),"")</f>
        <v/>
      </c>
      <c r="AJ85" s="31" t="str">
        <f ca="1">_xlfn.IFNA(VLOOKUP($A85,سبتمبر!AE:AI,5,0),"")</f>
        <v/>
      </c>
      <c r="AK85" s="31" t="str">
        <f ca="1">_xlfn.IFNA(VLOOKUP($A85,سبتمبر!AQ:AU,5,0),"")</f>
        <v/>
      </c>
      <c r="AL85" s="31" t="str">
        <f ca="1">_xlfn.IFNA(VLOOKUP($A85,اكتوبر!G:K,5,0),"")</f>
        <v/>
      </c>
      <c r="AM85" s="31" t="str">
        <f ca="1">_xlfn.IFNA(VLOOKUP($A85,اكتوبر!S:W,5,0),"")</f>
        <v/>
      </c>
      <c r="AN85" s="31" t="str">
        <f ca="1">_xlfn.IFNA(VLOOKUP($A85,اكتوبر!AE:AI,5,0),"")</f>
        <v/>
      </c>
      <c r="AO85" s="31" t="str">
        <f ca="1">_xlfn.IFNA(VLOOKUP($A85,اكتوبر!AQ:AU,5,0),"")</f>
        <v/>
      </c>
      <c r="AP85" s="31" t="str">
        <f ca="1">_xlfn.IFNA(VLOOKUP($A85,اكتوبر!BC:BG,5,0),"")</f>
        <v/>
      </c>
      <c r="AQ85" s="31" t="str">
        <f ca="1">_xlfn.IFNA(VLOOKUP($A85,نوفمبر!G:K,5,0),"")</f>
        <v/>
      </c>
      <c r="AR85" s="31" t="str">
        <f ca="1">_xlfn.IFNA(VLOOKUP($A85,نوفمبر!S:W,5,0),"")</f>
        <v/>
      </c>
      <c r="AS85" s="31" t="str">
        <f ca="1">_xlfn.IFNA(VLOOKUP($A85,نوفمبر!AE:AI,5,0),"")</f>
        <v/>
      </c>
      <c r="AT85" s="31" t="str">
        <f ca="1">_xlfn.IFNA(VLOOKUP($A85,نوفمبر!AQ:AU,5,0),"")</f>
        <v/>
      </c>
      <c r="AU85" s="31" t="str">
        <f ca="1">_xlfn.IFNA(VLOOKUP($A85,ديسمبر!G:K,5,0),"")</f>
        <v/>
      </c>
      <c r="AV85" s="31" t="str">
        <f ca="1">_xlfn.IFNA(VLOOKUP($A85,ديسمبر!S:W,5,0),"")</f>
        <v/>
      </c>
      <c r="AW85" s="31" t="str">
        <f ca="1">_xlfn.IFNA(VLOOKUP($A85,ديسمبر!AE:AI,5,0),"")</f>
        <v/>
      </c>
      <c r="AX85" s="31" t="str">
        <f ca="1">_xlfn.IFNA(VLOOKUP($A85,ديسمبر!AQ:AU,5,0),"")</f>
        <v/>
      </c>
      <c r="AY85" s="31">
        <f ca="1" t="shared" si="2"/>
        <v>0</v>
      </c>
      <c r="AZ85" s="31">
        <f ca="1" t="shared" si="3"/>
        <v>0</v>
      </c>
    </row>
    <row r="86" ht="15.75" spans="1:52">
      <c r="A86" s="8">
        <v>2084</v>
      </c>
      <c r="B86" s="31" t="str">
        <f>IFERROR(VLOOKUP(A86,'Main Data'!A:C,2,0),"")</f>
        <v>مارك مخلص</v>
      </c>
      <c r="C86" s="31">
        <f>IFERROR(VLOOKUP(B86,'Main Data'!B:D,2,0),"")</f>
        <v>0</v>
      </c>
      <c r="D86" s="31" t="str">
        <f ca="1">IFERROR(VLOOKUP($A86,فبراير!G:K,5,0),"")</f>
        <v/>
      </c>
      <c r="E86" s="31" t="str">
        <f ca="1">IFERROR(VLOOKUP($A86,فبراير!S:W,5,0),"")</f>
        <v/>
      </c>
      <c r="F86" s="31" t="str">
        <f ca="1">IFERROR(VLOOKUP($A86,فبراير!AE:AI,5,0),"")</f>
        <v/>
      </c>
      <c r="G86" s="31" t="str">
        <f ca="1">IFERROR(VLOOKUP($A86,فبراير!AQ:AU,5,0),"")</f>
        <v/>
      </c>
      <c r="H86" s="31" t="str">
        <f ca="1">IFERROR(VLOOKUP($A86,مارس!G:K,5,0),"")</f>
        <v/>
      </c>
      <c r="I86" s="31" t="str">
        <f ca="1">IFERROR(VLOOKUP($A86,مارس!S:W,5,0),"")</f>
        <v/>
      </c>
      <c r="J86" s="31" t="str">
        <f ca="1">IFERROR(VLOOKUP($A86,مارس!AE:AI,5,0),"")</f>
        <v/>
      </c>
      <c r="K86" s="31" t="str">
        <f ca="1">IFERROR(VLOOKUP($A86,مارس!AQ:AU,5,0),"")</f>
        <v/>
      </c>
      <c r="L86" s="31" t="str">
        <f ca="1">IFERROR(VLOOKUP($A86,ابريل!G:K,5,0),"")</f>
        <v/>
      </c>
      <c r="M86" s="31" t="str">
        <f ca="1">IFERROR(VLOOKUP($A86,ابريل!S:W,5,0),"")</f>
        <v/>
      </c>
      <c r="N86" s="31" t="str">
        <f ca="1">IFERROR(VLOOKUP($A86,ابريل!AE:AI,5,0),"")</f>
        <v/>
      </c>
      <c r="O86" s="31" t="str">
        <f ca="1">IFERROR(VLOOKUP($A86,ابريل!AQ:AU,5,0),"")</f>
        <v/>
      </c>
      <c r="P86" s="31" t="str">
        <f ca="1">_xlfn.IFNA(VLOOKUP($A86,مايو!G:K,5,0),"")</f>
        <v/>
      </c>
      <c r="Q86" s="31" t="str">
        <f ca="1">_xlfn.IFNA(VLOOKUP($A86,مايو!S:W,5,0),"")</f>
        <v/>
      </c>
      <c r="R86" s="31" t="str">
        <f ca="1">_xlfn.IFNA(VLOOKUP($A86,مايو!AE:AI,5,0),"")</f>
        <v/>
      </c>
      <c r="S86" s="31" t="str">
        <f ca="1">_xlfn.IFNA(VLOOKUP($A86,مايو!AQ:AU,5,0),"")</f>
        <v/>
      </c>
      <c r="T86" s="31" t="str">
        <f ca="1">_xlfn.IFNA(VLOOKUP($A86,مايو!BC:BG,5,0),"")</f>
        <v/>
      </c>
      <c r="U86" s="31" t="str">
        <f ca="1">_xlfn.IFNA(VLOOKUP($A86,يونيو!G:K,5,0),"")</f>
        <v/>
      </c>
      <c r="V86" s="31" t="str">
        <f ca="1">_xlfn.IFNA(VLOOKUP($A86,يونيو!S:W,5,0),"")</f>
        <v/>
      </c>
      <c r="W86" s="31" t="str">
        <f ca="1">_xlfn.IFNA(VLOOKUP($A86,يونيو!AE:AI,5,0),"")</f>
        <v/>
      </c>
      <c r="X86" s="31" t="str">
        <f ca="1">_xlfn.IFNA(VLOOKUP($A86,يونيو!AQ:AU,5,0),"")</f>
        <v/>
      </c>
      <c r="Y86" s="31" t="str">
        <f ca="1">_xlfn.IFNA(VLOOKUP($A86,يوليو!G:K,5,0),"")</f>
        <v/>
      </c>
      <c r="Z86" s="31" t="str">
        <f ca="1">_xlfn.IFNA(VLOOKUP($A86,يوليو!S:W,5,0),"")</f>
        <v/>
      </c>
      <c r="AA86" s="31" t="str">
        <f ca="1">_xlfn.IFNA(VLOOKUP($A86,يوليو!AE:AI,5,0),"")</f>
        <v/>
      </c>
      <c r="AB86" s="31" t="str">
        <f ca="1">_xlfn.IFNA(VLOOKUP($A86,يوليو!AQ:AU,5,0),"")</f>
        <v/>
      </c>
      <c r="AC86" s="31" t="str">
        <f ca="1">_xlfn.IFNA(VLOOKUP($A86,اغسطس!G:K,5,0),"")</f>
        <v/>
      </c>
      <c r="AD86" s="31" t="str">
        <f ca="1">_xlfn.IFNA(VLOOKUP($A86,اغسطس!S:W,5,0),"")</f>
        <v/>
      </c>
      <c r="AE86" s="31" t="str">
        <f ca="1">_xlfn.IFNA(VLOOKUP($A86,اغسطس!AE:AI,5,0),"")</f>
        <v/>
      </c>
      <c r="AF86" s="31" t="str">
        <f ca="1">_xlfn.IFNA(VLOOKUP($A86,اغسطس!AQ:AU,5,0),"")</f>
        <v/>
      </c>
      <c r="AG86" s="31" t="str">
        <f ca="1">_xlfn.IFNA(VLOOKUP($A86,اغسطس!BC:BG,5,0),"")</f>
        <v/>
      </c>
      <c r="AH86" s="31" t="str">
        <f ca="1">_xlfn.IFNA(VLOOKUP($A86,سبتمبر!G:K,5,0),"")</f>
        <v/>
      </c>
      <c r="AI86" s="31" t="str">
        <f ca="1">_xlfn.IFNA(VLOOKUP($A86,سبتمبر!S:W,5,0),"")</f>
        <v/>
      </c>
      <c r="AJ86" s="31" t="str">
        <f ca="1">_xlfn.IFNA(VLOOKUP($A86,سبتمبر!AE:AI,5,0),"")</f>
        <v/>
      </c>
      <c r="AK86" s="31" t="str">
        <f ca="1">_xlfn.IFNA(VLOOKUP($A86,سبتمبر!AQ:AU,5,0),"")</f>
        <v/>
      </c>
      <c r="AL86" s="31" t="str">
        <f ca="1">_xlfn.IFNA(VLOOKUP($A86,اكتوبر!G:K,5,0),"")</f>
        <v/>
      </c>
      <c r="AM86" s="31" t="str">
        <f ca="1">_xlfn.IFNA(VLOOKUP($A86,اكتوبر!S:W,5,0),"")</f>
        <v/>
      </c>
      <c r="AN86" s="31" t="str">
        <f ca="1">_xlfn.IFNA(VLOOKUP($A86,اكتوبر!AE:AI,5,0),"")</f>
        <v/>
      </c>
      <c r="AO86" s="31" t="str">
        <f ca="1">_xlfn.IFNA(VLOOKUP($A86,اكتوبر!AQ:AU,5,0),"")</f>
        <v/>
      </c>
      <c r="AP86" s="31" t="str">
        <f ca="1">_xlfn.IFNA(VLOOKUP($A86,اكتوبر!BC:BG,5,0),"")</f>
        <v/>
      </c>
      <c r="AQ86" s="31" t="str">
        <f ca="1">_xlfn.IFNA(VLOOKUP($A86,نوفمبر!G:K,5,0),"")</f>
        <v/>
      </c>
      <c r="AR86" s="31" t="str">
        <f ca="1">_xlfn.IFNA(VLOOKUP($A86,نوفمبر!S:W,5,0),"")</f>
        <v/>
      </c>
      <c r="AS86" s="31" t="str">
        <f ca="1">_xlfn.IFNA(VLOOKUP($A86,نوفمبر!AE:AI,5,0),"")</f>
        <v/>
      </c>
      <c r="AT86" s="31" t="str">
        <f ca="1">_xlfn.IFNA(VLOOKUP($A86,نوفمبر!AQ:AU,5,0),"")</f>
        <v/>
      </c>
      <c r="AU86" s="31" t="str">
        <f ca="1">_xlfn.IFNA(VLOOKUP($A86,ديسمبر!G:K,5,0),"")</f>
        <v/>
      </c>
      <c r="AV86" s="31" t="str">
        <f ca="1">_xlfn.IFNA(VLOOKUP($A86,ديسمبر!S:W,5,0),"")</f>
        <v/>
      </c>
      <c r="AW86" s="31" t="str">
        <f ca="1">_xlfn.IFNA(VLOOKUP($A86,ديسمبر!AE:AI,5,0),"")</f>
        <v/>
      </c>
      <c r="AX86" s="31" t="str">
        <f ca="1">_xlfn.IFNA(VLOOKUP($A86,ديسمبر!AQ:AU,5,0),"")</f>
        <v/>
      </c>
      <c r="AY86" s="31">
        <f ca="1" t="shared" si="2"/>
        <v>0</v>
      </c>
      <c r="AZ86" s="31">
        <f ca="1" t="shared" si="3"/>
        <v>0</v>
      </c>
    </row>
    <row r="87" ht="15.75" spans="1:52">
      <c r="A87" s="8">
        <v>2085</v>
      </c>
      <c r="B87" s="31" t="str">
        <f>IFERROR(VLOOKUP(A87,'Main Data'!A:C,2,0),"")</f>
        <v>بولا جابر</v>
      </c>
      <c r="C87" s="31">
        <f>IFERROR(VLOOKUP(B87,'Main Data'!B:D,2,0),"")</f>
        <v>0</v>
      </c>
      <c r="D87" s="31" t="str">
        <f ca="1">IFERROR(VLOOKUP($A87,فبراير!G:K,5,0),"")</f>
        <v/>
      </c>
      <c r="E87" s="31" t="str">
        <f ca="1">IFERROR(VLOOKUP($A87,فبراير!S:W,5,0),"")</f>
        <v/>
      </c>
      <c r="F87" s="31" t="str">
        <f ca="1">IFERROR(VLOOKUP($A87,فبراير!AE:AI,5,0),"")</f>
        <v/>
      </c>
      <c r="G87" s="31" t="str">
        <f ca="1">IFERROR(VLOOKUP($A87,فبراير!AQ:AU,5,0),"")</f>
        <v/>
      </c>
      <c r="H87" s="31" t="str">
        <f ca="1">IFERROR(VLOOKUP($A87,مارس!G:K,5,0),"")</f>
        <v/>
      </c>
      <c r="I87" s="31" t="str">
        <f ca="1">IFERROR(VLOOKUP($A87,مارس!S:W,5,0),"")</f>
        <v/>
      </c>
      <c r="J87" s="31" t="str">
        <f ca="1">IFERROR(VLOOKUP($A87,مارس!AE:AI,5,0),"")</f>
        <v/>
      </c>
      <c r="K87" s="31" t="str">
        <f ca="1">IFERROR(VLOOKUP($A87,مارس!AQ:AU,5,0),"")</f>
        <v/>
      </c>
      <c r="L87" s="31" t="str">
        <f ca="1">IFERROR(VLOOKUP($A87,ابريل!G:K,5,0),"")</f>
        <v/>
      </c>
      <c r="M87" s="31" t="str">
        <f ca="1">IFERROR(VLOOKUP($A87,ابريل!S:W,5,0),"")</f>
        <v/>
      </c>
      <c r="N87" s="31" t="str">
        <f ca="1">IFERROR(VLOOKUP($A87,ابريل!AE:AI,5,0),"")</f>
        <v/>
      </c>
      <c r="O87" s="31" t="str">
        <f ca="1">IFERROR(VLOOKUP($A87,ابريل!AQ:AU,5,0),"")</f>
        <v/>
      </c>
      <c r="P87" s="31" t="str">
        <f ca="1">_xlfn.IFNA(VLOOKUP($A87,مايو!G:K,5,0),"")</f>
        <v/>
      </c>
      <c r="Q87" s="31" t="str">
        <f ca="1">_xlfn.IFNA(VLOOKUP($A87,مايو!S:W,5,0),"")</f>
        <v/>
      </c>
      <c r="R87" s="31" t="str">
        <f ca="1">_xlfn.IFNA(VLOOKUP($A87,مايو!AE:AI,5,0),"")</f>
        <v/>
      </c>
      <c r="S87" s="31" t="str">
        <f ca="1">_xlfn.IFNA(VLOOKUP($A87,مايو!AQ:AU,5,0),"")</f>
        <v/>
      </c>
      <c r="T87" s="31" t="str">
        <f ca="1">_xlfn.IFNA(VLOOKUP($A87,مايو!BC:BG,5,0),"")</f>
        <v/>
      </c>
      <c r="U87" s="31" t="str">
        <f ca="1">_xlfn.IFNA(VLOOKUP($A87,يونيو!G:K,5,0),"")</f>
        <v/>
      </c>
      <c r="V87" s="31" t="str">
        <f ca="1">_xlfn.IFNA(VLOOKUP($A87,يونيو!S:W,5,0),"")</f>
        <v/>
      </c>
      <c r="W87" s="31" t="str">
        <f ca="1">_xlfn.IFNA(VLOOKUP($A87,يونيو!AE:AI,5,0),"")</f>
        <v/>
      </c>
      <c r="X87" s="31" t="str">
        <f ca="1">_xlfn.IFNA(VLOOKUP($A87,يونيو!AQ:AU,5,0),"")</f>
        <v/>
      </c>
      <c r="Y87" s="31" t="str">
        <f ca="1">_xlfn.IFNA(VLOOKUP($A87,يوليو!G:K,5,0),"")</f>
        <v/>
      </c>
      <c r="Z87" s="31" t="str">
        <f ca="1">_xlfn.IFNA(VLOOKUP($A87,يوليو!S:W,5,0),"")</f>
        <v/>
      </c>
      <c r="AA87" s="31" t="str">
        <f ca="1">_xlfn.IFNA(VLOOKUP($A87,يوليو!AE:AI,5,0),"")</f>
        <v/>
      </c>
      <c r="AB87" s="31" t="str">
        <f ca="1">_xlfn.IFNA(VLOOKUP($A87,يوليو!AQ:AU,5,0),"")</f>
        <v/>
      </c>
      <c r="AC87" s="31" t="str">
        <f ca="1">_xlfn.IFNA(VLOOKUP($A87,اغسطس!G:K,5,0),"")</f>
        <v/>
      </c>
      <c r="AD87" s="31" t="str">
        <f ca="1">_xlfn.IFNA(VLOOKUP($A87,اغسطس!S:W,5,0),"")</f>
        <v/>
      </c>
      <c r="AE87" s="31" t="str">
        <f ca="1">_xlfn.IFNA(VLOOKUP($A87,اغسطس!AE:AI,5,0),"")</f>
        <v/>
      </c>
      <c r="AF87" s="31" t="str">
        <f ca="1">_xlfn.IFNA(VLOOKUP($A87,اغسطس!AQ:AU,5,0),"")</f>
        <v/>
      </c>
      <c r="AG87" s="31" t="str">
        <f ca="1">_xlfn.IFNA(VLOOKUP($A87,اغسطس!BC:BG,5,0),"")</f>
        <v/>
      </c>
      <c r="AH87" s="31" t="str">
        <f ca="1">_xlfn.IFNA(VLOOKUP($A87,سبتمبر!G:K,5,0),"")</f>
        <v/>
      </c>
      <c r="AI87" s="31" t="str">
        <f ca="1">_xlfn.IFNA(VLOOKUP($A87,سبتمبر!S:W,5,0),"")</f>
        <v/>
      </c>
      <c r="AJ87" s="31" t="str">
        <f ca="1">_xlfn.IFNA(VLOOKUP($A87,سبتمبر!AE:AI,5,0),"")</f>
        <v/>
      </c>
      <c r="AK87" s="31" t="str">
        <f ca="1">_xlfn.IFNA(VLOOKUP($A87,سبتمبر!AQ:AU,5,0),"")</f>
        <v/>
      </c>
      <c r="AL87" s="31" t="str">
        <f ca="1">_xlfn.IFNA(VLOOKUP($A87,اكتوبر!G:K,5,0),"")</f>
        <v/>
      </c>
      <c r="AM87" s="31" t="str">
        <f ca="1">_xlfn.IFNA(VLOOKUP($A87,اكتوبر!S:W,5,0),"")</f>
        <v/>
      </c>
      <c r="AN87" s="31" t="str">
        <f ca="1">_xlfn.IFNA(VLOOKUP($A87,اكتوبر!AE:AI,5,0),"")</f>
        <v/>
      </c>
      <c r="AO87" s="31" t="str">
        <f ca="1">_xlfn.IFNA(VLOOKUP($A87,اكتوبر!AQ:AU,5,0),"")</f>
        <v/>
      </c>
      <c r="AP87" s="31" t="str">
        <f ca="1">_xlfn.IFNA(VLOOKUP($A87,اكتوبر!BC:BG,5,0),"")</f>
        <v/>
      </c>
      <c r="AQ87" s="31" t="str">
        <f ca="1">_xlfn.IFNA(VLOOKUP($A87,نوفمبر!G:K,5,0),"")</f>
        <v/>
      </c>
      <c r="AR87" s="31" t="str">
        <f ca="1">_xlfn.IFNA(VLOOKUP($A87,نوفمبر!S:W,5,0),"")</f>
        <v/>
      </c>
      <c r="AS87" s="31" t="str">
        <f ca="1">_xlfn.IFNA(VLOOKUP($A87,نوفمبر!AE:AI,5,0),"")</f>
        <v/>
      </c>
      <c r="AT87" s="31" t="str">
        <f ca="1">_xlfn.IFNA(VLOOKUP($A87,نوفمبر!AQ:AU,5,0),"")</f>
        <v/>
      </c>
      <c r="AU87" s="31" t="str">
        <f ca="1">_xlfn.IFNA(VLOOKUP($A87,ديسمبر!G:K,5,0),"")</f>
        <v/>
      </c>
      <c r="AV87" s="31" t="str">
        <f ca="1">_xlfn.IFNA(VLOOKUP($A87,ديسمبر!S:W,5,0),"")</f>
        <v/>
      </c>
      <c r="AW87" s="31" t="str">
        <f ca="1">_xlfn.IFNA(VLOOKUP($A87,ديسمبر!AE:AI,5,0),"")</f>
        <v/>
      </c>
      <c r="AX87" s="31" t="str">
        <f ca="1">_xlfn.IFNA(VLOOKUP($A87,ديسمبر!AQ:AU,5,0),"")</f>
        <v/>
      </c>
      <c r="AY87" s="31">
        <f ca="1" t="shared" si="2"/>
        <v>0</v>
      </c>
      <c r="AZ87" s="31">
        <f ca="1" t="shared" si="3"/>
        <v>0</v>
      </c>
    </row>
    <row r="88" ht="15.75" spans="1:52">
      <c r="A88" s="8">
        <v>2086</v>
      </c>
      <c r="B88" s="31" t="str">
        <f>IFERROR(VLOOKUP(A88,'Main Data'!A:C,2,0),"")</f>
        <v>جون جرجس</v>
      </c>
      <c r="C88" s="31">
        <f>IFERROR(VLOOKUP(B88,'Main Data'!B:D,2,0),"")</f>
        <v>0</v>
      </c>
      <c r="D88" s="31" t="str">
        <f ca="1">IFERROR(VLOOKUP($A88,فبراير!G:K,5,0),"")</f>
        <v/>
      </c>
      <c r="E88" s="31" t="str">
        <f ca="1">IFERROR(VLOOKUP($A88,فبراير!S:W,5,0),"")</f>
        <v/>
      </c>
      <c r="F88" s="31" t="str">
        <f ca="1">IFERROR(VLOOKUP($A88,فبراير!AE:AI,5,0),"")</f>
        <v/>
      </c>
      <c r="G88" s="31" t="str">
        <f ca="1">IFERROR(VLOOKUP($A88,فبراير!AQ:AU,5,0),"")</f>
        <v/>
      </c>
      <c r="H88" s="31" t="str">
        <f ca="1">IFERROR(VLOOKUP($A88,مارس!G:K,5,0),"")</f>
        <v/>
      </c>
      <c r="I88" s="31" t="str">
        <f ca="1">IFERROR(VLOOKUP($A88,مارس!S:W,5,0),"")</f>
        <v/>
      </c>
      <c r="J88" s="31" t="str">
        <f ca="1">IFERROR(VLOOKUP($A88,مارس!AE:AI,5,0),"")</f>
        <v/>
      </c>
      <c r="K88" s="31" t="str">
        <f ca="1">IFERROR(VLOOKUP($A88,مارس!AQ:AU,5,0),"")</f>
        <v/>
      </c>
      <c r="L88" s="31" t="str">
        <f ca="1">IFERROR(VLOOKUP($A88,ابريل!G:K,5,0),"")</f>
        <v/>
      </c>
      <c r="M88" s="31" t="str">
        <f ca="1">IFERROR(VLOOKUP($A88,ابريل!S:W,5,0),"")</f>
        <v/>
      </c>
      <c r="N88" s="31" t="str">
        <f ca="1">IFERROR(VLOOKUP($A88,ابريل!AE:AI,5,0),"")</f>
        <v/>
      </c>
      <c r="O88" s="31" t="str">
        <f ca="1">IFERROR(VLOOKUP($A88,ابريل!AQ:AU,5,0),"")</f>
        <v/>
      </c>
      <c r="P88" s="31" t="str">
        <f ca="1">_xlfn.IFNA(VLOOKUP($A88,مايو!G:K,5,0),"")</f>
        <v/>
      </c>
      <c r="Q88" s="31" t="str">
        <f ca="1">_xlfn.IFNA(VLOOKUP($A88,مايو!S:W,5,0),"")</f>
        <v/>
      </c>
      <c r="R88" s="31" t="str">
        <f ca="1">_xlfn.IFNA(VLOOKUP($A88,مايو!AE:AI,5,0),"")</f>
        <v/>
      </c>
      <c r="S88" s="31" t="str">
        <f ca="1">_xlfn.IFNA(VLOOKUP($A88,مايو!AQ:AU,5,0),"")</f>
        <v/>
      </c>
      <c r="T88" s="31" t="str">
        <f ca="1">_xlfn.IFNA(VLOOKUP($A88,مايو!BC:BG,5,0),"")</f>
        <v/>
      </c>
      <c r="U88" s="31" t="str">
        <f ca="1">_xlfn.IFNA(VLOOKUP($A88,يونيو!G:K,5,0),"")</f>
        <v/>
      </c>
      <c r="V88" s="31" t="str">
        <f ca="1">_xlfn.IFNA(VLOOKUP($A88,يونيو!S:W,5,0),"")</f>
        <v/>
      </c>
      <c r="W88" s="31" t="str">
        <f ca="1">_xlfn.IFNA(VLOOKUP($A88,يونيو!AE:AI,5,0),"")</f>
        <v/>
      </c>
      <c r="X88" s="31" t="str">
        <f ca="1">_xlfn.IFNA(VLOOKUP($A88,يونيو!AQ:AU,5,0),"")</f>
        <v/>
      </c>
      <c r="Y88" s="31" t="str">
        <f ca="1">_xlfn.IFNA(VLOOKUP($A88,يوليو!G:K,5,0),"")</f>
        <v/>
      </c>
      <c r="Z88" s="31" t="str">
        <f ca="1">_xlfn.IFNA(VLOOKUP($A88,يوليو!S:W,5,0),"")</f>
        <v/>
      </c>
      <c r="AA88" s="31" t="str">
        <f ca="1">_xlfn.IFNA(VLOOKUP($A88,يوليو!AE:AI,5,0),"")</f>
        <v/>
      </c>
      <c r="AB88" s="31" t="str">
        <f ca="1">_xlfn.IFNA(VLOOKUP($A88,يوليو!AQ:AU,5,0),"")</f>
        <v/>
      </c>
      <c r="AC88" s="31" t="str">
        <f ca="1">_xlfn.IFNA(VLOOKUP($A88,اغسطس!G:K,5,0),"")</f>
        <v/>
      </c>
      <c r="AD88" s="31" t="str">
        <f ca="1">_xlfn.IFNA(VLOOKUP($A88,اغسطس!S:W,5,0),"")</f>
        <v/>
      </c>
      <c r="AE88" s="31" t="str">
        <f ca="1">_xlfn.IFNA(VLOOKUP($A88,اغسطس!AE:AI,5,0),"")</f>
        <v/>
      </c>
      <c r="AF88" s="31" t="str">
        <f ca="1">_xlfn.IFNA(VLOOKUP($A88,اغسطس!AQ:AU,5,0),"")</f>
        <v/>
      </c>
      <c r="AG88" s="31" t="str">
        <f ca="1">_xlfn.IFNA(VLOOKUP($A88,اغسطس!BC:BG,5,0),"")</f>
        <v/>
      </c>
      <c r="AH88" s="31" t="str">
        <f ca="1">_xlfn.IFNA(VLOOKUP($A88,سبتمبر!G:K,5,0),"")</f>
        <v/>
      </c>
      <c r="AI88" s="31" t="str">
        <f ca="1">_xlfn.IFNA(VLOOKUP($A88,سبتمبر!S:W,5,0),"")</f>
        <v/>
      </c>
      <c r="AJ88" s="31" t="str">
        <f ca="1">_xlfn.IFNA(VLOOKUP($A88,سبتمبر!AE:AI,5,0),"")</f>
        <v/>
      </c>
      <c r="AK88" s="31" t="str">
        <f ca="1">_xlfn.IFNA(VLOOKUP($A88,سبتمبر!AQ:AU,5,0),"")</f>
        <v/>
      </c>
      <c r="AL88" s="31" t="str">
        <f ca="1">_xlfn.IFNA(VLOOKUP($A88,اكتوبر!G:K,5,0),"")</f>
        <v/>
      </c>
      <c r="AM88" s="31" t="str">
        <f ca="1">_xlfn.IFNA(VLOOKUP($A88,اكتوبر!S:W,5,0),"")</f>
        <v/>
      </c>
      <c r="AN88" s="31" t="str">
        <f ca="1">_xlfn.IFNA(VLOOKUP($A88,اكتوبر!AE:AI,5,0),"")</f>
        <v/>
      </c>
      <c r="AO88" s="31" t="str">
        <f ca="1">_xlfn.IFNA(VLOOKUP($A88,اكتوبر!AQ:AU,5,0),"")</f>
        <v/>
      </c>
      <c r="AP88" s="31" t="str">
        <f ca="1">_xlfn.IFNA(VLOOKUP($A88,اكتوبر!BC:BG,5,0),"")</f>
        <v/>
      </c>
      <c r="AQ88" s="31" t="str">
        <f ca="1">_xlfn.IFNA(VLOOKUP($A88,نوفمبر!G:K,5,0),"")</f>
        <v/>
      </c>
      <c r="AR88" s="31" t="str">
        <f ca="1">_xlfn.IFNA(VLOOKUP($A88,نوفمبر!S:W,5,0),"")</f>
        <v/>
      </c>
      <c r="AS88" s="31" t="str">
        <f ca="1">_xlfn.IFNA(VLOOKUP($A88,نوفمبر!AE:AI,5,0),"")</f>
        <v/>
      </c>
      <c r="AT88" s="31" t="str">
        <f ca="1">_xlfn.IFNA(VLOOKUP($A88,نوفمبر!AQ:AU,5,0),"")</f>
        <v/>
      </c>
      <c r="AU88" s="31" t="str">
        <f ca="1">_xlfn.IFNA(VLOOKUP($A88,ديسمبر!G:K,5,0),"")</f>
        <v/>
      </c>
      <c r="AV88" s="31" t="str">
        <f ca="1">_xlfn.IFNA(VLOOKUP($A88,ديسمبر!S:W,5,0),"")</f>
        <v/>
      </c>
      <c r="AW88" s="31" t="str">
        <f ca="1">_xlfn.IFNA(VLOOKUP($A88,ديسمبر!AE:AI,5,0),"")</f>
        <v/>
      </c>
      <c r="AX88" s="31" t="str">
        <f ca="1">_xlfn.IFNA(VLOOKUP($A88,ديسمبر!AQ:AU,5,0),"")</f>
        <v/>
      </c>
      <c r="AY88" s="31">
        <f ca="1" t="shared" si="2"/>
        <v>0</v>
      </c>
      <c r="AZ88" s="31">
        <f ca="1" t="shared" si="3"/>
        <v>0</v>
      </c>
    </row>
    <row r="89" ht="15.75" spans="1:52">
      <c r="A89" s="8">
        <v>2087</v>
      </c>
      <c r="B89" s="31">
        <f>IFERROR(VLOOKUP(A89,'Main Data'!A:C,2,0),"")</f>
        <v>0</v>
      </c>
      <c r="C89" s="31" t="str">
        <f>IFERROR(VLOOKUP(B89,'Main Data'!B:D,2,0),"")</f>
        <v/>
      </c>
      <c r="D89" s="31" t="str">
        <f ca="1">IFERROR(VLOOKUP($A89,فبراير!G:K,5,0),"")</f>
        <v/>
      </c>
      <c r="E89" s="31" t="str">
        <f ca="1">IFERROR(VLOOKUP($A89,فبراير!S:W,5,0),"")</f>
        <v/>
      </c>
      <c r="F89" s="31" t="str">
        <f ca="1">IFERROR(VLOOKUP($A89,فبراير!AE:AI,5,0),"")</f>
        <v/>
      </c>
      <c r="G89" s="31" t="str">
        <f ca="1">IFERROR(VLOOKUP($A89,فبراير!AQ:AU,5,0),"")</f>
        <v/>
      </c>
      <c r="H89" s="31" t="str">
        <f ca="1">IFERROR(VLOOKUP($A89,مارس!G:K,5,0),"")</f>
        <v/>
      </c>
      <c r="I89" s="31" t="str">
        <f ca="1">IFERROR(VLOOKUP($A89,مارس!S:W,5,0),"")</f>
        <v/>
      </c>
      <c r="J89" s="31" t="str">
        <f ca="1">IFERROR(VLOOKUP($A89,مارس!AE:AI,5,0),"")</f>
        <v/>
      </c>
      <c r="K89" s="31" t="str">
        <f ca="1">IFERROR(VLOOKUP($A89,مارس!AQ:AU,5,0),"")</f>
        <v/>
      </c>
      <c r="L89" s="31" t="str">
        <f ca="1">IFERROR(VLOOKUP($A89,ابريل!G:K,5,0),"")</f>
        <v/>
      </c>
      <c r="M89" s="31" t="str">
        <f ca="1">IFERROR(VLOOKUP($A89,ابريل!S:W,5,0),"")</f>
        <v/>
      </c>
      <c r="N89" s="31" t="str">
        <f ca="1">IFERROR(VLOOKUP($A89,ابريل!AE:AI,5,0),"")</f>
        <v/>
      </c>
      <c r="O89" s="31" t="str">
        <f ca="1">IFERROR(VLOOKUP($A89,ابريل!AQ:AU,5,0),"")</f>
        <v/>
      </c>
      <c r="P89" s="31" t="str">
        <f ca="1">_xlfn.IFNA(VLOOKUP($A89,مايو!G:K,5,0),"")</f>
        <v/>
      </c>
      <c r="Q89" s="31" t="str">
        <f ca="1">_xlfn.IFNA(VLOOKUP($A89,مايو!S:W,5,0),"")</f>
        <v/>
      </c>
      <c r="R89" s="31" t="str">
        <f ca="1">_xlfn.IFNA(VLOOKUP($A89,مايو!AE:AI,5,0),"")</f>
        <v/>
      </c>
      <c r="S89" s="31" t="str">
        <f ca="1">_xlfn.IFNA(VLOOKUP($A89,مايو!AQ:AU,5,0),"")</f>
        <v/>
      </c>
      <c r="T89" s="31" t="str">
        <f ca="1">_xlfn.IFNA(VLOOKUP($A89,مايو!BC:BG,5,0),"")</f>
        <v/>
      </c>
      <c r="U89" s="31" t="str">
        <f ca="1">_xlfn.IFNA(VLOOKUP($A89,يونيو!G:K,5,0),"")</f>
        <v/>
      </c>
      <c r="V89" s="31" t="str">
        <f ca="1">_xlfn.IFNA(VLOOKUP($A89,يونيو!S:W,5,0),"")</f>
        <v/>
      </c>
      <c r="W89" s="31" t="str">
        <f ca="1">_xlfn.IFNA(VLOOKUP($A89,يونيو!AE:AI,5,0),"")</f>
        <v/>
      </c>
      <c r="X89" s="31" t="str">
        <f ca="1">_xlfn.IFNA(VLOOKUP($A89,يونيو!AQ:AU,5,0),"")</f>
        <v/>
      </c>
      <c r="Y89" s="31" t="str">
        <f ca="1">_xlfn.IFNA(VLOOKUP($A89,يوليو!G:K,5,0),"")</f>
        <v/>
      </c>
      <c r="Z89" s="31" t="str">
        <f ca="1">_xlfn.IFNA(VLOOKUP($A89,يوليو!S:W,5,0),"")</f>
        <v/>
      </c>
      <c r="AA89" s="31" t="str">
        <f ca="1">_xlfn.IFNA(VLOOKUP($A89,يوليو!AE:AI,5,0),"")</f>
        <v/>
      </c>
      <c r="AB89" s="31" t="str">
        <f ca="1">_xlfn.IFNA(VLOOKUP($A89,يوليو!AQ:AU,5,0),"")</f>
        <v/>
      </c>
      <c r="AC89" s="31" t="str">
        <f ca="1">_xlfn.IFNA(VLOOKUP($A89,اغسطس!G:K,5,0),"")</f>
        <v/>
      </c>
      <c r="AD89" s="31" t="str">
        <f ca="1">_xlfn.IFNA(VLOOKUP($A89,اغسطس!S:W,5,0),"")</f>
        <v/>
      </c>
      <c r="AE89" s="31" t="str">
        <f ca="1">_xlfn.IFNA(VLOOKUP($A89,اغسطس!AE:AI,5,0),"")</f>
        <v/>
      </c>
      <c r="AF89" s="31" t="str">
        <f ca="1">_xlfn.IFNA(VLOOKUP($A89,اغسطس!AQ:AU,5,0),"")</f>
        <v/>
      </c>
      <c r="AG89" s="31" t="str">
        <f ca="1">_xlfn.IFNA(VLOOKUP($A89,اغسطس!BC:BG,5,0),"")</f>
        <v/>
      </c>
      <c r="AH89" s="31" t="str">
        <f ca="1">_xlfn.IFNA(VLOOKUP($A89,سبتمبر!G:K,5,0),"")</f>
        <v/>
      </c>
      <c r="AI89" s="31" t="str">
        <f ca="1">_xlfn.IFNA(VLOOKUP($A89,سبتمبر!S:W,5,0),"")</f>
        <v/>
      </c>
      <c r="AJ89" s="31" t="str">
        <f ca="1">_xlfn.IFNA(VLOOKUP($A89,سبتمبر!AE:AI,5,0),"")</f>
        <v/>
      </c>
      <c r="AK89" s="31" t="str">
        <f ca="1">_xlfn.IFNA(VLOOKUP($A89,سبتمبر!AQ:AU,5,0),"")</f>
        <v/>
      </c>
      <c r="AL89" s="31" t="str">
        <f ca="1">_xlfn.IFNA(VLOOKUP($A89,اكتوبر!G:K,5,0),"")</f>
        <v/>
      </c>
      <c r="AM89" s="31" t="str">
        <f ca="1">_xlfn.IFNA(VLOOKUP($A89,اكتوبر!S:W,5,0),"")</f>
        <v/>
      </c>
      <c r="AN89" s="31" t="str">
        <f ca="1">_xlfn.IFNA(VLOOKUP($A89,اكتوبر!AE:AI,5,0),"")</f>
        <v/>
      </c>
      <c r="AO89" s="31" t="str">
        <f ca="1">_xlfn.IFNA(VLOOKUP($A89,اكتوبر!AQ:AU,5,0),"")</f>
        <v/>
      </c>
      <c r="AP89" s="31" t="str">
        <f ca="1">_xlfn.IFNA(VLOOKUP($A89,اكتوبر!BC:BG,5,0),"")</f>
        <v/>
      </c>
      <c r="AQ89" s="31" t="str">
        <f ca="1">_xlfn.IFNA(VLOOKUP($A89,نوفمبر!G:K,5,0),"")</f>
        <v/>
      </c>
      <c r="AR89" s="31" t="str">
        <f ca="1">_xlfn.IFNA(VLOOKUP($A89,نوفمبر!S:W,5,0),"")</f>
        <v/>
      </c>
      <c r="AS89" s="31" t="str">
        <f ca="1">_xlfn.IFNA(VLOOKUP($A89,نوفمبر!AE:AI,5,0),"")</f>
        <v/>
      </c>
      <c r="AT89" s="31" t="str">
        <f ca="1">_xlfn.IFNA(VLOOKUP($A89,نوفمبر!AQ:AU,5,0),"")</f>
        <v/>
      </c>
      <c r="AU89" s="31" t="str">
        <f ca="1">_xlfn.IFNA(VLOOKUP($A89,ديسمبر!G:K,5,0),"")</f>
        <v/>
      </c>
      <c r="AV89" s="31" t="str">
        <f ca="1">_xlfn.IFNA(VLOOKUP($A89,ديسمبر!S:W,5,0),"")</f>
        <v/>
      </c>
      <c r="AW89" s="31" t="str">
        <f ca="1">_xlfn.IFNA(VLOOKUP($A89,ديسمبر!AE:AI,5,0),"")</f>
        <v/>
      </c>
      <c r="AX89" s="31" t="str">
        <f ca="1">_xlfn.IFNA(VLOOKUP($A89,ديسمبر!AQ:AU,5,0),"")</f>
        <v/>
      </c>
      <c r="AY89" s="31">
        <f ca="1" t="shared" si="2"/>
        <v>0</v>
      </c>
      <c r="AZ89" s="31">
        <f ca="1" t="shared" ref="AZ89:AZ152" si="4">AY89*5</f>
        <v>0</v>
      </c>
    </row>
    <row r="90" ht="15.75" spans="1:52">
      <c r="A90" s="8">
        <v>2088</v>
      </c>
      <c r="B90" s="31">
        <f>IFERROR(VLOOKUP(A90,'Main Data'!A:C,2,0),"")</f>
        <v>0</v>
      </c>
      <c r="C90" s="31" t="str">
        <f>IFERROR(VLOOKUP(B90,'Main Data'!B:D,2,0),"")</f>
        <v/>
      </c>
      <c r="D90" s="31" t="str">
        <f ca="1">IFERROR(VLOOKUP($A90,فبراير!G:K,5,0),"")</f>
        <v/>
      </c>
      <c r="E90" s="31" t="str">
        <f ca="1">IFERROR(VLOOKUP($A90,فبراير!S:W,5,0),"")</f>
        <v/>
      </c>
      <c r="F90" s="31" t="str">
        <f ca="1">IFERROR(VLOOKUP($A90,فبراير!AE:AI,5,0),"")</f>
        <v/>
      </c>
      <c r="G90" s="31" t="str">
        <f ca="1">IFERROR(VLOOKUP($A90,فبراير!AQ:AU,5,0),"")</f>
        <v/>
      </c>
      <c r="H90" s="31" t="str">
        <f ca="1">IFERROR(VLOOKUP($A90,مارس!G:K,5,0),"")</f>
        <v/>
      </c>
      <c r="I90" s="31" t="str">
        <f ca="1">IFERROR(VLOOKUP($A90,مارس!S:W,5,0),"")</f>
        <v/>
      </c>
      <c r="J90" s="31" t="str">
        <f ca="1">IFERROR(VLOOKUP($A90,مارس!AE:AI,5,0),"")</f>
        <v/>
      </c>
      <c r="K90" s="31" t="str">
        <f ca="1">IFERROR(VLOOKUP($A90,مارس!AQ:AU,5,0),"")</f>
        <v/>
      </c>
      <c r="L90" s="31" t="str">
        <f ca="1">IFERROR(VLOOKUP($A90,ابريل!G:K,5,0),"")</f>
        <v/>
      </c>
      <c r="M90" s="31" t="str">
        <f ca="1">IFERROR(VLOOKUP($A90,ابريل!S:W,5,0),"")</f>
        <v/>
      </c>
      <c r="N90" s="31" t="str">
        <f ca="1">IFERROR(VLOOKUP($A90,ابريل!AE:AI,5,0),"")</f>
        <v/>
      </c>
      <c r="O90" s="31" t="str">
        <f ca="1">IFERROR(VLOOKUP($A90,ابريل!AQ:AU,5,0),"")</f>
        <v/>
      </c>
      <c r="P90" s="31" t="str">
        <f ca="1">_xlfn.IFNA(VLOOKUP($A90,مايو!G:K,5,0),"")</f>
        <v/>
      </c>
      <c r="Q90" s="31" t="str">
        <f ca="1">_xlfn.IFNA(VLOOKUP($A90,مايو!S:W,5,0),"")</f>
        <v/>
      </c>
      <c r="R90" s="31" t="str">
        <f ca="1">_xlfn.IFNA(VLOOKUP($A90,مايو!AE:AI,5,0),"")</f>
        <v/>
      </c>
      <c r="S90" s="31" t="str">
        <f ca="1">_xlfn.IFNA(VLOOKUP($A90,مايو!AQ:AU,5,0),"")</f>
        <v/>
      </c>
      <c r="T90" s="31" t="str">
        <f ca="1">_xlfn.IFNA(VLOOKUP($A90,مايو!BC:BG,5,0),"")</f>
        <v/>
      </c>
      <c r="U90" s="31" t="str">
        <f ca="1">_xlfn.IFNA(VLOOKUP($A90,يونيو!G:K,5,0),"")</f>
        <v/>
      </c>
      <c r="V90" s="31" t="str">
        <f ca="1">_xlfn.IFNA(VLOOKUP($A90,يونيو!S:W,5,0),"")</f>
        <v/>
      </c>
      <c r="W90" s="31" t="str">
        <f ca="1">_xlfn.IFNA(VLOOKUP($A90,يونيو!AE:AI,5,0),"")</f>
        <v/>
      </c>
      <c r="X90" s="31" t="str">
        <f ca="1">_xlfn.IFNA(VLOOKUP($A90,يونيو!AQ:AU,5,0),"")</f>
        <v/>
      </c>
      <c r="Y90" s="31" t="str">
        <f ca="1">_xlfn.IFNA(VLOOKUP($A90,يوليو!G:K,5,0),"")</f>
        <v/>
      </c>
      <c r="Z90" s="31" t="str">
        <f ca="1">_xlfn.IFNA(VLOOKUP($A90,يوليو!S:W,5,0),"")</f>
        <v/>
      </c>
      <c r="AA90" s="31" t="str">
        <f ca="1">_xlfn.IFNA(VLOOKUP($A90,يوليو!AE:AI,5,0),"")</f>
        <v/>
      </c>
      <c r="AB90" s="31" t="str">
        <f ca="1">_xlfn.IFNA(VLOOKUP($A90,يوليو!AQ:AU,5,0),"")</f>
        <v/>
      </c>
      <c r="AC90" s="31" t="str">
        <f ca="1">_xlfn.IFNA(VLOOKUP($A90,اغسطس!G:K,5,0),"")</f>
        <v/>
      </c>
      <c r="AD90" s="31" t="str">
        <f ca="1">_xlfn.IFNA(VLOOKUP($A90,اغسطس!S:W,5,0),"")</f>
        <v/>
      </c>
      <c r="AE90" s="31" t="str">
        <f ca="1">_xlfn.IFNA(VLOOKUP($A90,اغسطس!AE:AI,5,0),"")</f>
        <v/>
      </c>
      <c r="AF90" s="31" t="str">
        <f ca="1">_xlfn.IFNA(VLOOKUP($A90,اغسطس!AQ:AU,5,0),"")</f>
        <v/>
      </c>
      <c r="AG90" s="31" t="str">
        <f ca="1">_xlfn.IFNA(VLOOKUP($A90,اغسطس!BC:BG,5,0),"")</f>
        <v/>
      </c>
      <c r="AH90" s="31" t="str">
        <f ca="1">_xlfn.IFNA(VLOOKUP($A90,سبتمبر!G:K,5,0),"")</f>
        <v/>
      </c>
      <c r="AI90" s="31" t="str">
        <f ca="1">_xlfn.IFNA(VLOOKUP($A90,سبتمبر!S:W,5,0),"")</f>
        <v/>
      </c>
      <c r="AJ90" s="31" t="str">
        <f ca="1">_xlfn.IFNA(VLOOKUP($A90,سبتمبر!AE:AI,5,0),"")</f>
        <v/>
      </c>
      <c r="AK90" s="31" t="str">
        <f ca="1">_xlfn.IFNA(VLOOKUP($A90,سبتمبر!AQ:AU,5,0),"")</f>
        <v/>
      </c>
      <c r="AL90" s="31" t="str">
        <f ca="1">_xlfn.IFNA(VLOOKUP($A90,اكتوبر!G:K,5,0),"")</f>
        <v/>
      </c>
      <c r="AM90" s="31" t="str">
        <f ca="1">_xlfn.IFNA(VLOOKUP($A90,اكتوبر!S:W,5,0),"")</f>
        <v/>
      </c>
      <c r="AN90" s="31" t="str">
        <f ca="1">_xlfn.IFNA(VLOOKUP($A90,اكتوبر!AE:AI,5,0),"")</f>
        <v/>
      </c>
      <c r="AO90" s="31" t="str">
        <f ca="1">_xlfn.IFNA(VLOOKUP($A90,اكتوبر!AQ:AU,5,0),"")</f>
        <v/>
      </c>
      <c r="AP90" s="31" t="str">
        <f ca="1">_xlfn.IFNA(VLOOKUP($A90,اكتوبر!BC:BG,5,0),"")</f>
        <v/>
      </c>
      <c r="AQ90" s="31" t="str">
        <f ca="1">_xlfn.IFNA(VLOOKUP($A90,نوفمبر!G:K,5,0),"")</f>
        <v/>
      </c>
      <c r="AR90" s="31" t="str">
        <f ca="1">_xlfn.IFNA(VLOOKUP($A90,نوفمبر!S:W,5,0),"")</f>
        <v/>
      </c>
      <c r="AS90" s="31" t="str">
        <f ca="1">_xlfn.IFNA(VLOOKUP($A90,نوفمبر!AE:AI,5,0),"")</f>
        <v/>
      </c>
      <c r="AT90" s="31" t="str">
        <f ca="1">_xlfn.IFNA(VLOOKUP($A90,نوفمبر!AQ:AU,5,0),"")</f>
        <v/>
      </c>
      <c r="AU90" s="31" t="str">
        <f ca="1">_xlfn.IFNA(VLOOKUP($A90,ديسمبر!G:K,5,0),"")</f>
        <v/>
      </c>
      <c r="AV90" s="31" t="str">
        <f ca="1">_xlfn.IFNA(VLOOKUP($A90,ديسمبر!S:W,5,0),"")</f>
        <v/>
      </c>
      <c r="AW90" s="31" t="str">
        <f ca="1">_xlfn.IFNA(VLOOKUP($A90,ديسمبر!AE:AI,5,0),"")</f>
        <v/>
      </c>
      <c r="AX90" s="31" t="str">
        <f ca="1">_xlfn.IFNA(VLOOKUP($A90,ديسمبر!AQ:AU,5,0),"")</f>
        <v/>
      </c>
      <c r="AY90" s="31">
        <f ca="1" t="shared" si="2"/>
        <v>0</v>
      </c>
      <c r="AZ90" s="31">
        <f ca="1" t="shared" si="4"/>
        <v>0</v>
      </c>
    </row>
    <row r="91" ht="15.75" spans="1:52">
      <c r="A91" s="8">
        <v>2089</v>
      </c>
      <c r="B91" s="31">
        <f>IFERROR(VLOOKUP(A91,'Main Data'!A:C,2,0),"")</f>
        <v>0</v>
      </c>
      <c r="C91" s="31" t="str">
        <f>IFERROR(VLOOKUP(B91,'Main Data'!B:D,2,0),"")</f>
        <v/>
      </c>
      <c r="D91" s="31" t="str">
        <f ca="1">IFERROR(VLOOKUP($A91,فبراير!G:K,5,0),"")</f>
        <v/>
      </c>
      <c r="E91" s="31" t="str">
        <f ca="1">IFERROR(VLOOKUP($A91,فبراير!S:W,5,0),"")</f>
        <v/>
      </c>
      <c r="F91" s="31" t="str">
        <f ca="1">IFERROR(VLOOKUP($A91,فبراير!AE:AI,5,0),"")</f>
        <v/>
      </c>
      <c r="G91" s="31" t="str">
        <f ca="1">IFERROR(VLOOKUP($A91,فبراير!AQ:AU,5,0),"")</f>
        <v/>
      </c>
      <c r="H91" s="31" t="str">
        <f ca="1">IFERROR(VLOOKUP($A91,مارس!G:K,5,0),"")</f>
        <v/>
      </c>
      <c r="I91" s="31" t="str">
        <f ca="1">IFERROR(VLOOKUP($A91,مارس!S:W,5,0),"")</f>
        <v/>
      </c>
      <c r="J91" s="31" t="str">
        <f ca="1">IFERROR(VLOOKUP($A91,مارس!AE:AI,5,0),"")</f>
        <v/>
      </c>
      <c r="K91" s="31" t="str">
        <f ca="1">IFERROR(VLOOKUP($A91,مارس!AQ:AU,5,0),"")</f>
        <v/>
      </c>
      <c r="L91" s="31" t="str">
        <f ca="1">IFERROR(VLOOKUP($A91,ابريل!G:K,5,0),"")</f>
        <v/>
      </c>
      <c r="M91" s="31" t="str">
        <f ca="1">IFERROR(VLOOKUP($A91,ابريل!S:W,5,0),"")</f>
        <v/>
      </c>
      <c r="N91" s="31" t="str">
        <f ca="1">IFERROR(VLOOKUP($A91,ابريل!AE:AI,5,0),"")</f>
        <v/>
      </c>
      <c r="O91" s="31" t="str">
        <f ca="1">IFERROR(VLOOKUP($A91,ابريل!AQ:AU,5,0),"")</f>
        <v/>
      </c>
      <c r="P91" s="31" t="str">
        <f ca="1">_xlfn.IFNA(VLOOKUP($A91,مايو!G:K,5,0),"")</f>
        <v/>
      </c>
      <c r="Q91" s="31" t="str">
        <f ca="1">_xlfn.IFNA(VLOOKUP($A91,مايو!S:W,5,0),"")</f>
        <v/>
      </c>
      <c r="R91" s="31" t="str">
        <f ca="1">_xlfn.IFNA(VLOOKUP($A91,مايو!AE:AI,5,0),"")</f>
        <v/>
      </c>
      <c r="S91" s="31" t="str">
        <f ca="1">_xlfn.IFNA(VLOOKUP($A91,مايو!AQ:AU,5,0),"")</f>
        <v/>
      </c>
      <c r="T91" s="31" t="str">
        <f ca="1">_xlfn.IFNA(VLOOKUP($A91,مايو!BC:BG,5,0),"")</f>
        <v/>
      </c>
      <c r="U91" s="31" t="str">
        <f ca="1">_xlfn.IFNA(VLOOKUP($A91,يونيو!G:K,5,0),"")</f>
        <v/>
      </c>
      <c r="V91" s="31" t="str">
        <f ca="1">_xlfn.IFNA(VLOOKUP($A91,يونيو!S:W,5,0),"")</f>
        <v/>
      </c>
      <c r="W91" s="31" t="str">
        <f ca="1">_xlfn.IFNA(VLOOKUP($A91,يونيو!AE:AI,5,0),"")</f>
        <v/>
      </c>
      <c r="X91" s="31" t="str">
        <f ca="1">_xlfn.IFNA(VLOOKUP($A91,يونيو!AQ:AU,5,0),"")</f>
        <v/>
      </c>
      <c r="Y91" s="31" t="str">
        <f ca="1">_xlfn.IFNA(VLOOKUP($A91,يوليو!G:K,5,0),"")</f>
        <v/>
      </c>
      <c r="Z91" s="31" t="str">
        <f ca="1">_xlfn.IFNA(VLOOKUP($A91,يوليو!S:W,5,0),"")</f>
        <v/>
      </c>
      <c r="AA91" s="31" t="str">
        <f ca="1">_xlfn.IFNA(VLOOKUP($A91,يوليو!AE:AI,5,0),"")</f>
        <v/>
      </c>
      <c r="AB91" s="31" t="str">
        <f ca="1">_xlfn.IFNA(VLOOKUP($A91,يوليو!AQ:AU,5,0),"")</f>
        <v/>
      </c>
      <c r="AC91" s="31" t="str">
        <f ca="1">_xlfn.IFNA(VLOOKUP($A91,اغسطس!G:K,5,0),"")</f>
        <v/>
      </c>
      <c r="AD91" s="31" t="str">
        <f ca="1">_xlfn.IFNA(VLOOKUP($A91,اغسطس!S:W,5,0),"")</f>
        <v/>
      </c>
      <c r="AE91" s="31" t="str">
        <f ca="1">_xlfn.IFNA(VLOOKUP($A91,اغسطس!AE:AI,5,0),"")</f>
        <v/>
      </c>
      <c r="AF91" s="31" t="str">
        <f ca="1">_xlfn.IFNA(VLOOKUP($A91,اغسطس!AQ:AU,5,0),"")</f>
        <v/>
      </c>
      <c r="AG91" s="31" t="str">
        <f ca="1">_xlfn.IFNA(VLOOKUP($A91,اغسطس!BC:BG,5,0),"")</f>
        <v/>
      </c>
      <c r="AH91" s="31" t="str">
        <f ca="1">_xlfn.IFNA(VLOOKUP($A91,سبتمبر!G:K,5,0),"")</f>
        <v/>
      </c>
      <c r="AI91" s="31" t="str">
        <f ca="1">_xlfn.IFNA(VLOOKUP($A91,سبتمبر!S:W,5,0),"")</f>
        <v/>
      </c>
      <c r="AJ91" s="31" t="str">
        <f ca="1">_xlfn.IFNA(VLOOKUP($A91,سبتمبر!AE:AI,5,0),"")</f>
        <v/>
      </c>
      <c r="AK91" s="31" t="str">
        <f ca="1">_xlfn.IFNA(VLOOKUP($A91,سبتمبر!AQ:AU,5,0),"")</f>
        <v/>
      </c>
      <c r="AL91" s="31" t="str">
        <f ca="1">_xlfn.IFNA(VLOOKUP($A91,اكتوبر!G:K,5,0),"")</f>
        <v/>
      </c>
      <c r="AM91" s="31" t="str">
        <f ca="1">_xlfn.IFNA(VLOOKUP($A91,اكتوبر!S:W,5,0),"")</f>
        <v/>
      </c>
      <c r="AN91" s="31" t="str">
        <f ca="1">_xlfn.IFNA(VLOOKUP($A91,اكتوبر!AE:AI,5,0),"")</f>
        <v/>
      </c>
      <c r="AO91" s="31" t="str">
        <f ca="1">_xlfn.IFNA(VLOOKUP($A91,اكتوبر!AQ:AU,5,0),"")</f>
        <v/>
      </c>
      <c r="AP91" s="31" t="str">
        <f ca="1">_xlfn.IFNA(VLOOKUP($A91,اكتوبر!BC:BG,5,0),"")</f>
        <v/>
      </c>
      <c r="AQ91" s="31" t="str">
        <f ca="1">_xlfn.IFNA(VLOOKUP($A91,نوفمبر!G:K,5,0),"")</f>
        <v/>
      </c>
      <c r="AR91" s="31" t="str">
        <f ca="1">_xlfn.IFNA(VLOOKUP($A91,نوفمبر!S:W,5,0),"")</f>
        <v/>
      </c>
      <c r="AS91" s="31" t="str">
        <f ca="1">_xlfn.IFNA(VLOOKUP($A91,نوفمبر!AE:AI,5,0),"")</f>
        <v/>
      </c>
      <c r="AT91" s="31" t="str">
        <f ca="1">_xlfn.IFNA(VLOOKUP($A91,نوفمبر!AQ:AU,5,0),"")</f>
        <v/>
      </c>
      <c r="AU91" s="31" t="str">
        <f ca="1">_xlfn.IFNA(VLOOKUP($A91,ديسمبر!G:K,5,0),"")</f>
        <v/>
      </c>
      <c r="AV91" s="31" t="str">
        <f ca="1">_xlfn.IFNA(VLOOKUP($A91,ديسمبر!S:W,5,0),"")</f>
        <v/>
      </c>
      <c r="AW91" s="31" t="str">
        <f ca="1">_xlfn.IFNA(VLOOKUP($A91,ديسمبر!AE:AI,5,0),"")</f>
        <v/>
      </c>
      <c r="AX91" s="31" t="str">
        <f ca="1">_xlfn.IFNA(VLOOKUP($A91,ديسمبر!AQ:AU,5,0),"")</f>
        <v/>
      </c>
      <c r="AY91" s="31">
        <f ca="1" t="shared" si="2"/>
        <v>0</v>
      </c>
      <c r="AZ91" s="31">
        <f ca="1" t="shared" si="4"/>
        <v>0</v>
      </c>
    </row>
    <row r="92" ht="15.75" spans="1:52">
      <c r="A92" s="8">
        <v>2090</v>
      </c>
      <c r="B92" s="31">
        <f>IFERROR(VLOOKUP(A92,'Main Data'!A:C,2,0),"")</f>
        <v>0</v>
      </c>
      <c r="C92" s="31" t="str">
        <f>IFERROR(VLOOKUP(B92,'Main Data'!B:D,2,0),"")</f>
        <v/>
      </c>
      <c r="D92" s="31" t="str">
        <f ca="1">IFERROR(VLOOKUP($A92,فبراير!G:K,5,0),"")</f>
        <v/>
      </c>
      <c r="E92" s="31" t="str">
        <f ca="1">IFERROR(VLOOKUP($A92,فبراير!S:W,5,0),"")</f>
        <v/>
      </c>
      <c r="F92" s="31" t="str">
        <f ca="1">IFERROR(VLOOKUP($A92,فبراير!AE:AI,5,0),"")</f>
        <v/>
      </c>
      <c r="G92" s="31" t="str">
        <f ca="1">IFERROR(VLOOKUP($A92,فبراير!AQ:AU,5,0),"")</f>
        <v/>
      </c>
      <c r="H92" s="31" t="str">
        <f ca="1">IFERROR(VLOOKUP($A92,مارس!G:K,5,0),"")</f>
        <v/>
      </c>
      <c r="I92" s="31" t="str">
        <f ca="1">IFERROR(VLOOKUP($A92,مارس!S:W,5,0),"")</f>
        <v/>
      </c>
      <c r="J92" s="31" t="str">
        <f ca="1">IFERROR(VLOOKUP($A92,مارس!AE:AI,5,0),"")</f>
        <v/>
      </c>
      <c r="K92" s="31" t="str">
        <f ca="1">IFERROR(VLOOKUP($A92,مارس!AQ:AU,5,0),"")</f>
        <v/>
      </c>
      <c r="L92" s="31" t="str">
        <f ca="1">IFERROR(VLOOKUP($A92,ابريل!G:K,5,0),"")</f>
        <v/>
      </c>
      <c r="M92" s="31" t="str">
        <f ca="1">IFERROR(VLOOKUP($A92,ابريل!S:W,5,0),"")</f>
        <v/>
      </c>
      <c r="N92" s="31" t="str">
        <f ca="1">IFERROR(VLOOKUP($A92,ابريل!AE:AI,5,0),"")</f>
        <v/>
      </c>
      <c r="O92" s="31" t="str">
        <f ca="1">IFERROR(VLOOKUP($A92,ابريل!AQ:AU,5,0),"")</f>
        <v/>
      </c>
      <c r="P92" s="31" t="str">
        <f ca="1">_xlfn.IFNA(VLOOKUP($A92,مايو!G:K,5,0),"")</f>
        <v/>
      </c>
      <c r="Q92" s="31" t="str">
        <f ca="1">_xlfn.IFNA(VLOOKUP($A92,مايو!S:W,5,0),"")</f>
        <v/>
      </c>
      <c r="R92" s="31" t="str">
        <f ca="1">_xlfn.IFNA(VLOOKUP($A92,مايو!AE:AI,5,0),"")</f>
        <v/>
      </c>
      <c r="S92" s="31" t="str">
        <f ca="1">_xlfn.IFNA(VLOOKUP($A92,مايو!AQ:AU,5,0),"")</f>
        <v/>
      </c>
      <c r="T92" s="31" t="str">
        <f ca="1">_xlfn.IFNA(VLOOKUP($A92,مايو!BC:BG,5,0),"")</f>
        <v/>
      </c>
      <c r="U92" s="31" t="str">
        <f ca="1">_xlfn.IFNA(VLOOKUP($A92,يونيو!G:K,5,0),"")</f>
        <v/>
      </c>
      <c r="V92" s="31" t="str">
        <f ca="1">_xlfn.IFNA(VLOOKUP($A92,يونيو!S:W,5,0),"")</f>
        <v/>
      </c>
      <c r="W92" s="31" t="str">
        <f ca="1">_xlfn.IFNA(VLOOKUP($A92,يونيو!AE:AI,5,0),"")</f>
        <v/>
      </c>
      <c r="X92" s="31" t="str">
        <f ca="1">_xlfn.IFNA(VLOOKUP($A92,يونيو!AQ:AU,5,0),"")</f>
        <v/>
      </c>
      <c r="Y92" s="31" t="str">
        <f ca="1">_xlfn.IFNA(VLOOKUP($A92,يوليو!G:K,5,0),"")</f>
        <v/>
      </c>
      <c r="Z92" s="31" t="str">
        <f ca="1">_xlfn.IFNA(VLOOKUP($A92,يوليو!S:W,5,0),"")</f>
        <v/>
      </c>
      <c r="AA92" s="31" t="str">
        <f ca="1">_xlfn.IFNA(VLOOKUP($A92,يوليو!AE:AI,5,0),"")</f>
        <v/>
      </c>
      <c r="AB92" s="31" t="str">
        <f ca="1">_xlfn.IFNA(VLOOKUP($A92,يوليو!AQ:AU,5,0),"")</f>
        <v/>
      </c>
      <c r="AC92" s="31" t="str">
        <f ca="1">_xlfn.IFNA(VLOOKUP($A92,اغسطس!G:K,5,0),"")</f>
        <v/>
      </c>
      <c r="AD92" s="31" t="str">
        <f ca="1">_xlfn.IFNA(VLOOKUP($A92,اغسطس!S:W,5,0),"")</f>
        <v/>
      </c>
      <c r="AE92" s="31" t="str">
        <f ca="1">_xlfn.IFNA(VLOOKUP($A92,اغسطس!AE:AI,5,0),"")</f>
        <v/>
      </c>
      <c r="AF92" s="31" t="str">
        <f ca="1">_xlfn.IFNA(VLOOKUP($A92,اغسطس!AQ:AU,5,0),"")</f>
        <v/>
      </c>
      <c r="AG92" s="31" t="str">
        <f ca="1">_xlfn.IFNA(VLOOKUP($A92,اغسطس!BC:BG,5,0),"")</f>
        <v/>
      </c>
      <c r="AH92" s="31" t="str">
        <f ca="1">_xlfn.IFNA(VLOOKUP($A92,سبتمبر!G:K,5,0),"")</f>
        <v/>
      </c>
      <c r="AI92" s="31" t="str">
        <f ca="1">_xlfn.IFNA(VLOOKUP($A92,سبتمبر!S:W,5,0),"")</f>
        <v/>
      </c>
      <c r="AJ92" s="31" t="str">
        <f ca="1">_xlfn.IFNA(VLOOKUP($A92,سبتمبر!AE:AI,5,0),"")</f>
        <v/>
      </c>
      <c r="AK92" s="31" t="str">
        <f ca="1">_xlfn.IFNA(VLOOKUP($A92,سبتمبر!AQ:AU,5,0),"")</f>
        <v/>
      </c>
      <c r="AL92" s="31" t="str">
        <f ca="1">_xlfn.IFNA(VLOOKUP($A92,اكتوبر!G:K,5,0),"")</f>
        <v/>
      </c>
      <c r="AM92" s="31" t="str">
        <f ca="1">_xlfn.IFNA(VLOOKUP($A92,اكتوبر!S:W,5,0),"")</f>
        <v/>
      </c>
      <c r="AN92" s="31" t="str">
        <f ca="1">_xlfn.IFNA(VLOOKUP($A92,اكتوبر!AE:AI,5,0),"")</f>
        <v/>
      </c>
      <c r="AO92" s="31" t="str">
        <f ca="1">_xlfn.IFNA(VLOOKUP($A92,اكتوبر!AQ:AU,5,0),"")</f>
        <v/>
      </c>
      <c r="AP92" s="31" t="str">
        <f ca="1">_xlfn.IFNA(VLOOKUP($A92,اكتوبر!BC:BG,5,0),"")</f>
        <v/>
      </c>
      <c r="AQ92" s="31" t="str">
        <f ca="1">_xlfn.IFNA(VLOOKUP($A92,نوفمبر!G:K,5,0),"")</f>
        <v/>
      </c>
      <c r="AR92" s="31" t="str">
        <f ca="1">_xlfn.IFNA(VLOOKUP($A92,نوفمبر!S:W,5,0),"")</f>
        <v/>
      </c>
      <c r="AS92" s="31" t="str">
        <f ca="1">_xlfn.IFNA(VLOOKUP($A92,نوفمبر!AE:AI,5,0),"")</f>
        <v/>
      </c>
      <c r="AT92" s="31" t="str">
        <f ca="1">_xlfn.IFNA(VLOOKUP($A92,نوفمبر!AQ:AU,5,0),"")</f>
        <v/>
      </c>
      <c r="AU92" s="31" t="str">
        <f ca="1">_xlfn.IFNA(VLOOKUP($A92,ديسمبر!G:K,5,0),"")</f>
        <v/>
      </c>
      <c r="AV92" s="31" t="str">
        <f ca="1">_xlfn.IFNA(VLOOKUP($A92,ديسمبر!S:W,5,0),"")</f>
        <v/>
      </c>
      <c r="AW92" s="31" t="str">
        <f ca="1">_xlfn.IFNA(VLOOKUP($A92,ديسمبر!AE:AI,5,0),"")</f>
        <v/>
      </c>
      <c r="AX92" s="31" t="str">
        <f ca="1">_xlfn.IFNA(VLOOKUP($A92,ديسمبر!AQ:AU,5,0),"")</f>
        <v/>
      </c>
      <c r="AY92" s="31">
        <f ca="1" t="shared" si="2"/>
        <v>0</v>
      </c>
      <c r="AZ92" s="31">
        <f ca="1" t="shared" si="4"/>
        <v>0</v>
      </c>
    </row>
    <row r="93" ht="15.75" spans="1:52">
      <c r="A93" s="8">
        <v>2091</v>
      </c>
      <c r="B93" s="31">
        <f>IFERROR(VLOOKUP(A93,'Main Data'!A:C,2,0),"")</f>
        <v>0</v>
      </c>
      <c r="C93" s="31" t="str">
        <f>IFERROR(VLOOKUP(B93,'Main Data'!B:D,2,0),"")</f>
        <v/>
      </c>
      <c r="D93" s="31" t="str">
        <f ca="1">IFERROR(VLOOKUP($A93,فبراير!G:K,5,0),"")</f>
        <v/>
      </c>
      <c r="E93" s="31" t="str">
        <f ca="1">IFERROR(VLOOKUP($A93,فبراير!S:W,5,0),"")</f>
        <v/>
      </c>
      <c r="F93" s="31" t="str">
        <f ca="1">IFERROR(VLOOKUP($A93,فبراير!AE:AI,5,0),"")</f>
        <v/>
      </c>
      <c r="G93" s="31" t="str">
        <f ca="1">IFERROR(VLOOKUP($A93,فبراير!AQ:AU,5,0),"")</f>
        <v/>
      </c>
      <c r="H93" s="31" t="str">
        <f ca="1">IFERROR(VLOOKUP($A93,مارس!G:K,5,0),"")</f>
        <v/>
      </c>
      <c r="I93" s="31" t="str">
        <f ca="1">IFERROR(VLOOKUP($A93,مارس!S:W,5,0),"")</f>
        <v/>
      </c>
      <c r="J93" s="31" t="str">
        <f ca="1">IFERROR(VLOOKUP($A93,مارس!AE:AI,5,0),"")</f>
        <v/>
      </c>
      <c r="K93" s="31" t="str">
        <f ca="1">IFERROR(VLOOKUP($A93,مارس!AQ:AU,5,0),"")</f>
        <v/>
      </c>
      <c r="L93" s="31" t="str">
        <f ca="1">IFERROR(VLOOKUP($A93,ابريل!G:K,5,0),"")</f>
        <v/>
      </c>
      <c r="M93" s="31" t="str">
        <f ca="1">IFERROR(VLOOKUP($A93,ابريل!S:W,5,0),"")</f>
        <v/>
      </c>
      <c r="N93" s="31" t="str">
        <f ca="1">IFERROR(VLOOKUP($A93,ابريل!AE:AI,5,0),"")</f>
        <v/>
      </c>
      <c r="O93" s="31" t="str">
        <f ca="1">IFERROR(VLOOKUP($A93,ابريل!AQ:AU,5,0),"")</f>
        <v/>
      </c>
      <c r="P93" s="31" t="str">
        <f ca="1">_xlfn.IFNA(VLOOKUP($A93,مايو!G:K,5,0),"")</f>
        <v/>
      </c>
      <c r="Q93" s="31" t="str">
        <f ca="1">_xlfn.IFNA(VLOOKUP($A93,مايو!S:W,5,0),"")</f>
        <v/>
      </c>
      <c r="R93" s="31" t="str">
        <f ca="1">_xlfn.IFNA(VLOOKUP($A93,مايو!AE:AI,5,0),"")</f>
        <v/>
      </c>
      <c r="S93" s="31" t="str">
        <f ca="1">_xlfn.IFNA(VLOOKUP($A93,مايو!AQ:AU,5,0),"")</f>
        <v/>
      </c>
      <c r="T93" s="31" t="str">
        <f ca="1">_xlfn.IFNA(VLOOKUP($A93,مايو!BC:BG,5,0),"")</f>
        <v/>
      </c>
      <c r="U93" s="31" t="str">
        <f ca="1">_xlfn.IFNA(VLOOKUP($A93,يونيو!G:K,5,0),"")</f>
        <v/>
      </c>
      <c r="V93" s="31" t="str">
        <f ca="1">_xlfn.IFNA(VLOOKUP($A93,يونيو!S:W,5,0),"")</f>
        <v/>
      </c>
      <c r="W93" s="31" t="str">
        <f ca="1">_xlfn.IFNA(VLOOKUP($A93,يونيو!AE:AI,5,0),"")</f>
        <v/>
      </c>
      <c r="X93" s="31" t="str">
        <f ca="1">_xlfn.IFNA(VLOOKUP($A93,يونيو!AQ:AU,5,0),"")</f>
        <v/>
      </c>
      <c r="Y93" s="31" t="str">
        <f ca="1">_xlfn.IFNA(VLOOKUP($A93,يوليو!G:K,5,0),"")</f>
        <v/>
      </c>
      <c r="Z93" s="31" t="str">
        <f ca="1">_xlfn.IFNA(VLOOKUP($A93,يوليو!S:W,5,0),"")</f>
        <v/>
      </c>
      <c r="AA93" s="31" t="str">
        <f ca="1">_xlfn.IFNA(VLOOKUP($A93,يوليو!AE:AI,5,0),"")</f>
        <v/>
      </c>
      <c r="AB93" s="31" t="str">
        <f ca="1">_xlfn.IFNA(VLOOKUP($A93,يوليو!AQ:AU,5,0),"")</f>
        <v/>
      </c>
      <c r="AC93" s="31" t="str">
        <f ca="1">_xlfn.IFNA(VLOOKUP($A93,اغسطس!G:K,5,0),"")</f>
        <v/>
      </c>
      <c r="AD93" s="31" t="str">
        <f ca="1">_xlfn.IFNA(VLOOKUP($A93,اغسطس!S:W,5,0),"")</f>
        <v/>
      </c>
      <c r="AE93" s="31" t="str">
        <f ca="1">_xlfn.IFNA(VLOOKUP($A93,اغسطس!AE:AI,5,0),"")</f>
        <v/>
      </c>
      <c r="AF93" s="31" t="str">
        <f ca="1">_xlfn.IFNA(VLOOKUP($A93,اغسطس!AQ:AU,5,0),"")</f>
        <v/>
      </c>
      <c r="AG93" s="31" t="str">
        <f ca="1">_xlfn.IFNA(VLOOKUP($A93,اغسطس!BC:BG,5,0),"")</f>
        <v/>
      </c>
      <c r="AH93" s="31" t="str">
        <f ca="1">_xlfn.IFNA(VLOOKUP($A93,سبتمبر!G:K,5,0),"")</f>
        <v/>
      </c>
      <c r="AI93" s="31" t="str">
        <f ca="1">_xlfn.IFNA(VLOOKUP($A93,سبتمبر!S:W,5,0),"")</f>
        <v/>
      </c>
      <c r="AJ93" s="31" t="str">
        <f ca="1">_xlfn.IFNA(VLOOKUP($A93,سبتمبر!AE:AI,5,0),"")</f>
        <v/>
      </c>
      <c r="AK93" s="31" t="str">
        <f ca="1">_xlfn.IFNA(VLOOKUP($A93,سبتمبر!AQ:AU,5,0),"")</f>
        <v/>
      </c>
      <c r="AL93" s="31" t="str">
        <f ca="1">_xlfn.IFNA(VLOOKUP($A93,اكتوبر!G:K,5,0),"")</f>
        <v/>
      </c>
      <c r="AM93" s="31" t="str">
        <f ca="1">_xlfn.IFNA(VLOOKUP($A93,اكتوبر!S:W,5,0),"")</f>
        <v/>
      </c>
      <c r="AN93" s="31" t="str">
        <f ca="1">_xlfn.IFNA(VLOOKUP($A93,اكتوبر!AE:AI,5,0),"")</f>
        <v/>
      </c>
      <c r="AO93" s="31" t="str">
        <f ca="1">_xlfn.IFNA(VLOOKUP($A93,اكتوبر!AQ:AU,5,0),"")</f>
        <v/>
      </c>
      <c r="AP93" s="31" t="str">
        <f ca="1">_xlfn.IFNA(VLOOKUP($A93,اكتوبر!BC:BG,5,0),"")</f>
        <v/>
      </c>
      <c r="AQ93" s="31" t="str">
        <f ca="1">_xlfn.IFNA(VLOOKUP($A93,نوفمبر!G:K,5,0),"")</f>
        <v/>
      </c>
      <c r="AR93" s="31" t="str">
        <f ca="1">_xlfn.IFNA(VLOOKUP($A93,نوفمبر!S:W,5,0),"")</f>
        <v/>
      </c>
      <c r="AS93" s="31" t="str">
        <f ca="1">_xlfn.IFNA(VLOOKUP($A93,نوفمبر!AE:AI,5,0),"")</f>
        <v/>
      </c>
      <c r="AT93" s="31" t="str">
        <f ca="1">_xlfn.IFNA(VLOOKUP($A93,نوفمبر!AQ:AU,5,0),"")</f>
        <v/>
      </c>
      <c r="AU93" s="31" t="str">
        <f ca="1">_xlfn.IFNA(VLOOKUP($A93,ديسمبر!G:K,5,0),"")</f>
        <v/>
      </c>
      <c r="AV93" s="31" t="str">
        <f ca="1">_xlfn.IFNA(VLOOKUP($A93,ديسمبر!S:W,5,0),"")</f>
        <v/>
      </c>
      <c r="AW93" s="31" t="str">
        <f ca="1">_xlfn.IFNA(VLOOKUP($A93,ديسمبر!AE:AI,5,0),"")</f>
        <v/>
      </c>
      <c r="AX93" s="31" t="str">
        <f ca="1">_xlfn.IFNA(VLOOKUP($A93,ديسمبر!AQ:AU,5,0),"")</f>
        <v/>
      </c>
      <c r="AY93" s="31">
        <f ca="1" t="shared" si="2"/>
        <v>0</v>
      </c>
      <c r="AZ93" s="31">
        <f ca="1" t="shared" si="4"/>
        <v>0</v>
      </c>
    </row>
    <row r="94" ht="15.75" spans="1:52">
      <c r="A94" s="8">
        <v>2092</v>
      </c>
      <c r="B94" s="31">
        <f>IFERROR(VLOOKUP(A94,'Main Data'!A:C,2,0),"")</f>
        <v>0</v>
      </c>
      <c r="C94" s="31" t="str">
        <f>IFERROR(VLOOKUP(B94,'Main Data'!B:D,2,0),"")</f>
        <v/>
      </c>
      <c r="D94" s="31" t="str">
        <f ca="1">IFERROR(VLOOKUP($A94,فبراير!G:K,5,0),"")</f>
        <v/>
      </c>
      <c r="E94" s="31" t="str">
        <f ca="1">IFERROR(VLOOKUP($A94,فبراير!S:W,5,0),"")</f>
        <v/>
      </c>
      <c r="F94" s="31" t="str">
        <f ca="1">IFERROR(VLOOKUP($A94,فبراير!AE:AI,5,0),"")</f>
        <v/>
      </c>
      <c r="G94" s="31" t="str">
        <f ca="1">IFERROR(VLOOKUP($A94,فبراير!AQ:AU,5,0),"")</f>
        <v/>
      </c>
      <c r="H94" s="31" t="str">
        <f ca="1">IFERROR(VLOOKUP($A94,مارس!G:K,5,0),"")</f>
        <v/>
      </c>
      <c r="I94" s="31" t="str">
        <f ca="1">IFERROR(VLOOKUP($A94,مارس!S:W,5,0),"")</f>
        <v/>
      </c>
      <c r="J94" s="31" t="str">
        <f ca="1">IFERROR(VLOOKUP($A94,مارس!AE:AI,5,0),"")</f>
        <v/>
      </c>
      <c r="K94" s="31" t="str">
        <f ca="1">IFERROR(VLOOKUP($A94,مارس!AQ:AU,5,0),"")</f>
        <v/>
      </c>
      <c r="L94" s="31" t="str">
        <f ca="1">IFERROR(VLOOKUP($A94,ابريل!G:K,5,0),"")</f>
        <v/>
      </c>
      <c r="M94" s="31" t="str">
        <f ca="1">IFERROR(VLOOKUP($A94,ابريل!S:W,5,0),"")</f>
        <v/>
      </c>
      <c r="N94" s="31" t="str">
        <f ca="1">IFERROR(VLOOKUP($A94,ابريل!AE:AI,5,0),"")</f>
        <v/>
      </c>
      <c r="O94" s="31" t="str">
        <f ca="1">IFERROR(VLOOKUP($A94,ابريل!AQ:AU,5,0),"")</f>
        <v/>
      </c>
      <c r="P94" s="31" t="str">
        <f ca="1">_xlfn.IFNA(VLOOKUP($A94,مايو!G:K,5,0),"")</f>
        <v/>
      </c>
      <c r="Q94" s="31" t="str">
        <f ca="1">_xlfn.IFNA(VLOOKUP($A94,مايو!S:W,5,0),"")</f>
        <v/>
      </c>
      <c r="R94" s="31" t="str">
        <f ca="1">_xlfn.IFNA(VLOOKUP($A94,مايو!AE:AI,5,0),"")</f>
        <v/>
      </c>
      <c r="S94" s="31" t="str">
        <f ca="1">_xlfn.IFNA(VLOOKUP($A94,مايو!AQ:AU,5,0),"")</f>
        <v/>
      </c>
      <c r="T94" s="31" t="str">
        <f ca="1">_xlfn.IFNA(VLOOKUP($A94,مايو!BC:BG,5,0),"")</f>
        <v/>
      </c>
      <c r="U94" s="31" t="str">
        <f ca="1">_xlfn.IFNA(VLOOKUP($A94,يونيو!G:K,5,0),"")</f>
        <v/>
      </c>
      <c r="V94" s="31" t="str">
        <f ca="1">_xlfn.IFNA(VLOOKUP($A94,يونيو!S:W,5,0),"")</f>
        <v/>
      </c>
      <c r="W94" s="31" t="str">
        <f ca="1">_xlfn.IFNA(VLOOKUP($A94,يونيو!AE:AI,5,0),"")</f>
        <v/>
      </c>
      <c r="X94" s="31" t="str">
        <f ca="1">_xlfn.IFNA(VLOOKUP($A94,يونيو!AQ:AU,5,0),"")</f>
        <v/>
      </c>
      <c r="Y94" s="31" t="str">
        <f ca="1">_xlfn.IFNA(VLOOKUP($A94,يوليو!G:K,5,0),"")</f>
        <v/>
      </c>
      <c r="Z94" s="31" t="str">
        <f ca="1">_xlfn.IFNA(VLOOKUP($A94,يوليو!S:W,5,0),"")</f>
        <v/>
      </c>
      <c r="AA94" s="31" t="str">
        <f ca="1">_xlfn.IFNA(VLOOKUP($A94,يوليو!AE:AI,5,0),"")</f>
        <v/>
      </c>
      <c r="AB94" s="31" t="str">
        <f ca="1">_xlfn.IFNA(VLOOKUP($A94,يوليو!AQ:AU,5,0),"")</f>
        <v/>
      </c>
      <c r="AC94" s="31" t="str">
        <f ca="1">_xlfn.IFNA(VLOOKUP($A94,اغسطس!G:K,5,0),"")</f>
        <v/>
      </c>
      <c r="AD94" s="31" t="str">
        <f ca="1">_xlfn.IFNA(VLOOKUP($A94,اغسطس!S:W,5,0),"")</f>
        <v/>
      </c>
      <c r="AE94" s="31" t="str">
        <f ca="1">_xlfn.IFNA(VLOOKUP($A94,اغسطس!AE:AI,5,0),"")</f>
        <v/>
      </c>
      <c r="AF94" s="31" t="str">
        <f ca="1">_xlfn.IFNA(VLOOKUP($A94,اغسطس!AQ:AU,5,0),"")</f>
        <v/>
      </c>
      <c r="AG94" s="31" t="str">
        <f ca="1">_xlfn.IFNA(VLOOKUP($A94,اغسطس!BC:BG,5,0),"")</f>
        <v/>
      </c>
      <c r="AH94" s="31" t="str">
        <f ca="1">_xlfn.IFNA(VLOOKUP($A94,سبتمبر!G:K,5,0),"")</f>
        <v/>
      </c>
      <c r="AI94" s="31" t="str">
        <f ca="1">_xlfn.IFNA(VLOOKUP($A94,سبتمبر!S:W,5,0),"")</f>
        <v/>
      </c>
      <c r="AJ94" s="31" t="str">
        <f ca="1">_xlfn.IFNA(VLOOKUP($A94,سبتمبر!AE:AI,5,0),"")</f>
        <v/>
      </c>
      <c r="AK94" s="31" t="str">
        <f ca="1">_xlfn.IFNA(VLOOKUP($A94,سبتمبر!AQ:AU,5,0),"")</f>
        <v/>
      </c>
      <c r="AL94" s="31" t="str">
        <f ca="1">_xlfn.IFNA(VLOOKUP($A94,اكتوبر!G:K,5,0),"")</f>
        <v/>
      </c>
      <c r="AM94" s="31" t="str">
        <f ca="1">_xlfn.IFNA(VLOOKUP($A94,اكتوبر!S:W,5,0),"")</f>
        <v/>
      </c>
      <c r="AN94" s="31" t="str">
        <f ca="1">_xlfn.IFNA(VLOOKUP($A94,اكتوبر!AE:AI,5,0),"")</f>
        <v/>
      </c>
      <c r="AO94" s="31" t="str">
        <f ca="1">_xlfn.IFNA(VLOOKUP($A94,اكتوبر!AQ:AU,5,0),"")</f>
        <v/>
      </c>
      <c r="AP94" s="31" t="str">
        <f ca="1">_xlfn.IFNA(VLOOKUP($A94,اكتوبر!BC:BG,5,0),"")</f>
        <v/>
      </c>
      <c r="AQ94" s="31" t="str">
        <f ca="1">_xlfn.IFNA(VLOOKUP($A94,نوفمبر!G:K,5,0),"")</f>
        <v/>
      </c>
      <c r="AR94" s="31" t="str">
        <f ca="1">_xlfn.IFNA(VLOOKUP($A94,نوفمبر!S:W,5,0),"")</f>
        <v/>
      </c>
      <c r="AS94" s="31" t="str">
        <f ca="1">_xlfn.IFNA(VLOOKUP($A94,نوفمبر!AE:AI,5,0),"")</f>
        <v/>
      </c>
      <c r="AT94" s="31" t="str">
        <f ca="1">_xlfn.IFNA(VLOOKUP($A94,نوفمبر!AQ:AU,5,0),"")</f>
        <v/>
      </c>
      <c r="AU94" s="31" t="str">
        <f ca="1">_xlfn.IFNA(VLOOKUP($A94,ديسمبر!G:K,5,0),"")</f>
        <v/>
      </c>
      <c r="AV94" s="31" t="str">
        <f ca="1">_xlfn.IFNA(VLOOKUP($A94,ديسمبر!S:W,5,0),"")</f>
        <v/>
      </c>
      <c r="AW94" s="31" t="str">
        <f ca="1">_xlfn.IFNA(VLOOKUP($A94,ديسمبر!AE:AI,5,0),"")</f>
        <v/>
      </c>
      <c r="AX94" s="31" t="str">
        <f ca="1">_xlfn.IFNA(VLOOKUP($A94,ديسمبر!AQ:AU,5,0),"")</f>
        <v/>
      </c>
      <c r="AY94" s="31">
        <f ca="1" t="shared" si="2"/>
        <v>0</v>
      </c>
      <c r="AZ94" s="31">
        <f ca="1" t="shared" si="4"/>
        <v>0</v>
      </c>
    </row>
    <row r="95" ht="15.75" spans="1:52">
      <c r="A95" s="8">
        <v>2093</v>
      </c>
      <c r="B95" s="31">
        <f>IFERROR(VLOOKUP(A95,'Main Data'!A:C,2,0),"")</f>
        <v>0</v>
      </c>
      <c r="C95" s="31" t="str">
        <f>IFERROR(VLOOKUP(B95,'Main Data'!B:D,2,0),"")</f>
        <v/>
      </c>
      <c r="D95" s="31" t="str">
        <f ca="1">IFERROR(VLOOKUP($A95,فبراير!G:K,5,0),"")</f>
        <v/>
      </c>
      <c r="E95" s="31" t="str">
        <f ca="1">IFERROR(VLOOKUP($A95,فبراير!S:W,5,0),"")</f>
        <v/>
      </c>
      <c r="F95" s="31" t="str">
        <f ca="1">IFERROR(VLOOKUP($A95,فبراير!AE:AI,5,0),"")</f>
        <v/>
      </c>
      <c r="G95" s="31" t="str">
        <f ca="1">IFERROR(VLOOKUP($A95,فبراير!AQ:AU,5,0),"")</f>
        <v/>
      </c>
      <c r="H95" s="31" t="str">
        <f ca="1">IFERROR(VLOOKUP($A95,مارس!G:K,5,0),"")</f>
        <v/>
      </c>
      <c r="I95" s="31" t="str">
        <f ca="1">IFERROR(VLOOKUP($A95,مارس!S:W,5,0),"")</f>
        <v/>
      </c>
      <c r="J95" s="31" t="str">
        <f ca="1">IFERROR(VLOOKUP($A95,مارس!AE:AI,5,0),"")</f>
        <v/>
      </c>
      <c r="K95" s="31" t="str">
        <f ca="1">IFERROR(VLOOKUP($A95,مارس!AQ:AU,5,0),"")</f>
        <v/>
      </c>
      <c r="L95" s="31" t="str">
        <f ca="1">IFERROR(VLOOKUP($A95,ابريل!G:K,5,0),"")</f>
        <v/>
      </c>
      <c r="M95" s="31" t="str">
        <f ca="1">IFERROR(VLOOKUP($A95,ابريل!S:W,5,0),"")</f>
        <v/>
      </c>
      <c r="N95" s="31" t="str">
        <f ca="1">IFERROR(VLOOKUP($A95,ابريل!AE:AI,5,0),"")</f>
        <v/>
      </c>
      <c r="O95" s="31" t="str">
        <f ca="1">IFERROR(VLOOKUP($A95,ابريل!AQ:AU,5,0),"")</f>
        <v/>
      </c>
      <c r="P95" s="31" t="str">
        <f ca="1">_xlfn.IFNA(VLOOKUP($A95,مايو!G:K,5,0),"")</f>
        <v/>
      </c>
      <c r="Q95" s="31" t="str">
        <f ca="1">_xlfn.IFNA(VLOOKUP($A95,مايو!S:W,5,0),"")</f>
        <v/>
      </c>
      <c r="R95" s="31" t="str">
        <f ca="1">_xlfn.IFNA(VLOOKUP($A95,مايو!AE:AI,5,0),"")</f>
        <v/>
      </c>
      <c r="S95" s="31" t="str">
        <f ca="1">_xlfn.IFNA(VLOOKUP($A95,مايو!AQ:AU,5,0),"")</f>
        <v/>
      </c>
      <c r="T95" s="31" t="str">
        <f ca="1">_xlfn.IFNA(VLOOKUP($A95,مايو!BC:BG,5,0),"")</f>
        <v/>
      </c>
      <c r="U95" s="31" t="str">
        <f ca="1">_xlfn.IFNA(VLOOKUP($A95,يونيو!G:K,5,0),"")</f>
        <v/>
      </c>
      <c r="V95" s="31" t="str">
        <f ca="1">_xlfn.IFNA(VLOOKUP($A95,يونيو!S:W,5,0),"")</f>
        <v/>
      </c>
      <c r="W95" s="31" t="str">
        <f ca="1">_xlfn.IFNA(VLOOKUP($A95,يونيو!AE:AI,5,0),"")</f>
        <v/>
      </c>
      <c r="X95" s="31" t="str">
        <f ca="1">_xlfn.IFNA(VLOOKUP($A95,يونيو!AQ:AU,5,0),"")</f>
        <v/>
      </c>
      <c r="Y95" s="31" t="str">
        <f ca="1">_xlfn.IFNA(VLOOKUP($A95,يوليو!G:K,5,0),"")</f>
        <v/>
      </c>
      <c r="Z95" s="31" t="str">
        <f ca="1">_xlfn.IFNA(VLOOKUP($A95,يوليو!S:W,5,0),"")</f>
        <v/>
      </c>
      <c r="AA95" s="31" t="str">
        <f ca="1">_xlfn.IFNA(VLOOKUP($A95,يوليو!AE:AI,5,0),"")</f>
        <v/>
      </c>
      <c r="AB95" s="31" t="str">
        <f ca="1">_xlfn.IFNA(VLOOKUP($A95,يوليو!AQ:AU,5,0),"")</f>
        <v/>
      </c>
      <c r="AC95" s="31" t="str">
        <f ca="1">_xlfn.IFNA(VLOOKUP($A95,اغسطس!G:K,5,0),"")</f>
        <v/>
      </c>
      <c r="AD95" s="31" t="str">
        <f ca="1">_xlfn.IFNA(VLOOKUP($A95,اغسطس!S:W,5,0),"")</f>
        <v/>
      </c>
      <c r="AE95" s="31" t="str">
        <f ca="1">_xlfn.IFNA(VLOOKUP($A95,اغسطس!AE:AI,5,0),"")</f>
        <v/>
      </c>
      <c r="AF95" s="31" t="str">
        <f ca="1">_xlfn.IFNA(VLOOKUP($A95,اغسطس!AQ:AU,5,0),"")</f>
        <v/>
      </c>
      <c r="AG95" s="31" t="str">
        <f ca="1">_xlfn.IFNA(VLOOKUP($A95,اغسطس!BC:BG,5,0),"")</f>
        <v/>
      </c>
      <c r="AH95" s="31" t="str">
        <f ca="1">_xlfn.IFNA(VLOOKUP($A95,سبتمبر!G:K,5,0),"")</f>
        <v/>
      </c>
      <c r="AI95" s="31" t="str">
        <f ca="1">_xlfn.IFNA(VLOOKUP($A95,سبتمبر!S:W,5,0),"")</f>
        <v/>
      </c>
      <c r="AJ95" s="31" t="str">
        <f ca="1">_xlfn.IFNA(VLOOKUP($A95,سبتمبر!AE:AI,5,0),"")</f>
        <v/>
      </c>
      <c r="AK95" s="31" t="str">
        <f ca="1">_xlfn.IFNA(VLOOKUP($A95,سبتمبر!AQ:AU,5,0),"")</f>
        <v/>
      </c>
      <c r="AL95" s="31" t="str">
        <f ca="1">_xlfn.IFNA(VLOOKUP($A95,اكتوبر!G:K,5,0),"")</f>
        <v/>
      </c>
      <c r="AM95" s="31" t="str">
        <f ca="1">_xlfn.IFNA(VLOOKUP($A95,اكتوبر!S:W,5,0),"")</f>
        <v/>
      </c>
      <c r="AN95" s="31" t="str">
        <f ca="1">_xlfn.IFNA(VLOOKUP($A95,اكتوبر!AE:AI,5,0),"")</f>
        <v/>
      </c>
      <c r="AO95" s="31" t="str">
        <f ca="1">_xlfn.IFNA(VLOOKUP($A95,اكتوبر!AQ:AU,5,0),"")</f>
        <v/>
      </c>
      <c r="AP95" s="31" t="str">
        <f ca="1">_xlfn.IFNA(VLOOKUP($A95,اكتوبر!BC:BG,5,0),"")</f>
        <v/>
      </c>
      <c r="AQ95" s="31" t="str">
        <f ca="1">_xlfn.IFNA(VLOOKUP($A95,نوفمبر!G:K,5,0),"")</f>
        <v/>
      </c>
      <c r="AR95" s="31" t="str">
        <f ca="1">_xlfn.IFNA(VLOOKUP($A95,نوفمبر!S:W,5,0),"")</f>
        <v/>
      </c>
      <c r="AS95" s="31" t="str">
        <f ca="1">_xlfn.IFNA(VLOOKUP($A95,نوفمبر!AE:AI,5,0),"")</f>
        <v/>
      </c>
      <c r="AT95" s="31" t="str">
        <f ca="1">_xlfn.IFNA(VLOOKUP($A95,نوفمبر!AQ:AU,5,0),"")</f>
        <v/>
      </c>
      <c r="AU95" s="31" t="str">
        <f ca="1">_xlfn.IFNA(VLOOKUP($A95,ديسمبر!G:K,5,0),"")</f>
        <v/>
      </c>
      <c r="AV95" s="31" t="str">
        <f ca="1">_xlfn.IFNA(VLOOKUP($A95,ديسمبر!S:W,5,0),"")</f>
        <v/>
      </c>
      <c r="AW95" s="31" t="str">
        <f ca="1">_xlfn.IFNA(VLOOKUP($A95,ديسمبر!AE:AI,5,0),"")</f>
        <v/>
      </c>
      <c r="AX95" s="31" t="str">
        <f ca="1">_xlfn.IFNA(VLOOKUP($A95,ديسمبر!AQ:AU,5,0),"")</f>
        <v/>
      </c>
      <c r="AY95" s="31">
        <f ca="1" t="shared" si="2"/>
        <v>0</v>
      </c>
      <c r="AZ95" s="31">
        <f ca="1" t="shared" si="4"/>
        <v>0</v>
      </c>
    </row>
    <row r="96" ht="15.75" spans="1:52">
      <c r="A96" s="8">
        <v>2094</v>
      </c>
      <c r="B96" s="31">
        <f>IFERROR(VLOOKUP(A96,'Main Data'!A:C,2,0),"")</f>
        <v>0</v>
      </c>
      <c r="C96" s="31" t="str">
        <f>IFERROR(VLOOKUP(B96,'Main Data'!B:D,2,0),"")</f>
        <v/>
      </c>
      <c r="D96" s="31" t="str">
        <f ca="1">IFERROR(VLOOKUP($A96,فبراير!G:K,5,0),"")</f>
        <v/>
      </c>
      <c r="E96" s="31" t="str">
        <f ca="1">IFERROR(VLOOKUP($A96,فبراير!S:W,5,0),"")</f>
        <v/>
      </c>
      <c r="F96" s="31" t="str">
        <f ca="1">IFERROR(VLOOKUP($A96,فبراير!AE:AI,5,0),"")</f>
        <v/>
      </c>
      <c r="G96" s="31" t="str">
        <f ca="1">IFERROR(VLOOKUP($A96,فبراير!AQ:AU,5,0),"")</f>
        <v/>
      </c>
      <c r="H96" s="31" t="str">
        <f ca="1">IFERROR(VLOOKUP($A96,مارس!G:K,5,0),"")</f>
        <v/>
      </c>
      <c r="I96" s="31" t="str">
        <f ca="1">IFERROR(VLOOKUP($A96,مارس!S:W,5,0),"")</f>
        <v/>
      </c>
      <c r="J96" s="31" t="str">
        <f ca="1">IFERROR(VLOOKUP($A96,مارس!AE:AI,5,0),"")</f>
        <v/>
      </c>
      <c r="K96" s="31" t="str">
        <f ca="1">IFERROR(VLOOKUP($A96,مارس!AQ:AU,5,0),"")</f>
        <v/>
      </c>
      <c r="L96" s="31" t="str">
        <f ca="1">IFERROR(VLOOKUP($A96,ابريل!G:K,5,0),"")</f>
        <v/>
      </c>
      <c r="M96" s="31" t="str">
        <f ca="1">IFERROR(VLOOKUP($A96,ابريل!S:W,5,0),"")</f>
        <v/>
      </c>
      <c r="N96" s="31" t="str">
        <f ca="1">IFERROR(VLOOKUP($A96,ابريل!AE:AI,5,0),"")</f>
        <v/>
      </c>
      <c r="O96" s="31" t="str">
        <f ca="1">IFERROR(VLOOKUP($A96,ابريل!AQ:AU,5,0),"")</f>
        <v/>
      </c>
      <c r="P96" s="31" t="str">
        <f ca="1">_xlfn.IFNA(VLOOKUP($A96,مايو!G:K,5,0),"")</f>
        <v/>
      </c>
      <c r="Q96" s="31" t="str">
        <f ca="1">_xlfn.IFNA(VLOOKUP($A96,مايو!S:W,5,0),"")</f>
        <v/>
      </c>
      <c r="R96" s="31" t="str">
        <f ca="1">_xlfn.IFNA(VLOOKUP($A96,مايو!AE:AI,5,0),"")</f>
        <v/>
      </c>
      <c r="S96" s="31" t="str">
        <f ca="1">_xlfn.IFNA(VLOOKUP($A96,مايو!AQ:AU,5,0),"")</f>
        <v/>
      </c>
      <c r="T96" s="31" t="str">
        <f ca="1">_xlfn.IFNA(VLOOKUP($A96,مايو!BC:BG,5,0),"")</f>
        <v/>
      </c>
      <c r="U96" s="31" t="str">
        <f ca="1">_xlfn.IFNA(VLOOKUP($A96,يونيو!G:K,5,0),"")</f>
        <v/>
      </c>
      <c r="V96" s="31" t="str">
        <f ca="1">_xlfn.IFNA(VLOOKUP($A96,يونيو!S:W,5,0),"")</f>
        <v/>
      </c>
      <c r="W96" s="31" t="str">
        <f ca="1">_xlfn.IFNA(VLOOKUP($A96,يونيو!AE:AI,5,0),"")</f>
        <v/>
      </c>
      <c r="X96" s="31" t="str">
        <f ca="1">_xlfn.IFNA(VLOOKUP($A96,يونيو!AQ:AU,5,0),"")</f>
        <v/>
      </c>
      <c r="Y96" s="31" t="str">
        <f ca="1">_xlfn.IFNA(VLOOKUP($A96,يوليو!G:K,5,0),"")</f>
        <v/>
      </c>
      <c r="Z96" s="31" t="str">
        <f ca="1">_xlfn.IFNA(VLOOKUP($A96,يوليو!S:W,5,0),"")</f>
        <v/>
      </c>
      <c r="AA96" s="31" t="str">
        <f ca="1">_xlfn.IFNA(VLOOKUP($A96,يوليو!AE:AI,5,0),"")</f>
        <v/>
      </c>
      <c r="AB96" s="31" t="str">
        <f ca="1">_xlfn.IFNA(VLOOKUP($A96,يوليو!AQ:AU,5,0),"")</f>
        <v/>
      </c>
      <c r="AC96" s="31" t="str">
        <f ca="1">_xlfn.IFNA(VLOOKUP($A96,اغسطس!G:K,5,0),"")</f>
        <v/>
      </c>
      <c r="AD96" s="31" t="str">
        <f ca="1">_xlfn.IFNA(VLOOKUP($A96,اغسطس!S:W,5,0),"")</f>
        <v/>
      </c>
      <c r="AE96" s="31" t="str">
        <f ca="1">_xlfn.IFNA(VLOOKUP($A96,اغسطس!AE:AI,5,0),"")</f>
        <v/>
      </c>
      <c r="AF96" s="31" t="str">
        <f ca="1">_xlfn.IFNA(VLOOKUP($A96,اغسطس!AQ:AU,5,0),"")</f>
        <v/>
      </c>
      <c r="AG96" s="31" t="str">
        <f ca="1">_xlfn.IFNA(VLOOKUP($A96,اغسطس!BC:BG,5,0),"")</f>
        <v/>
      </c>
      <c r="AH96" s="31" t="str">
        <f ca="1">_xlfn.IFNA(VLOOKUP($A96,سبتمبر!G:K,5,0),"")</f>
        <v/>
      </c>
      <c r="AI96" s="31" t="str">
        <f ca="1">_xlfn.IFNA(VLOOKUP($A96,سبتمبر!S:W,5,0),"")</f>
        <v/>
      </c>
      <c r="AJ96" s="31" t="str">
        <f ca="1">_xlfn.IFNA(VLOOKUP($A96,سبتمبر!AE:AI,5,0),"")</f>
        <v/>
      </c>
      <c r="AK96" s="31" t="str">
        <f ca="1">_xlfn.IFNA(VLOOKUP($A96,سبتمبر!AQ:AU,5,0),"")</f>
        <v/>
      </c>
      <c r="AL96" s="31" t="str">
        <f ca="1">_xlfn.IFNA(VLOOKUP($A96,اكتوبر!G:K,5,0),"")</f>
        <v/>
      </c>
      <c r="AM96" s="31" t="str">
        <f ca="1">_xlfn.IFNA(VLOOKUP($A96,اكتوبر!S:W,5,0),"")</f>
        <v/>
      </c>
      <c r="AN96" s="31" t="str">
        <f ca="1">_xlfn.IFNA(VLOOKUP($A96,اكتوبر!AE:AI,5,0),"")</f>
        <v/>
      </c>
      <c r="AO96" s="31" t="str">
        <f ca="1">_xlfn.IFNA(VLOOKUP($A96,اكتوبر!AQ:AU,5,0),"")</f>
        <v/>
      </c>
      <c r="AP96" s="31" t="str">
        <f ca="1">_xlfn.IFNA(VLOOKUP($A96,اكتوبر!BC:BG,5,0),"")</f>
        <v/>
      </c>
      <c r="AQ96" s="31" t="str">
        <f ca="1">_xlfn.IFNA(VLOOKUP($A96,نوفمبر!G:K,5,0),"")</f>
        <v/>
      </c>
      <c r="AR96" s="31" t="str">
        <f ca="1">_xlfn.IFNA(VLOOKUP($A96,نوفمبر!S:W,5,0),"")</f>
        <v/>
      </c>
      <c r="AS96" s="31" t="str">
        <f ca="1">_xlfn.IFNA(VLOOKUP($A96,نوفمبر!AE:AI,5,0),"")</f>
        <v/>
      </c>
      <c r="AT96" s="31" t="str">
        <f ca="1">_xlfn.IFNA(VLOOKUP($A96,نوفمبر!AQ:AU,5,0),"")</f>
        <v/>
      </c>
      <c r="AU96" s="31" t="str">
        <f ca="1">_xlfn.IFNA(VLOOKUP($A96,ديسمبر!G:K,5,0),"")</f>
        <v/>
      </c>
      <c r="AV96" s="31" t="str">
        <f ca="1">_xlfn.IFNA(VLOOKUP($A96,ديسمبر!S:W,5,0),"")</f>
        <v/>
      </c>
      <c r="AW96" s="31" t="str">
        <f ca="1">_xlfn.IFNA(VLOOKUP($A96,ديسمبر!AE:AI,5,0),"")</f>
        <v/>
      </c>
      <c r="AX96" s="31" t="str">
        <f ca="1">_xlfn.IFNA(VLOOKUP($A96,ديسمبر!AQ:AU,5,0),"")</f>
        <v/>
      </c>
      <c r="AY96" s="31">
        <f ca="1" t="shared" si="2"/>
        <v>0</v>
      </c>
      <c r="AZ96" s="31">
        <f ca="1" t="shared" si="4"/>
        <v>0</v>
      </c>
    </row>
    <row r="97" ht="15.75" spans="1:52">
      <c r="A97" s="8">
        <v>2095</v>
      </c>
      <c r="B97" s="31">
        <f>IFERROR(VLOOKUP(A97,'Main Data'!A:C,2,0),"")</f>
        <v>0</v>
      </c>
      <c r="C97" s="31" t="str">
        <f>IFERROR(VLOOKUP(B97,'Main Data'!B:D,2,0),"")</f>
        <v/>
      </c>
      <c r="D97" s="31" t="str">
        <f ca="1">IFERROR(VLOOKUP($A97,فبراير!G:K,5,0),"")</f>
        <v/>
      </c>
      <c r="E97" s="31" t="str">
        <f ca="1">IFERROR(VLOOKUP($A97,فبراير!S:W,5,0),"")</f>
        <v/>
      </c>
      <c r="F97" s="31" t="str">
        <f ca="1">IFERROR(VLOOKUP($A97,فبراير!AE:AI,5,0),"")</f>
        <v/>
      </c>
      <c r="G97" s="31" t="str">
        <f ca="1">IFERROR(VLOOKUP($A97,فبراير!AQ:AU,5,0),"")</f>
        <v/>
      </c>
      <c r="H97" s="31" t="str">
        <f ca="1">IFERROR(VLOOKUP($A97,مارس!G:K,5,0),"")</f>
        <v/>
      </c>
      <c r="I97" s="31" t="str">
        <f ca="1">IFERROR(VLOOKUP($A97,مارس!S:W,5,0),"")</f>
        <v/>
      </c>
      <c r="J97" s="31" t="str">
        <f ca="1">IFERROR(VLOOKUP($A97,مارس!AE:AI,5,0),"")</f>
        <v/>
      </c>
      <c r="K97" s="31" t="str">
        <f ca="1">IFERROR(VLOOKUP($A97,مارس!AQ:AU,5,0),"")</f>
        <v/>
      </c>
      <c r="L97" s="31" t="str">
        <f ca="1">IFERROR(VLOOKUP($A97,ابريل!G:K,5,0),"")</f>
        <v/>
      </c>
      <c r="M97" s="31" t="str">
        <f ca="1">IFERROR(VLOOKUP($A97,ابريل!S:W,5,0),"")</f>
        <v/>
      </c>
      <c r="N97" s="31" t="str">
        <f ca="1">IFERROR(VLOOKUP($A97,ابريل!AE:AI,5,0),"")</f>
        <v/>
      </c>
      <c r="O97" s="31" t="str">
        <f ca="1">IFERROR(VLOOKUP($A97,ابريل!AQ:AU,5,0),"")</f>
        <v/>
      </c>
      <c r="P97" s="31" t="str">
        <f ca="1">_xlfn.IFNA(VLOOKUP($A97,مايو!G:K,5,0),"")</f>
        <v/>
      </c>
      <c r="Q97" s="31" t="str">
        <f ca="1">_xlfn.IFNA(VLOOKUP($A97,مايو!S:W,5,0),"")</f>
        <v/>
      </c>
      <c r="R97" s="31" t="str">
        <f ca="1">_xlfn.IFNA(VLOOKUP($A97,مايو!AE:AI,5,0),"")</f>
        <v/>
      </c>
      <c r="S97" s="31" t="str">
        <f ca="1">_xlfn.IFNA(VLOOKUP($A97,مايو!AQ:AU,5,0),"")</f>
        <v/>
      </c>
      <c r="T97" s="31" t="str">
        <f ca="1">_xlfn.IFNA(VLOOKUP($A97,مايو!BC:BG,5,0),"")</f>
        <v/>
      </c>
      <c r="U97" s="31" t="str">
        <f ca="1">_xlfn.IFNA(VLOOKUP($A97,يونيو!G:K,5,0),"")</f>
        <v/>
      </c>
      <c r="V97" s="31" t="str">
        <f ca="1">_xlfn.IFNA(VLOOKUP($A97,يونيو!S:W,5,0),"")</f>
        <v/>
      </c>
      <c r="W97" s="31" t="str">
        <f ca="1">_xlfn.IFNA(VLOOKUP($A97,يونيو!AE:AI,5,0),"")</f>
        <v/>
      </c>
      <c r="X97" s="31" t="str">
        <f ca="1">_xlfn.IFNA(VLOOKUP($A97,يونيو!AQ:AU,5,0),"")</f>
        <v/>
      </c>
      <c r="Y97" s="31" t="str">
        <f ca="1">_xlfn.IFNA(VLOOKUP($A97,يوليو!G:K,5,0),"")</f>
        <v/>
      </c>
      <c r="Z97" s="31" t="str">
        <f ca="1">_xlfn.IFNA(VLOOKUP($A97,يوليو!S:W,5,0),"")</f>
        <v/>
      </c>
      <c r="AA97" s="31" t="str">
        <f ca="1">_xlfn.IFNA(VLOOKUP($A97,يوليو!AE:AI,5,0),"")</f>
        <v/>
      </c>
      <c r="AB97" s="31" t="str">
        <f ca="1">_xlfn.IFNA(VLOOKUP($A97,يوليو!AQ:AU,5,0),"")</f>
        <v/>
      </c>
      <c r="AC97" s="31" t="str">
        <f ca="1">_xlfn.IFNA(VLOOKUP($A97,اغسطس!G:K,5,0),"")</f>
        <v/>
      </c>
      <c r="AD97" s="31" t="str">
        <f ca="1">_xlfn.IFNA(VLOOKUP($A97,اغسطس!S:W,5,0),"")</f>
        <v/>
      </c>
      <c r="AE97" s="31" t="str">
        <f ca="1">_xlfn.IFNA(VLOOKUP($A97,اغسطس!AE:AI,5,0),"")</f>
        <v/>
      </c>
      <c r="AF97" s="31" t="str">
        <f ca="1">_xlfn.IFNA(VLOOKUP($A97,اغسطس!AQ:AU,5,0),"")</f>
        <v/>
      </c>
      <c r="AG97" s="31" t="str">
        <f ca="1">_xlfn.IFNA(VLOOKUP($A97,اغسطس!BC:BG,5,0),"")</f>
        <v/>
      </c>
      <c r="AH97" s="31" t="str">
        <f ca="1">_xlfn.IFNA(VLOOKUP($A97,سبتمبر!G:K,5,0),"")</f>
        <v/>
      </c>
      <c r="AI97" s="31" t="str">
        <f ca="1">_xlfn.IFNA(VLOOKUP($A97,سبتمبر!S:W,5,0),"")</f>
        <v/>
      </c>
      <c r="AJ97" s="31" t="str">
        <f ca="1">_xlfn.IFNA(VLOOKUP($A97,سبتمبر!AE:AI,5,0),"")</f>
        <v/>
      </c>
      <c r="AK97" s="31" t="str">
        <f ca="1">_xlfn.IFNA(VLOOKUP($A97,سبتمبر!AQ:AU,5,0),"")</f>
        <v/>
      </c>
      <c r="AL97" s="31" t="str">
        <f ca="1">_xlfn.IFNA(VLOOKUP($A97,اكتوبر!G:K,5,0),"")</f>
        <v/>
      </c>
      <c r="AM97" s="31" t="str">
        <f ca="1">_xlfn.IFNA(VLOOKUP($A97,اكتوبر!S:W,5,0),"")</f>
        <v/>
      </c>
      <c r="AN97" s="31" t="str">
        <f ca="1">_xlfn.IFNA(VLOOKUP($A97,اكتوبر!AE:AI,5,0),"")</f>
        <v/>
      </c>
      <c r="AO97" s="31" t="str">
        <f ca="1">_xlfn.IFNA(VLOOKUP($A97,اكتوبر!AQ:AU,5,0),"")</f>
        <v/>
      </c>
      <c r="AP97" s="31" t="str">
        <f ca="1">_xlfn.IFNA(VLOOKUP($A97,اكتوبر!BC:BG,5,0),"")</f>
        <v/>
      </c>
      <c r="AQ97" s="31" t="str">
        <f ca="1">_xlfn.IFNA(VLOOKUP($A97,نوفمبر!G:K,5,0),"")</f>
        <v/>
      </c>
      <c r="AR97" s="31" t="str">
        <f ca="1">_xlfn.IFNA(VLOOKUP($A97,نوفمبر!S:W,5,0),"")</f>
        <v/>
      </c>
      <c r="AS97" s="31" t="str">
        <f ca="1">_xlfn.IFNA(VLOOKUP($A97,نوفمبر!AE:AI,5,0),"")</f>
        <v/>
      </c>
      <c r="AT97" s="31" t="str">
        <f ca="1">_xlfn.IFNA(VLOOKUP($A97,نوفمبر!AQ:AU,5,0),"")</f>
        <v/>
      </c>
      <c r="AU97" s="31" t="str">
        <f ca="1">_xlfn.IFNA(VLOOKUP($A97,ديسمبر!G:K,5,0),"")</f>
        <v/>
      </c>
      <c r="AV97" s="31" t="str">
        <f ca="1">_xlfn.IFNA(VLOOKUP($A97,ديسمبر!S:W,5,0),"")</f>
        <v/>
      </c>
      <c r="AW97" s="31" t="str">
        <f ca="1">_xlfn.IFNA(VLOOKUP($A97,ديسمبر!AE:AI,5,0),"")</f>
        <v/>
      </c>
      <c r="AX97" s="31" t="str">
        <f ca="1">_xlfn.IFNA(VLOOKUP($A97,ديسمبر!AQ:AU,5,0),"")</f>
        <v/>
      </c>
      <c r="AY97" s="31">
        <f ca="1" t="shared" si="2"/>
        <v>0</v>
      </c>
      <c r="AZ97" s="31">
        <f ca="1" t="shared" si="4"/>
        <v>0</v>
      </c>
    </row>
    <row r="98" ht="15.75" spans="1:52">
      <c r="A98" s="8">
        <v>2096</v>
      </c>
      <c r="B98" s="31">
        <f>IFERROR(VLOOKUP(A98,'Main Data'!A:C,2,0),"")</f>
        <v>0</v>
      </c>
      <c r="C98" s="31" t="str">
        <f>IFERROR(VLOOKUP(B98,'Main Data'!B:D,2,0),"")</f>
        <v/>
      </c>
      <c r="D98" s="31" t="str">
        <f ca="1">IFERROR(VLOOKUP($A98,فبراير!G:K,5,0),"")</f>
        <v/>
      </c>
      <c r="E98" s="31" t="str">
        <f ca="1">IFERROR(VLOOKUP($A98,فبراير!S:W,5,0),"")</f>
        <v/>
      </c>
      <c r="F98" s="31" t="str">
        <f ca="1">IFERROR(VLOOKUP($A98,فبراير!AE:AI,5,0),"")</f>
        <v/>
      </c>
      <c r="G98" s="31" t="str">
        <f ca="1">IFERROR(VLOOKUP($A98,فبراير!AQ:AU,5,0),"")</f>
        <v/>
      </c>
      <c r="H98" s="31" t="str">
        <f ca="1">IFERROR(VLOOKUP($A98,مارس!G:K,5,0),"")</f>
        <v/>
      </c>
      <c r="I98" s="31" t="str">
        <f ca="1">IFERROR(VLOOKUP($A98,مارس!S:W,5,0),"")</f>
        <v/>
      </c>
      <c r="J98" s="31" t="str">
        <f ca="1">IFERROR(VLOOKUP($A98,مارس!AE:AI,5,0),"")</f>
        <v/>
      </c>
      <c r="K98" s="31" t="str">
        <f ca="1">IFERROR(VLOOKUP($A98,مارس!AQ:AU,5,0),"")</f>
        <v/>
      </c>
      <c r="L98" s="31" t="str">
        <f ca="1">IFERROR(VLOOKUP($A98,ابريل!G:K,5,0),"")</f>
        <v/>
      </c>
      <c r="M98" s="31" t="str">
        <f ca="1">IFERROR(VLOOKUP($A98,ابريل!S:W,5,0),"")</f>
        <v/>
      </c>
      <c r="N98" s="31" t="str">
        <f ca="1">IFERROR(VLOOKUP($A98,ابريل!AE:AI,5,0),"")</f>
        <v/>
      </c>
      <c r="O98" s="31" t="str">
        <f ca="1">IFERROR(VLOOKUP($A98,ابريل!AQ:AU,5,0),"")</f>
        <v/>
      </c>
      <c r="P98" s="31" t="str">
        <f ca="1">_xlfn.IFNA(VLOOKUP($A98,مايو!G:K,5,0),"")</f>
        <v/>
      </c>
      <c r="Q98" s="31" t="str">
        <f ca="1">_xlfn.IFNA(VLOOKUP($A98,مايو!S:W,5,0),"")</f>
        <v/>
      </c>
      <c r="R98" s="31" t="str">
        <f ca="1">_xlfn.IFNA(VLOOKUP($A98,مايو!AE:AI,5,0),"")</f>
        <v/>
      </c>
      <c r="S98" s="31" t="str">
        <f ca="1">_xlfn.IFNA(VLOOKUP($A98,مايو!AQ:AU,5,0),"")</f>
        <v/>
      </c>
      <c r="T98" s="31" t="str">
        <f ca="1">_xlfn.IFNA(VLOOKUP($A98,مايو!BC:BG,5,0),"")</f>
        <v/>
      </c>
      <c r="U98" s="31" t="str">
        <f ca="1">_xlfn.IFNA(VLOOKUP($A98,يونيو!G:K,5,0),"")</f>
        <v/>
      </c>
      <c r="V98" s="31" t="str">
        <f ca="1">_xlfn.IFNA(VLOOKUP($A98,يونيو!S:W,5,0),"")</f>
        <v/>
      </c>
      <c r="W98" s="31" t="str">
        <f ca="1">_xlfn.IFNA(VLOOKUP($A98,يونيو!AE:AI,5,0),"")</f>
        <v/>
      </c>
      <c r="X98" s="31" t="str">
        <f ca="1">_xlfn.IFNA(VLOOKUP($A98,يونيو!AQ:AU,5,0),"")</f>
        <v/>
      </c>
      <c r="Y98" s="31" t="str">
        <f ca="1">_xlfn.IFNA(VLOOKUP($A98,يوليو!G:K,5,0),"")</f>
        <v/>
      </c>
      <c r="Z98" s="31" t="str">
        <f ca="1">_xlfn.IFNA(VLOOKUP($A98,يوليو!S:W,5,0),"")</f>
        <v/>
      </c>
      <c r="AA98" s="31" t="str">
        <f ca="1">_xlfn.IFNA(VLOOKUP($A98,يوليو!AE:AI,5,0),"")</f>
        <v/>
      </c>
      <c r="AB98" s="31" t="str">
        <f ca="1">_xlfn.IFNA(VLOOKUP($A98,يوليو!AQ:AU,5,0),"")</f>
        <v/>
      </c>
      <c r="AC98" s="31" t="str">
        <f ca="1">_xlfn.IFNA(VLOOKUP($A98,اغسطس!G:K,5,0),"")</f>
        <v/>
      </c>
      <c r="AD98" s="31" t="str">
        <f ca="1">_xlfn.IFNA(VLOOKUP($A98,اغسطس!S:W,5,0),"")</f>
        <v/>
      </c>
      <c r="AE98" s="31" t="str">
        <f ca="1">_xlfn.IFNA(VLOOKUP($A98,اغسطس!AE:AI,5,0),"")</f>
        <v/>
      </c>
      <c r="AF98" s="31" t="str">
        <f ca="1">_xlfn.IFNA(VLOOKUP($A98,اغسطس!AQ:AU,5,0),"")</f>
        <v/>
      </c>
      <c r="AG98" s="31" t="str">
        <f ca="1">_xlfn.IFNA(VLOOKUP($A98,اغسطس!BC:BG,5,0),"")</f>
        <v/>
      </c>
      <c r="AH98" s="31" t="str">
        <f ca="1">_xlfn.IFNA(VLOOKUP($A98,سبتمبر!G:K,5,0),"")</f>
        <v/>
      </c>
      <c r="AI98" s="31" t="str">
        <f ca="1">_xlfn.IFNA(VLOOKUP($A98,سبتمبر!S:W,5,0),"")</f>
        <v/>
      </c>
      <c r="AJ98" s="31" t="str">
        <f ca="1">_xlfn.IFNA(VLOOKUP($A98,سبتمبر!AE:AI,5,0),"")</f>
        <v/>
      </c>
      <c r="AK98" s="31" t="str">
        <f ca="1">_xlfn.IFNA(VLOOKUP($A98,سبتمبر!AQ:AU,5,0),"")</f>
        <v/>
      </c>
      <c r="AL98" s="31" t="str">
        <f ca="1">_xlfn.IFNA(VLOOKUP($A98,اكتوبر!G:K,5,0),"")</f>
        <v/>
      </c>
      <c r="AM98" s="31" t="str">
        <f ca="1">_xlfn.IFNA(VLOOKUP($A98,اكتوبر!S:W,5,0),"")</f>
        <v/>
      </c>
      <c r="AN98" s="31" t="str">
        <f ca="1">_xlfn.IFNA(VLOOKUP($A98,اكتوبر!AE:AI,5,0),"")</f>
        <v/>
      </c>
      <c r="AO98" s="31" t="str">
        <f ca="1">_xlfn.IFNA(VLOOKUP($A98,اكتوبر!AQ:AU,5,0),"")</f>
        <v/>
      </c>
      <c r="AP98" s="31" t="str">
        <f ca="1">_xlfn.IFNA(VLOOKUP($A98,اكتوبر!BC:BG,5,0),"")</f>
        <v/>
      </c>
      <c r="AQ98" s="31" t="str">
        <f ca="1">_xlfn.IFNA(VLOOKUP($A98,نوفمبر!G:K,5,0),"")</f>
        <v/>
      </c>
      <c r="AR98" s="31" t="str">
        <f ca="1">_xlfn.IFNA(VLOOKUP($A98,نوفمبر!S:W,5,0),"")</f>
        <v/>
      </c>
      <c r="AS98" s="31" t="str">
        <f ca="1">_xlfn.IFNA(VLOOKUP($A98,نوفمبر!AE:AI,5,0),"")</f>
        <v/>
      </c>
      <c r="AT98" s="31" t="str">
        <f ca="1">_xlfn.IFNA(VLOOKUP($A98,نوفمبر!AQ:AU,5,0),"")</f>
        <v/>
      </c>
      <c r="AU98" s="31" t="str">
        <f ca="1">_xlfn.IFNA(VLOOKUP($A98,ديسمبر!G:K,5,0),"")</f>
        <v/>
      </c>
      <c r="AV98" s="31" t="str">
        <f ca="1">_xlfn.IFNA(VLOOKUP($A98,ديسمبر!S:W,5,0),"")</f>
        <v/>
      </c>
      <c r="AW98" s="31" t="str">
        <f ca="1">_xlfn.IFNA(VLOOKUP($A98,ديسمبر!AE:AI,5,0),"")</f>
        <v/>
      </c>
      <c r="AX98" s="31" t="str">
        <f ca="1">_xlfn.IFNA(VLOOKUP($A98,ديسمبر!AQ:AU,5,0),"")</f>
        <v/>
      </c>
      <c r="AY98" s="31">
        <f ca="1" t="shared" si="2"/>
        <v>0</v>
      </c>
      <c r="AZ98" s="31">
        <f ca="1" t="shared" si="4"/>
        <v>0</v>
      </c>
    </row>
    <row r="99" ht="15.75" spans="1:52">
      <c r="A99" s="8">
        <v>2097</v>
      </c>
      <c r="B99" s="31">
        <f>IFERROR(VLOOKUP(A99,'Main Data'!A:C,2,0),"")</f>
        <v>0</v>
      </c>
      <c r="C99" s="31" t="str">
        <f>IFERROR(VLOOKUP(B99,'Main Data'!B:D,2,0),"")</f>
        <v/>
      </c>
      <c r="D99" s="31" t="str">
        <f ca="1">IFERROR(VLOOKUP($A99,فبراير!G:K,5,0),"")</f>
        <v/>
      </c>
      <c r="E99" s="31" t="str">
        <f ca="1">IFERROR(VLOOKUP($A99,فبراير!S:W,5,0),"")</f>
        <v/>
      </c>
      <c r="F99" s="31" t="str">
        <f ca="1">IFERROR(VLOOKUP($A99,فبراير!AE:AI,5,0),"")</f>
        <v/>
      </c>
      <c r="G99" s="31" t="str">
        <f ca="1">IFERROR(VLOOKUP($A99,فبراير!AQ:AU,5,0),"")</f>
        <v/>
      </c>
      <c r="H99" s="31" t="str">
        <f ca="1">IFERROR(VLOOKUP($A99,مارس!G:K,5,0),"")</f>
        <v/>
      </c>
      <c r="I99" s="31" t="str">
        <f ca="1">IFERROR(VLOOKUP($A99,مارس!S:W,5,0),"")</f>
        <v/>
      </c>
      <c r="J99" s="31" t="str">
        <f ca="1">IFERROR(VLOOKUP($A99,مارس!AE:AI,5,0),"")</f>
        <v/>
      </c>
      <c r="K99" s="31" t="str">
        <f ca="1">IFERROR(VLOOKUP($A99,مارس!AQ:AU,5,0),"")</f>
        <v/>
      </c>
      <c r="L99" s="31" t="str">
        <f ca="1">IFERROR(VLOOKUP($A99,ابريل!G:K,5,0),"")</f>
        <v/>
      </c>
      <c r="M99" s="31" t="str">
        <f ca="1">IFERROR(VLOOKUP($A99,ابريل!S:W,5,0),"")</f>
        <v/>
      </c>
      <c r="N99" s="31" t="str">
        <f ca="1">IFERROR(VLOOKUP($A99,ابريل!AE:AI,5,0),"")</f>
        <v/>
      </c>
      <c r="O99" s="31" t="str">
        <f ca="1">IFERROR(VLOOKUP($A99,ابريل!AQ:AU,5,0),"")</f>
        <v/>
      </c>
      <c r="P99" s="31" t="str">
        <f ca="1">_xlfn.IFNA(VLOOKUP($A99,مايو!G:K,5,0),"")</f>
        <v/>
      </c>
      <c r="Q99" s="31" t="str">
        <f ca="1">_xlfn.IFNA(VLOOKUP($A99,مايو!S:W,5,0),"")</f>
        <v/>
      </c>
      <c r="R99" s="31" t="str">
        <f ca="1">_xlfn.IFNA(VLOOKUP($A99,مايو!AE:AI,5,0),"")</f>
        <v/>
      </c>
      <c r="S99" s="31" t="str">
        <f ca="1">_xlfn.IFNA(VLOOKUP($A99,مايو!AQ:AU,5,0),"")</f>
        <v/>
      </c>
      <c r="T99" s="31" t="str">
        <f ca="1">_xlfn.IFNA(VLOOKUP($A99,مايو!BC:BG,5,0),"")</f>
        <v/>
      </c>
      <c r="U99" s="31" t="str">
        <f ca="1">_xlfn.IFNA(VLOOKUP($A99,يونيو!G:K,5,0),"")</f>
        <v/>
      </c>
      <c r="V99" s="31" t="str">
        <f ca="1">_xlfn.IFNA(VLOOKUP($A99,يونيو!S:W,5,0),"")</f>
        <v/>
      </c>
      <c r="W99" s="31" t="str">
        <f ca="1">_xlfn.IFNA(VLOOKUP($A99,يونيو!AE:AI,5,0),"")</f>
        <v/>
      </c>
      <c r="X99" s="31" t="str">
        <f ca="1">_xlfn.IFNA(VLOOKUP($A99,يونيو!AQ:AU,5,0),"")</f>
        <v/>
      </c>
      <c r="Y99" s="31" t="str">
        <f ca="1">_xlfn.IFNA(VLOOKUP($A99,يوليو!G:K,5,0),"")</f>
        <v/>
      </c>
      <c r="Z99" s="31" t="str">
        <f ca="1">_xlfn.IFNA(VLOOKUP($A99,يوليو!S:W,5,0),"")</f>
        <v/>
      </c>
      <c r="AA99" s="31" t="str">
        <f ca="1">_xlfn.IFNA(VLOOKUP($A99,يوليو!AE:AI,5,0),"")</f>
        <v/>
      </c>
      <c r="AB99" s="31" t="str">
        <f ca="1">_xlfn.IFNA(VLOOKUP($A99,يوليو!AQ:AU,5,0),"")</f>
        <v/>
      </c>
      <c r="AC99" s="31" t="str">
        <f ca="1">_xlfn.IFNA(VLOOKUP($A99,اغسطس!G:K,5,0),"")</f>
        <v/>
      </c>
      <c r="AD99" s="31" t="str">
        <f ca="1">_xlfn.IFNA(VLOOKUP($A99,اغسطس!S:W,5,0),"")</f>
        <v/>
      </c>
      <c r="AE99" s="31" t="str">
        <f ca="1">_xlfn.IFNA(VLOOKUP($A99,اغسطس!AE:AI,5,0),"")</f>
        <v/>
      </c>
      <c r="AF99" s="31" t="str">
        <f ca="1">_xlfn.IFNA(VLOOKUP($A99,اغسطس!AQ:AU,5,0),"")</f>
        <v/>
      </c>
      <c r="AG99" s="31" t="str">
        <f ca="1">_xlfn.IFNA(VLOOKUP($A99,اغسطس!BC:BG,5,0),"")</f>
        <v/>
      </c>
      <c r="AH99" s="31" t="str">
        <f ca="1">_xlfn.IFNA(VLOOKUP($A99,سبتمبر!G:K,5,0),"")</f>
        <v/>
      </c>
      <c r="AI99" s="31" t="str">
        <f ca="1">_xlfn.IFNA(VLOOKUP($A99,سبتمبر!S:W,5,0),"")</f>
        <v/>
      </c>
      <c r="AJ99" s="31" t="str">
        <f ca="1">_xlfn.IFNA(VLOOKUP($A99,سبتمبر!AE:AI,5,0),"")</f>
        <v/>
      </c>
      <c r="AK99" s="31" t="str">
        <f ca="1">_xlfn.IFNA(VLOOKUP($A99,سبتمبر!AQ:AU,5,0),"")</f>
        <v/>
      </c>
      <c r="AL99" s="31" t="str">
        <f ca="1">_xlfn.IFNA(VLOOKUP($A99,اكتوبر!G:K,5,0),"")</f>
        <v/>
      </c>
      <c r="AM99" s="31" t="str">
        <f ca="1">_xlfn.IFNA(VLOOKUP($A99,اكتوبر!S:W,5,0),"")</f>
        <v/>
      </c>
      <c r="AN99" s="31" t="str">
        <f ca="1">_xlfn.IFNA(VLOOKUP($A99,اكتوبر!AE:AI,5,0),"")</f>
        <v/>
      </c>
      <c r="AO99" s="31" t="str">
        <f ca="1">_xlfn.IFNA(VLOOKUP($A99,اكتوبر!AQ:AU,5,0),"")</f>
        <v/>
      </c>
      <c r="AP99" s="31" t="str">
        <f ca="1">_xlfn.IFNA(VLOOKUP($A99,اكتوبر!BC:BG,5,0),"")</f>
        <v/>
      </c>
      <c r="AQ99" s="31" t="str">
        <f ca="1">_xlfn.IFNA(VLOOKUP($A99,نوفمبر!G:K,5,0),"")</f>
        <v/>
      </c>
      <c r="AR99" s="31" t="str">
        <f ca="1">_xlfn.IFNA(VLOOKUP($A99,نوفمبر!S:W,5,0),"")</f>
        <v/>
      </c>
      <c r="AS99" s="31" t="str">
        <f ca="1">_xlfn.IFNA(VLOOKUP($A99,نوفمبر!AE:AI,5,0),"")</f>
        <v/>
      </c>
      <c r="AT99" s="31" t="str">
        <f ca="1">_xlfn.IFNA(VLOOKUP($A99,نوفمبر!AQ:AU,5,0),"")</f>
        <v/>
      </c>
      <c r="AU99" s="31" t="str">
        <f ca="1">_xlfn.IFNA(VLOOKUP($A99,ديسمبر!G:K,5,0),"")</f>
        <v/>
      </c>
      <c r="AV99" s="31" t="str">
        <f ca="1">_xlfn.IFNA(VLOOKUP($A99,ديسمبر!S:W,5,0),"")</f>
        <v/>
      </c>
      <c r="AW99" s="31" t="str">
        <f ca="1">_xlfn.IFNA(VLOOKUP($A99,ديسمبر!AE:AI,5,0),"")</f>
        <v/>
      </c>
      <c r="AX99" s="31" t="str">
        <f ca="1">_xlfn.IFNA(VLOOKUP($A99,ديسمبر!AQ:AU,5,0),"")</f>
        <v/>
      </c>
      <c r="AY99" s="31">
        <f ca="1" t="shared" si="2"/>
        <v>0</v>
      </c>
      <c r="AZ99" s="31">
        <f ca="1" t="shared" si="4"/>
        <v>0</v>
      </c>
    </row>
    <row r="100" ht="15.75" spans="1:52">
      <c r="A100" s="8">
        <v>2098</v>
      </c>
      <c r="B100" s="31">
        <f>IFERROR(VLOOKUP(A100,'Main Data'!A:C,2,0),"")</f>
        <v>0</v>
      </c>
      <c r="C100" s="31" t="str">
        <f>IFERROR(VLOOKUP(B100,'Main Data'!B:D,2,0),"")</f>
        <v/>
      </c>
      <c r="D100" s="31" t="str">
        <f ca="1">IFERROR(VLOOKUP($A100,فبراير!G:K,5,0),"")</f>
        <v/>
      </c>
      <c r="E100" s="31" t="str">
        <f ca="1">IFERROR(VLOOKUP($A100,فبراير!S:W,5,0),"")</f>
        <v/>
      </c>
      <c r="F100" s="31" t="str">
        <f ca="1">IFERROR(VLOOKUP($A100,فبراير!AE:AI,5,0),"")</f>
        <v/>
      </c>
      <c r="G100" s="31" t="str">
        <f ca="1">IFERROR(VLOOKUP($A100,فبراير!AQ:AU,5,0),"")</f>
        <v/>
      </c>
      <c r="H100" s="31" t="str">
        <f ca="1">IFERROR(VLOOKUP($A100,مارس!G:K,5,0),"")</f>
        <v/>
      </c>
      <c r="I100" s="31" t="str">
        <f ca="1">IFERROR(VLOOKUP($A100,مارس!S:W,5,0),"")</f>
        <v/>
      </c>
      <c r="J100" s="31" t="str">
        <f ca="1">IFERROR(VLOOKUP($A100,مارس!AE:AI,5,0),"")</f>
        <v/>
      </c>
      <c r="K100" s="31" t="str">
        <f ca="1">IFERROR(VLOOKUP($A100,مارس!AQ:AU,5,0),"")</f>
        <v/>
      </c>
      <c r="L100" s="31" t="str">
        <f ca="1">IFERROR(VLOOKUP($A100,ابريل!G:K,5,0),"")</f>
        <v/>
      </c>
      <c r="M100" s="31" t="str">
        <f ca="1">IFERROR(VLOOKUP($A100,ابريل!S:W,5,0),"")</f>
        <v/>
      </c>
      <c r="N100" s="31" t="str">
        <f ca="1">IFERROR(VLOOKUP($A100,ابريل!AE:AI,5,0),"")</f>
        <v/>
      </c>
      <c r="O100" s="31" t="str">
        <f ca="1">IFERROR(VLOOKUP($A100,ابريل!AQ:AU,5,0),"")</f>
        <v/>
      </c>
      <c r="P100" s="31" t="str">
        <f ca="1">_xlfn.IFNA(VLOOKUP($A100,مايو!G:K,5,0),"")</f>
        <v/>
      </c>
      <c r="Q100" s="31" t="str">
        <f ca="1">_xlfn.IFNA(VLOOKUP($A100,مايو!S:W,5,0),"")</f>
        <v/>
      </c>
      <c r="R100" s="31" t="str">
        <f ca="1">_xlfn.IFNA(VLOOKUP($A100,مايو!AE:AI,5,0),"")</f>
        <v/>
      </c>
      <c r="S100" s="31" t="str">
        <f ca="1">_xlfn.IFNA(VLOOKUP($A100,مايو!AQ:AU,5,0),"")</f>
        <v/>
      </c>
      <c r="T100" s="31" t="str">
        <f ca="1">_xlfn.IFNA(VLOOKUP($A100,مايو!BC:BG,5,0),"")</f>
        <v/>
      </c>
      <c r="U100" s="31" t="str">
        <f ca="1">_xlfn.IFNA(VLOOKUP($A100,يونيو!G:K,5,0),"")</f>
        <v/>
      </c>
      <c r="V100" s="31" t="str">
        <f ca="1">_xlfn.IFNA(VLOOKUP($A100,يونيو!S:W,5,0),"")</f>
        <v/>
      </c>
      <c r="W100" s="31" t="str">
        <f ca="1">_xlfn.IFNA(VLOOKUP($A100,يونيو!AE:AI,5,0),"")</f>
        <v/>
      </c>
      <c r="X100" s="31" t="str">
        <f ca="1">_xlfn.IFNA(VLOOKUP($A100,يونيو!AQ:AU,5,0),"")</f>
        <v/>
      </c>
      <c r="Y100" s="31" t="str">
        <f ca="1">_xlfn.IFNA(VLOOKUP($A100,يوليو!G:K,5,0),"")</f>
        <v/>
      </c>
      <c r="Z100" s="31" t="str">
        <f ca="1">_xlfn.IFNA(VLOOKUP($A100,يوليو!S:W,5,0),"")</f>
        <v/>
      </c>
      <c r="AA100" s="31" t="str">
        <f ca="1">_xlfn.IFNA(VLOOKUP($A100,يوليو!AE:AI,5,0),"")</f>
        <v/>
      </c>
      <c r="AB100" s="31" t="str">
        <f ca="1">_xlfn.IFNA(VLOOKUP($A100,يوليو!AQ:AU,5,0),"")</f>
        <v/>
      </c>
      <c r="AC100" s="31" t="str">
        <f ca="1">_xlfn.IFNA(VLOOKUP($A100,اغسطس!G:K,5,0),"")</f>
        <v/>
      </c>
      <c r="AD100" s="31" t="str">
        <f ca="1">_xlfn.IFNA(VLOOKUP($A100,اغسطس!S:W,5,0),"")</f>
        <v/>
      </c>
      <c r="AE100" s="31" t="str">
        <f ca="1">_xlfn.IFNA(VLOOKUP($A100,اغسطس!AE:AI,5,0),"")</f>
        <v/>
      </c>
      <c r="AF100" s="31" t="str">
        <f ca="1">_xlfn.IFNA(VLOOKUP($A100,اغسطس!AQ:AU,5,0),"")</f>
        <v/>
      </c>
      <c r="AG100" s="31" t="str">
        <f ca="1">_xlfn.IFNA(VLOOKUP($A100,اغسطس!BC:BG,5,0),"")</f>
        <v/>
      </c>
      <c r="AH100" s="31" t="str">
        <f ca="1">_xlfn.IFNA(VLOOKUP($A100,سبتمبر!G:K,5,0),"")</f>
        <v/>
      </c>
      <c r="AI100" s="31" t="str">
        <f ca="1">_xlfn.IFNA(VLOOKUP($A100,سبتمبر!S:W,5,0),"")</f>
        <v/>
      </c>
      <c r="AJ100" s="31" t="str">
        <f ca="1">_xlfn.IFNA(VLOOKUP($A100,سبتمبر!AE:AI,5,0),"")</f>
        <v/>
      </c>
      <c r="AK100" s="31" t="str">
        <f ca="1">_xlfn.IFNA(VLOOKUP($A100,سبتمبر!AQ:AU,5,0),"")</f>
        <v/>
      </c>
      <c r="AL100" s="31" t="str">
        <f ca="1">_xlfn.IFNA(VLOOKUP($A100,اكتوبر!G:K,5,0),"")</f>
        <v/>
      </c>
      <c r="AM100" s="31" t="str">
        <f ca="1">_xlfn.IFNA(VLOOKUP($A100,اكتوبر!S:W,5,0),"")</f>
        <v/>
      </c>
      <c r="AN100" s="31" t="str">
        <f ca="1">_xlfn.IFNA(VLOOKUP($A100,اكتوبر!AE:AI,5,0),"")</f>
        <v/>
      </c>
      <c r="AO100" s="31" t="str">
        <f ca="1">_xlfn.IFNA(VLOOKUP($A100,اكتوبر!AQ:AU,5,0),"")</f>
        <v/>
      </c>
      <c r="AP100" s="31" t="str">
        <f ca="1">_xlfn.IFNA(VLOOKUP($A100,اكتوبر!BC:BG,5,0),"")</f>
        <v/>
      </c>
      <c r="AQ100" s="31" t="str">
        <f ca="1">_xlfn.IFNA(VLOOKUP($A100,نوفمبر!G:K,5,0),"")</f>
        <v/>
      </c>
      <c r="AR100" s="31" t="str">
        <f ca="1">_xlfn.IFNA(VLOOKUP($A100,نوفمبر!S:W,5,0),"")</f>
        <v/>
      </c>
      <c r="AS100" s="31" t="str">
        <f ca="1">_xlfn.IFNA(VLOOKUP($A100,نوفمبر!AE:AI,5,0),"")</f>
        <v/>
      </c>
      <c r="AT100" s="31" t="str">
        <f ca="1">_xlfn.IFNA(VLOOKUP($A100,نوفمبر!AQ:AU,5,0),"")</f>
        <v/>
      </c>
      <c r="AU100" s="31" t="str">
        <f ca="1">_xlfn.IFNA(VLOOKUP($A100,ديسمبر!G:K,5,0),"")</f>
        <v/>
      </c>
      <c r="AV100" s="31" t="str">
        <f ca="1">_xlfn.IFNA(VLOOKUP($A100,ديسمبر!S:W,5,0),"")</f>
        <v/>
      </c>
      <c r="AW100" s="31" t="str">
        <f ca="1">_xlfn.IFNA(VLOOKUP($A100,ديسمبر!AE:AI,5,0),"")</f>
        <v/>
      </c>
      <c r="AX100" s="31" t="str">
        <f ca="1">_xlfn.IFNA(VLOOKUP($A100,ديسمبر!AQ:AU,5,0),"")</f>
        <v/>
      </c>
      <c r="AY100" s="31">
        <f ca="1" t="shared" si="2"/>
        <v>0</v>
      </c>
      <c r="AZ100" s="31">
        <f ca="1" t="shared" si="4"/>
        <v>0</v>
      </c>
    </row>
    <row r="101" ht="15.75" spans="1:52">
      <c r="A101" s="8">
        <v>2099</v>
      </c>
      <c r="B101" s="31">
        <f>IFERROR(VLOOKUP(A101,'Main Data'!A:C,2,0),"")</f>
        <v>0</v>
      </c>
      <c r="C101" s="31" t="str">
        <f>IFERROR(VLOOKUP(B101,'Main Data'!B:D,2,0),"")</f>
        <v/>
      </c>
      <c r="D101" s="31" t="str">
        <f ca="1">IFERROR(VLOOKUP($A101,فبراير!G:K,5,0),"")</f>
        <v/>
      </c>
      <c r="E101" s="31" t="str">
        <f ca="1">IFERROR(VLOOKUP($A101,فبراير!S:W,5,0),"")</f>
        <v/>
      </c>
      <c r="F101" s="31" t="str">
        <f ca="1">IFERROR(VLOOKUP($A101,فبراير!AE:AI,5,0),"")</f>
        <v/>
      </c>
      <c r="G101" s="31" t="str">
        <f ca="1">IFERROR(VLOOKUP($A101,فبراير!AQ:AU,5,0),"")</f>
        <v/>
      </c>
      <c r="H101" s="31" t="str">
        <f ca="1">IFERROR(VLOOKUP($A101,مارس!G:K,5,0),"")</f>
        <v/>
      </c>
      <c r="I101" s="31" t="str">
        <f ca="1">IFERROR(VLOOKUP($A101,مارس!S:W,5,0),"")</f>
        <v/>
      </c>
      <c r="J101" s="31" t="str">
        <f ca="1">IFERROR(VLOOKUP($A101,مارس!AE:AI,5,0),"")</f>
        <v/>
      </c>
      <c r="K101" s="31" t="str">
        <f ca="1">IFERROR(VLOOKUP($A101,مارس!AQ:AU,5,0),"")</f>
        <v/>
      </c>
      <c r="L101" s="31" t="str">
        <f ca="1">IFERROR(VLOOKUP($A101,ابريل!G:K,5,0),"")</f>
        <v/>
      </c>
      <c r="M101" s="31" t="str">
        <f ca="1">IFERROR(VLOOKUP($A101,ابريل!S:W,5,0),"")</f>
        <v/>
      </c>
      <c r="N101" s="31" t="str">
        <f ca="1">IFERROR(VLOOKUP($A101,ابريل!AE:AI,5,0),"")</f>
        <v/>
      </c>
      <c r="O101" s="31" t="str">
        <f ca="1">IFERROR(VLOOKUP($A101,ابريل!AQ:AU,5,0),"")</f>
        <v/>
      </c>
      <c r="P101" s="31" t="str">
        <f ca="1">_xlfn.IFNA(VLOOKUP($A101,مايو!G:K,5,0),"")</f>
        <v/>
      </c>
      <c r="Q101" s="31" t="str">
        <f ca="1">_xlfn.IFNA(VLOOKUP($A101,مايو!S:W,5,0),"")</f>
        <v/>
      </c>
      <c r="R101" s="31" t="str">
        <f ca="1">_xlfn.IFNA(VLOOKUP($A101,مايو!AE:AI,5,0),"")</f>
        <v/>
      </c>
      <c r="S101" s="31" t="str">
        <f ca="1">_xlfn.IFNA(VLOOKUP($A101,مايو!AQ:AU,5,0),"")</f>
        <v/>
      </c>
      <c r="T101" s="31" t="str">
        <f ca="1">_xlfn.IFNA(VLOOKUP($A101,مايو!BC:BG,5,0),"")</f>
        <v/>
      </c>
      <c r="U101" s="31" t="str">
        <f ca="1">_xlfn.IFNA(VLOOKUP($A101,يونيو!G:K,5,0),"")</f>
        <v/>
      </c>
      <c r="V101" s="31" t="str">
        <f ca="1">_xlfn.IFNA(VLOOKUP($A101,يونيو!S:W,5,0),"")</f>
        <v/>
      </c>
      <c r="W101" s="31" t="str">
        <f ca="1">_xlfn.IFNA(VLOOKUP($A101,يونيو!AE:AI,5,0),"")</f>
        <v/>
      </c>
      <c r="X101" s="31" t="str">
        <f ca="1">_xlfn.IFNA(VLOOKUP($A101,يونيو!AQ:AU,5,0),"")</f>
        <v/>
      </c>
      <c r="Y101" s="31" t="str">
        <f ca="1">_xlfn.IFNA(VLOOKUP($A101,يوليو!G:K,5,0),"")</f>
        <v/>
      </c>
      <c r="Z101" s="31" t="str">
        <f ca="1">_xlfn.IFNA(VLOOKUP($A101,يوليو!S:W,5,0),"")</f>
        <v/>
      </c>
      <c r="AA101" s="31" t="str">
        <f ca="1">_xlfn.IFNA(VLOOKUP($A101,يوليو!AE:AI,5,0),"")</f>
        <v/>
      </c>
      <c r="AB101" s="31" t="str">
        <f ca="1">_xlfn.IFNA(VLOOKUP($A101,يوليو!AQ:AU,5,0),"")</f>
        <v/>
      </c>
      <c r="AC101" s="31" t="str">
        <f ca="1">_xlfn.IFNA(VLOOKUP($A101,اغسطس!G:K,5,0),"")</f>
        <v/>
      </c>
      <c r="AD101" s="31" t="str">
        <f ca="1">_xlfn.IFNA(VLOOKUP($A101,اغسطس!S:W,5,0),"")</f>
        <v/>
      </c>
      <c r="AE101" s="31" t="str">
        <f ca="1">_xlfn.IFNA(VLOOKUP($A101,اغسطس!AE:AI,5,0),"")</f>
        <v/>
      </c>
      <c r="AF101" s="31" t="str">
        <f ca="1">_xlfn.IFNA(VLOOKUP($A101,اغسطس!AQ:AU,5,0),"")</f>
        <v/>
      </c>
      <c r="AG101" s="31" t="str">
        <f ca="1">_xlfn.IFNA(VLOOKUP($A101,اغسطس!BC:BG,5,0),"")</f>
        <v/>
      </c>
      <c r="AH101" s="31" t="str">
        <f ca="1">_xlfn.IFNA(VLOOKUP($A101,سبتمبر!G:K,5,0),"")</f>
        <v/>
      </c>
      <c r="AI101" s="31" t="str">
        <f ca="1">_xlfn.IFNA(VLOOKUP($A101,سبتمبر!S:W,5,0),"")</f>
        <v/>
      </c>
      <c r="AJ101" s="31" t="str">
        <f ca="1">_xlfn.IFNA(VLOOKUP($A101,سبتمبر!AE:AI,5,0),"")</f>
        <v/>
      </c>
      <c r="AK101" s="31" t="str">
        <f ca="1">_xlfn.IFNA(VLOOKUP($A101,سبتمبر!AQ:AU,5,0),"")</f>
        <v/>
      </c>
      <c r="AL101" s="31" t="str">
        <f ca="1">_xlfn.IFNA(VLOOKUP($A101,اكتوبر!G:K,5,0),"")</f>
        <v/>
      </c>
      <c r="AM101" s="31" t="str">
        <f ca="1">_xlfn.IFNA(VLOOKUP($A101,اكتوبر!S:W,5,0),"")</f>
        <v/>
      </c>
      <c r="AN101" s="31" t="str">
        <f ca="1">_xlfn.IFNA(VLOOKUP($A101,اكتوبر!AE:AI,5,0),"")</f>
        <v/>
      </c>
      <c r="AO101" s="31" t="str">
        <f ca="1">_xlfn.IFNA(VLOOKUP($A101,اكتوبر!AQ:AU,5,0),"")</f>
        <v/>
      </c>
      <c r="AP101" s="31" t="str">
        <f ca="1">_xlfn.IFNA(VLOOKUP($A101,اكتوبر!BC:BG,5,0),"")</f>
        <v/>
      </c>
      <c r="AQ101" s="31" t="str">
        <f ca="1">_xlfn.IFNA(VLOOKUP($A101,نوفمبر!G:K,5,0),"")</f>
        <v/>
      </c>
      <c r="AR101" s="31" t="str">
        <f ca="1">_xlfn.IFNA(VLOOKUP($A101,نوفمبر!S:W,5,0),"")</f>
        <v/>
      </c>
      <c r="AS101" s="31" t="str">
        <f ca="1">_xlfn.IFNA(VLOOKUP($A101,نوفمبر!AE:AI,5,0),"")</f>
        <v/>
      </c>
      <c r="AT101" s="31" t="str">
        <f ca="1">_xlfn.IFNA(VLOOKUP($A101,نوفمبر!AQ:AU,5,0),"")</f>
        <v/>
      </c>
      <c r="AU101" s="31" t="str">
        <f ca="1">_xlfn.IFNA(VLOOKUP($A101,ديسمبر!G:K,5,0),"")</f>
        <v/>
      </c>
      <c r="AV101" s="31" t="str">
        <f ca="1">_xlfn.IFNA(VLOOKUP($A101,ديسمبر!S:W,5,0),"")</f>
        <v/>
      </c>
      <c r="AW101" s="31" t="str">
        <f ca="1">_xlfn.IFNA(VLOOKUP($A101,ديسمبر!AE:AI,5,0),"")</f>
        <v/>
      </c>
      <c r="AX101" s="31" t="str">
        <f ca="1">_xlfn.IFNA(VLOOKUP($A101,ديسمبر!AQ:AU,5,0),"")</f>
        <v/>
      </c>
      <c r="AY101" s="31">
        <f ca="1" t="shared" si="2"/>
        <v>0</v>
      </c>
      <c r="AZ101" s="31">
        <f ca="1" t="shared" si="4"/>
        <v>0</v>
      </c>
    </row>
    <row r="102" ht="15.75" spans="1:52">
      <c r="A102" s="8">
        <v>2100</v>
      </c>
      <c r="B102" s="31">
        <f>IFERROR(VLOOKUP(A102,'Main Data'!A:C,2,0),"")</f>
        <v>0</v>
      </c>
      <c r="C102" s="31" t="str">
        <f>IFERROR(VLOOKUP(B102,'Main Data'!B:D,2,0),"")</f>
        <v/>
      </c>
      <c r="D102" s="31" t="str">
        <f ca="1">IFERROR(VLOOKUP($A102,فبراير!G:K,5,0),"")</f>
        <v/>
      </c>
      <c r="E102" s="31" t="str">
        <f ca="1">IFERROR(VLOOKUP($A102,فبراير!S:W,5,0),"")</f>
        <v/>
      </c>
      <c r="F102" s="31" t="str">
        <f ca="1">IFERROR(VLOOKUP($A102,فبراير!AE:AI,5,0),"")</f>
        <v/>
      </c>
      <c r="G102" s="31" t="str">
        <f ca="1">IFERROR(VLOOKUP($A102,فبراير!AQ:AU,5,0),"")</f>
        <v/>
      </c>
      <c r="H102" s="31" t="str">
        <f ca="1">IFERROR(VLOOKUP($A102,مارس!G:K,5,0),"")</f>
        <v/>
      </c>
      <c r="I102" s="31" t="str">
        <f ca="1">IFERROR(VLOOKUP($A102,مارس!S:W,5,0),"")</f>
        <v/>
      </c>
      <c r="J102" s="31" t="str">
        <f ca="1">IFERROR(VLOOKUP($A102,مارس!AE:AI,5,0),"")</f>
        <v/>
      </c>
      <c r="K102" s="31" t="str">
        <f ca="1">IFERROR(VLOOKUP($A102,مارس!AQ:AU,5,0),"")</f>
        <v/>
      </c>
      <c r="L102" s="31" t="str">
        <f ca="1">IFERROR(VLOOKUP($A102,ابريل!G:K,5,0),"")</f>
        <v/>
      </c>
      <c r="M102" s="31" t="str">
        <f ca="1">IFERROR(VLOOKUP($A102,ابريل!S:W,5,0),"")</f>
        <v/>
      </c>
      <c r="N102" s="31" t="str">
        <f ca="1">IFERROR(VLOOKUP($A102,ابريل!AE:AI,5,0),"")</f>
        <v/>
      </c>
      <c r="O102" s="31" t="str">
        <f ca="1">IFERROR(VLOOKUP($A102,ابريل!AQ:AU,5,0),"")</f>
        <v/>
      </c>
      <c r="P102" s="31" t="str">
        <f ca="1">_xlfn.IFNA(VLOOKUP($A102,مايو!G:K,5,0),"")</f>
        <v/>
      </c>
      <c r="Q102" s="31" t="str">
        <f ca="1">_xlfn.IFNA(VLOOKUP($A102,مايو!S:W,5,0),"")</f>
        <v/>
      </c>
      <c r="R102" s="31" t="str">
        <f ca="1">_xlfn.IFNA(VLOOKUP($A102,مايو!AE:AI,5,0),"")</f>
        <v/>
      </c>
      <c r="S102" s="31" t="str">
        <f ca="1">_xlfn.IFNA(VLOOKUP($A102,مايو!AQ:AU,5,0),"")</f>
        <v/>
      </c>
      <c r="T102" s="31" t="str">
        <f ca="1">_xlfn.IFNA(VLOOKUP($A102,مايو!BC:BG,5,0),"")</f>
        <v/>
      </c>
      <c r="U102" s="31" t="str">
        <f ca="1">_xlfn.IFNA(VLOOKUP($A102,يونيو!G:K,5,0),"")</f>
        <v/>
      </c>
      <c r="V102" s="31" t="str">
        <f ca="1">_xlfn.IFNA(VLOOKUP($A102,يونيو!S:W,5,0),"")</f>
        <v/>
      </c>
      <c r="W102" s="31" t="str">
        <f ca="1">_xlfn.IFNA(VLOOKUP($A102,يونيو!AE:AI,5,0),"")</f>
        <v/>
      </c>
      <c r="X102" s="31" t="str">
        <f ca="1">_xlfn.IFNA(VLOOKUP($A102,يونيو!AQ:AU,5,0),"")</f>
        <v/>
      </c>
      <c r="Y102" s="31" t="str">
        <f ca="1">_xlfn.IFNA(VLOOKUP($A102,يوليو!G:K,5,0),"")</f>
        <v/>
      </c>
      <c r="Z102" s="31" t="str">
        <f ca="1">_xlfn.IFNA(VLOOKUP($A102,يوليو!S:W,5,0),"")</f>
        <v/>
      </c>
      <c r="AA102" s="31" t="str">
        <f ca="1">_xlfn.IFNA(VLOOKUP($A102,يوليو!AE:AI,5,0),"")</f>
        <v/>
      </c>
      <c r="AB102" s="31" t="str">
        <f ca="1">_xlfn.IFNA(VLOOKUP($A102,يوليو!AQ:AU,5,0),"")</f>
        <v/>
      </c>
      <c r="AC102" s="31" t="str">
        <f ca="1">_xlfn.IFNA(VLOOKUP($A102,اغسطس!G:K,5,0),"")</f>
        <v/>
      </c>
      <c r="AD102" s="31" t="str">
        <f ca="1">_xlfn.IFNA(VLOOKUP($A102,اغسطس!S:W,5,0),"")</f>
        <v/>
      </c>
      <c r="AE102" s="31" t="str">
        <f ca="1">_xlfn.IFNA(VLOOKUP($A102,اغسطس!AE:AI,5,0),"")</f>
        <v/>
      </c>
      <c r="AF102" s="31" t="str">
        <f ca="1">_xlfn.IFNA(VLOOKUP($A102,اغسطس!AQ:AU,5,0),"")</f>
        <v/>
      </c>
      <c r="AG102" s="31" t="str">
        <f ca="1">_xlfn.IFNA(VLOOKUP($A102,اغسطس!BC:BG,5,0),"")</f>
        <v/>
      </c>
      <c r="AH102" s="31" t="str">
        <f ca="1">_xlfn.IFNA(VLOOKUP($A102,سبتمبر!G:K,5,0),"")</f>
        <v/>
      </c>
      <c r="AI102" s="31" t="str">
        <f ca="1">_xlfn.IFNA(VLOOKUP($A102,سبتمبر!S:W,5,0),"")</f>
        <v/>
      </c>
      <c r="AJ102" s="31" t="str">
        <f ca="1">_xlfn.IFNA(VLOOKUP($A102,سبتمبر!AE:AI,5,0),"")</f>
        <v/>
      </c>
      <c r="AK102" s="31" t="str">
        <f ca="1">_xlfn.IFNA(VLOOKUP($A102,سبتمبر!AQ:AU,5,0),"")</f>
        <v/>
      </c>
      <c r="AL102" s="31" t="str">
        <f ca="1">_xlfn.IFNA(VLOOKUP($A102,اكتوبر!G:K,5,0),"")</f>
        <v/>
      </c>
      <c r="AM102" s="31" t="str">
        <f ca="1">_xlfn.IFNA(VLOOKUP($A102,اكتوبر!S:W,5,0),"")</f>
        <v/>
      </c>
      <c r="AN102" s="31" t="str">
        <f ca="1">_xlfn.IFNA(VLOOKUP($A102,اكتوبر!AE:AI,5,0),"")</f>
        <v/>
      </c>
      <c r="AO102" s="31" t="str">
        <f ca="1">_xlfn.IFNA(VLOOKUP($A102,اكتوبر!AQ:AU,5,0),"")</f>
        <v/>
      </c>
      <c r="AP102" s="31" t="str">
        <f ca="1">_xlfn.IFNA(VLOOKUP($A102,اكتوبر!BC:BG,5,0),"")</f>
        <v/>
      </c>
      <c r="AQ102" s="31" t="str">
        <f ca="1">_xlfn.IFNA(VLOOKUP($A102,نوفمبر!G:K,5,0),"")</f>
        <v/>
      </c>
      <c r="AR102" s="31" t="str">
        <f ca="1">_xlfn.IFNA(VLOOKUP($A102,نوفمبر!S:W,5,0),"")</f>
        <v/>
      </c>
      <c r="AS102" s="31" t="str">
        <f ca="1">_xlfn.IFNA(VLOOKUP($A102,نوفمبر!AE:AI,5,0),"")</f>
        <v/>
      </c>
      <c r="AT102" s="31" t="str">
        <f ca="1">_xlfn.IFNA(VLOOKUP($A102,نوفمبر!AQ:AU,5,0),"")</f>
        <v/>
      </c>
      <c r="AU102" s="31" t="str">
        <f ca="1">_xlfn.IFNA(VLOOKUP($A102,ديسمبر!G:K,5,0),"")</f>
        <v/>
      </c>
      <c r="AV102" s="31" t="str">
        <f ca="1">_xlfn.IFNA(VLOOKUP($A102,ديسمبر!S:W,5,0),"")</f>
        <v/>
      </c>
      <c r="AW102" s="31" t="str">
        <f ca="1">_xlfn.IFNA(VLOOKUP($A102,ديسمبر!AE:AI,5,0),"")</f>
        <v/>
      </c>
      <c r="AX102" s="31" t="str">
        <f ca="1">_xlfn.IFNA(VLOOKUP($A102,ديسمبر!AQ:AU,5,0),"")</f>
        <v/>
      </c>
      <c r="AY102" s="31">
        <f ca="1" t="shared" si="2"/>
        <v>0</v>
      </c>
      <c r="AZ102" s="31">
        <f ca="1" t="shared" si="4"/>
        <v>0</v>
      </c>
    </row>
    <row r="103" ht="15.75" spans="1:52">
      <c r="A103" s="8">
        <v>2101</v>
      </c>
      <c r="B103" s="31">
        <f>IFERROR(VLOOKUP(A103,'Main Data'!A:C,2,0),"")</f>
        <v>0</v>
      </c>
      <c r="C103" s="31" t="str">
        <f>IFERROR(VLOOKUP(B103,'Main Data'!B:D,2,0),"")</f>
        <v/>
      </c>
      <c r="D103" s="31" t="str">
        <f ca="1">IFERROR(VLOOKUP($A103,فبراير!G:K,5,0),"")</f>
        <v/>
      </c>
      <c r="E103" s="31" t="str">
        <f ca="1">IFERROR(VLOOKUP($A103,فبراير!S:W,5,0),"")</f>
        <v/>
      </c>
      <c r="F103" s="31" t="str">
        <f ca="1">IFERROR(VLOOKUP($A103,فبراير!AE:AI,5,0),"")</f>
        <v/>
      </c>
      <c r="G103" s="31" t="str">
        <f ca="1">IFERROR(VLOOKUP($A103,فبراير!AQ:AU,5,0),"")</f>
        <v/>
      </c>
      <c r="H103" s="31" t="str">
        <f ca="1">IFERROR(VLOOKUP($A103,مارس!G:K,5,0),"")</f>
        <v/>
      </c>
      <c r="I103" s="31" t="str">
        <f ca="1">IFERROR(VLOOKUP($A103,مارس!S:W,5,0),"")</f>
        <v/>
      </c>
      <c r="J103" s="31" t="str">
        <f ca="1">IFERROR(VLOOKUP($A103,مارس!AE:AI,5,0),"")</f>
        <v/>
      </c>
      <c r="K103" s="31" t="str">
        <f ca="1">IFERROR(VLOOKUP($A103,مارس!AQ:AU,5,0),"")</f>
        <v/>
      </c>
      <c r="L103" s="31" t="str">
        <f ca="1">IFERROR(VLOOKUP($A103,ابريل!G:K,5,0),"")</f>
        <v/>
      </c>
      <c r="M103" s="31" t="str">
        <f ca="1">IFERROR(VLOOKUP($A103,ابريل!S:W,5,0),"")</f>
        <v/>
      </c>
      <c r="N103" s="31" t="str">
        <f ca="1">IFERROR(VLOOKUP($A103,ابريل!AE:AI,5,0),"")</f>
        <v/>
      </c>
      <c r="O103" s="31" t="str">
        <f ca="1">IFERROR(VLOOKUP($A103,ابريل!AQ:AU,5,0),"")</f>
        <v/>
      </c>
      <c r="P103" s="31" t="str">
        <f ca="1">_xlfn.IFNA(VLOOKUP($A103,مايو!G:K,5,0),"")</f>
        <v/>
      </c>
      <c r="Q103" s="31" t="str">
        <f ca="1">_xlfn.IFNA(VLOOKUP($A103,مايو!S:W,5,0),"")</f>
        <v/>
      </c>
      <c r="R103" s="31" t="str">
        <f ca="1">_xlfn.IFNA(VLOOKUP($A103,مايو!AE:AI,5,0),"")</f>
        <v/>
      </c>
      <c r="S103" s="31" t="str">
        <f ca="1">_xlfn.IFNA(VLOOKUP($A103,مايو!AQ:AU,5,0),"")</f>
        <v/>
      </c>
      <c r="T103" s="31" t="str">
        <f ca="1">_xlfn.IFNA(VLOOKUP($A103,مايو!BC:BG,5,0),"")</f>
        <v/>
      </c>
      <c r="U103" s="31" t="str">
        <f ca="1">_xlfn.IFNA(VLOOKUP($A103,يونيو!G:K,5,0),"")</f>
        <v/>
      </c>
      <c r="V103" s="31" t="str">
        <f ca="1">_xlfn.IFNA(VLOOKUP($A103,يونيو!S:W,5,0),"")</f>
        <v/>
      </c>
      <c r="W103" s="31" t="str">
        <f ca="1">_xlfn.IFNA(VLOOKUP($A103,يونيو!AE:AI,5,0),"")</f>
        <v/>
      </c>
      <c r="X103" s="31" t="str">
        <f ca="1">_xlfn.IFNA(VLOOKUP($A103,يونيو!AQ:AU,5,0),"")</f>
        <v/>
      </c>
      <c r="Y103" s="31" t="str">
        <f ca="1">_xlfn.IFNA(VLOOKUP($A103,يوليو!G:K,5,0),"")</f>
        <v/>
      </c>
      <c r="Z103" s="31" t="str">
        <f ca="1">_xlfn.IFNA(VLOOKUP($A103,يوليو!S:W,5,0),"")</f>
        <v/>
      </c>
      <c r="AA103" s="31" t="str">
        <f ca="1">_xlfn.IFNA(VLOOKUP($A103,يوليو!AE:AI,5,0),"")</f>
        <v/>
      </c>
      <c r="AB103" s="31" t="str">
        <f ca="1">_xlfn.IFNA(VLOOKUP($A103,يوليو!AQ:AU,5,0),"")</f>
        <v/>
      </c>
      <c r="AC103" s="31" t="str">
        <f ca="1">_xlfn.IFNA(VLOOKUP($A103,اغسطس!G:K,5,0),"")</f>
        <v/>
      </c>
      <c r="AD103" s="31" t="str">
        <f ca="1">_xlfn.IFNA(VLOOKUP($A103,اغسطس!S:W,5,0),"")</f>
        <v/>
      </c>
      <c r="AE103" s="31" t="str">
        <f ca="1">_xlfn.IFNA(VLOOKUP($A103,اغسطس!AE:AI,5,0),"")</f>
        <v/>
      </c>
      <c r="AF103" s="31" t="str">
        <f ca="1">_xlfn.IFNA(VLOOKUP($A103,اغسطس!AQ:AU,5,0),"")</f>
        <v/>
      </c>
      <c r="AG103" s="31" t="str">
        <f ca="1">_xlfn.IFNA(VLOOKUP($A103,اغسطس!BC:BG,5,0),"")</f>
        <v/>
      </c>
      <c r="AH103" s="31" t="str">
        <f ca="1">_xlfn.IFNA(VLOOKUP($A103,سبتمبر!G:K,5,0),"")</f>
        <v/>
      </c>
      <c r="AI103" s="31" t="str">
        <f ca="1">_xlfn.IFNA(VLOOKUP($A103,سبتمبر!S:W,5,0),"")</f>
        <v/>
      </c>
      <c r="AJ103" s="31" t="str">
        <f ca="1">_xlfn.IFNA(VLOOKUP($A103,سبتمبر!AE:AI,5,0),"")</f>
        <v/>
      </c>
      <c r="AK103" s="31" t="str">
        <f ca="1">_xlfn.IFNA(VLOOKUP($A103,سبتمبر!AQ:AU,5,0),"")</f>
        <v/>
      </c>
      <c r="AL103" s="31" t="str">
        <f ca="1">_xlfn.IFNA(VLOOKUP($A103,اكتوبر!G:K,5,0),"")</f>
        <v/>
      </c>
      <c r="AM103" s="31" t="str">
        <f ca="1">_xlfn.IFNA(VLOOKUP($A103,اكتوبر!S:W,5,0),"")</f>
        <v/>
      </c>
      <c r="AN103" s="31" t="str">
        <f ca="1">_xlfn.IFNA(VLOOKUP($A103,اكتوبر!AE:AI,5,0),"")</f>
        <v/>
      </c>
      <c r="AO103" s="31" t="str">
        <f ca="1">_xlfn.IFNA(VLOOKUP($A103,اكتوبر!AQ:AU,5,0),"")</f>
        <v/>
      </c>
      <c r="AP103" s="31" t="str">
        <f ca="1">_xlfn.IFNA(VLOOKUP($A103,اكتوبر!BC:BG,5,0),"")</f>
        <v/>
      </c>
      <c r="AQ103" s="31" t="str">
        <f ca="1">_xlfn.IFNA(VLOOKUP($A103,نوفمبر!G:K,5,0),"")</f>
        <v/>
      </c>
      <c r="AR103" s="31" t="str">
        <f ca="1">_xlfn.IFNA(VLOOKUP($A103,نوفمبر!S:W,5,0),"")</f>
        <v/>
      </c>
      <c r="AS103" s="31" t="str">
        <f ca="1">_xlfn.IFNA(VLOOKUP($A103,نوفمبر!AE:AI,5,0),"")</f>
        <v/>
      </c>
      <c r="AT103" s="31" t="str">
        <f ca="1">_xlfn.IFNA(VLOOKUP($A103,نوفمبر!AQ:AU,5,0),"")</f>
        <v/>
      </c>
      <c r="AU103" s="31" t="str">
        <f ca="1">_xlfn.IFNA(VLOOKUP($A103,ديسمبر!G:K,5,0),"")</f>
        <v/>
      </c>
      <c r="AV103" s="31" t="str">
        <f ca="1">_xlfn.IFNA(VLOOKUP($A103,ديسمبر!S:W,5,0),"")</f>
        <v/>
      </c>
      <c r="AW103" s="31" t="str">
        <f ca="1">_xlfn.IFNA(VLOOKUP($A103,ديسمبر!AE:AI,5,0),"")</f>
        <v/>
      </c>
      <c r="AX103" s="31" t="str">
        <f ca="1">_xlfn.IFNA(VLOOKUP($A103,ديسمبر!AQ:AU,5,0),"")</f>
        <v/>
      </c>
      <c r="AY103" s="31">
        <f ca="1" t="shared" si="2"/>
        <v>0</v>
      </c>
      <c r="AZ103" s="31">
        <f ca="1" t="shared" si="4"/>
        <v>0</v>
      </c>
    </row>
    <row r="104" ht="15.75" spans="1:52">
      <c r="A104" s="8">
        <v>2102</v>
      </c>
      <c r="B104" s="31">
        <f>IFERROR(VLOOKUP(A104,'Main Data'!A:C,2,0),"")</f>
        <v>0</v>
      </c>
      <c r="C104" s="31" t="str">
        <f>IFERROR(VLOOKUP(B104,'Main Data'!B:D,2,0),"")</f>
        <v/>
      </c>
      <c r="D104" s="31" t="str">
        <f ca="1">IFERROR(VLOOKUP($A104,فبراير!G:K,5,0),"")</f>
        <v/>
      </c>
      <c r="E104" s="31" t="str">
        <f ca="1">IFERROR(VLOOKUP($A104,فبراير!S:W,5,0),"")</f>
        <v/>
      </c>
      <c r="F104" s="31" t="str">
        <f ca="1">IFERROR(VLOOKUP($A104,فبراير!AE:AI,5,0),"")</f>
        <v/>
      </c>
      <c r="G104" s="31" t="str">
        <f ca="1">IFERROR(VLOOKUP($A104,فبراير!AQ:AU,5,0),"")</f>
        <v/>
      </c>
      <c r="H104" s="31" t="str">
        <f ca="1">IFERROR(VLOOKUP($A104,مارس!G:K,5,0),"")</f>
        <v/>
      </c>
      <c r="I104" s="31" t="str">
        <f ca="1">IFERROR(VLOOKUP($A104,مارس!S:W,5,0),"")</f>
        <v/>
      </c>
      <c r="J104" s="31" t="str">
        <f ca="1">IFERROR(VLOOKUP($A104,مارس!AE:AI,5,0),"")</f>
        <v/>
      </c>
      <c r="K104" s="31" t="str">
        <f ca="1">IFERROR(VLOOKUP($A104,مارس!AQ:AU,5,0),"")</f>
        <v/>
      </c>
      <c r="L104" s="31" t="str">
        <f ca="1">IFERROR(VLOOKUP($A104,ابريل!G:K,5,0),"")</f>
        <v/>
      </c>
      <c r="M104" s="31" t="str">
        <f ca="1">IFERROR(VLOOKUP($A104,ابريل!S:W,5,0),"")</f>
        <v/>
      </c>
      <c r="N104" s="31" t="str">
        <f ca="1">IFERROR(VLOOKUP($A104,ابريل!AE:AI,5,0),"")</f>
        <v/>
      </c>
      <c r="O104" s="31" t="str">
        <f ca="1">IFERROR(VLOOKUP($A104,ابريل!AQ:AU,5,0),"")</f>
        <v/>
      </c>
      <c r="P104" s="31" t="str">
        <f ca="1">_xlfn.IFNA(VLOOKUP($A104,مايو!G:K,5,0),"")</f>
        <v/>
      </c>
      <c r="Q104" s="31" t="str">
        <f ca="1">_xlfn.IFNA(VLOOKUP($A104,مايو!S:W,5,0),"")</f>
        <v/>
      </c>
      <c r="R104" s="31" t="str">
        <f ca="1">_xlfn.IFNA(VLOOKUP($A104,مايو!AE:AI,5,0),"")</f>
        <v/>
      </c>
      <c r="S104" s="31" t="str">
        <f ca="1">_xlfn.IFNA(VLOOKUP($A104,مايو!AQ:AU,5,0),"")</f>
        <v/>
      </c>
      <c r="T104" s="31" t="str">
        <f ca="1">_xlfn.IFNA(VLOOKUP($A104,مايو!BC:BG,5,0),"")</f>
        <v/>
      </c>
      <c r="U104" s="31" t="str">
        <f ca="1">_xlfn.IFNA(VLOOKUP($A104,يونيو!G:K,5,0),"")</f>
        <v/>
      </c>
      <c r="V104" s="31" t="str">
        <f ca="1">_xlfn.IFNA(VLOOKUP($A104,يونيو!S:W,5,0),"")</f>
        <v/>
      </c>
      <c r="W104" s="31" t="str">
        <f ca="1">_xlfn.IFNA(VLOOKUP($A104,يونيو!AE:AI,5,0),"")</f>
        <v/>
      </c>
      <c r="X104" s="31" t="str">
        <f ca="1">_xlfn.IFNA(VLOOKUP($A104,يونيو!AQ:AU,5,0),"")</f>
        <v/>
      </c>
      <c r="Y104" s="31" t="str">
        <f ca="1">_xlfn.IFNA(VLOOKUP($A104,يوليو!G:K,5,0),"")</f>
        <v/>
      </c>
      <c r="Z104" s="31" t="str">
        <f ca="1">_xlfn.IFNA(VLOOKUP($A104,يوليو!S:W,5,0),"")</f>
        <v/>
      </c>
      <c r="AA104" s="31" t="str">
        <f ca="1">_xlfn.IFNA(VLOOKUP($A104,يوليو!AE:AI,5,0),"")</f>
        <v/>
      </c>
      <c r="AB104" s="31" t="str">
        <f ca="1">_xlfn.IFNA(VLOOKUP($A104,يوليو!AQ:AU,5,0),"")</f>
        <v/>
      </c>
      <c r="AC104" s="31" t="str">
        <f ca="1">_xlfn.IFNA(VLOOKUP($A104,اغسطس!G:K,5,0),"")</f>
        <v/>
      </c>
      <c r="AD104" s="31" t="str">
        <f ca="1">_xlfn.IFNA(VLOOKUP($A104,اغسطس!S:W,5,0),"")</f>
        <v/>
      </c>
      <c r="AE104" s="31" t="str">
        <f ca="1">_xlfn.IFNA(VLOOKUP($A104,اغسطس!AE:AI,5,0),"")</f>
        <v/>
      </c>
      <c r="AF104" s="31" t="str">
        <f ca="1">_xlfn.IFNA(VLOOKUP($A104,اغسطس!AQ:AU,5,0),"")</f>
        <v/>
      </c>
      <c r="AG104" s="31" t="str">
        <f ca="1">_xlfn.IFNA(VLOOKUP($A104,اغسطس!BC:BG,5,0),"")</f>
        <v/>
      </c>
      <c r="AH104" s="31" t="str">
        <f ca="1">_xlfn.IFNA(VLOOKUP($A104,سبتمبر!G:K,5,0),"")</f>
        <v/>
      </c>
      <c r="AI104" s="31" t="str">
        <f ca="1">_xlfn.IFNA(VLOOKUP($A104,سبتمبر!S:W,5,0),"")</f>
        <v/>
      </c>
      <c r="AJ104" s="31" t="str">
        <f ca="1">_xlfn.IFNA(VLOOKUP($A104,سبتمبر!AE:AI,5,0),"")</f>
        <v/>
      </c>
      <c r="AK104" s="31" t="str">
        <f ca="1">_xlfn.IFNA(VLOOKUP($A104,سبتمبر!AQ:AU,5,0),"")</f>
        <v/>
      </c>
      <c r="AL104" s="31" t="str">
        <f ca="1">_xlfn.IFNA(VLOOKUP($A104,اكتوبر!G:K,5,0),"")</f>
        <v/>
      </c>
      <c r="AM104" s="31" t="str">
        <f ca="1">_xlfn.IFNA(VLOOKUP($A104,اكتوبر!S:W,5,0),"")</f>
        <v/>
      </c>
      <c r="AN104" s="31" t="str">
        <f ca="1">_xlfn.IFNA(VLOOKUP($A104,اكتوبر!AE:AI,5,0),"")</f>
        <v/>
      </c>
      <c r="AO104" s="31" t="str">
        <f ca="1">_xlfn.IFNA(VLOOKUP($A104,اكتوبر!AQ:AU,5,0),"")</f>
        <v/>
      </c>
      <c r="AP104" s="31" t="str">
        <f ca="1">_xlfn.IFNA(VLOOKUP($A104,اكتوبر!BC:BG,5,0),"")</f>
        <v/>
      </c>
      <c r="AQ104" s="31" t="str">
        <f ca="1">_xlfn.IFNA(VLOOKUP($A104,نوفمبر!G:K,5,0),"")</f>
        <v/>
      </c>
      <c r="AR104" s="31" t="str">
        <f ca="1">_xlfn.IFNA(VLOOKUP($A104,نوفمبر!S:W,5,0),"")</f>
        <v/>
      </c>
      <c r="AS104" s="31" t="str">
        <f ca="1">_xlfn.IFNA(VLOOKUP($A104,نوفمبر!AE:AI,5,0),"")</f>
        <v/>
      </c>
      <c r="AT104" s="31" t="str">
        <f ca="1">_xlfn.IFNA(VLOOKUP($A104,نوفمبر!AQ:AU,5,0),"")</f>
        <v/>
      </c>
      <c r="AU104" s="31" t="str">
        <f ca="1">_xlfn.IFNA(VLOOKUP($A104,ديسمبر!G:K,5,0),"")</f>
        <v/>
      </c>
      <c r="AV104" s="31" t="str">
        <f ca="1">_xlfn.IFNA(VLOOKUP($A104,ديسمبر!S:W,5,0),"")</f>
        <v/>
      </c>
      <c r="AW104" s="31" t="str">
        <f ca="1">_xlfn.IFNA(VLOOKUP($A104,ديسمبر!AE:AI,5,0),"")</f>
        <v/>
      </c>
      <c r="AX104" s="31" t="str">
        <f ca="1">_xlfn.IFNA(VLOOKUP($A104,ديسمبر!AQ:AU,5,0),"")</f>
        <v/>
      </c>
      <c r="AY104" s="31">
        <f ca="1" t="shared" si="2"/>
        <v>0</v>
      </c>
      <c r="AZ104" s="31">
        <f ca="1" t="shared" si="4"/>
        <v>0</v>
      </c>
    </row>
    <row r="105" ht="15.75" spans="1:52">
      <c r="A105" s="8">
        <v>2103</v>
      </c>
      <c r="B105" s="31">
        <f>IFERROR(VLOOKUP(A105,'Main Data'!A:C,2,0),"")</f>
        <v>0</v>
      </c>
      <c r="C105" s="31" t="str">
        <f>IFERROR(VLOOKUP(B105,'Main Data'!B:D,2,0),"")</f>
        <v/>
      </c>
      <c r="D105" s="31" t="str">
        <f ca="1">IFERROR(VLOOKUP($A105,فبراير!G:K,5,0),"")</f>
        <v/>
      </c>
      <c r="E105" s="31" t="str">
        <f ca="1">IFERROR(VLOOKUP($A105,فبراير!S:W,5,0),"")</f>
        <v/>
      </c>
      <c r="F105" s="31" t="str">
        <f ca="1">IFERROR(VLOOKUP($A105,فبراير!AE:AI,5,0),"")</f>
        <v/>
      </c>
      <c r="G105" s="31" t="str">
        <f ca="1">IFERROR(VLOOKUP($A105,فبراير!AQ:AU,5,0),"")</f>
        <v/>
      </c>
      <c r="H105" s="31" t="str">
        <f ca="1">IFERROR(VLOOKUP($A105,مارس!G:K,5,0),"")</f>
        <v/>
      </c>
      <c r="I105" s="31" t="str">
        <f ca="1">IFERROR(VLOOKUP($A105,مارس!S:W,5,0),"")</f>
        <v/>
      </c>
      <c r="J105" s="31" t="str">
        <f ca="1">IFERROR(VLOOKUP($A105,مارس!AE:AI,5,0),"")</f>
        <v/>
      </c>
      <c r="K105" s="31" t="str">
        <f ca="1">IFERROR(VLOOKUP($A105,مارس!AQ:AU,5,0),"")</f>
        <v/>
      </c>
      <c r="L105" s="31" t="str">
        <f ca="1">IFERROR(VLOOKUP($A105,ابريل!G:K,5,0),"")</f>
        <v/>
      </c>
      <c r="M105" s="31" t="str">
        <f ca="1">IFERROR(VLOOKUP($A105,ابريل!S:W,5,0),"")</f>
        <v/>
      </c>
      <c r="N105" s="31" t="str">
        <f ca="1">IFERROR(VLOOKUP($A105,ابريل!AE:AI,5,0),"")</f>
        <v/>
      </c>
      <c r="O105" s="31" t="str">
        <f ca="1">IFERROR(VLOOKUP($A105,ابريل!AQ:AU,5,0),"")</f>
        <v/>
      </c>
      <c r="P105" s="31" t="str">
        <f ca="1">_xlfn.IFNA(VLOOKUP($A105,مايو!G:K,5,0),"")</f>
        <v/>
      </c>
      <c r="Q105" s="31" t="str">
        <f ca="1">_xlfn.IFNA(VLOOKUP($A105,مايو!S:W,5,0),"")</f>
        <v/>
      </c>
      <c r="R105" s="31" t="str">
        <f ca="1">_xlfn.IFNA(VLOOKUP($A105,مايو!AE:AI,5,0),"")</f>
        <v/>
      </c>
      <c r="S105" s="31" t="str">
        <f ca="1">_xlfn.IFNA(VLOOKUP($A105,مايو!AQ:AU,5,0),"")</f>
        <v/>
      </c>
      <c r="T105" s="31" t="str">
        <f ca="1">_xlfn.IFNA(VLOOKUP($A105,مايو!BC:BG,5,0),"")</f>
        <v/>
      </c>
      <c r="U105" s="31" t="str">
        <f ca="1">_xlfn.IFNA(VLOOKUP($A105,يونيو!G:K,5,0),"")</f>
        <v/>
      </c>
      <c r="V105" s="31" t="str">
        <f ca="1">_xlfn.IFNA(VLOOKUP($A105,يونيو!S:W,5,0),"")</f>
        <v/>
      </c>
      <c r="W105" s="31" t="str">
        <f ca="1">_xlfn.IFNA(VLOOKUP($A105,يونيو!AE:AI,5,0),"")</f>
        <v/>
      </c>
      <c r="X105" s="31" t="str">
        <f ca="1">_xlfn.IFNA(VLOOKUP($A105,يونيو!AQ:AU,5,0),"")</f>
        <v/>
      </c>
      <c r="Y105" s="31" t="str">
        <f ca="1">_xlfn.IFNA(VLOOKUP($A105,يوليو!G:K,5,0),"")</f>
        <v/>
      </c>
      <c r="Z105" s="31" t="str">
        <f ca="1">_xlfn.IFNA(VLOOKUP($A105,يوليو!S:W,5,0),"")</f>
        <v/>
      </c>
      <c r="AA105" s="31" t="str">
        <f ca="1">_xlfn.IFNA(VLOOKUP($A105,يوليو!AE:AI,5,0),"")</f>
        <v/>
      </c>
      <c r="AB105" s="31" t="str">
        <f ca="1">_xlfn.IFNA(VLOOKUP($A105,يوليو!AQ:AU,5,0),"")</f>
        <v/>
      </c>
      <c r="AC105" s="31" t="str">
        <f ca="1">_xlfn.IFNA(VLOOKUP($A105,اغسطس!G:K,5,0),"")</f>
        <v/>
      </c>
      <c r="AD105" s="31" t="str">
        <f ca="1">_xlfn.IFNA(VLOOKUP($A105,اغسطس!S:W,5,0),"")</f>
        <v/>
      </c>
      <c r="AE105" s="31" t="str">
        <f ca="1">_xlfn.IFNA(VLOOKUP($A105,اغسطس!AE:AI,5,0),"")</f>
        <v/>
      </c>
      <c r="AF105" s="31" t="str">
        <f ca="1">_xlfn.IFNA(VLOOKUP($A105,اغسطس!AQ:AU,5,0),"")</f>
        <v/>
      </c>
      <c r="AG105" s="31" t="str">
        <f ca="1">_xlfn.IFNA(VLOOKUP($A105,اغسطس!BC:BG,5,0),"")</f>
        <v/>
      </c>
      <c r="AH105" s="31" t="str">
        <f ca="1">_xlfn.IFNA(VLOOKUP($A105,سبتمبر!G:K,5,0),"")</f>
        <v/>
      </c>
      <c r="AI105" s="31" t="str">
        <f ca="1">_xlfn.IFNA(VLOOKUP($A105,سبتمبر!S:W,5,0),"")</f>
        <v/>
      </c>
      <c r="AJ105" s="31" t="str">
        <f ca="1">_xlfn.IFNA(VLOOKUP($A105,سبتمبر!AE:AI,5,0),"")</f>
        <v/>
      </c>
      <c r="AK105" s="31" t="str">
        <f ca="1">_xlfn.IFNA(VLOOKUP($A105,سبتمبر!AQ:AU,5,0),"")</f>
        <v/>
      </c>
      <c r="AL105" s="31" t="str">
        <f ca="1">_xlfn.IFNA(VLOOKUP($A105,اكتوبر!G:K,5,0),"")</f>
        <v/>
      </c>
      <c r="AM105" s="31" t="str">
        <f ca="1">_xlfn.IFNA(VLOOKUP($A105,اكتوبر!S:W,5,0),"")</f>
        <v/>
      </c>
      <c r="AN105" s="31" t="str">
        <f ca="1">_xlfn.IFNA(VLOOKUP($A105,اكتوبر!AE:AI,5,0),"")</f>
        <v/>
      </c>
      <c r="AO105" s="31" t="str">
        <f ca="1">_xlfn.IFNA(VLOOKUP($A105,اكتوبر!AQ:AU,5,0),"")</f>
        <v/>
      </c>
      <c r="AP105" s="31" t="str">
        <f ca="1">_xlfn.IFNA(VLOOKUP($A105,اكتوبر!BC:BG,5,0),"")</f>
        <v/>
      </c>
      <c r="AQ105" s="31" t="str">
        <f ca="1">_xlfn.IFNA(VLOOKUP($A105,نوفمبر!G:K,5,0),"")</f>
        <v/>
      </c>
      <c r="AR105" s="31" t="str">
        <f ca="1">_xlfn.IFNA(VLOOKUP($A105,نوفمبر!S:W,5,0),"")</f>
        <v/>
      </c>
      <c r="AS105" s="31" t="str">
        <f ca="1">_xlfn.IFNA(VLOOKUP($A105,نوفمبر!AE:AI,5,0),"")</f>
        <v/>
      </c>
      <c r="AT105" s="31" t="str">
        <f ca="1">_xlfn.IFNA(VLOOKUP($A105,نوفمبر!AQ:AU,5,0),"")</f>
        <v/>
      </c>
      <c r="AU105" s="31" t="str">
        <f ca="1">_xlfn.IFNA(VLOOKUP($A105,ديسمبر!G:K,5,0),"")</f>
        <v/>
      </c>
      <c r="AV105" s="31" t="str">
        <f ca="1">_xlfn.IFNA(VLOOKUP($A105,ديسمبر!S:W,5,0),"")</f>
        <v/>
      </c>
      <c r="AW105" s="31" t="str">
        <f ca="1">_xlfn.IFNA(VLOOKUP($A105,ديسمبر!AE:AI,5,0),"")</f>
        <v/>
      </c>
      <c r="AX105" s="31" t="str">
        <f ca="1">_xlfn.IFNA(VLOOKUP($A105,ديسمبر!AQ:AU,5,0),"")</f>
        <v/>
      </c>
      <c r="AY105" s="31">
        <f ca="1" t="shared" si="2"/>
        <v>0</v>
      </c>
      <c r="AZ105" s="31">
        <f ca="1" t="shared" si="4"/>
        <v>0</v>
      </c>
    </row>
    <row r="106" ht="15.75" spans="1:52">
      <c r="A106" s="8">
        <v>2104</v>
      </c>
      <c r="B106" s="31">
        <f>IFERROR(VLOOKUP(A106,'Main Data'!A:C,2,0),"")</f>
        <v>0</v>
      </c>
      <c r="C106" s="31" t="str">
        <f>IFERROR(VLOOKUP(B106,'Main Data'!B:D,2,0),"")</f>
        <v/>
      </c>
      <c r="D106" s="31" t="str">
        <f ca="1">IFERROR(VLOOKUP($A106,فبراير!G:K,5,0),"")</f>
        <v/>
      </c>
      <c r="E106" s="31" t="str">
        <f ca="1">IFERROR(VLOOKUP($A106,فبراير!S:W,5,0),"")</f>
        <v/>
      </c>
      <c r="F106" s="31" t="str">
        <f ca="1">IFERROR(VLOOKUP($A106,فبراير!AE:AI,5,0),"")</f>
        <v/>
      </c>
      <c r="G106" s="31" t="str">
        <f ca="1">IFERROR(VLOOKUP($A106,فبراير!AQ:AU,5,0),"")</f>
        <v/>
      </c>
      <c r="H106" s="31" t="str">
        <f ca="1">IFERROR(VLOOKUP($A106,مارس!G:K,5,0),"")</f>
        <v/>
      </c>
      <c r="I106" s="31" t="str">
        <f ca="1">IFERROR(VLOOKUP($A106,مارس!S:W,5,0),"")</f>
        <v/>
      </c>
      <c r="J106" s="31" t="str">
        <f ca="1">IFERROR(VLOOKUP($A106,مارس!AE:AI,5,0),"")</f>
        <v/>
      </c>
      <c r="K106" s="31" t="str">
        <f ca="1">IFERROR(VLOOKUP($A106,مارس!AQ:AU,5,0),"")</f>
        <v/>
      </c>
      <c r="L106" s="31" t="str">
        <f ca="1">IFERROR(VLOOKUP($A106,ابريل!G:K,5,0),"")</f>
        <v/>
      </c>
      <c r="M106" s="31" t="str">
        <f ca="1">IFERROR(VLOOKUP($A106,ابريل!S:W,5,0),"")</f>
        <v/>
      </c>
      <c r="N106" s="31" t="str">
        <f ca="1">IFERROR(VLOOKUP($A106,ابريل!AE:AI,5,0),"")</f>
        <v/>
      </c>
      <c r="O106" s="31" t="str">
        <f ca="1">IFERROR(VLOOKUP($A106,ابريل!AQ:AU,5,0),"")</f>
        <v/>
      </c>
      <c r="P106" s="31" t="str">
        <f ca="1">_xlfn.IFNA(VLOOKUP($A106,مايو!G:K,5,0),"")</f>
        <v/>
      </c>
      <c r="Q106" s="31" t="str">
        <f ca="1">_xlfn.IFNA(VLOOKUP($A106,مايو!S:W,5,0),"")</f>
        <v/>
      </c>
      <c r="R106" s="31" t="str">
        <f ca="1">_xlfn.IFNA(VLOOKUP($A106,مايو!AE:AI,5,0),"")</f>
        <v/>
      </c>
      <c r="S106" s="31" t="str">
        <f ca="1">_xlfn.IFNA(VLOOKUP($A106,مايو!AQ:AU,5,0),"")</f>
        <v/>
      </c>
      <c r="T106" s="31" t="str">
        <f ca="1">_xlfn.IFNA(VLOOKUP($A106,مايو!BC:BG,5,0),"")</f>
        <v/>
      </c>
      <c r="U106" s="31" t="str">
        <f ca="1">_xlfn.IFNA(VLOOKUP($A106,يونيو!G:K,5,0),"")</f>
        <v/>
      </c>
      <c r="V106" s="31" t="str">
        <f ca="1">_xlfn.IFNA(VLOOKUP($A106,يونيو!S:W,5,0),"")</f>
        <v/>
      </c>
      <c r="W106" s="31" t="str">
        <f ca="1">_xlfn.IFNA(VLOOKUP($A106,يونيو!AE:AI,5,0),"")</f>
        <v/>
      </c>
      <c r="X106" s="31" t="str">
        <f ca="1">_xlfn.IFNA(VLOOKUP($A106,يونيو!AQ:AU,5,0),"")</f>
        <v/>
      </c>
      <c r="Y106" s="31" t="str">
        <f ca="1">_xlfn.IFNA(VLOOKUP($A106,يوليو!G:K,5,0),"")</f>
        <v/>
      </c>
      <c r="Z106" s="31" t="str">
        <f ca="1">_xlfn.IFNA(VLOOKUP($A106,يوليو!S:W,5,0),"")</f>
        <v/>
      </c>
      <c r="AA106" s="31" t="str">
        <f ca="1">_xlfn.IFNA(VLOOKUP($A106,يوليو!AE:AI,5,0),"")</f>
        <v/>
      </c>
      <c r="AB106" s="31" t="str">
        <f ca="1">_xlfn.IFNA(VLOOKUP($A106,يوليو!AQ:AU,5,0),"")</f>
        <v/>
      </c>
      <c r="AC106" s="31" t="str">
        <f ca="1">_xlfn.IFNA(VLOOKUP($A106,اغسطس!G:K,5,0),"")</f>
        <v/>
      </c>
      <c r="AD106" s="31" t="str">
        <f ca="1">_xlfn.IFNA(VLOOKUP($A106,اغسطس!S:W,5,0),"")</f>
        <v/>
      </c>
      <c r="AE106" s="31" t="str">
        <f ca="1">_xlfn.IFNA(VLOOKUP($A106,اغسطس!AE:AI,5,0),"")</f>
        <v/>
      </c>
      <c r="AF106" s="31" t="str">
        <f ca="1">_xlfn.IFNA(VLOOKUP($A106,اغسطس!AQ:AU,5,0),"")</f>
        <v/>
      </c>
      <c r="AG106" s="31" t="str">
        <f ca="1">_xlfn.IFNA(VLOOKUP($A106,اغسطس!BC:BG,5,0),"")</f>
        <v/>
      </c>
      <c r="AH106" s="31" t="str">
        <f ca="1">_xlfn.IFNA(VLOOKUP($A106,سبتمبر!G:K,5,0),"")</f>
        <v/>
      </c>
      <c r="AI106" s="31" t="str">
        <f ca="1">_xlfn.IFNA(VLOOKUP($A106,سبتمبر!S:W,5,0),"")</f>
        <v/>
      </c>
      <c r="AJ106" s="31" t="str">
        <f ca="1">_xlfn.IFNA(VLOOKUP($A106,سبتمبر!AE:AI,5,0),"")</f>
        <v/>
      </c>
      <c r="AK106" s="31" t="str">
        <f ca="1">_xlfn.IFNA(VLOOKUP($A106,سبتمبر!AQ:AU,5,0),"")</f>
        <v/>
      </c>
      <c r="AL106" s="31" t="str">
        <f ca="1">_xlfn.IFNA(VLOOKUP($A106,اكتوبر!G:K,5,0),"")</f>
        <v/>
      </c>
      <c r="AM106" s="31" t="str">
        <f ca="1">_xlfn.IFNA(VLOOKUP($A106,اكتوبر!S:W,5,0),"")</f>
        <v/>
      </c>
      <c r="AN106" s="31" t="str">
        <f ca="1">_xlfn.IFNA(VLOOKUP($A106,اكتوبر!AE:AI,5,0),"")</f>
        <v/>
      </c>
      <c r="AO106" s="31" t="str">
        <f ca="1">_xlfn.IFNA(VLOOKUP($A106,اكتوبر!AQ:AU,5,0),"")</f>
        <v/>
      </c>
      <c r="AP106" s="31" t="str">
        <f ca="1">_xlfn.IFNA(VLOOKUP($A106,اكتوبر!BC:BG,5,0),"")</f>
        <v/>
      </c>
      <c r="AQ106" s="31" t="str">
        <f ca="1">_xlfn.IFNA(VLOOKUP($A106,نوفمبر!G:K,5,0),"")</f>
        <v/>
      </c>
      <c r="AR106" s="31" t="str">
        <f ca="1">_xlfn.IFNA(VLOOKUP($A106,نوفمبر!S:W,5,0),"")</f>
        <v/>
      </c>
      <c r="AS106" s="31" t="str">
        <f ca="1">_xlfn.IFNA(VLOOKUP($A106,نوفمبر!AE:AI,5,0),"")</f>
        <v/>
      </c>
      <c r="AT106" s="31" t="str">
        <f ca="1">_xlfn.IFNA(VLOOKUP($A106,نوفمبر!AQ:AU,5,0),"")</f>
        <v/>
      </c>
      <c r="AU106" s="31" t="str">
        <f ca="1">_xlfn.IFNA(VLOOKUP($A106,ديسمبر!G:K,5,0),"")</f>
        <v/>
      </c>
      <c r="AV106" s="31" t="str">
        <f ca="1">_xlfn.IFNA(VLOOKUP($A106,ديسمبر!S:W,5,0),"")</f>
        <v/>
      </c>
      <c r="AW106" s="31" t="str">
        <f ca="1">_xlfn.IFNA(VLOOKUP($A106,ديسمبر!AE:AI,5,0),"")</f>
        <v/>
      </c>
      <c r="AX106" s="31" t="str">
        <f ca="1">_xlfn.IFNA(VLOOKUP($A106,ديسمبر!AQ:AU,5,0),"")</f>
        <v/>
      </c>
      <c r="AY106" s="31">
        <f ca="1" t="shared" si="2"/>
        <v>0</v>
      </c>
      <c r="AZ106" s="31">
        <f ca="1" t="shared" si="4"/>
        <v>0</v>
      </c>
    </row>
    <row r="107" ht="15.75" spans="1:52">
      <c r="A107" s="8">
        <v>2105</v>
      </c>
      <c r="B107" s="31">
        <f>IFERROR(VLOOKUP(A107,'Main Data'!A:C,2,0),"")</f>
        <v>0</v>
      </c>
      <c r="C107" s="31" t="str">
        <f>IFERROR(VLOOKUP(B107,'Main Data'!B:D,2,0),"")</f>
        <v/>
      </c>
      <c r="D107" s="31" t="str">
        <f ca="1">IFERROR(VLOOKUP($A107,فبراير!G:K,5,0),"")</f>
        <v/>
      </c>
      <c r="E107" s="31" t="str">
        <f ca="1">IFERROR(VLOOKUP($A107,فبراير!S:W,5,0),"")</f>
        <v/>
      </c>
      <c r="F107" s="31" t="str">
        <f ca="1">IFERROR(VLOOKUP($A107,فبراير!AE:AI,5,0),"")</f>
        <v/>
      </c>
      <c r="G107" s="31" t="str">
        <f ca="1">IFERROR(VLOOKUP($A107,فبراير!AQ:AU,5,0),"")</f>
        <v/>
      </c>
      <c r="H107" s="31" t="str">
        <f ca="1">IFERROR(VLOOKUP($A107,مارس!G:K,5,0),"")</f>
        <v/>
      </c>
      <c r="I107" s="31" t="str">
        <f ca="1">IFERROR(VLOOKUP($A107,مارس!S:W,5,0),"")</f>
        <v/>
      </c>
      <c r="J107" s="31" t="str">
        <f ca="1">IFERROR(VLOOKUP($A107,مارس!AE:AI,5,0),"")</f>
        <v/>
      </c>
      <c r="K107" s="31" t="str">
        <f ca="1">IFERROR(VLOOKUP($A107,مارس!AQ:AU,5,0),"")</f>
        <v/>
      </c>
      <c r="L107" s="31" t="str">
        <f ca="1">IFERROR(VLOOKUP($A107,ابريل!G:K,5,0),"")</f>
        <v/>
      </c>
      <c r="M107" s="31" t="str">
        <f ca="1">IFERROR(VLOOKUP($A107,ابريل!S:W,5,0),"")</f>
        <v/>
      </c>
      <c r="N107" s="31" t="str">
        <f ca="1">IFERROR(VLOOKUP($A107,ابريل!AE:AI,5,0),"")</f>
        <v/>
      </c>
      <c r="O107" s="31" t="str">
        <f ca="1">IFERROR(VLOOKUP($A107,ابريل!AQ:AU,5,0),"")</f>
        <v/>
      </c>
      <c r="P107" s="31" t="str">
        <f ca="1">_xlfn.IFNA(VLOOKUP($A107,مايو!G:K,5,0),"")</f>
        <v/>
      </c>
      <c r="Q107" s="31" t="str">
        <f ca="1">_xlfn.IFNA(VLOOKUP($A107,مايو!S:W,5,0),"")</f>
        <v/>
      </c>
      <c r="R107" s="31" t="str">
        <f ca="1">_xlfn.IFNA(VLOOKUP($A107,مايو!AE:AI,5,0),"")</f>
        <v/>
      </c>
      <c r="S107" s="31" t="str">
        <f ca="1">_xlfn.IFNA(VLOOKUP($A107,مايو!AQ:AU,5,0),"")</f>
        <v/>
      </c>
      <c r="T107" s="31" t="str">
        <f ca="1">_xlfn.IFNA(VLOOKUP($A107,مايو!BC:BG,5,0),"")</f>
        <v/>
      </c>
      <c r="U107" s="31" t="str">
        <f ca="1">_xlfn.IFNA(VLOOKUP($A107,يونيو!G:K,5,0),"")</f>
        <v/>
      </c>
      <c r="V107" s="31" t="str">
        <f ca="1">_xlfn.IFNA(VLOOKUP($A107,يونيو!S:W,5,0),"")</f>
        <v/>
      </c>
      <c r="W107" s="31" t="str">
        <f ca="1">_xlfn.IFNA(VLOOKUP($A107,يونيو!AE:AI,5,0),"")</f>
        <v/>
      </c>
      <c r="X107" s="31" t="str">
        <f ca="1">_xlfn.IFNA(VLOOKUP($A107,يونيو!AQ:AU,5,0),"")</f>
        <v/>
      </c>
      <c r="Y107" s="31" t="str">
        <f ca="1">_xlfn.IFNA(VLOOKUP($A107,يوليو!G:K,5,0),"")</f>
        <v/>
      </c>
      <c r="Z107" s="31" t="str">
        <f ca="1">_xlfn.IFNA(VLOOKUP($A107,يوليو!S:W,5,0),"")</f>
        <v/>
      </c>
      <c r="AA107" s="31" t="str">
        <f ca="1">_xlfn.IFNA(VLOOKUP($A107,يوليو!AE:AI,5,0),"")</f>
        <v/>
      </c>
      <c r="AB107" s="31" t="str">
        <f ca="1">_xlfn.IFNA(VLOOKUP($A107,يوليو!AQ:AU,5,0),"")</f>
        <v/>
      </c>
      <c r="AC107" s="31" t="str">
        <f ca="1">_xlfn.IFNA(VLOOKUP($A107,اغسطس!G:K,5,0),"")</f>
        <v/>
      </c>
      <c r="AD107" s="31" t="str">
        <f ca="1">_xlfn.IFNA(VLOOKUP($A107,اغسطس!S:W,5,0),"")</f>
        <v/>
      </c>
      <c r="AE107" s="31" t="str">
        <f ca="1">_xlfn.IFNA(VLOOKUP($A107,اغسطس!AE:AI,5,0),"")</f>
        <v/>
      </c>
      <c r="AF107" s="31" t="str">
        <f ca="1">_xlfn.IFNA(VLOOKUP($A107,اغسطس!AQ:AU,5,0),"")</f>
        <v/>
      </c>
      <c r="AG107" s="31" t="str">
        <f ca="1">_xlfn.IFNA(VLOOKUP($A107,اغسطس!BC:BG,5,0),"")</f>
        <v/>
      </c>
      <c r="AH107" s="31" t="str">
        <f ca="1">_xlfn.IFNA(VLOOKUP($A107,سبتمبر!G:K,5,0),"")</f>
        <v/>
      </c>
      <c r="AI107" s="31" t="str">
        <f ca="1">_xlfn.IFNA(VLOOKUP($A107,سبتمبر!S:W,5,0),"")</f>
        <v/>
      </c>
      <c r="AJ107" s="31" t="str">
        <f ca="1">_xlfn.IFNA(VLOOKUP($A107,سبتمبر!AE:AI,5,0),"")</f>
        <v/>
      </c>
      <c r="AK107" s="31" t="str">
        <f ca="1">_xlfn.IFNA(VLOOKUP($A107,سبتمبر!AQ:AU,5,0),"")</f>
        <v/>
      </c>
      <c r="AL107" s="31" t="str">
        <f ca="1">_xlfn.IFNA(VLOOKUP($A107,اكتوبر!G:K,5,0),"")</f>
        <v/>
      </c>
      <c r="AM107" s="31" t="str">
        <f ca="1">_xlfn.IFNA(VLOOKUP($A107,اكتوبر!S:W,5,0),"")</f>
        <v/>
      </c>
      <c r="AN107" s="31" t="str">
        <f ca="1">_xlfn.IFNA(VLOOKUP($A107,اكتوبر!AE:AI,5,0),"")</f>
        <v/>
      </c>
      <c r="AO107" s="31" t="str">
        <f ca="1">_xlfn.IFNA(VLOOKUP($A107,اكتوبر!AQ:AU,5,0),"")</f>
        <v/>
      </c>
      <c r="AP107" s="31" t="str">
        <f ca="1">_xlfn.IFNA(VLOOKUP($A107,اكتوبر!BC:BG,5,0),"")</f>
        <v/>
      </c>
      <c r="AQ107" s="31" t="str">
        <f ca="1">_xlfn.IFNA(VLOOKUP($A107,نوفمبر!G:K,5,0),"")</f>
        <v/>
      </c>
      <c r="AR107" s="31" t="str">
        <f ca="1">_xlfn.IFNA(VLOOKUP($A107,نوفمبر!S:W,5,0),"")</f>
        <v/>
      </c>
      <c r="AS107" s="31" t="str">
        <f ca="1">_xlfn.IFNA(VLOOKUP($A107,نوفمبر!AE:AI,5,0),"")</f>
        <v/>
      </c>
      <c r="AT107" s="31" t="str">
        <f ca="1">_xlfn.IFNA(VLOOKUP($A107,نوفمبر!AQ:AU,5,0),"")</f>
        <v/>
      </c>
      <c r="AU107" s="31" t="str">
        <f ca="1">_xlfn.IFNA(VLOOKUP($A107,ديسمبر!G:K,5,0),"")</f>
        <v/>
      </c>
      <c r="AV107" s="31" t="str">
        <f ca="1">_xlfn.IFNA(VLOOKUP($A107,ديسمبر!S:W,5,0),"")</f>
        <v/>
      </c>
      <c r="AW107" s="31" t="str">
        <f ca="1">_xlfn.IFNA(VLOOKUP($A107,ديسمبر!AE:AI,5,0),"")</f>
        <v/>
      </c>
      <c r="AX107" s="31" t="str">
        <f ca="1">_xlfn.IFNA(VLOOKUP($A107,ديسمبر!AQ:AU,5,0),"")</f>
        <v/>
      </c>
      <c r="AY107" s="31">
        <f ca="1" t="shared" si="2"/>
        <v>0</v>
      </c>
      <c r="AZ107" s="31">
        <f ca="1" t="shared" si="4"/>
        <v>0</v>
      </c>
    </row>
    <row r="108" ht="15.75" spans="1:52">
      <c r="A108" s="8">
        <v>2106</v>
      </c>
      <c r="B108" s="31">
        <f>IFERROR(VLOOKUP(A108,'Main Data'!A:C,2,0),"")</f>
        <v>0</v>
      </c>
      <c r="C108" s="31" t="str">
        <f>IFERROR(VLOOKUP(B108,'Main Data'!B:D,2,0),"")</f>
        <v/>
      </c>
      <c r="D108" s="31" t="str">
        <f ca="1">IFERROR(VLOOKUP($A108,فبراير!G:K,5,0),"")</f>
        <v/>
      </c>
      <c r="E108" s="31" t="str">
        <f ca="1">IFERROR(VLOOKUP($A108,فبراير!S:W,5,0),"")</f>
        <v/>
      </c>
      <c r="F108" s="31" t="str">
        <f ca="1">IFERROR(VLOOKUP($A108,فبراير!AE:AI,5,0),"")</f>
        <v/>
      </c>
      <c r="G108" s="31" t="str">
        <f ca="1">IFERROR(VLOOKUP($A108,فبراير!AQ:AU,5,0),"")</f>
        <v/>
      </c>
      <c r="H108" s="31" t="str">
        <f ca="1">IFERROR(VLOOKUP($A108,مارس!G:K,5,0),"")</f>
        <v/>
      </c>
      <c r="I108" s="31" t="str">
        <f ca="1">IFERROR(VLOOKUP($A108,مارس!S:W,5,0),"")</f>
        <v/>
      </c>
      <c r="J108" s="31" t="str">
        <f ca="1">IFERROR(VLOOKUP($A108,مارس!AE:AI,5,0),"")</f>
        <v/>
      </c>
      <c r="K108" s="31" t="str">
        <f ca="1">IFERROR(VLOOKUP($A108,مارس!AQ:AU,5,0),"")</f>
        <v/>
      </c>
      <c r="L108" s="31" t="str">
        <f ca="1">IFERROR(VLOOKUP($A108,ابريل!G:K,5,0),"")</f>
        <v/>
      </c>
      <c r="M108" s="31" t="str">
        <f ca="1">IFERROR(VLOOKUP($A108,ابريل!S:W,5,0),"")</f>
        <v/>
      </c>
      <c r="N108" s="31" t="str">
        <f ca="1">IFERROR(VLOOKUP($A108,ابريل!AE:AI,5,0),"")</f>
        <v/>
      </c>
      <c r="O108" s="31" t="str">
        <f ca="1">IFERROR(VLOOKUP($A108,ابريل!AQ:AU,5,0),"")</f>
        <v/>
      </c>
      <c r="P108" s="31" t="str">
        <f ca="1">_xlfn.IFNA(VLOOKUP($A108,مايو!G:K,5,0),"")</f>
        <v/>
      </c>
      <c r="Q108" s="31" t="str">
        <f ca="1">_xlfn.IFNA(VLOOKUP($A108,مايو!S:W,5,0),"")</f>
        <v/>
      </c>
      <c r="R108" s="31" t="str">
        <f ca="1">_xlfn.IFNA(VLOOKUP($A108,مايو!AE:AI,5,0),"")</f>
        <v/>
      </c>
      <c r="S108" s="31" t="str">
        <f ca="1">_xlfn.IFNA(VLOOKUP($A108,مايو!AQ:AU,5,0),"")</f>
        <v/>
      </c>
      <c r="T108" s="31" t="str">
        <f ca="1">_xlfn.IFNA(VLOOKUP($A108,مايو!BC:BG,5,0),"")</f>
        <v/>
      </c>
      <c r="U108" s="31" t="str">
        <f ca="1">_xlfn.IFNA(VLOOKUP($A108,يونيو!G:K,5,0),"")</f>
        <v/>
      </c>
      <c r="V108" s="31" t="str">
        <f ca="1">_xlfn.IFNA(VLOOKUP($A108,يونيو!S:W,5,0),"")</f>
        <v/>
      </c>
      <c r="W108" s="31" t="str">
        <f ca="1">_xlfn.IFNA(VLOOKUP($A108,يونيو!AE:AI,5,0),"")</f>
        <v/>
      </c>
      <c r="X108" s="31" t="str">
        <f ca="1">_xlfn.IFNA(VLOOKUP($A108,يونيو!AQ:AU,5,0),"")</f>
        <v/>
      </c>
      <c r="Y108" s="31" t="str">
        <f ca="1">_xlfn.IFNA(VLOOKUP($A108,يوليو!G:K,5,0),"")</f>
        <v/>
      </c>
      <c r="Z108" s="31" t="str">
        <f ca="1">_xlfn.IFNA(VLOOKUP($A108,يوليو!S:W,5,0),"")</f>
        <v/>
      </c>
      <c r="AA108" s="31" t="str">
        <f ca="1">_xlfn.IFNA(VLOOKUP($A108,يوليو!AE:AI,5,0),"")</f>
        <v/>
      </c>
      <c r="AB108" s="31" t="str">
        <f ca="1">_xlfn.IFNA(VLOOKUP($A108,يوليو!AQ:AU,5,0),"")</f>
        <v/>
      </c>
      <c r="AC108" s="31" t="str">
        <f ca="1">_xlfn.IFNA(VLOOKUP($A108,اغسطس!G:K,5,0),"")</f>
        <v/>
      </c>
      <c r="AD108" s="31" t="str">
        <f ca="1">_xlfn.IFNA(VLOOKUP($A108,اغسطس!S:W,5,0),"")</f>
        <v/>
      </c>
      <c r="AE108" s="31" t="str">
        <f ca="1">_xlfn.IFNA(VLOOKUP($A108,اغسطس!AE:AI,5,0),"")</f>
        <v/>
      </c>
      <c r="AF108" s="31" t="str">
        <f ca="1">_xlfn.IFNA(VLOOKUP($A108,اغسطس!AQ:AU,5,0),"")</f>
        <v/>
      </c>
      <c r="AG108" s="31" t="str">
        <f ca="1">_xlfn.IFNA(VLOOKUP($A108,اغسطس!BC:BG,5,0),"")</f>
        <v/>
      </c>
      <c r="AH108" s="31" t="str">
        <f ca="1">_xlfn.IFNA(VLOOKUP($A108,سبتمبر!G:K,5,0),"")</f>
        <v/>
      </c>
      <c r="AI108" s="31" t="str">
        <f ca="1">_xlfn.IFNA(VLOOKUP($A108,سبتمبر!S:W,5,0),"")</f>
        <v/>
      </c>
      <c r="AJ108" s="31" t="str">
        <f ca="1">_xlfn.IFNA(VLOOKUP($A108,سبتمبر!AE:AI,5,0),"")</f>
        <v/>
      </c>
      <c r="AK108" s="31" t="str">
        <f ca="1">_xlfn.IFNA(VLOOKUP($A108,سبتمبر!AQ:AU,5,0),"")</f>
        <v/>
      </c>
      <c r="AL108" s="31" t="str">
        <f ca="1">_xlfn.IFNA(VLOOKUP($A108,اكتوبر!G:K,5,0),"")</f>
        <v/>
      </c>
      <c r="AM108" s="31" t="str">
        <f ca="1">_xlfn.IFNA(VLOOKUP($A108,اكتوبر!S:W,5,0),"")</f>
        <v/>
      </c>
      <c r="AN108" s="31" t="str">
        <f ca="1">_xlfn.IFNA(VLOOKUP($A108,اكتوبر!AE:AI,5,0),"")</f>
        <v/>
      </c>
      <c r="AO108" s="31" t="str">
        <f ca="1">_xlfn.IFNA(VLOOKUP($A108,اكتوبر!AQ:AU,5,0),"")</f>
        <v/>
      </c>
      <c r="AP108" s="31" t="str">
        <f ca="1">_xlfn.IFNA(VLOOKUP($A108,اكتوبر!BC:BG,5,0),"")</f>
        <v/>
      </c>
      <c r="AQ108" s="31" t="str">
        <f ca="1">_xlfn.IFNA(VLOOKUP($A108,نوفمبر!G:K,5,0),"")</f>
        <v/>
      </c>
      <c r="AR108" s="31" t="str">
        <f ca="1">_xlfn.IFNA(VLOOKUP($A108,نوفمبر!S:W,5,0),"")</f>
        <v/>
      </c>
      <c r="AS108" s="31" t="str">
        <f ca="1">_xlfn.IFNA(VLOOKUP($A108,نوفمبر!AE:AI,5,0),"")</f>
        <v/>
      </c>
      <c r="AT108" s="31" t="str">
        <f ca="1">_xlfn.IFNA(VLOOKUP($A108,نوفمبر!AQ:AU,5,0),"")</f>
        <v/>
      </c>
      <c r="AU108" s="31" t="str">
        <f ca="1">_xlfn.IFNA(VLOOKUP($A108,ديسمبر!G:K,5,0),"")</f>
        <v/>
      </c>
      <c r="AV108" s="31" t="str">
        <f ca="1">_xlfn.IFNA(VLOOKUP($A108,ديسمبر!S:W,5,0),"")</f>
        <v/>
      </c>
      <c r="AW108" s="31" t="str">
        <f ca="1">_xlfn.IFNA(VLOOKUP($A108,ديسمبر!AE:AI,5,0),"")</f>
        <v/>
      </c>
      <c r="AX108" s="31" t="str">
        <f ca="1">_xlfn.IFNA(VLOOKUP($A108,ديسمبر!AQ:AU,5,0),"")</f>
        <v/>
      </c>
      <c r="AY108" s="31">
        <f ca="1" t="shared" si="2"/>
        <v>0</v>
      </c>
      <c r="AZ108" s="31">
        <f ca="1" t="shared" si="4"/>
        <v>0</v>
      </c>
    </row>
    <row r="109" ht="15.75" spans="1:52">
      <c r="A109" s="8">
        <v>2107</v>
      </c>
      <c r="B109" s="31">
        <f>IFERROR(VLOOKUP(A109,'Main Data'!A:C,2,0),"")</f>
        <v>0</v>
      </c>
      <c r="C109" s="31" t="str">
        <f>IFERROR(VLOOKUP(B109,'Main Data'!B:D,2,0),"")</f>
        <v/>
      </c>
      <c r="D109" s="31" t="str">
        <f ca="1">IFERROR(VLOOKUP($A109,فبراير!G:K,5,0),"")</f>
        <v/>
      </c>
      <c r="E109" s="31" t="str">
        <f ca="1">IFERROR(VLOOKUP($A109,فبراير!S:W,5,0),"")</f>
        <v/>
      </c>
      <c r="F109" s="31" t="str">
        <f ca="1">IFERROR(VLOOKUP($A109,فبراير!AE:AI,5,0),"")</f>
        <v/>
      </c>
      <c r="G109" s="31" t="str">
        <f ca="1">IFERROR(VLOOKUP($A109,فبراير!AQ:AU,5,0),"")</f>
        <v/>
      </c>
      <c r="H109" s="31" t="str">
        <f ca="1">IFERROR(VLOOKUP($A109,مارس!G:K,5,0),"")</f>
        <v/>
      </c>
      <c r="I109" s="31" t="str">
        <f ca="1">IFERROR(VLOOKUP($A109,مارس!S:W,5,0),"")</f>
        <v/>
      </c>
      <c r="J109" s="31" t="str">
        <f ca="1">IFERROR(VLOOKUP($A109,مارس!AE:AI,5,0),"")</f>
        <v/>
      </c>
      <c r="K109" s="31" t="str">
        <f ca="1">IFERROR(VLOOKUP($A109,مارس!AQ:AU,5,0),"")</f>
        <v/>
      </c>
      <c r="L109" s="31" t="str">
        <f ca="1">IFERROR(VLOOKUP($A109,ابريل!G:K,5,0),"")</f>
        <v/>
      </c>
      <c r="M109" s="31" t="str">
        <f ca="1">IFERROR(VLOOKUP($A109,ابريل!S:W,5,0),"")</f>
        <v/>
      </c>
      <c r="N109" s="31" t="str">
        <f ca="1">IFERROR(VLOOKUP($A109,ابريل!AE:AI,5,0),"")</f>
        <v/>
      </c>
      <c r="O109" s="31" t="str">
        <f ca="1">IFERROR(VLOOKUP($A109,ابريل!AQ:AU,5,0),"")</f>
        <v/>
      </c>
      <c r="P109" s="31" t="str">
        <f ca="1">_xlfn.IFNA(VLOOKUP($A109,مايو!G:K,5,0),"")</f>
        <v/>
      </c>
      <c r="Q109" s="31" t="str">
        <f ca="1">_xlfn.IFNA(VLOOKUP($A109,مايو!S:W,5,0),"")</f>
        <v/>
      </c>
      <c r="R109" s="31" t="str">
        <f ca="1">_xlfn.IFNA(VLOOKUP($A109,مايو!AE:AI,5,0),"")</f>
        <v/>
      </c>
      <c r="S109" s="31" t="str">
        <f ca="1">_xlfn.IFNA(VLOOKUP($A109,مايو!AQ:AU,5,0),"")</f>
        <v/>
      </c>
      <c r="T109" s="31" t="str">
        <f ca="1">_xlfn.IFNA(VLOOKUP($A109,مايو!BC:BG,5,0),"")</f>
        <v/>
      </c>
      <c r="U109" s="31" t="str">
        <f ca="1">_xlfn.IFNA(VLOOKUP($A109,يونيو!G:K,5,0),"")</f>
        <v/>
      </c>
      <c r="V109" s="31" t="str">
        <f ca="1">_xlfn.IFNA(VLOOKUP($A109,يونيو!S:W,5,0),"")</f>
        <v/>
      </c>
      <c r="W109" s="31" t="str">
        <f ca="1">_xlfn.IFNA(VLOOKUP($A109,يونيو!AE:AI,5,0),"")</f>
        <v/>
      </c>
      <c r="X109" s="31" t="str">
        <f ca="1">_xlfn.IFNA(VLOOKUP($A109,يونيو!AQ:AU,5,0),"")</f>
        <v/>
      </c>
      <c r="Y109" s="31" t="str">
        <f ca="1">_xlfn.IFNA(VLOOKUP($A109,يوليو!G:K,5,0),"")</f>
        <v/>
      </c>
      <c r="Z109" s="31" t="str">
        <f ca="1">_xlfn.IFNA(VLOOKUP($A109,يوليو!S:W,5,0),"")</f>
        <v/>
      </c>
      <c r="AA109" s="31" t="str">
        <f ca="1">_xlfn.IFNA(VLOOKUP($A109,يوليو!AE:AI,5,0),"")</f>
        <v/>
      </c>
      <c r="AB109" s="31" t="str">
        <f ca="1">_xlfn.IFNA(VLOOKUP($A109,يوليو!AQ:AU,5,0),"")</f>
        <v/>
      </c>
      <c r="AC109" s="31" t="str">
        <f ca="1">_xlfn.IFNA(VLOOKUP($A109,اغسطس!G:K,5,0),"")</f>
        <v/>
      </c>
      <c r="AD109" s="31" t="str">
        <f ca="1">_xlfn.IFNA(VLOOKUP($A109,اغسطس!S:W,5,0),"")</f>
        <v/>
      </c>
      <c r="AE109" s="31" t="str">
        <f ca="1">_xlfn.IFNA(VLOOKUP($A109,اغسطس!AE:AI,5,0),"")</f>
        <v/>
      </c>
      <c r="AF109" s="31" t="str">
        <f ca="1">_xlfn.IFNA(VLOOKUP($A109,اغسطس!AQ:AU,5,0),"")</f>
        <v/>
      </c>
      <c r="AG109" s="31" t="str">
        <f ca="1">_xlfn.IFNA(VLOOKUP($A109,اغسطس!BC:BG,5,0),"")</f>
        <v/>
      </c>
      <c r="AH109" s="31" t="str">
        <f ca="1">_xlfn.IFNA(VLOOKUP($A109,سبتمبر!G:K,5,0),"")</f>
        <v/>
      </c>
      <c r="AI109" s="31" t="str">
        <f ca="1">_xlfn.IFNA(VLOOKUP($A109,سبتمبر!S:W,5,0),"")</f>
        <v/>
      </c>
      <c r="AJ109" s="31" t="str">
        <f ca="1">_xlfn.IFNA(VLOOKUP($A109,سبتمبر!AE:AI,5,0),"")</f>
        <v/>
      </c>
      <c r="AK109" s="31" t="str">
        <f ca="1">_xlfn.IFNA(VLOOKUP($A109,سبتمبر!AQ:AU,5,0),"")</f>
        <v/>
      </c>
      <c r="AL109" s="31" t="str">
        <f ca="1">_xlfn.IFNA(VLOOKUP($A109,اكتوبر!G:K,5,0),"")</f>
        <v/>
      </c>
      <c r="AM109" s="31" t="str">
        <f ca="1">_xlfn.IFNA(VLOOKUP($A109,اكتوبر!S:W,5,0),"")</f>
        <v/>
      </c>
      <c r="AN109" s="31" t="str">
        <f ca="1">_xlfn.IFNA(VLOOKUP($A109,اكتوبر!AE:AI,5,0),"")</f>
        <v/>
      </c>
      <c r="AO109" s="31" t="str">
        <f ca="1">_xlfn.IFNA(VLOOKUP($A109,اكتوبر!AQ:AU,5,0),"")</f>
        <v/>
      </c>
      <c r="AP109" s="31" t="str">
        <f ca="1">_xlfn.IFNA(VLOOKUP($A109,اكتوبر!BC:BG,5,0),"")</f>
        <v/>
      </c>
      <c r="AQ109" s="31" t="str">
        <f ca="1">_xlfn.IFNA(VLOOKUP($A109,نوفمبر!G:K,5,0),"")</f>
        <v/>
      </c>
      <c r="AR109" s="31" t="str">
        <f ca="1">_xlfn.IFNA(VLOOKUP($A109,نوفمبر!S:W,5,0),"")</f>
        <v/>
      </c>
      <c r="AS109" s="31" t="str">
        <f ca="1">_xlfn.IFNA(VLOOKUP($A109,نوفمبر!AE:AI,5,0),"")</f>
        <v/>
      </c>
      <c r="AT109" s="31" t="str">
        <f ca="1">_xlfn.IFNA(VLOOKUP($A109,نوفمبر!AQ:AU,5,0),"")</f>
        <v/>
      </c>
      <c r="AU109" s="31" t="str">
        <f ca="1">_xlfn.IFNA(VLOOKUP($A109,ديسمبر!G:K,5,0),"")</f>
        <v/>
      </c>
      <c r="AV109" s="31" t="str">
        <f ca="1">_xlfn.IFNA(VLOOKUP($A109,ديسمبر!S:W,5,0),"")</f>
        <v/>
      </c>
      <c r="AW109" s="31" t="str">
        <f ca="1">_xlfn.IFNA(VLOOKUP($A109,ديسمبر!AE:AI,5,0),"")</f>
        <v/>
      </c>
      <c r="AX109" s="31" t="str">
        <f ca="1">_xlfn.IFNA(VLOOKUP($A109,ديسمبر!AQ:AU,5,0),"")</f>
        <v/>
      </c>
      <c r="AY109" s="31">
        <f ca="1" t="shared" si="2"/>
        <v>0</v>
      </c>
      <c r="AZ109" s="31">
        <f ca="1" t="shared" si="4"/>
        <v>0</v>
      </c>
    </row>
    <row r="110" ht="15.75" spans="1:52">
      <c r="A110" s="8">
        <v>2108</v>
      </c>
      <c r="B110" s="31">
        <f>IFERROR(VLOOKUP(A110,'Main Data'!A:C,2,0),"")</f>
        <v>0</v>
      </c>
      <c r="C110" s="31" t="str">
        <f>IFERROR(VLOOKUP(B110,'Main Data'!B:D,2,0),"")</f>
        <v/>
      </c>
      <c r="D110" s="31" t="str">
        <f ca="1">IFERROR(VLOOKUP($A110,فبراير!G:K,5,0),"")</f>
        <v/>
      </c>
      <c r="E110" s="31" t="str">
        <f ca="1">IFERROR(VLOOKUP($A110,فبراير!S:W,5,0),"")</f>
        <v/>
      </c>
      <c r="F110" s="31" t="str">
        <f ca="1">IFERROR(VLOOKUP($A110,فبراير!AE:AI,5,0),"")</f>
        <v/>
      </c>
      <c r="G110" s="31" t="str">
        <f ca="1">IFERROR(VLOOKUP($A110,فبراير!AQ:AU,5,0),"")</f>
        <v/>
      </c>
      <c r="H110" s="31" t="str">
        <f ca="1">IFERROR(VLOOKUP($A110,مارس!G:K,5,0),"")</f>
        <v/>
      </c>
      <c r="I110" s="31" t="str">
        <f ca="1">IFERROR(VLOOKUP($A110,مارس!S:W,5,0),"")</f>
        <v/>
      </c>
      <c r="J110" s="31" t="str">
        <f ca="1">IFERROR(VLOOKUP($A110,مارس!AE:AI,5,0),"")</f>
        <v/>
      </c>
      <c r="K110" s="31" t="str">
        <f ca="1">IFERROR(VLOOKUP($A110,مارس!AQ:AU,5,0),"")</f>
        <v/>
      </c>
      <c r="L110" s="31" t="str">
        <f ca="1">IFERROR(VLOOKUP($A110,ابريل!G:K,5,0),"")</f>
        <v/>
      </c>
      <c r="M110" s="31" t="str">
        <f ca="1">IFERROR(VLOOKUP($A110,ابريل!S:W,5,0),"")</f>
        <v/>
      </c>
      <c r="N110" s="31" t="str">
        <f ca="1">IFERROR(VLOOKUP($A110,ابريل!AE:AI,5,0),"")</f>
        <v/>
      </c>
      <c r="O110" s="31" t="str">
        <f ca="1">IFERROR(VLOOKUP($A110,ابريل!AQ:AU,5,0),"")</f>
        <v/>
      </c>
      <c r="P110" s="31" t="str">
        <f ca="1">_xlfn.IFNA(VLOOKUP($A110,مايو!G:K,5,0),"")</f>
        <v/>
      </c>
      <c r="Q110" s="31" t="str">
        <f ca="1">_xlfn.IFNA(VLOOKUP($A110,مايو!S:W,5,0),"")</f>
        <v/>
      </c>
      <c r="R110" s="31" t="str">
        <f ca="1">_xlfn.IFNA(VLOOKUP($A110,مايو!AE:AI,5,0),"")</f>
        <v/>
      </c>
      <c r="S110" s="31" t="str">
        <f ca="1">_xlfn.IFNA(VLOOKUP($A110,مايو!AQ:AU,5,0),"")</f>
        <v/>
      </c>
      <c r="T110" s="31" t="str">
        <f ca="1">_xlfn.IFNA(VLOOKUP($A110,مايو!BC:BG,5,0),"")</f>
        <v/>
      </c>
      <c r="U110" s="31" t="str">
        <f ca="1">_xlfn.IFNA(VLOOKUP($A110,يونيو!G:K,5,0),"")</f>
        <v/>
      </c>
      <c r="V110" s="31" t="str">
        <f ca="1">_xlfn.IFNA(VLOOKUP($A110,يونيو!S:W,5,0),"")</f>
        <v/>
      </c>
      <c r="W110" s="31" t="str">
        <f ca="1">_xlfn.IFNA(VLOOKUP($A110,يونيو!AE:AI,5,0),"")</f>
        <v/>
      </c>
      <c r="X110" s="31" t="str">
        <f ca="1">_xlfn.IFNA(VLOOKUP($A110,يونيو!AQ:AU,5,0),"")</f>
        <v/>
      </c>
      <c r="Y110" s="31" t="str">
        <f ca="1">_xlfn.IFNA(VLOOKUP($A110,يوليو!G:K,5,0),"")</f>
        <v/>
      </c>
      <c r="Z110" s="31" t="str">
        <f ca="1">_xlfn.IFNA(VLOOKUP($A110,يوليو!S:W,5,0),"")</f>
        <v/>
      </c>
      <c r="AA110" s="31" t="str">
        <f ca="1">_xlfn.IFNA(VLOOKUP($A110,يوليو!AE:AI,5,0),"")</f>
        <v/>
      </c>
      <c r="AB110" s="31" t="str">
        <f ca="1">_xlfn.IFNA(VLOOKUP($A110,يوليو!AQ:AU,5,0),"")</f>
        <v/>
      </c>
      <c r="AC110" s="31" t="str">
        <f ca="1">_xlfn.IFNA(VLOOKUP($A110,اغسطس!G:K,5,0),"")</f>
        <v/>
      </c>
      <c r="AD110" s="31" t="str">
        <f ca="1">_xlfn.IFNA(VLOOKUP($A110,اغسطس!S:W,5,0),"")</f>
        <v/>
      </c>
      <c r="AE110" s="31" t="str">
        <f ca="1">_xlfn.IFNA(VLOOKUP($A110,اغسطس!AE:AI,5,0),"")</f>
        <v/>
      </c>
      <c r="AF110" s="31" t="str">
        <f ca="1">_xlfn.IFNA(VLOOKUP($A110,اغسطس!AQ:AU,5,0),"")</f>
        <v/>
      </c>
      <c r="AG110" s="31" t="str">
        <f ca="1">_xlfn.IFNA(VLOOKUP($A110,اغسطس!BC:BG,5,0),"")</f>
        <v/>
      </c>
      <c r="AH110" s="31" t="str">
        <f ca="1">_xlfn.IFNA(VLOOKUP($A110,سبتمبر!G:K,5,0),"")</f>
        <v/>
      </c>
      <c r="AI110" s="31" t="str">
        <f ca="1">_xlfn.IFNA(VLOOKUP($A110,سبتمبر!S:W,5,0),"")</f>
        <v/>
      </c>
      <c r="AJ110" s="31" t="str">
        <f ca="1">_xlfn.IFNA(VLOOKUP($A110,سبتمبر!AE:AI,5,0),"")</f>
        <v/>
      </c>
      <c r="AK110" s="31" t="str">
        <f ca="1">_xlfn.IFNA(VLOOKUP($A110,سبتمبر!AQ:AU,5,0),"")</f>
        <v/>
      </c>
      <c r="AL110" s="31" t="str">
        <f ca="1">_xlfn.IFNA(VLOOKUP($A110,اكتوبر!G:K,5,0),"")</f>
        <v/>
      </c>
      <c r="AM110" s="31" t="str">
        <f ca="1">_xlfn.IFNA(VLOOKUP($A110,اكتوبر!S:W,5,0),"")</f>
        <v/>
      </c>
      <c r="AN110" s="31" t="str">
        <f ca="1">_xlfn.IFNA(VLOOKUP($A110,اكتوبر!AE:AI,5,0),"")</f>
        <v/>
      </c>
      <c r="AO110" s="31" t="str">
        <f ca="1">_xlfn.IFNA(VLOOKUP($A110,اكتوبر!AQ:AU,5,0),"")</f>
        <v/>
      </c>
      <c r="AP110" s="31" t="str">
        <f ca="1">_xlfn.IFNA(VLOOKUP($A110,اكتوبر!BC:BG,5,0),"")</f>
        <v/>
      </c>
      <c r="AQ110" s="31" t="str">
        <f ca="1">_xlfn.IFNA(VLOOKUP($A110,نوفمبر!G:K,5,0),"")</f>
        <v/>
      </c>
      <c r="AR110" s="31" t="str">
        <f ca="1">_xlfn.IFNA(VLOOKUP($A110,نوفمبر!S:W,5,0),"")</f>
        <v/>
      </c>
      <c r="AS110" s="31" t="str">
        <f ca="1">_xlfn.IFNA(VLOOKUP($A110,نوفمبر!AE:AI,5,0),"")</f>
        <v/>
      </c>
      <c r="AT110" s="31" t="str">
        <f ca="1">_xlfn.IFNA(VLOOKUP($A110,نوفمبر!AQ:AU,5,0),"")</f>
        <v/>
      </c>
      <c r="AU110" s="31" t="str">
        <f ca="1">_xlfn.IFNA(VLOOKUP($A110,ديسمبر!G:K,5,0),"")</f>
        <v/>
      </c>
      <c r="AV110" s="31" t="str">
        <f ca="1">_xlfn.IFNA(VLOOKUP($A110,ديسمبر!S:W,5,0),"")</f>
        <v/>
      </c>
      <c r="AW110" s="31" t="str">
        <f ca="1">_xlfn.IFNA(VLOOKUP($A110,ديسمبر!AE:AI,5,0),"")</f>
        <v/>
      </c>
      <c r="AX110" s="31" t="str">
        <f ca="1">_xlfn.IFNA(VLOOKUP($A110,ديسمبر!AQ:AU,5,0),"")</f>
        <v/>
      </c>
      <c r="AY110" s="31">
        <f ca="1" t="shared" si="2"/>
        <v>0</v>
      </c>
      <c r="AZ110" s="31">
        <f ca="1" t="shared" si="4"/>
        <v>0</v>
      </c>
    </row>
    <row r="111" ht="15.75" spans="1:52">
      <c r="A111" s="8">
        <v>2109</v>
      </c>
      <c r="B111" s="31">
        <f>IFERROR(VLOOKUP(A111,'Main Data'!A:C,2,0),"")</f>
        <v>0</v>
      </c>
      <c r="C111" s="31" t="str">
        <f>IFERROR(VLOOKUP(B111,'Main Data'!B:D,2,0),"")</f>
        <v/>
      </c>
      <c r="D111" s="31" t="str">
        <f ca="1">IFERROR(VLOOKUP($A111,فبراير!G:K,5,0),"")</f>
        <v/>
      </c>
      <c r="E111" s="31" t="str">
        <f ca="1">IFERROR(VLOOKUP($A111,فبراير!S:W,5,0),"")</f>
        <v/>
      </c>
      <c r="F111" s="31" t="str">
        <f ca="1">IFERROR(VLOOKUP($A111,فبراير!AE:AI,5,0),"")</f>
        <v/>
      </c>
      <c r="G111" s="31" t="str">
        <f ca="1">IFERROR(VLOOKUP($A111,فبراير!AQ:AU,5,0),"")</f>
        <v/>
      </c>
      <c r="H111" s="31" t="str">
        <f ca="1">IFERROR(VLOOKUP($A111,مارس!G:K,5,0),"")</f>
        <v/>
      </c>
      <c r="I111" s="31" t="str">
        <f ca="1">IFERROR(VLOOKUP($A111,مارس!S:W,5,0),"")</f>
        <v/>
      </c>
      <c r="J111" s="31" t="str">
        <f ca="1">IFERROR(VLOOKUP($A111,مارس!AE:AI,5,0),"")</f>
        <v/>
      </c>
      <c r="K111" s="31" t="str">
        <f ca="1">IFERROR(VLOOKUP($A111,مارس!AQ:AU,5,0),"")</f>
        <v/>
      </c>
      <c r="L111" s="31" t="str">
        <f ca="1">IFERROR(VLOOKUP($A111,ابريل!G:K,5,0),"")</f>
        <v/>
      </c>
      <c r="M111" s="31" t="str">
        <f ca="1">IFERROR(VLOOKUP($A111,ابريل!S:W,5,0),"")</f>
        <v/>
      </c>
      <c r="N111" s="31" t="str">
        <f ca="1">IFERROR(VLOOKUP($A111,ابريل!AE:AI,5,0),"")</f>
        <v/>
      </c>
      <c r="O111" s="31" t="str">
        <f ca="1">IFERROR(VLOOKUP($A111,ابريل!AQ:AU,5,0),"")</f>
        <v/>
      </c>
      <c r="P111" s="31" t="str">
        <f ca="1">_xlfn.IFNA(VLOOKUP($A111,مايو!G:K,5,0),"")</f>
        <v/>
      </c>
      <c r="Q111" s="31" t="str">
        <f ca="1">_xlfn.IFNA(VLOOKUP($A111,مايو!S:W,5,0),"")</f>
        <v/>
      </c>
      <c r="R111" s="31" t="str">
        <f ca="1">_xlfn.IFNA(VLOOKUP($A111,مايو!AE:AI,5,0),"")</f>
        <v/>
      </c>
      <c r="S111" s="31" t="str">
        <f ca="1">_xlfn.IFNA(VLOOKUP($A111,مايو!AQ:AU,5,0),"")</f>
        <v/>
      </c>
      <c r="T111" s="31" t="str">
        <f ca="1">_xlfn.IFNA(VLOOKUP($A111,مايو!BC:BG,5,0),"")</f>
        <v/>
      </c>
      <c r="U111" s="31" t="str">
        <f ca="1">_xlfn.IFNA(VLOOKUP($A111,يونيو!G:K,5,0),"")</f>
        <v/>
      </c>
      <c r="V111" s="31" t="str">
        <f ca="1">_xlfn.IFNA(VLOOKUP($A111,يونيو!S:W,5,0),"")</f>
        <v/>
      </c>
      <c r="W111" s="31" t="str">
        <f ca="1">_xlfn.IFNA(VLOOKUP($A111,يونيو!AE:AI,5,0),"")</f>
        <v/>
      </c>
      <c r="X111" s="31" t="str">
        <f ca="1">_xlfn.IFNA(VLOOKUP($A111,يونيو!AQ:AU,5,0),"")</f>
        <v/>
      </c>
      <c r="Y111" s="31" t="str">
        <f ca="1">_xlfn.IFNA(VLOOKUP($A111,يوليو!G:K,5,0),"")</f>
        <v/>
      </c>
      <c r="Z111" s="31" t="str">
        <f ca="1">_xlfn.IFNA(VLOOKUP($A111,يوليو!S:W,5,0),"")</f>
        <v/>
      </c>
      <c r="AA111" s="31" t="str">
        <f ca="1">_xlfn.IFNA(VLOOKUP($A111,يوليو!AE:AI,5,0),"")</f>
        <v/>
      </c>
      <c r="AB111" s="31" t="str">
        <f ca="1">_xlfn.IFNA(VLOOKUP($A111,يوليو!AQ:AU,5,0),"")</f>
        <v/>
      </c>
      <c r="AC111" s="31" t="str">
        <f ca="1">_xlfn.IFNA(VLOOKUP($A111,اغسطس!G:K,5,0),"")</f>
        <v/>
      </c>
      <c r="AD111" s="31" t="str">
        <f ca="1">_xlfn.IFNA(VLOOKUP($A111,اغسطس!S:W,5,0),"")</f>
        <v/>
      </c>
      <c r="AE111" s="31" t="str">
        <f ca="1">_xlfn.IFNA(VLOOKUP($A111,اغسطس!AE:AI,5,0),"")</f>
        <v/>
      </c>
      <c r="AF111" s="31" t="str">
        <f ca="1">_xlfn.IFNA(VLOOKUP($A111,اغسطس!AQ:AU,5,0),"")</f>
        <v/>
      </c>
      <c r="AG111" s="31" t="str">
        <f ca="1">_xlfn.IFNA(VLOOKUP($A111,اغسطس!BC:BG,5,0),"")</f>
        <v/>
      </c>
      <c r="AH111" s="31" t="str">
        <f ca="1">_xlfn.IFNA(VLOOKUP($A111,سبتمبر!G:K,5,0),"")</f>
        <v/>
      </c>
      <c r="AI111" s="31" t="str">
        <f ca="1">_xlfn.IFNA(VLOOKUP($A111,سبتمبر!S:W,5,0),"")</f>
        <v/>
      </c>
      <c r="AJ111" s="31" t="str">
        <f ca="1">_xlfn.IFNA(VLOOKUP($A111,سبتمبر!AE:AI,5,0),"")</f>
        <v/>
      </c>
      <c r="AK111" s="31" t="str">
        <f ca="1">_xlfn.IFNA(VLOOKUP($A111,سبتمبر!AQ:AU,5,0),"")</f>
        <v/>
      </c>
      <c r="AL111" s="31" t="str">
        <f ca="1">_xlfn.IFNA(VLOOKUP($A111,اكتوبر!G:K,5,0),"")</f>
        <v/>
      </c>
      <c r="AM111" s="31" t="str">
        <f ca="1">_xlfn.IFNA(VLOOKUP($A111,اكتوبر!S:W,5,0),"")</f>
        <v/>
      </c>
      <c r="AN111" s="31" t="str">
        <f ca="1">_xlfn.IFNA(VLOOKUP($A111,اكتوبر!AE:AI,5,0),"")</f>
        <v/>
      </c>
      <c r="AO111" s="31" t="str">
        <f ca="1">_xlfn.IFNA(VLOOKUP($A111,اكتوبر!AQ:AU,5,0),"")</f>
        <v/>
      </c>
      <c r="AP111" s="31" t="str">
        <f ca="1">_xlfn.IFNA(VLOOKUP($A111,اكتوبر!BC:BG,5,0),"")</f>
        <v/>
      </c>
      <c r="AQ111" s="31" t="str">
        <f ca="1">_xlfn.IFNA(VLOOKUP($A111,نوفمبر!G:K,5,0),"")</f>
        <v/>
      </c>
      <c r="AR111" s="31" t="str">
        <f ca="1">_xlfn.IFNA(VLOOKUP($A111,نوفمبر!S:W,5,0),"")</f>
        <v/>
      </c>
      <c r="AS111" s="31" t="str">
        <f ca="1">_xlfn.IFNA(VLOOKUP($A111,نوفمبر!AE:AI,5,0),"")</f>
        <v/>
      </c>
      <c r="AT111" s="31" t="str">
        <f ca="1">_xlfn.IFNA(VLOOKUP($A111,نوفمبر!AQ:AU,5,0),"")</f>
        <v/>
      </c>
      <c r="AU111" s="31" t="str">
        <f ca="1">_xlfn.IFNA(VLOOKUP($A111,ديسمبر!G:K,5,0),"")</f>
        <v/>
      </c>
      <c r="AV111" s="31" t="str">
        <f ca="1">_xlfn.IFNA(VLOOKUP($A111,ديسمبر!S:W,5,0),"")</f>
        <v/>
      </c>
      <c r="AW111" s="31" t="str">
        <f ca="1">_xlfn.IFNA(VLOOKUP($A111,ديسمبر!AE:AI,5,0),"")</f>
        <v/>
      </c>
      <c r="AX111" s="31" t="str">
        <f ca="1">_xlfn.IFNA(VLOOKUP($A111,ديسمبر!AQ:AU,5,0),"")</f>
        <v/>
      </c>
      <c r="AY111" s="31">
        <f ca="1" t="shared" si="2"/>
        <v>0</v>
      </c>
      <c r="AZ111" s="31">
        <f ca="1" t="shared" si="4"/>
        <v>0</v>
      </c>
    </row>
    <row r="112" ht="15.75" spans="1:52">
      <c r="A112" s="8">
        <v>2110</v>
      </c>
      <c r="B112" s="31">
        <f>IFERROR(VLOOKUP(A112,'Main Data'!A:C,2,0),"")</f>
        <v>0</v>
      </c>
      <c r="C112" s="31" t="str">
        <f>IFERROR(VLOOKUP(B112,'Main Data'!B:D,2,0),"")</f>
        <v/>
      </c>
      <c r="D112" s="31" t="str">
        <f ca="1">IFERROR(VLOOKUP($A112,فبراير!G:K,5,0),"")</f>
        <v/>
      </c>
      <c r="E112" s="31" t="str">
        <f ca="1">IFERROR(VLOOKUP($A112,فبراير!S:W,5,0),"")</f>
        <v/>
      </c>
      <c r="F112" s="31" t="str">
        <f ca="1">IFERROR(VLOOKUP($A112,فبراير!AE:AI,5,0),"")</f>
        <v/>
      </c>
      <c r="G112" s="31" t="str">
        <f ca="1">IFERROR(VLOOKUP($A112,فبراير!AQ:AU,5,0),"")</f>
        <v/>
      </c>
      <c r="H112" s="31" t="str">
        <f ca="1">IFERROR(VLOOKUP($A112,مارس!G:K,5,0),"")</f>
        <v/>
      </c>
      <c r="I112" s="31" t="str">
        <f ca="1">IFERROR(VLOOKUP($A112,مارس!S:W,5,0),"")</f>
        <v/>
      </c>
      <c r="J112" s="31" t="str">
        <f ca="1">IFERROR(VLOOKUP($A112,مارس!AE:AI,5,0),"")</f>
        <v/>
      </c>
      <c r="K112" s="31" t="str">
        <f ca="1">IFERROR(VLOOKUP($A112,مارس!AQ:AU,5,0),"")</f>
        <v/>
      </c>
      <c r="L112" s="31" t="str">
        <f ca="1">IFERROR(VLOOKUP($A112,ابريل!G:K,5,0),"")</f>
        <v/>
      </c>
      <c r="M112" s="31" t="str">
        <f ca="1">IFERROR(VLOOKUP($A112,ابريل!S:W,5,0),"")</f>
        <v/>
      </c>
      <c r="N112" s="31" t="str">
        <f ca="1">IFERROR(VLOOKUP($A112,ابريل!AE:AI,5,0),"")</f>
        <v/>
      </c>
      <c r="O112" s="31" t="str">
        <f ca="1">IFERROR(VLOOKUP($A112,ابريل!AQ:AU,5,0),"")</f>
        <v/>
      </c>
      <c r="P112" s="31" t="str">
        <f ca="1">_xlfn.IFNA(VLOOKUP($A112,مايو!G:K,5,0),"")</f>
        <v/>
      </c>
      <c r="Q112" s="31" t="str">
        <f ca="1">_xlfn.IFNA(VLOOKUP($A112,مايو!S:W,5,0),"")</f>
        <v/>
      </c>
      <c r="R112" s="31" t="str">
        <f ca="1">_xlfn.IFNA(VLOOKUP($A112,مايو!AE:AI,5,0),"")</f>
        <v/>
      </c>
      <c r="S112" s="31" t="str">
        <f ca="1">_xlfn.IFNA(VLOOKUP($A112,مايو!AQ:AU,5,0),"")</f>
        <v/>
      </c>
      <c r="T112" s="31" t="str">
        <f ca="1">_xlfn.IFNA(VLOOKUP($A112,مايو!BC:BG,5,0),"")</f>
        <v/>
      </c>
      <c r="U112" s="31" t="str">
        <f ca="1">_xlfn.IFNA(VLOOKUP($A112,يونيو!G:K,5,0),"")</f>
        <v/>
      </c>
      <c r="V112" s="31" t="str">
        <f ca="1">_xlfn.IFNA(VLOOKUP($A112,يونيو!S:W,5,0),"")</f>
        <v/>
      </c>
      <c r="W112" s="31" t="str">
        <f ca="1">_xlfn.IFNA(VLOOKUP($A112,يونيو!AE:AI,5,0),"")</f>
        <v/>
      </c>
      <c r="X112" s="31" t="str">
        <f ca="1">_xlfn.IFNA(VLOOKUP($A112,يونيو!AQ:AU,5,0),"")</f>
        <v/>
      </c>
      <c r="Y112" s="31" t="str">
        <f ca="1">_xlfn.IFNA(VLOOKUP($A112,يوليو!G:K,5,0),"")</f>
        <v/>
      </c>
      <c r="Z112" s="31" t="str">
        <f ca="1">_xlfn.IFNA(VLOOKUP($A112,يوليو!S:W,5,0),"")</f>
        <v/>
      </c>
      <c r="AA112" s="31" t="str">
        <f ca="1">_xlfn.IFNA(VLOOKUP($A112,يوليو!AE:AI,5,0),"")</f>
        <v/>
      </c>
      <c r="AB112" s="31" t="str">
        <f ca="1">_xlfn.IFNA(VLOOKUP($A112,يوليو!AQ:AU,5,0),"")</f>
        <v/>
      </c>
      <c r="AC112" s="31" t="str">
        <f ca="1">_xlfn.IFNA(VLOOKUP($A112,اغسطس!G:K,5,0),"")</f>
        <v/>
      </c>
      <c r="AD112" s="31" t="str">
        <f ca="1">_xlfn.IFNA(VLOOKUP($A112,اغسطس!S:W,5,0),"")</f>
        <v/>
      </c>
      <c r="AE112" s="31" t="str">
        <f ca="1">_xlfn.IFNA(VLOOKUP($A112,اغسطس!AE:AI,5,0),"")</f>
        <v/>
      </c>
      <c r="AF112" s="31" t="str">
        <f ca="1">_xlfn.IFNA(VLOOKUP($A112,اغسطس!AQ:AU,5,0),"")</f>
        <v/>
      </c>
      <c r="AG112" s="31" t="str">
        <f ca="1">_xlfn.IFNA(VLOOKUP($A112,اغسطس!BC:BG,5,0),"")</f>
        <v/>
      </c>
      <c r="AH112" s="31" t="str">
        <f ca="1">_xlfn.IFNA(VLOOKUP($A112,سبتمبر!G:K,5,0),"")</f>
        <v/>
      </c>
      <c r="AI112" s="31" t="str">
        <f ca="1">_xlfn.IFNA(VLOOKUP($A112,سبتمبر!S:W,5,0),"")</f>
        <v/>
      </c>
      <c r="AJ112" s="31" t="str">
        <f ca="1">_xlfn.IFNA(VLOOKUP($A112,سبتمبر!AE:AI,5,0),"")</f>
        <v/>
      </c>
      <c r="AK112" s="31" t="str">
        <f ca="1">_xlfn.IFNA(VLOOKUP($A112,سبتمبر!AQ:AU,5,0),"")</f>
        <v/>
      </c>
      <c r="AL112" s="31" t="str">
        <f ca="1">_xlfn.IFNA(VLOOKUP($A112,اكتوبر!G:K,5,0),"")</f>
        <v/>
      </c>
      <c r="AM112" s="31" t="str">
        <f ca="1">_xlfn.IFNA(VLOOKUP($A112,اكتوبر!S:W,5,0),"")</f>
        <v/>
      </c>
      <c r="AN112" s="31" t="str">
        <f ca="1">_xlfn.IFNA(VLOOKUP($A112,اكتوبر!AE:AI,5,0),"")</f>
        <v/>
      </c>
      <c r="AO112" s="31" t="str">
        <f ca="1">_xlfn.IFNA(VLOOKUP($A112,اكتوبر!AQ:AU,5,0),"")</f>
        <v/>
      </c>
      <c r="AP112" s="31" t="str">
        <f ca="1">_xlfn.IFNA(VLOOKUP($A112,اكتوبر!BC:BG,5,0),"")</f>
        <v/>
      </c>
      <c r="AQ112" s="31" t="str">
        <f ca="1">_xlfn.IFNA(VLOOKUP($A112,نوفمبر!G:K,5,0),"")</f>
        <v/>
      </c>
      <c r="AR112" s="31" t="str">
        <f ca="1">_xlfn.IFNA(VLOOKUP($A112,نوفمبر!S:W,5,0),"")</f>
        <v/>
      </c>
      <c r="AS112" s="31" t="str">
        <f ca="1">_xlfn.IFNA(VLOOKUP($A112,نوفمبر!AE:AI,5,0),"")</f>
        <v/>
      </c>
      <c r="AT112" s="31" t="str">
        <f ca="1">_xlfn.IFNA(VLOOKUP($A112,نوفمبر!AQ:AU,5,0),"")</f>
        <v/>
      </c>
      <c r="AU112" s="31" t="str">
        <f ca="1">_xlfn.IFNA(VLOOKUP($A112,ديسمبر!G:K,5,0),"")</f>
        <v/>
      </c>
      <c r="AV112" s="31" t="str">
        <f ca="1">_xlfn.IFNA(VLOOKUP($A112,ديسمبر!S:W,5,0),"")</f>
        <v/>
      </c>
      <c r="AW112" s="31" t="str">
        <f ca="1">_xlfn.IFNA(VLOOKUP($A112,ديسمبر!AE:AI,5,0),"")</f>
        <v/>
      </c>
      <c r="AX112" s="31" t="str">
        <f ca="1">_xlfn.IFNA(VLOOKUP($A112,ديسمبر!AQ:AU,5,0),"")</f>
        <v/>
      </c>
      <c r="AY112" s="31">
        <f ca="1" t="shared" si="2"/>
        <v>0</v>
      </c>
      <c r="AZ112" s="31">
        <f ca="1" t="shared" si="4"/>
        <v>0</v>
      </c>
    </row>
    <row r="113" ht="15.75" spans="1:52">
      <c r="A113" s="8">
        <v>2111</v>
      </c>
      <c r="B113" s="31">
        <f>IFERROR(VLOOKUP(A113,'Main Data'!A:C,2,0),"")</f>
        <v>0</v>
      </c>
      <c r="C113" s="31" t="str">
        <f>IFERROR(VLOOKUP(B113,'Main Data'!B:D,2,0),"")</f>
        <v/>
      </c>
      <c r="D113" s="31" t="str">
        <f ca="1">IFERROR(VLOOKUP($A113,فبراير!G:K,5,0),"")</f>
        <v/>
      </c>
      <c r="E113" s="31" t="str">
        <f ca="1">IFERROR(VLOOKUP($A113,فبراير!S:W,5,0),"")</f>
        <v/>
      </c>
      <c r="F113" s="31" t="str">
        <f ca="1">IFERROR(VLOOKUP($A113,فبراير!AE:AI,5,0),"")</f>
        <v/>
      </c>
      <c r="G113" s="31" t="str">
        <f ca="1">IFERROR(VLOOKUP($A113,فبراير!AQ:AU,5,0),"")</f>
        <v/>
      </c>
      <c r="H113" s="31" t="str">
        <f ca="1">IFERROR(VLOOKUP($A113,مارس!G:K,5,0),"")</f>
        <v/>
      </c>
      <c r="I113" s="31" t="str">
        <f ca="1">IFERROR(VLOOKUP($A113,مارس!S:W,5,0),"")</f>
        <v/>
      </c>
      <c r="J113" s="31" t="str">
        <f ca="1">IFERROR(VLOOKUP($A113,مارس!AE:AI,5,0),"")</f>
        <v/>
      </c>
      <c r="K113" s="31" t="str">
        <f ca="1">IFERROR(VLOOKUP($A113,مارس!AQ:AU,5,0),"")</f>
        <v/>
      </c>
      <c r="L113" s="31" t="str">
        <f ca="1">IFERROR(VLOOKUP($A113,ابريل!G:K,5,0),"")</f>
        <v/>
      </c>
      <c r="M113" s="31" t="str">
        <f ca="1">IFERROR(VLOOKUP($A113,ابريل!S:W,5,0),"")</f>
        <v/>
      </c>
      <c r="N113" s="31" t="str">
        <f ca="1">IFERROR(VLOOKUP($A113,ابريل!AE:AI,5,0),"")</f>
        <v/>
      </c>
      <c r="O113" s="31" t="str">
        <f ca="1">IFERROR(VLOOKUP($A113,ابريل!AQ:AU,5,0),"")</f>
        <v/>
      </c>
      <c r="P113" s="31" t="str">
        <f ca="1">_xlfn.IFNA(VLOOKUP($A113,مايو!G:K,5,0),"")</f>
        <v/>
      </c>
      <c r="Q113" s="31" t="str">
        <f ca="1">_xlfn.IFNA(VLOOKUP($A113,مايو!S:W,5,0),"")</f>
        <v/>
      </c>
      <c r="R113" s="31" t="str">
        <f ca="1">_xlfn.IFNA(VLOOKUP($A113,مايو!AE:AI,5,0),"")</f>
        <v/>
      </c>
      <c r="S113" s="31" t="str">
        <f ca="1">_xlfn.IFNA(VLOOKUP($A113,مايو!AQ:AU,5,0),"")</f>
        <v/>
      </c>
      <c r="T113" s="31" t="str">
        <f ca="1">_xlfn.IFNA(VLOOKUP($A113,مايو!BC:BG,5,0),"")</f>
        <v/>
      </c>
      <c r="U113" s="31" t="str">
        <f ca="1">_xlfn.IFNA(VLOOKUP($A113,يونيو!G:K,5,0),"")</f>
        <v/>
      </c>
      <c r="V113" s="31" t="str">
        <f ca="1">_xlfn.IFNA(VLOOKUP($A113,يونيو!S:W,5,0),"")</f>
        <v/>
      </c>
      <c r="W113" s="31" t="str">
        <f ca="1">_xlfn.IFNA(VLOOKUP($A113,يونيو!AE:AI,5,0),"")</f>
        <v/>
      </c>
      <c r="X113" s="31" t="str">
        <f ca="1">_xlfn.IFNA(VLOOKUP($A113,يونيو!AQ:AU,5,0),"")</f>
        <v/>
      </c>
      <c r="Y113" s="31" t="str">
        <f ca="1">_xlfn.IFNA(VLOOKUP($A113,يوليو!G:K,5,0),"")</f>
        <v/>
      </c>
      <c r="Z113" s="31" t="str">
        <f ca="1">_xlfn.IFNA(VLOOKUP($A113,يوليو!S:W,5,0),"")</f>
        <v/>
      </c>
      <c r="AA113" s="31" t="str">
        <f ca="1">_xlfn.IFNA(VLOOKUP($A113,يوليو!AE:AI,5,0),"")</f>
        <v/>
      </c>
      <c r="AB113" s="31" t="str">
        <f ca="1">_xlfn.IFNA(VLOOKUP($A113,يوليو!AQ:AU,5,0),"")</f>
        <v/>
      </c>
      <c r="AC113" s="31" t="str">
        <f ca="1">_xlfn.IFNA(VLOOKUP($A113,اغسطس!G:K,5,0),"")</f>
        <v/>
      </c>
      <c r="AD113" s="31" t="str">
        <f ca="1">_xlfn.IFNA(VLOOKUP($A113,اغسطس!S:W,5,0),"")</f>
        <v/>
      </c>
      <c r="AE113" s="31" t="str">
        <f ca="1">_xlfn.IFNA(VLOOKUP($A113,اغسطس!AE:AI,5,0),"")</f>
        <v/>
      </c>
      <c r="AF113" s="31" t="str">
        <f ca="1">_xlfn.IFNA(VLOOKUP($A113,اغسطس!AQ:AU,5,0),"")</f>
        <v/>
      </c>
      <c r="AG113" s="31" t="str">
        <f ca="1">_xlfn.IFNA(VLOOKUP($A113,اغسطس!BC:BG,5,0),"")</f>
        <v/>
      </c>
      <c r="AH113" s="31" t="str">
        <f ca="1">_xlfn.IFNA(VLOOKUP($A113,سبتمبر!G:K,5,0),"")</f>
        <v/>
      </c>
      <c r="AI113" s="31" t="str">
        <f ca="1">_xlfn.IFNA(VLOOKUP($A113,سبتمبر!S:W,5,0),"")</f>
        <v/>
      </c>
      <c r="AJ113" s="31" t="str">
        <f ca="1">_xlfn.IFNA(VLOOKUP($A113,سبتمبر!AE:AI,5,0),"")</f>
        <v/>
      </c>
      <c r="AK113" s="31" t="str">
        <f ca="1">_xlfn.IFNA(VLOOKUP($A113,سبتمبر!AQ:AU,5,0),"")</f>
        <v/>
      </c>
      <c r="AL113" s="31" t="str">
        <f ca="1">_xlfn.IFNA(VLOOKUP($A113,اكتوبر!G:K,5,0),"")</f>
        <v/>
      </c>
      <c r="AM113" s="31" t="str">
        <f ca="1">_xlfn.IFNA(VLOOKUP($A113,اكتوبر!S:W,5,0),"")</f>
        <v/>
      </c>
      <c r="AN113" s="31" t="str">
        <f ca="1">_xlfn.IFNA(VLOOKUP($A113,اكتوبر!AE:AI,5,0),"")</f>
        <v/>
      </c>
      <c r="AO113" s="31" t="str">
        <f ca="1">_xlfn.IFNA(VLOOKUP($A113,اكتوبر!AQ:AU,5,0),"")</f>
        <v/>
      </c>
      <c r="AP113" s="31" t="str">
        <f ca="1">_xlfn.IFNA(VLOOKUP($A113,اكتوبر!BC:BG,5,0),"")</f>
        <v/>
      </c>
      <c r="AQ113" s="31" t="str">
        <f ca="1">_xlfn.IFNA(VLOOKUP($A113,نوفمبر!G:K,5,0),"")</f>
        <v/>
      </c>
      <c r="AR113" s="31" t="str">
        <f ca="1">_xlfn.IFNA(VLOOKUP($A113,نوفمبر!S:W,5,0),"")</f>
        <v/>
      </c>
      <c r="AS113" s="31" t="str">
        <f ca="1">_xlfn.IFNA(VLOOKUP($A113,نوفمبر!AE:AI,5,0),"")</f>
        <v/>
      </c>
      <c r="AT113" s="31" t="str">
        <f ca="1">_xlfn.IFNA(VLOOKUP($A113,نوفمبر!AQ:AU,5,0),"")</f>
        <v/>
      </c>
      <c r="AU113" s="31" t="str">
        <f ca="1">_xlfn.IFNA(VLOOKUP($A113,ديسمبر!G:K,5,0),"")</f>
        <v/>
      </c>
      <c r="AV113" s="31" t="str">
        <f ca="1">_xlfn.IFNA(VLOOKUP($A113,ديسمبر!S:W,5,0),"")</f>
        <v/>
      </c>
      <c r="AW113" s="31" t="str">
        <f ca="1">_xlfn.IFNA(VLOOKUP($A113,ديسمبر!AE:AI,5,0),"")</f>
        <v/>
      </c>
      <c r="AX113" s="31" t="str">
        <f ca="1">_xlfn.IFNA(VLOOKUP($A113,ديسمبر!AQ:AU,5,0),"")</f>
        <v/>
      </c>
      <c r="AY113" s="31">
        <f ca="1" t="shared" si="2"/>
        <v>0</v>
      </c>
      <c r="AZ113" s="31">
        <f ca="1" t="shared" si="4"/>
        <v>0</v>
      </c>
    </row>
    <row r="114" ht="15.75" spans="1:52">
      <c r="A114" s="8">
        <v>2112</v>
      </c>
      <c r="B114" s="31">
        <f>IFERROR(VLOOKUP(A114,'Main Data'!A:C,2,0),"")</f>
        <v>0</v>
      </c>
      <c r="C114" s="31" t="str">
        <f>IFERROR(VLOOKUP(B114,'Main Data'!B:D,2,0),"")</f>
        <v/>
      </c>
      <c r="D114" s="31" t="str">
        <f ca="1">IFERROR(VLOOKUP($A114,فبراير!G:K,5,0),"")</f>
        <v/>
      </c>
      <c r="E114" s="31" t="str">
        <f ca="1">IFERROR(VLOOKUP($A114,فبراير!S:W,5,0),"")</f>
        <v/>
      </c>
      <c r="F114" s="31" t="str">
        <f ca="1">IFERROR(VLOOKUP($A114,فبراير!AE:AI,5,0),"")</f>
        <v/>
      </c>
      <c r="G114" s="31" t="str">
        <f ca="1">IFERROR(VLOOKUP($A114,فبراير!AQ:AU,5,0),"")</f>
        <v/>
      </c>
      <c r="H114" s="31" t="str">
        <f ca="1">IFERROR(VLOOKUP($A114,مارس!G:K,5,0),"")</f>
        <v/>
      </c>
      <c r="I114" s="31" t="str">
        <f ca="1">IFERROR(VLOOKUP($A114,مارس!S:W,5,0),"")</f>
        <v/>
      </c>
      <c r="J114" s="31" t="str">
        <f ca="1">IFERROR(VLOOKUP($A114,مارس!AE:AI,5,0),"")</f>
        <v/>
      </c>
      <c r="K114" s="31" t="str">
        <f ca="1">IFERROR(VLOOKUP($A114,مارس!AQ:AU,5,0),"")</f>
        <v/>
      </c>
      <c r="L114" s="31" t="str">
        <f ca="1">IFERROR(VLOOKUP($A114,ابريل!G:K,5,0),"")</f>
        <v/>
      </c>
      <c r="M114" s="31" t="str">
        <f ca="1">IFERROR(VLOOKUP($A114,ابريل!S:W,5,0),"")</f>
        <v/>
      </c>
      <c r="N114" s="31" t="str">
        <f ca="1">IFERROR(VLOOKUP($A114,ابريل!AE:AI,5,0),"")</f>
        <v/>
      </c>
      <c r="O114" s="31" t="str">
        <f ca="1">IFERROR(VLOOKUP($A114,ابريل!AQ:AU,5,0),"")</f>
        <v/>
      </c>
      <c r="P114" s="31" t="str">
        <f ca="1">_xlfn.IFNA(VLOOKUP($A114,مايو!G:K,5,0),"")</f>
        <v/>
      </c>
      <c r="Q114" s="31" t="str">
        <f ca="1">_xlfn.IFNA(VLOOKUP($A114,مايو!S:W,5,0),"")</f>
        <v/>
      </c>
      <c r="R114" s="31" t="str">
        <f ca="1">_xlfn.IFNA(VLOOKUP($A114,مايو!AE:AI,5,0),"")</f>
        <v/>
      </c>
      <c r="S114" s="31" t="str">
        <f ca="1">_xlfn.IFNA(VLOOKUP($A114,مايو!AQ:AU,5,0),"")</f>
        <v/>
      </c>
      <c r="T114" s="31" t="str">
        <f ca="1">_xlfn.IFNA(VLOOKUP($A114,مايو!BC:BG,5,0),"")</f>
        <v/>
      </c>
      <c r="U114" s="31" t="str">
        <f ca="1">_xlfn.IFNA(VLOOKUP($A114,يونيو!G:K,5,0),"")</f>
        <v/>
      </c>
      <c r="V114" s="31" t="str">
        <f ca="1">_xlfn.IFNA(VLOOKUP($A114,يونيو!S:W,5,0),"")</f>
        <v/>
      </c>
      <c r="W114" s="31" t="str">
        <f ca="1">_xlfn.IFNA(VLOOKUP($A114,يونيو!AE:AI,5,0),"")</f>
        <v/>
      </c>
      <c r="X114" s="31" t="str">
        <f ca="1">_xlfn.IFNA(VLOOKUP($A114,يونيو!AQ:AU,5,0),"")</f>
        <v/>
      </c>
      <c r="Y114" s="31" t="str">
        <f ca="1">_xlfn.IFNA(VLOOKUP($A114,يوليو!G:K,5,0),"")</f>
        <v/>
      </c>
      <c r="Z114" s="31" t="str">
        <f ca="1">_xlfn.IFNA(VLOOKUP($A114,يوليو!S:W,5,0),"")</f>
        <v/>
      </c>
      <c r="AA114" s="31" t="str">
        <f ca="1">_xlfn.IFNA(VLOOKUP($A114,يوليو!AE:AI,5,0),"")</f>
        <v/>
      </c>
      <c r="AB114" s="31" t="str">
        <f ca="1">_xlfn.IFNA(VLOOKUP($A114,يوليو!AQ:AU,5,0),"")</f>
        <v/>
      </c>
      <c r="AC114" s="31" t="str">
        <f ca="1">_xlfn.IFNA(VLOOKUP($A114,اغسطس!G:K,5,0),"")</f>
        <v/>
      </c>
      <c r="AD114" s="31" t="str">
        <f ca="1">_xlfn.IFNA(VLOOKUP($A114,اغسطس!S:W,5,0),"")</f>
        <v/>
      </c>
      <c r="AE114" s="31" t="str">
        <f ca="1">_xlfn.IFNA(VLOOKUP($A114,اغسطس!AE:AI,5,0),"")</f>
        <v/>
      </c>
      <c r="AF114" s="31" t="str">
        <f ca="1">_xlfn.IFNA(VLOOKUP($A114,اغسطس!AQ:AU,5,0),"")</f>
        <v/>
      </c>
      <c r="AG114" s="31" t="str">
        <f ca="1">_xlfn.IFNA(VLOOKUP($A114,اغسطس!BC:BG,5,0),"")</f>
        <v/>
      </c>
      <c r="AH114" s="31" t="str">
        <f ca="1">_xlfn.IFNA(VLOOKUP($A114,سبتمبر!G:K,5,0),"")</f>
        <v/>
      </c>
      <c r="AI114" s="31" t="str">
        <f ca="1">_xlfn.IFNA(VLOOKUP($A114,سبتمبر!S:W,5,0),"")</f>
        <v/>
      </c>
      <c r="AJ114" s="31" t="str">
        <f ca="1">_xlfn.IFNA(VLOOKUP($A114,سبتمبر!AE:AI,5,0),"")</f>
        <v/>
      </c>
      <c r="AK114" s="31" t="str">
        <f ca="1">_xlfn.IFNA(VLOOKUP($A114,سبتمبر!AQ:AU,5,0),"")</f>
        <v/>
      </c>
      <c r="AL114" s="31" t="str">
        <f ca="1">_xlfn.IFNA(VLOOKUP($A114,اكتوبر!G:K,5,0),"")</f>
        <v/>
      </c>
      <c r="AM114" s="31" t="str">
        <f ca="1">_xlfn.IFNA(VLOOKUP($A114,اكتوبر!S:W,5,0),"")</f>
        <v/>
      </c>
      <c r="AN114" s="31" t="str">
        <f ca="1">_xlfn.IFNA(VLOOKUP($A114,اكتوبر!AE:AI,5,0),"")</f>
        <v/>
      </c>
      <c r="AO114" s="31" t="str">
        <f ca="1">_xlfn.IFNA(VLOOKUP($A114,اكتوبر!AQ:AU,5,0),"")</f>
        <v/>
      </c>
      <c r="AP114" s="31" t="str">
        <f ca="1">_xlfn.IFNA(VLOOKUP($A114,اكتوبر!BC:BG,5,0),"")</f>
        <v/>
      </c>
      <c r="AQ114" s="31" t="str">
        <f ca="1">_xlfn.IFNA(VLOOKUP($A114,نوفمبر!G:K,5,0),"")</f>
        <v/>
      </c>
      <c r="AR114" s="31" t="str">
        <f ca="1">_xlfn.IFNA(VLOOKUP($A114,نوفمبر!S:W,5,0),"")</f>
        <v/>
      </c>
      <c r="AS114" s="31" t="str">
        <f ca="1">_xlfn.IFNA(VLOOKUP($A114,نوفمبر!AE:AI,5,0),"")</f>
        <v/>
      </c>
      <c r="AT114" s="31" t="str">
        <f ca="1">_xlfn.IFNA(VLOOKUP($A114,نوفمبر!AQ:AU,5,0),"")</f>
        <v/>
      </c>
      <c r="AU114" s="31" t="str">
        <f ca="1">_xlfn.IFNA(VLOOKUP($A114,ديسمبر!G:K,5,0),"")</f>
        <v/>
      </c>
      <c r="AV114" s="31" t="str">
        <f ca="1">_xlfn.IFNA(VLOOKUP($A114,ديسمبر!S:W,5,0),"")</f>
        <v/>
      </c>
      <c r="AW114" s="31" t="str">
        <f ca="1">_xlfn.IFNA(VLOOKUP($A114,ديسمبر!AE:AI,5,0),"")</f>
        <v/>
      </c>
      <c r="AX114" s="31" t="str">
        <f ca="1">_xlfn.IFNA(VLOOKUP($A114,ديسمبر!AQ:AU,5,0),"")</f>
        <v/>
      </c>
      <c r="AY114" s="31">
        <f ca="1" t="shared" si="2"/>
        <v>0</v>
      </c>
      <c r="AZ114" s="31">
        <f ca="1" t="shared" si="4"/>
        <v>0</v>
      </c>
    </row>
    <row r="115" ht="15.75" spans="1:52">
      <c r="A115" s="8">
        <v>2113</v>
      </c>
      <c r="B115" s="31">
        <f>IFERROR(VLOOKUP(A115,'Main Data'!A:C,2,0),"")</f>
        <v>0</v>
      </c>
      <c r="C115" s="31" t="str">
        <f>IFERROR(VLOOKUP(B115,'Main Data'!B:D,2,0),"")</f>
        <v/>
      </c>
      <c r="D115" s="31" t="str">
        <f ca="1">IFERROR(VLOOKUP($A115,فبراير!G:K,5,0),"")</f>
        <v/>
      </c>
      <c r="E115" s="31" t="str">
        <f ca="1">IFERROR(VLOOKUP($A115,فبراير!S:W,5,0),"")</f>
        <v/>
      </c>
      <c r="F115" s="31" t="str">
        <f ca="1">IFERROR(VLOOKUP($A115,فبراير!AE:AI,5,0),"")</f>
        <v/>
      </c>
      <c r="G115" s="31" t="str">
        <f ca="1">IFERROR(VLOOKUP($A115,فبراير!AQ:AU,5,0),"")</f>
        <v/>
      </c>
      <c r="H115" s="31" t="str">
        <f ca="1">IFERROR(VLOOKUP($A115,مارس!G:K,5,0),"")</f>
        <v/>
      </c>
      <c r="I115" s="31" t="str">
        <f ca="1">IFERROR(VLOOKUP($A115,مارس!S:W,5,0),"")</f>
        <v/>
      </c>
      <c r="J115" s="31" t="str">
        <f ca="1">IFERROR(VLOOKUP($A115,مارس!AE:AI,5,0),"")</f>
        <v/>
      </c>
      <c r="K115" s="31" t="str">
        <f ca="1">IFERROR(VLOOKUP($A115,مارس!AQ:AU,5,0),"")</f>
        <v/>
      </c>
      <c r="L115" s="31" t="str">
        <f ca="1">IFERROR(VLOOKUP($A115,ابريل!G:K,5,0),"")</f>
        <v/>
      </c>
      <c r="M115" s="31" t="str">
        <f ca="1">IFERROR(VLOOKUP($A115,ابريل!S:W,5,0),"")</f>
        <v/>
      </c>
      <c r="N115" s="31" t="str">
        <f ca="1">IFERROR(VLOOKUP($A115,ابريل!AE:AI,5,0),"")</f>
        <v/>
      </c>
      <c r="O115" s="31" t="str">
        <f ca="1">IFERROR(VLOOKUP($A115,ابريل!AQ:AU,5,0),"")</f>
        <v/>
      </c>
      <c r="P115" s="31" t="str">
        <f ca="1">_xlfn.IFNA(VLOOKUP($A115,مايو!G:K,5,0),"")</f>
        <v/>
      </c>
      <c r="Q115" s="31" t="str">
        <f ca="1">_xlfn.IFNA(VLOOKUP($A115,مايو!S:W,5,0),"")</f>
        <v/>
      </c>
      <c r="R115" s="31" t="str">
        <f ca="1">_xlfn.IFNA(VLOOKUP($A115,مايو!AE:AI,5,0),"")</f>
        <v/>
      </c>
      <c r="S115" s="31" t="str">
        <f ca="1">_xlfn.IFNA(VLOOKUP($A115,مايو!AQ:AU,5,0),"")</f>
        <v/>
      </c>
      <c r="T115" s="31" t="str">
        <f ca="1">_xlfn.IFNA(VLOOKUP($A115,مايو!BC:BG,5,0),"")</f>
        <v/>
      </c>
      <c r="U115" s="31" t="str">
        <f ca="1">_xlfn.IFNA(VLOOKUP($A115,يونيو!G:K,5,0),"")</f>
        <v/>
      </c>
      <c r="V115" s="31" t="str">
        <f ca="1">_xlfn.IFNA(VLOOKUP($A115,يونيو!S:W,5,0),"")</f>
        <v/>
      </c>
      <c r="W115" s="31" t="str">
        <f ca="1">_xlfn.IFNA(VLOOKUP($A115,يونيو!AE:AI,5,0),"")</f>
        <v/>
      </c>
      <c r="X115" s="31" t="str">
        <f ca="1">_xlfn.IFNA(VLOOKUP($A115,يونيو!AQ:AU,5,0),"")</f>
        <v/>
      </c>
      <c r="Y115" s="31" t="str">
        <f ca="1">_xlfn.IFNA(VLOOKUP($A115,يوليو!G:K,5,0),"")</f>
        <v/>
      </c>
      <c r="Z115" s="31" t="str">
        <f ca="1">_xlfn.IFNA(VLOOKUP($A115,يوليو!S:W,5,0),"")</f>
        <v/>
      </c>
      <c r="AA115" s="31" t="str">
        <f ca="1">_xlfn.IFNA(VLOOKUP($A115,يوليو!AE:AI,5,0),"")</f>
        <v/>
      </c>
      <c r="AB115" s="31" t="str">
        <f ca="1">_xlfn.IFNA(VLOOKUP($A115,يوليو!AQ:AU,5,0),"")</f>
        <v/>
      </c>
      <c r="AC115" s="31" t="str">
        <f ca="1">_xlfn.IFNA(VLOOKUP($A115,اغسطس!G:K,5,0),"")</f>
        <v/>
      </c>
      <c r="AD115" s="31" t="str">
        <f ca="1">_xlfn.IFNA(VLOOKUP($A115,اغسطس!S:W,5,0),"")</f>
        <v/>
      </c>
      <c r="AE115" s="31" t="str">
        <f ca="1">_xlfn.IFNA(VLOOKUP($A115,اغسطس!AE:AI,5,0),"")</f>
        <v/>
      </c>
      <c r="AF115" s="31" t="str">
        <f ca="1">_xlfn.IFNA(VLOOKUP($A115,اغسطس!AQ:AU,5,0),"")</f>
        <v/>
      </c>
      <c r="AG115" s="31" t="str">
        <f ca="1">_xlfn.IFNA(VLOOKUP($A115,اغسطس!BC:BG,5,0),"")</f>
        <v/>
      </c>
      <c r="AH115" s="31" t="str">
        <f ca="1">_xlfn.IFNA(VLOOKUP($A115,سبتمبر!G:K,5,0),"")</f>
        <v/>
      </c>
      <c r="AI115" s="31" t="str">
        <f ca="1">_xlfn.IFNA(VLOOKUP($A115,سبتمبر!S:W,5,0),"")</f>
        <v/>
      </c>
      <c r="AJ115" s="31" t="str">
        <f ca="1">_xlfn.IFNA(VLOOKUP($A115,سبتمبر!AE:AI,5,0),"")</f>
        <v/>
      </c>
      <c r="AK115" s="31" t="str">
        <f ca="1">_xlfn.IFNA(VLOOKUP($A115,سبتمبر!AQ:AU,5,0),"")</f>
        <v/>
      </c>
      <c r="AL115" s="31" t="str">
        <f ca="1">_xlfn.IFNA(VLOOKUP($A115,اكتوبر!G:K,5,0),"")</f>
        <v/>
      </c>
      <c r="AM115" s="31" t="str">
        <f ca="1">_xlfn.IFNA(VLOOKUP($A115,اكتوبر!S:W,5,0),"")</f>
        <v/>
      </c>
      <c r="AN115" s="31" t="str">
        <f ca="1">_xlfn.IFNA(VLOOKUP($A115,اكتوبر!AE:AI,5,0),"")</f>
        <v/>
      </c>
      <c r="AO115" s="31" t="str">
        <f ca="1">_xlfn.IFNA(VLOOKUP($A115,اكتوبر!AQ:AU,5,0),"")</f>
        <v/>
      </c>
      <c r="AP115" s="31" t="str">
        <f ca="1">_xlfn.IFNA(VLOOKUP($A115,اكتوبر!BC:BG,5,0),"")</f>
        <v/>
      </c>
      <c r="AQ115" s="31" t="str">
        <f ca="1">_xlfn.IFNA(VLOOKUP($A115,نوفمبر!G:K,5,0),"")</f>
        <v/>
      </c>
      <c r="AR115" s="31" t="str">
        <f ca="1">_xlfn.IFNA(VLOOKUP($A115,نوفمبر!S:W,5,0),"")</f>
        <v/>
      </c>
      <c r="AS115" s="31" t="str">
        <f ca="1">_xlfn.IFNA(VLOOKUP($A115,نوفمبر!AE:AI,5,0),"")</f>
        <v/>
      </c>
      <c r="AT115" s="31" t="str">
        <f ca="1">_xlfn.IFNA(VLOOKUP($A115,نوفمبر!AQ:AU,5,0),"")</f>
        <v/>
      </c>
      <c r="AU115" s="31" t="str">
        <f ca="1">_xlfn.IFNA(VLOOKUP($A115,ديسمبر!G:K,5,0),"")</f>
        <v/>
      </c>
      <c r="AV115" s="31" t="str">
        <f ca="1">_xlfn.IFNA(VLOOKUP($A115,ديسمبر!S:W,5,0),"")</f>
        <v/>
      </c>
      <c r="AW115" s="31" t="str">
        <f ca="1">_xlfn.IFNA(VLOOKUP($A115,ديسمبر!AE:AI,5,0),"")</f>
        <v/>
      </c>
      <c r="AX115" s="31" t="str">
        <f ca="1">_xlfn.IFNA(VLOOKUP($A115,ديسمبر!AQ:AU,5,0),"")</f>
        <v/>
      </c>
      <c r="AY115" s="31">
        <f ca="1" t="shared" si="2"/>
        <v>0</v>
      </c>
      <c r="AZ115" s="31">
        <f ca="1" t="shared" si="4"/>
        <v>0</v>
      </c>
    </row>
    <row r="116" ht="15.75" spans="1:52">
      <c r="A116" s="8">
        <v>2114</v>
      </c>
      <c r="B116" s="31">
        <f>IFERROR(VLOOKUP(A116,'Main Data'!A:C,2,0),"")</f>
        <v>0</v>
      </c>
      <c r="C116" s="31" t="str">
        <f>IFERROR(VLOOKUP(B116,'Main Data'!B:D,2,0),"")</f>
        <v/>
      </c>
      <c r="D116" s="31" t="str">
        <f ca="1">IFERROR(VLOOKUP($A116,فبراير!G:K,5,0),"")</f>
        <v/>
      </c>
      <c r="E116" s="31" t="str">
        <f ca="1">IFERROR(VLOOKUP($A116,فبراير!S:W,5,0),"")</f>
        <v/>
      </c>
      <c r="F116" s="31" t="str">
        <f ca="1">IFERROR(VLOOKUP($A116,فبراير!AE:AI,5,0),"")</f>
        <v/>
      </c>
      <c r="G116" s="31" t="str">
        <f ca="1">IFERROR(VLOOKUP($A116,فبراير!AQ:AU,5,0),"")</f>
        <v/>
      </c>
      <c r="H116" s="31" t="str">
        <f ca="1">IFERROR(VLOOKUP($A116,مارس!G:K,5,0),"")</f>
        <v/>
      </c>
      <c r="I116" s="31" t="str">
        <f ca="1">IFERROR(VLOOKUP($A116,مارس!S:W,5,0),"")</f>
        <v/>
      </c>
      <c r="J116" s="31" t="str">
        <f ca="1">IFERROR(VLOOKUP($A116,مارس!AE:AI,5,0),"")</f>
        <v/>
      </c>
      <c r="K116" s="31" t="str">
        <f ca="1">IFERROR(VLOOKUP($A116,مارس!AQ:AU,5,0),"")</f>
        <v/>
      </c>
      <c r="L116" s="31" t="str">
        <f ca="1">IFERROR(VLOOKUP($A116,ابريل!G:K,5,0),"")</f>
        <v/>
      </c>
      <c r="M116" s="31" t="str">
        <f ca="1">IFERROR(VLOOKUP($A116,ابريل!S:W,5,0),"")</f>
        <v/>
      </c>
      <c r="N116" s="31" t="str">
        <f ca="1">IFERROR(VLOOKUP($A116,ابريل!AE:AI,5,0),"")</f>
        <v/>
      </c>
      <c r="O116" s="31" t="str">
        <f ca="1">IFERROR(VLOOKUP($A116,ابريل!AQ:AU,5,0),"")</f>
        <v/>
      </c>
      <c r="P116" s="31" t="str">
        <f ca="1">_xlfn.IFNA(VLOOKUP($A116,مايو!G:K,5,0),"")</f>
        <v/>
      </c>
      <c r="Q116" s="31" t="str">
        <f ca="1">_xlfn.IFNA(VLOOKUP($A116,مايو!S:W,5,0),"")</f>
        <v/>
      </c>
      <c r="R116" s="31" t="str">
        <f ca="1">_xlfn.IFNA(VLOOKUP($A116,مايو!AE:AI,5,0),"")</f>
        <v/>
      </c>
      <c r="S116" s="31" t="str">
        <f ca="1">_xlfn.IFNA(VLOOKUP($A116,مايو!AQ:AU,5,0),"")</f>
        <v/>
      </c>
      <c r="T116" s="31" t="str">
        <f ca="1">_xlfn.IFNA(VLOOKUP($A116,مايو!BC:BG,5,0),"")</f>
        <v/>
      </c>
      <c r="U116" s="31" t="str">
        <f ca="1">_xlfn.IFNA(VLOOKUP($A116,يونيو!G:K,5,0),"")</f>
        <v/>
      </c>
      <c r="V116" s="31" t="str">
        <f ca="1">_xlfn.IFNA(VLOOKUP($A116,يونيو!S:W,5,0),"")</f>
        <v/>
      </c>
      <c r="W116" s="31" t="str">
        <f ca="1">_xlfn.IFNA(VLOOKUP($A116,يونيو!AE:AI,5,0),"")</f>
        <v/>
      </c>
      <c r="X116" s="31" t="str">
        <f ca="1">_xlfn.IFNA(VLOOKUP($A116,يونيو!AQ:AU,5,0),"")</f>
        <v/>
      </c>
      <c r="Y116" s="31" t="str">
        <f ca="1">_xlfn.IFNA(VLOOKUP($A116,يوليو!G:K,5,0),"")</f>
        <v/>
      </c>
      <c r="Z116" s="31" t="str">
        <f ca="1">_xlfn.IFNA(VLOOKUP($A116,يوليو!S:W,5,0),"")</f>
        <v/>
      </c>
      <c r="AA116" s="31" t="str">
        <f ca="1">_xlfn.IFNA(VLOOKUP($A116,يوليو!AE:AI,5,0),"")</f>
        <v/>
      </c>
      <c r="AB116" s="31" t="str">
        <f ca="1">_xlfn.IFNA(VLOOKUP($A116,يوليو!AQ:AU,5,0),"")</f>
        <v/>
      </c>
      <c r="AC116" s="31" t="str">
        <f ca="1">_xlfn.IFNA(VLOOKUP($A116,اغسطس!G:K,5,0),"")</f>
        <v/>
      </c>
      <c r="AD116" s="31" t="str">
        <f ca="1">_xlfn.IFNA(VLOOKUP($A116,اغسطس!S:W,5,0),"")</f>
        <v/>
      </c>
      <c r="AE116" s="31" t="str">
        <f ca="1">_xlfn.IFNA(VLOOKUP($A116,اغسطس!AE:AI,5,0),"")</f>
        <v/>
      </c>
      <c r="AF116" s="31" t="str">
        <f ca="1">_xlfn.IFNA(VLOOKUP($A116,اغسطس!AQ:AU,5,0),"")</f>
        <v/>
      </c>
      <c r="AG116" s="31" t="str">
        <f ca="1">_xlfn.IFNA(VLOOKUP($A116,اغسطس!BC:BG,5,0),"")</f>
        <v/>
      </c>
      <c r="AH116" s="31" t="str">
        <f ca="1">_xlfn.IFNA(VLOOKUP($A116,سبتمبر!G:K,5,0),"")</f>
        <v/>
      </c>
      <c r="AI116" s="31" t="str">
        <f ca="1">_xlfn.IFNA(VLOOKUP($A116,سبتمبر!S:W,5,0),"")</f>
        <v/>
      </c>
      <c r="AJ116" s="31" t="str">
        <f ca="1">_xlfn.IFNA(VLOOKUP($A116,سبتمبر!AE:AI,5,0),"")</f>
        <v/>
      </c>
      <c r="AK116" s="31" t="str">
        <f ca="1">_xlfn.IFNA(VLOOKUP($A116,سبتمبر!AQ:AU,5,0),"")</f>
        <v/>
      </c>
      <c r="AL116" s="31" t="str">
        <f ca="1">_xlfn.IFNA(VLOOKUP($A116,اكتوبر!G:K,5,0),"")</f>
        <v/>
      </c>
      <c r="AM116" s="31" t="str">
        <f ca="1">_xlfn.IFNA(VLOOKUP($A116,اكتوبر!S:W,5,0),"")</f>
        <v/>
      </c>
      <c r="AN116" s="31" t="str">
        <f ca="1">_xlfn.IFNA(VLOOKUP($A116,اكتوبر!AE:AI,5,0),"")</f>
        <v/>
      </c>
      <c r="AO116" s="31" t="str">
        <f ca="1">_xlfn.IFNA(VLOOKUP($A116,اكتوبر!AQ:AU,5,0),"")</f>
        <v/>
      </c>
      <c r="AP116" s="31" t="str">
        <f ca="1">_xlfn.IFNA(VLOOKUP($A116,اكتوبر!BC:BG,5,0),"")</f>
        <v/>
      </c>
      <c r="AQ116" s="31" t="str">
        <f ca="1">_xlfn.IFNA(VLOOKUP($A116,نوفمبر!G:K,5,0),"")</f>
        <v/>
      </c>
      <c r="AR116" s="31" t="str">
        <f ca="1">_xlfn.IFNA(VLOOKUP($A116,نوفمبر!S:W,5,0),"")</f>
        <v/>
      </c>
      <c r="AS116" s="31" t="str">
        <f ca="1">_xlfn.IFNA(VLOOKUP($A116,نوفمبر!AE:AI,5,0),"")</f>
        <v/>
      </c>
      <c r="AT116" s="31" t="str">
        <f ca="1">_xlfn.IFNA(VLOOKUP($A116,نوفمبر!AQ:AU,5,0),"")</f>
        <v/>
      </c>
      <c r="AU116" s="31" t="str">
        <f ca="1">_xlfn.IFNA(VLOOKUP($A116,ديسمبر!G:K,5,0),"")</f>
        <v/>
      </c>
      <c r="AV116" s="31" t="str">
        <f ca="1">_xlfn.IFNA(VLOOKUP($A116,ديسمبر!S:W,5,0),"")</f>
        <v/>
      </c>
      <c r="AW116" s="31" t="str">
        <f ca="1">_xlfn.IFNA(VLOOKUP($A116,ديسمبر!AE:AI,5,0),"")</f>
        <v/>
      </c>
      <c r="AX116" s="31" t="str">
        <f ca="1">_xlfn.IFNA(VLOOKUP($A116,ديسمبر!AQ:AU,5,0),"")</f>
        <v/>
      </c>
      <c r="AY116" s="31">
        <f ca="1" t="shared" si="2"/>
        <v>0</v>
      </c>
      <c r="AZ116" s="31">
        <f ca="1" t="shared" si="4"/>
        <v>0</v>
      </c>
    </row>
    <row r="117" ht="15.75" spans="1:52">
      <c r="A117" s="8">
        <v>2115</v>
      </c>
      <c r="B117" s="31">
        <f>IFERROR(VLOOKUP(A117,'Main Data'!A:C,2,0),"")</f>
        <v>0</v>
      </c>
      <c r="C117" s="31" t="str">
        <f>IFERROR(VLOOKUP(B117,'Main Data'!B:D,2,0),"")</f>
        <v/>
      </c>
      <c r="D117" s="31" t="str">
        <f ca="1">IFERROR(VLOOKUP($A117,فبراير!G:K,5,0),"")</f>
        <v/>
      </c>
      <c r="E117" s="31" t="str">
        <f ca="1">IFERROR(VLOOKUP($A117,فبراير!S:W,5,0),"")</f>
        <v/>
      </c>
      <c r="F117" s="31" t="str">
        <f ca="1">IFERROR(VLOOKUP($A117,فبراير!AE:AI,5,0),"")</f>
        <v/>
      </c>
      <c r="G117" s="31" t="str">
        <f ca="1">IFERROR(VLOOKUP($A117,فبراير!AQ:AU,5,0),"")</f>
        <v/>
      </c>
      <c r="H117" s="31" t="str">
        <f ca="1">IFERROR(VLOOKUP($A117,مارس!G:K,5,0),"")</f>
        <v/>
      </c>
      <c r="I117" s="31" t="str">
        <f ca="1">IFERROR(VLOOKUP($A117,مارس!S:W,5,0),"")</f>
        <v/>
      </c>
      <c r="J117" s="31" t="str">
        <f ca="1">IFERROR(VLOOKUP($A117,مارس!AE:AI,5,0),"")</f>
        <v/>
      </c>
      <c r="K117" s="31" t="str">
        <f ca="1">IFERROR(VLOOKUP($A117,مارس!AQ:AU,5,0),"")</f>
        <v/>
      </c>
      <c r="L117" s="31" t="str">
        <f ca="1">IFERROR(VLOOKUP($A117,ابريل!G:K,5,0),"")</f>
        <v/>
      </c>
      <c r="M117" s="31" t="str">
        <f ca="1">IFERROR(VLOOKUP($A117,ابريل!S:W,5,0),"")</f>
        <v/>
      </c>
      <c r="N117" s="31" t="str">
        <f ca="1">IFERROR(VLOOKUP($A117,ابريل!AE:AI,5,0),"")</f>
        <v/>
      </c>
      <c r="O117" s="31" t="str">
        <f ca="1">IFERROR(VLOOKUP($A117,ابريل!AQ:AU,5,0),"")</f>
        <v/>
      </c>
      <c r="P117" s="31" t="str">
        <f ca="1">_xlfn.IFNA(VLOOKUP($A117,مايو!G:K,5,0),"")</f>
        <v/>
      </c>
      <c r="Q117" s="31" t="str">
        <f ca="1">_xlfn.IFNA(VLOOKUP($A117,مايو!S:W,5,0),"")</f>
        <v/>
      </c>
      <c r="R117" s="31" t="str">
        <f ca="1">_xlfn.IFNA(VLOOKUP($A117,مايو!AE:AI,5,0),"")</f>
        <v/>
      </c>
      <c r="S117" s="31" t="str">
        <f ca="1">_xlfn.IFNA(VLOOKUP($A117,مايو!AQ:AU,5,0),"")</f>
        <v/>
      </c>
      <c r="T117" s="31" t="str">
        <f ca="1">_xlfn.IFNA(VLOOKUP($A117,مايو!BC:BG,5,0),"")</f>
        <v/>
      </c>
      <c r="U117" s="31" t="str">
        <f ca="1">_xlfn.IFNA(VLOOKUP($A117,يونيو!G:K,5,0),"")</f>
        <v/>
      </c>
      <c r="V117" s="31" t="str">
        <f ca="1">_xlfn.IFNA(VLOOKUP($A117,يونيو!S:W,5,0),"")</f>
        <v/>
      </c>
      <c r="W117" s="31" t="str">
        <f ca="1">_xlfn.IFNA(VLOOKUP($A117,يونيو!AE:AI,5,0),"")</f>
        <v/>
      </c>
      <c r="X117" s="31" t="str">
        <f ca="1">_xlfn.IFNA(VLOOKUP($A117,يونيو!AQ:AU,5,0),"")</f>
        <v/>
      </c>
      <c r="Y117" s="31" t="str">
        <f ca="1">_xlfn.IFNA(VLOOKUP($A117,يوليو!G:K,5,0),"")</f>
        <v/>
      </c>
      <c r="Z117" s="31" t="str">
        <f ca="1">_xlfn.IFNA(VLOOKUP($A117,يوليو!S:W,5,0),"")</f>
        <v/>
      </c>
      <c r="AA117" s="31" t="str">
        <f ca="1">_xlfn.IFNA(VLOOKUP($A117,يوليو!AE:AI,5,0),"")</f>
        <v/>
      </c>
      <c r="AB117" s="31" t="str">
        <f ca="1">_xlfn.IFNA(VLOOKUP($A117,يوليو!AQ:AU,5,0),"")</f>
        <v/>
      </c>
      <c r="AC117" s="31" t="str">
        <f ca="1">_xlfn.IFNA(VLOOKUP($A117,اغسطس!G:K,5,0),"")</f>
        <v/>
      </c>
      <c r="AD117" s="31" t="str">
        <f ca="1">_xlfn.IFNA(VLOOKUP($A117,اغسطس!S:W,5,0),"")</f>
        <v/>
      </c>
      <c r="AE117" s="31" t="str">
        <f ca="1">_xlfn.IFNA(VLOOKUP($A117,اغسطس!AE:AI,5,0),"")</f>
        <v/>
      </c>
      <c r="AF117" s="31" t="str">
        <f ca="1">_xlfn.IFNA(VLOOKUP($A117,اغسطس!AQ:AU,5,0),"")</f>
        <v/>
      </c>
      <c r="AG117" s="31" t="str">
        <f ca="1">_xlfn.IFNA(VLOOKUP($A117,اغسطس!BC:BG,5,0),"")</f>
        <v/>
      </c>
      <c r="AH117" s="31" t="str">
        <f ca="1">_xlfn.IFNA(VLOOKUP($A117,سبتمبر!G:K,5,0),"")</f>
        <v/>
      </c>
      <c r="AI117" s="31" t="str">
        <f ca="1">_xlfn.IFNA(VLOOKUP($A117,سبتمبر!S:W,5,0),"")</f>
        <v/>
      </c>
      <c r="AJ117" s="31" t="str">
        <f ca="1">_xlfn.IFNA(VLOOKUP($A117,سبتمبر!AE:AI,5,0),"")</f>
        <v/>
      </c>
      <c r="AK117" s="31" t="str">
        <f ca="1">_xlfn.IFNA(VLOOKUP($A117,سبتمبر!AQ:AU,5,0),"")</f>
        <v/>
      </c>
      <c r="AL117" s="31" t="str">
        <f ca="1">_xlfn.IFNA(VLOOKUP($A117,اكتوبر!G:K,5,0),"")</f>
        <v/>
      </c>
      <c r="AM117" s="31" t="str">
        <f ca="1">_xlfn.IFNA(VLOOKUP($A117,اكتوبر!S:W,5,0),"")</f>
        <v/>
      </c>
      <c r="AN117" s="31" t="str">
        <f ca="1">_xlfn.IFNA(VLOOKUP($A117,اكتوبر!AE:AI,5,0),"")</f>
        <v/>
      </c>
      <c r="AO117" s="31" t="str">
        <f ca="1">_xlfn.IFNA(VLOOKUP($A117,اكتوبر!AQ:AU,5,0),"")</f>
        <v/>
      </c>
      <c r="AP117" s="31" t="str">
        <f ca="1">_xlfn.IFNA(VLOOKUP($A117,اكتوبر!BC:BG,5,0),"")</f>
        <v/>
      </c>
      <c r="AQ117" s="31" t="str">
        <f ca="1">_xlfn.IFNA(VLOOKUP($A117,نوفمبر!G:K,5,0),"")</f>
        <v/>
      </c>
      <c r="AR117" s="31" t="str">
        <f ca="1">_xlfn.IFNA(VLOOKUP($A117,نوفمبر!S:W,5,0),"")</f>
        <v/>
      </c>
      <c r="AS117" s="31" t="str">
        <f ca="1">_xlfn.IFNA(VLOOKUP($A117,نوفمبر!AE:AI,5,0),"")</f>
        <v/>
      </c>
      <c r="AT117" s="31" t="str">
        <f ca="1">_xlfn.IFNA(VLOOKUP($A117,نوفمبر!AQ:AU,5,0),"")</f>
        <v/>
      </c>
      <c r="AU117" s="31" t="str">
        <f ca="1">_xlfn.IFNA(VLOOKUP($A117,ديسمبر!G:K,5,0),"")</f>
        <v/>
      </c>
      <c r="AV117" s="31" t="str">
        <f ca="1">_xlfn.IFNA(VLOOKUP($A117,ديسمبر!S:W,5,0),"")</f>
        <v/>
      </c>
      <c r="AW117" s="31" t="str">
        <f ca="1">_xlfn.IFNA(VLOOKUP($A117,ديسمبر!AE:AI,5,0),"")</f>
        <v/>
      </c>
      <c r="AX117" s="31" t="str">
        <f ca="1">_xlfn.IFNA(VLOOKUP($A117,ديسمبر!AQ:AU,5,0),"")</f>
        <v/>
      </c>
      <c r="AY117" s="31">
        <f ca="1" t="shared" si="2"/>
        <v>0</v>
      </c>
      <c r="AZ117" s="31">
        <f ca="1" t="shared" si="4"/>
        <v>0</v>
      </c>
    </row>
    <row r="118" ht="15.75" spans="1:52">
      <c r="A118" s="8">
        <v>2116</v>
      </c>
      <c r="B118" s="31">
        <f>IFERROR(VLOOKUP(A118,'Main Data'!A:C,2,0),"")</f>
        <v>0</v>
      </c>
      <c r="C118" s="31" t="str">
        <f>IFERROR(VLOOKUP(B118,'Main Data'!B:D,2,0),"")</f>
        <v/>
      </c>
      <c r="D118" s="31" t="str">
        <f ca="1">IFERROR(VLOOKUP($A118,فبراير!G:K,5,0),"")</f>
        <v/>
      </c>
      <c r="E118" s="31" t="str">
        <f ca="1">IFERROR(VLOOKUP($A118,فبراير!S:W,5,0),"")</f>
        <v/>
      </c>
      <c r="F118" s="31" t="str">
        <f ca="1">IFERROR(VLOOKUP($A118,فبراير!AE:AI,5,0),"")</f>
        <v/>
      </c>
      <c r="G118" s="31" t="str">
        <f ca="1">IFERROR(VLOOKUP($A118,فبراير!AQ:AU,5,0),"")</f>
        <v/>
      </c>
      <c r="H118" s="31" t="str">
        <f ca="1">IFERROR(VLOOKUP($A118,مارس!G:K,5,0),"")</f>
        <v/>
      </c>
      <c r="I118" s="31" t="str">
        <f ca="1">IFERROR(VLOOKUP($A118,مارس!S:W,5,0),"")</f>
        <v/>
      </c>
      <c r="J118" s="31" t="str">
        <f ca="1">IFERROR(VLOOKUP($A118,مارس!AE:AI,5,0),"")</f>
        <v/>
      </c>
      <c r="K118" s="31" t="str">
        <f ca="1">IFERROR(VLOOKUP($A118,مارس!AQ:AU,5,0),"")</f>
        <v/>
      </c>
      <c r="L118" s="31" t="str">
        <f ca="1">IFERROR(VLOOKUP($A118,ابريل!G:K,5,0),"")</f>
        <v/>
      </c>
      <c r="M118" s="31" t="str">
        <f ca="1">IFERROR(VLOOKUP($A118,ابريل!S:W,5,0),"")</f>
        <v/>
      </c>
      <c r="N118" s="31" t="str">
        <f ca="1">IFERROR(VLOOKUP($A118,ابريل!AE:AI,5,0),"")</f>
        <v/>
      </c>
      <c r="O118" s="31" t="str">
        <f ca="1">IFERROR(VLOOKUP($A118,ابريل!AQ:AU,5,0),"")</f>
        <v/>
      </c>
      <c r="P118" s="31" t="str">
        <f ca="1">_xlfn.IFNA(VLOOKUP($A118,مايو!G:K,5,0),"")</f>
        <v/>
      </c>
      <c r="Q118" s="31" t="str">
        <f ca="1">_xlfn.IFNA(VLOOKUP($A118,مايو!S:W,5,0),"")</f>
        <v/>
      </c>
      <c r="R118" s="31" t="str">
        <f ca="1">_xlfn.IFNA(VLOOKUP($A118,مايو!AE:AI,5,0),"")</f>
        <v/>
      </c>
      <c r="S118" s="31" t="str">
        <f ca="1">_xlfn.IFNA(VLOOKUP($A118,مايو!AQ:AU,5,0),"")</f>
        <v/>
      </c>
      <c r="T118" s="31" t="str">
        <f ca="1">_xlfn.IFNA(VLOOKUP($A118,مايو!BC:BG,5,0),"")</f>
        <v/>
      </c>
      <c r="U118" s="31" t="str">
        <f ca="1">_xlfn.IFNA(VLOOKUP($A118,يونيو!G:K,5,0),"")</f>
        <v/>
      </c>
      <c r="V118" s="31" t="str">
        <f ca="1">_xlfn.IFNA(VLOOKUP($A118,يونيو!S:W,5,0),"")</f>
        <v/>
      </c>
      <c r="W118" s="31" t="str">
        <f ca="1">_xlfn.IFNA(VLOOKUP($A118,يونيو!AE:AI,5,0),"")</f>
        <v/>
      </c>
      <c r="X118" s="31" t="str">
        <f ca="1">_xlfn.IFNA(VLOOKUP($A118,يونيو!AQ:AU,5,0),"")</f>
        <v/>
      </c>
      <c r="Y118" s="31" t="str">
        <f ca="1">_xlfn.IFNA(VLOOKUP($A118,يوليو!G:K,5,0),"")</f>
        <v/>
      </c>
      <c r="Z118" s="31" t="str">
        <f ca="1">_xlfn.IFNA(VLOOKUP($A118,يوليو!S:W,5,0),"")</f>
        <v/>
      </c>
      <c r="AA118" s="31" t="str">
        <f ca="1">_xlfn.IFNA(VLOOKUP($A118,يوليو!AE:AI,5,0),"")</f>
        <v/>
      </c>
      <c r="AB118" s="31" t="str">
        <f ca="1">_xlfn.IFNA(VLOOKUP($A118,يوليو!AQ:AU,5,0),"")</f>
        <v/>
      </c>
      <c r="AC118" s="31" t="str">
        <f ca="1">_xlfn.IFNA(VLOOKUP($A118,اغسطس!G:K,5,0),"")</f>
        <v/>
      </c>
      <c r="AD118" s="31" t="str">
        <f ca="1">_xlfn.IFNA(VLOOKUP($A118,اغسطس!S:W,5,0),"")</f>
        <v/>
      </c>
      <c r="AE118" s="31" t="str">
        <f ca="1">_xlfn.IFNA(VLOOKUP($A118,اغسطس!AE:AI,5,0),"")</f>
        <v/>
      </c>
      <c r="AF118" s="31" t="str">
        <f ca="1">_xlfn.IFNA(VLOOKUP($A118,اغسطس!AQ:AU,5,0),"")</f>
        <v/>
      </c>
      <c r="AG118" s="31" t="str">
        <f ca="1">_xlfn.IFNA(VLOOKUP($A118,اغسطس!BC:BG,5,0),"")</f>
        <v/>
      </c>
      <c r="AH118" s="31" t="str">
        <f ca="1">_xlfn.IFNA(VLOOKUP($A118,سبتمبر!G:K,5,0),"")</f>
        <v/>
      </c>
      <c r="AI118" s="31" t="str">
        <f ca="1">_xlfn.IFNA(VLOOKUP($A118,سبتمبر!S:W,5,0),"")</f>
        <v/>
      </c>
      <c r="AJ118" s="31" t="str">
        <f ca="1">_xlfn.IFNA(VLOOKUP($A118,سبتمبر!AE:AI,5,0),"")</f>
        <v/>
      </c>
      <c r="AK118" s="31" t="str">
        <f ca="1">_xlfn.IFNA(VLOOKUP($A118,سبتمبر!AQ:AU,5,0),"")</f>
        <v/>
      </c>
      <c r="AL118" s="31" t="str">
        <f ca="1">_xlfn.IFNA(VLOOKUP($A118,اكتوبر!G:K,5,0),"")</f>
        <v/>
      </c>
      <c r="AM118" s="31" t="str">
        <f ca="1">_xlfn.IFNA(VLOOKUP($A118,اكتوبر!S:W,5,0),"")</f>
        <v/>
      </c>
      <c r="AN118" s="31" t="str">
        <f ca="1">_xlfn.IFNA(VLOOKUP($A118,اكتوبر!AE:AI,5,0),"")</f>
        <v/>
      </c>
      <c r="AO118" s="31" t="str">
        <f ca="1">_xlfn.IFNA(VLOOKUP($A118,اكتوبر!AQ:AU,5,0),"")</f>
        <v/>
      </c>
      <c r="AP118" s="31" t="str">
        <f ca="1">_xlfn.IFNA(VLOOKUP($A118,اكتوبر!BC:BG,5,0),"")</f>
        <v/>
      </c>
      <c r="AQ118" s="31" t="str">
        <f ca="1">_xlfn.IFNA(VLOOKUP($A118,نوفمبر!G:K,5,0),"")</f>
        <v/>
      </c>
      <c r="AR118" s="31" t="str">
        <f ca="1">_xlfn.IFNA(VLOOKUP($A118,نوفمبر!S:W,5,0),"")</f>
        <v/>
      </c>
      <c r="AS118" s="31" t="str">
        <f ca="1">_xlfn.IFNA(VLOOKUP($A118,نوفمبر!AE:AI,5,0),"")</f>
        <v/>
      </c>
      <c r="AT118" s="31" t="str">
        <f ca="1">_xlfn.IFNA(VLOOKUP($A118,نوفمبر!AQ:AU,5,0),"")</f>
        <v/>
      </c>
      <c r="AU118" s="31" t="str">
        <f ca="1">_xlfn.IFNA(VLOOKUP($A118,ديسمبر!G:K,5,0),"")</f>
        <v/>
      </c>
      <c r="AV118" s="31" t="str">
        <f ca="1">_xlfn.IFNA(VLOOKUP($A118,ديسمبر!S:W,5,0),"")</f>
        <v/>
      </c>
      <c r="AW118" s="31" t="str">
        <f ca="1">_xlfn.IFNA(VLOOKUP($A118,ديسمبر!AE:AI,5,0),"")</f>
        <v/>
      </c>
      <c r="AX118" s="31" t="str">
        <f ca="1">_xlfn.IFNA(VLOOKUP($A118,ديسمبر!AQ:AU,5,0),"")</f>
        <v/>
      </c>
      <c r="AY118" s="31">
        <f ca="1" t="shared" si="2"/>
        <v>0</v>
      </c>
      <c r="AZ118" s="31">
        <f ca="1" t="shared" si="4"/>
        <v>0</v>
      </c>
    </row>
    <row r="119" ht="15.75" spans="1:52">
      <c r="A119" s="8">
        <v>2117</v>
      </c>
      <c r="B119" s="31">
        <f>IFERROR(VLOOKUP(A119,'Main Data'!A:C,2,0),"")</f>
        <v>0</v>
      </c>
      <c r="C119" s="31" t="str">
        <f>IFERROR(VLOOKUP(B119,'Main Data'!B:D,2,0),"")</f>
        <v/>
      </c>
      <c r="D119" s="31" t="str">
        <f ca="1">IFERROR(VLOOKUP($A119,فبراير!G:K,5,0),"")</f>
        <v/>
      </c>
      <c r="E119" s="31" t="str">
        <f ca="1">IFERROR(VLOOKUP($A119,فبراير!S:W,5,0),"")</f>
        <v/>
      </c>
      <c r="F119" s="31" t="str">
        <f ca="1">IFERROR(VLOOKUP($A119,فبراير!AE:AI,5,0),"")</f>
        <v/>
      </c>
      <c r="G119" s="31" t="str">
        <f ca="1">IFERROR(VLOOKUP($A119,فبراير!AQ:AU,5,0),"")</f>
        <v/>
      </c>
      <c r="H119" s="31" t="str">
        <f ca="1">IFERROR(VLOOKUP($A119,مارس!G:K,5,0),"")</f>
        <v/>
      </c>
      <c r="I119" s="31" t="str">
        <f ca="1">IFERROR(VLOOKUP($A119,مارس!S:W,5,0),"")</f>
        <v/>
      </c>
      <c r="J119" s="31" t="str">
        <f ca="1">IFERROR(VLOOKUP($A119,مارس!AE:AI,5,0),"")</f>
        <v/>
      </c>
      <c r="K119" s="31" t="str">
        <f ca="1">IFERROR(VLOOKUP($A119,مارس!AQ:AU,5,0),"")</f>
        <v/>
      </c>
      <c r="L119" s="31" t="str">
        <f ca="1">IFERROR(VLOOKUP($A119,ابريل!G:K,5,0),"")</f>
        <v/>
      </c>
      <c r="M119" s="31" t="str">
        <f ca="1">IFERROR(VLOOKUP($A119,ابريل!S:W,5,0),"")</f>
        <v/>
      </c>
      <c r="N119" s="31" t="str">
        <f ca="1">IFERROR(VLOOKUP($A119,ابريل!AE:AI,5,0),"")</f>
        <v/>
      </c>
      <c r="O119" s="31" t="str">
        <f ca="1">IFERROR(VLOOKUP($A119,ابريل!AQ:AU,5,0),"")</f>
        <v/>
      </c>
      <c r="P119" s="31" t="str">
        <f ca="1">_xlfn.IFNA(VLOOKUP($A119,مايو!G:K,5,0),"")</f>
        <v/>
      </c>
      <c r="Q119" s="31" t="str">
        <f ca="1">_xlfn.IFNA(VLOOKUP($A119,مايو!S:W,5,0),"")</f>
        <v/>
      </c>
      <c r="R119" s="31" t="str">
        <f ca="1">_xlfn.IFNA(VLOOKUP($A119,مايو!AE:AI,5,0),"")</f>
        <v/>
      </c>
      <c r="S119" s="31" t="str">
        <f ca="1">_xlfn.IFNA(VLOOKUP($A119,مايو!AQ:AU,5,0),"")</f>
        <v/>
      </c>
      <c r="T119" s="31" t="str">
        <f ca="1">_xlfn.IFNA(VLOOKUP($A119,مايو!BC:BG,5,0),"")</f>
        <v/>
      </c>
      <c r="U119" s="31" t="str">
        <f ca="1">_xlfn.IFNA(VLOOKUP($A119,يونيو!G:K,5,0),"")</f>
        <v/>
      </c>
      <c r="V119" s="31" t="str">
        <f ca="1">_xlfn.IFNA(VLOOKUP($A119,يونيو!S:W,5,0),"")</f>
        <v/>
      </c>
      <c r="W119" s="31" t="str">
        <f ca="1">_xlfn.IFNA(VLOOKUP($A119,يونيو!AE:AI,5,0),"")</f>
        <v/>
      </c>
      <c r="X119" s="31" t="str">
        <f ca="1">_xlfn.IFNA(VLOOKUP($A119,يونيو!AQ:AU,5,0),"")</f>
        <v/>
      </c>
      <c r="Y119" s="31" t="str">
        <f ca="1">_xlfn.IFNA(VLOOKUP($A119,يوليو!G:K,5,0),"")</f>
        <v/>
      </c>
      <c r="Z119" s="31" t="str">
        <f ca="1">_xlfn.IFNA(VLOOKUP($A119,يوليو!S:W,5,0),"")</f>
        <v/>
      </c>
      <c r="AA119" s="31" t="str">
        <f ca="1">_xlfn.IFNA(VLOOKUP($A119,يوليو!AE:AI,5,0),"")</f>
        <v/>
      </c>
      <c r="AB119" s="31" t="str">
        <f ca="1">_xlfn.IFNA(VLOOKUP($A119,يوليو!AQ:AU,5,0),"")</f>
        <v/>
      </c>
      <c r="AC119" s="31" t="str">
        <f ca="1">_xlfn.IFNA(VLOOKUP($A119,اغسطس!G:K,5,0),"")</f>
        <v/>
      </c>
      <c r="AD119" s="31" t="str">
        <f ca="1">_xlfn.IFNA(VLOOKUP($A119,اغسطس!S:W,5,0),"")</f>
        <v/>
      </c>
      <c r="AE119" s="31" t="str">
        <f ca="1">_xlfn.IFNA(VLOOKUP($A119,اغسطس!AE:AI,5,0),"")</f>
        <v/>
      </c>
      <c r="AF119" s="31" t="str">
        <f ca="1">_xlfn.IFNA(VLOOKUP($A119,اغسطس!AQ:AU,5,0),"")</f>
        <v/>
      </c>
      <c r="AG119" s="31" t="str">
        <f ca="1">_xlfn.IFNA(VLOOKUP($A119,اغسطس!BC:BG,5,0),"")</f>
        <v/>
      </c>
      <c r="AH119" s="31" t="str">
        <f ca="1">_xlfn.IFNA(VLOOKUP($A119,سبتمبر!G:K,5,0),"")</f>
        <v/>
      </c>
      <c r="AI119" s="31" t="str">
        <f ca="1">_xlfn.IFNA(VLOOKUP($A119,سبتمبر!S:W,5,0),"")</f>
        <v/>
      </c>
      <c r="AJ119" s="31" t="str">
        <f ca="1">_xlfn.IFNA(VLOOKUP($A119,سبتمبر!AE:AI,5,0),"")</f>
        <v/>
      </c>
      <c r="AK119" s="31" t="str">
        <f ca="1">_xlfn.IFNA(VLOOKUP($A119,سبتمبر!AQ:AU,5,0),"")</f>
        <v/>
      </c>
      <c r="AL119" s="31" t="str">
        <f ca="1">_xlfn.IFNA(VLOOKUP($A119,اكتوبر!G:K,5,0),"")</f>
        <v/>
      </c>
      <c r="AM119" s="31" t="str">
        <f ca="1">_xlfn.IFNA(VLOOKUP($A119,اكتوبر!S:W,5,0),"")</f>
        <v/>
      </c>
      <c r="AN119" s="31" t="str">
        <f ca="1">_xlfn.IFNA(VLOOKUP($A119,اكتوبر!AE:AI,5,0),"")</f>
        <v/>
      </c>
      <c r="AO119" s="31" t="str">
        <f ca="1">_xlfn.IFNA(VLOOKUP($A119,اكتوبر!AQ:AU,5,0),"")</f>
        <v/>
      </c>
      <c r="AP119" s="31" t="str">
        <f ca="1">_xlfn.IFNA(VLOOKUP($A119,اكتوبر!BC:BG,5,0),"")</f>
        <v/>
      </c>
      <c r="AQ119" s="31" t="str">
        <f ca="1">_xlfn.IFNA(VLOOKUP($A119,نوفمبر!G:K,5,0),"")</f>
        <v/>
      </c>
      <c r="AR119" s="31" t="str">
        <f ca="1">_xlfn.IFNA(VLOOKUP($A119,نوفمبر!S:W,5,0),"")</f>
        <v/>
      </c>
      <c r="AS119" s="31" t="str">
        <f ca="1">_xlfn.IFNA(VLOOKUP($A119,نوفمبر!AE:AI,5,0),"")</f>
        <v/>
      </c>
      <c r="AT119" s="31" t="str">
        <f ca="1">_xlfn.IFNA(VLOOKUP($A119,نوفمبر!AQ:AU,5,0),"")</f>
        <v/>
      </c>
      <c r="AU119" s="31" t="str">
        <f ca="1">_xlfn.IFNA(VLOOKUP($A119,ديسمبر!G:K,5,0),"")</f>
        <v/>
      </c>
      <c r="AV119" s="31" t="str">
        <f ca="1">_xlfn.IFNA(VLOOKUP($A119,ديسمبر!S:W,5,0),"")</f>
        <v/>
      </c>
      <c r="AW119" s="31" t="str">
        <f ca="1">_xlfn.IFNA(VLOOKUP($A119,ديسمبر!AE:AI,5,0),"")</f>
        <v/>
      </c>
      <c r="AX119" s="31" t="str">
        <f ca="1">_xlfn.IFNA(VLOOKUP($A119,ديسمبر!AQ:AU,5,0),"")</f>
        <v/>
      </c>
      <c r="AY119" s="31">
        <f ca="1" t="shared" si="2"/>
        <v>0</v>
      </c>
      <c r="AZ119" s="31">
        <f ca="1" t="shared" si="4"/>
        <v>0</v>
      </c>
    </row>
    <row r="120" ht="15.75" spans="1:52">
      <c r="A120" s="8">
        <v>2118</v>
      </c>
      <c r="B120" s="31">
        <f>IFERROR(VLOOKUP(A120,'Main Data'!A:C,2,0),"")</f>
        <v>0</v>
      </c>
      <c r="C120" s="31" t="str">
        <f>IFERROR(VLOOKUP(B120,'Main Data'!B:D,2,0),"")</f>
        <v/>
      </c>
      <c r="D120" s="31" t="str">
        <f ca="1">IFERROR(VLOOKUP($A120,فبراير!G:K,5,0),"")</f>
        <v/>
      </c>
      <c r="E120" s="31" t="str">
        <f ca="1">IFERROR(VLOOKUP($A120,فبراير!S:W,5,0),"")</f>
        <v/>
      </c>
      <c r="F120" s="31" t="str">
        <f ca="1">IFERROR(VLOOKUP($A120,فبراير!AE:AI,5,0),"")</f>
        <v/>
      </c>
      <c r="G120" s="31" t="str">
        <f ca="1">IFERROR(VLOOKUP($A120,فبراير!AQ:AU,5,0),"")</f>
        <v/>
      </c>
      <c r="H120" s="31" t="str">
        <f ca="1">IFERROR(VLOOKUP($A120,مارس!G:K,5,0),"")</f>
        <v/>
      </c>
      <c r="I120" s="31" t="str">
        <f ca="1">IFERROR(VLOOKUP($A120,مارس!S:W,5,0),"")</f>
        <v/>
      </c>
      <c r="J120" s="31" t="str">
        <f ca="1">IFERROR(VLOOKUP($A120,مارس!AE:AI,5,0),"")</f>
        <v/>
      </c>
      <c r="K120" s="31" t="str">
        <f ca="1">IFERROR(VLOOKUP($A120,مارس!AQ:AU,5,0),"")</f>
        <v/>
      </c>
      <c r="L120" s="31" t="str">
        <f ca="1">IFERROR(VLOOKUP($A120,ابريل!G:K,5,0),"")</f>
        <v/>
      </c>
      <c r="M120" s="31" t="str">
        <f ca="1">IFERROR(VLOOKUP($A120,ابريل!S:W,5,0),"")</f>
        <v/>
      </c>
      <c r="N120" s="31" t="str">
        <f ca="1">IFERROR(VLOOKUP($A120,ابريل!AE:AI,5,0),"")</f>
        <v/>
      </c>
      <c r="O120" s="31" t="str">
        <f ca="1">IFERROR(VLOOKUP($A120,ابريل!AQ:AU,5,0),"")</f>
        <v/>
      </c>
      <c r="P120" s="31" t="str">
        <f ca="1">_xlfn.IFNA(VLOOKUP($A120,مايو!G:K,5,0),"")</f>
        <v/>
      </c>
      <c r="Q120" s="31" t="str">
        <f ca="1">_xlfn.IFNA(VLOOKUP($A120,مايو!S:W,5,0),"")</f>
        <v/>
      </c>
      <c r="R120" s="31" t="str">
        <f ca="1">_xlfn.IFNA(VLOOKUP($A120,مايو!AE:AI,5,0),"")</f>
        <v/>
      </c>
      <c r="S120" s="31" t="str">
        <f ca="1">_xlfn.IFNA(VLOOKUP($A120,مايو!AQ:AU,5,0),"")</f>
        <v/>
      </c>
      <c r="T120" s="31" t="str">
        <f ca="1">_xlfn.IFNA(VLOOKUP($A120,مايو!BC:BG,5,0),"")</f>
        <v/>
      </c>
      <c r="U120" s="31" t="str">
        <f ca="1">_xlfn.IFNA(VLOOKUP($A120,يونيو!G:K,5,0),"")</f>
        <v/>
      </c>
      <c r="V120" s="31" t="str">
        <f ca="1">_xlfn.IFNA(VLOOKUP($A120,يونيو!S:W,5,0),"")</f>
        <v/>
      </c>
      <c r="W120" s="31" t="str">
        <f ca="1">_xlfn.IFNA(VLOOKUP($A120,يونيو!AE:AI,5,0),"")</f>
        <v/>
      </c>
      <c r="X120" s="31" t="str">
        <f ca="1">_xlfn.IFNA(VLOOKUP($A120,يونيو!AQ:AU,5,0),"")</f>
        <v/>
      </c>
      <c r="Y120" s="31" t="str">
        <f ca="1">_xlfn.IFNA(VLOOKUP($A120,يوليو!G:K,5,0),"")</f>
        <v/>
      </c>
      <c r="Z120" s="31" t="str">
        <f ca="1">_xlfn.IFNA(VLOOKUP($A120,يوليو!S:W,5,0),"")</f>
        <v/>
      </c>
      <c r="AA120" s="31" t="str">
        <f ca="1">_xlfn.IFNA(VLOOKUP($A120,يوليو!AE:AI,5,0),"")</f>
        <v/>
      </c>
      <c r="AB120" s="31" t="str">
        <f ca="1">_xlfn.IFNA(VLOOKUP($A120,يوليو!AQ:AU,5,0),"")</f>
        <v/>
      </c>
      <c r="AC120" s="31" t="str">
        <f ca="1">_xlfn.IFNA(VLOOKUP($A120,اغسطس!G:K,5,0),"")</f>
        <v/>
      </c>
      <c r="AD120" s="31" t="str">
        <f ca="1">_xlfn.IFNA(VLOOKUP($A120,اغسطس!S:W,5,0),"")</f>
        <v/>
      </c>
      <c r="AE120" s="31" t="str">
        <f ca="1">_xlfn.IFNA(VLOOKUP($A120,اغسطس!AE:AI,5,0),"")</f>
        <v/>
      </c>
      <c r="AF120" s="31" t="str">
        <f ca="1">_xlfn.IFNA(VLOOKUP($A120,اغسطس!AQ:AU,5,0),"")</f>
        <v/>
      </c>
      <c r="AG120" s="31" t="str">
        <f ca="1">_xlfn.IFNA(VLOOKUP($A120,اغسطس!BC:BG,5,0),"")</f>
        <v/>
      </c>
      <c r="AH120" s="31" t="str">
        <f ca="1">_xlfn.IFNA(VLOOKUP($A120,سبتمبر!G:K,5,0),"")</f>
        <v/>
      </c>
      <c r="AI120" s="31" t="str">
        <f ca="1">_xlfn.IFNA(VLOOKUP($A120,سبتمبر!S:W,5,0),"")</f>
        <v/>
      </c>
      <c r="AJ120" s="31" t="str">
        <f ca="1">_xlfn.IFNA(VLOOKUP($A120,سبتمبر!AE:AI,5,0),"")</f>
        <v/>
      </c>
      <c r="AK120" s="31" t="str">
        <f ca="1">_xlfn.IFNA(VLOOKUP($A120,سبتمبر!AQ:AU,5,0),"")</f>
        <v/>
      </c>
      <c r="AL120" s="31" t="str">
        <f ca="1">_xlfn.IFNA(VLOOKUP($A120,اكتوبر!G:K,5,0),"")</f>
        <v/>
      </c>
      <c r="AM120" s="31" t="str">
        <f ca="1">_xlfn.IFNA(VLOOKUP($A120,اكتوبر!S:W,5,0),"")</f>
        <v/>
      </c>
      <c r="AN120" s="31" t="str">
        <f ca="1">_xlfn.IFNA(VLOOKUP($A120,اكتوبر!AE:AI,5,0),"")</f>
        <v/>
      </c>
      <c r="AO120" s="31" t="str">
        <f ca="1">_xlfn.IFNA(VLOOKUP($A120,اكتوبر!AQ:AU,5,0),"")</f>
        <v/>
      </c>
      <c r="AP120" s="31" t="str">
        <f ca="1">_xlfn.IFNA(VLOOKUP($A120,اكتوبر!BC:BG,5,0),"")</f>
        <v/>
      </c>
      <c r="AQ120" s="31" t="str">
        <f ca="1">_xlfn.IFNA(VLOOKUP($A120,نوفمبر!G:K,5,0),"")</f>
        <v/>
      </c>
      <c r="AR120" s="31" t="str">
        <f ca="1">_xlfn.IFNA(VLOOKUP($A120,نوفمبر!S:W,5,0),"")</f>
        <v/>
      </c>
      <c r="AS120" s="31" t="str">
        <f ca="1">_xlfn.IFNA(VLOOKUP($A120,نوفمبر!AE:AI,5,0),"")</f>
        <v/>
      </c>
      <c r="AT120" s="31" t="str">
        <f ca="1">_xlfn.IFNA(VLOOKUP($A120,نوفمبر!AQ:AU,5,0),"")</f>
        <v/>
      </c>
      <c r="AU120" s="31" t="str">
        <f ca="1">_xlfn.IFNA(VLOOKUP($A120,ديسمبر!G:K,5,0),"")</f>
        <v/>
      </c>
      <c r="AV120" s="31" t="str">
        <f ca="1">_xlfn.IFNA(VLOOKUP($A120,ديسمبر!S:W,5,0),"")</f>
        <v/>
      </c>
      <c r="AW120" s="31" t="str">
        <f ca="1">_xlfn.IFNA(VLOOKUP($A120,ديسمبر!AE:AI,5,0),"")</f>
        <v/>
      </c>
      <c r="AX120" s="31" t="str">
        <f ca="1">_xlfn.IFNA(VLOOKUP($A120,ديسمبر!AQ:AU,5,0),"")</f>
        <v/>
      </c>
      <c r="AY120" s="31">
        <f ca="1" t="shared" si="2"/>
        <v>0</v>
      </c>
      <c r="AZ120" s="31">
        <f ca="1" t="shared" si="4"/>
        <v>0</v>
      </c>
    </row>
    <row r="121" ht="15.75" spans="1:52">
      <c r="A121" s="8">
        <v>2119</v>
      </c>
      <c r="B121" s="31">
        <f>IFERROR(VLOOKUP(A121,'Main Data'!A:C,2,0),"")</f>
        <v>0</v>
      </c>
      <c r="C121" s="31" t="str">
        <f>IFERROR(VLOOKUP(B121,'Main Data'!B:D,2,0),"")</f>
        <v/>
      </c>
      <c r="D121" s="31" t="str">
        <f ca="1">IFERROR(VLOOKUP($A121,فبراير!G:K,5,0),"")</f>
        <v/>
      </c>
      <c r="E121" s="31" t="str">
        <f ca="1">IFERROR(VLOOKUP($A121,فبراير!S:W,5,0),"")</f>
        <v/>
      </c>
      <c r="F121" s="31" t="str">
        <f ca="1">IFERROR(VLOOKUP($A121,فبراير!AE:AI,5,0),"")</f>
        <v/>
      </c>
      <c r="G121" s="31" t="str">
        <f ca="1">IFERROR(VLOOKUP($A121,فبراير!AQ:AU,5,0),"")</f>
        <v/>
      </c>
      <c r="H121" s="31" t="str">
        <f ca="1">IFERROR(VLOOKUP($A121,مارس!G:K,5,0),"")</f>
        <v/>
      </c>
      <c r="I121" s="31" t="str">
        <f ca="1">IFERROR(VLOOKUP($A121,مارس!S:W,5,0),"")</f>
        <v/>
      </c>
      <c r="J121" s="31" t="str">
        <f ca="1">IFERROR(VLOOKUP($A121,مارس!AE:AI,5,0),"")</f>
        <v/>
      </c>
      <c r="K121" s="31" t="str">
        <f ca="1">IFERROR(VLOOKUP($A121,مارس!AQ:AU,5,0),"")</f>
        <v/>
      </c>
      <c r="L121" s="31" t="str">
        <f ca="1">IFERROR(VLOOKUP($A121,ابريل!G:K,5,0),"")</f>
        <v/>
      </c>
      <c r="M121" s="31" t="str">
        <f ca="1">IFERROR(VLOOKUP($A121,ابريل!S:W,5,0),"")</f>
        <v/>
      </c>
      <c r="N121" s="31" t="str">
        <f ca="1">IFERROR(VLOOKUP($A121,ابريل!AE:AI,5,0),"")</f>
        <v/>
      </c>
      <c r="O121" s="31" t="str">
        <f ca="1">IFERROR(VLOOKUP($A121,ابريل!AQ:AU,5,0),"")</f>
        <v/>
      </c>
      <c r="P121" s="31" t="str">
        <f ca="1">_xlfn.IFNA(VLOOKUP($A121,مايو!G:K,5,0),"")</f>
        <v/>
      </c>
      <c r="Q121" s="31" t="str">
        <f ca="1">_xlfn.IFNA(VLOOKUP($A121,مايو!S:W,5,0),"")</f>
        <v/>
      </c>
      <c r="R121" s="31" t="str">
        <f ca="1">_xlfn.IFNA(VLOOKUP($A121,مايو!AE:AI,5,0),"")</f>
        <v/>
      </c>
      <c r="S121" s="31" t="str">
        <f ca="1">_xlfn.IFNA(VLOOKUP($A121,مايو!AQ:AU,5,0),"")</f>
        <v/>
      </c>
      <c r="T121" s="31" t="str">
        <f ca="1">_xlfn.IFNA(VLOOKUP($A121,مايو!BC:BG,5,0),"")</f>
        <v/>
      </c>
      <c r="U121" s="31" t="str">
        <f ca="1">_xlfn.IFNA(VLOOKUP($A121,يونيو!G:K,5,0),"")</f>
        <v/>
      </c>
      <c r="V121" s="31" t="str">
        <f ca="1">_xlfn.IFNA(VLOOKUP($A121,يونيو!S:W,5,0),"")</f>
        <v/>
      </c>
      <c r="W121" s="31" t="str">
        <f ca="1">_xlfn.IFNA(VLOOKUP($A121,يونيو!AE:AI,5,0),"")</f>
        <v/>
      </c>
      <c r="X121" s="31" t="str">
        <f ca="1">_xlfn.IFNA(VLOOKUP($A121,يونيو!AQ:AU,5,0),"")</f>
        <v/>
      </c>
      <c r="Y121" s="31" t="str">
        <f ca="1">_xlfn.IFNA(VLOOKUP($A121,يوليو!G:K,5,0),"")</f>
        <v/>
      </c>
      <c r="Z121" s="31" t="str">
        <f ca="1">_xlfn.IFNA(VLOOKUP($A121,يوليو!S:W,5,0),"")</f>
        <v/>
      </c>
      <c r="AA121" s="31" t="str">
        <f ca="1">_xlfn.IFNA(VLOOKUP($A121,يوليو!AE:AI,5,0),"")</f>
        <v/>
      </c>
      <c r="AB121" s="31" t="str">
        <f ca="1">_xlfn.IFNA(VLOOKUP($A121,يوليو!AQ:AU,5,0),"")</f>
        <v/>
      </c>
      <c r="AC121" s="31" t="str">
        <f ca="1">_xlfn.IFNA(VLOOKUP($A121,اغسطس!G:K,5,0),"")</f>
        <v/>
      </c>
      <c r="AD121" s="31" t="str">
        <f ca="1">_xlfn.IFNA(VLOOKUP($A121,اغسطس!S:W,5,0),"")</f>
        <v/>
      </c>
      <c r="AE121" s="31" t="str">
        <f ca="1">_xlfn.IFNA(VLOOKUP($A121,اغسطس!AE:AI,5,0),"")</f>
        <v/>
      </c>
      <c r="AF121" s="31" t="str">
        <f ca="1">_xlfn.IFNA(VLOOKUP($A121,اغسطس!AQ:AU,5,0),"")</f>
        <v/>
      </c>
      <c r="AG121" s="31" t="str">
        <f ca="1">_xlfn.IFNA(VLOOKUP($A121,اغسطس!BC:BG,5,0),"")</f>
        <v/>
      </c>
      <c r="AH121" s="31" t="str">
        <f ca="1">_xlfn.IFNA(VLOOKUP($A121,سبتمبر!G:K,5,0),"")</f>
        <v/>
      </c>
      <c r="AI121" s="31" t="str">
        <f ca="1">_xlfn.IFNA(VLOOKUP($A121,سبتمبر!S:W,5,0),"")</f>
        <v/>
      </c>
      <c r="AJ121" s="31" t="str">
        <f ca="1">_xlfn.IFNA(VLOOKUP($A121,سبتمبر!AE:AI,5,0),"")</f>
        <v/>
      </c>
      <c r="AK121" s="31" t="str">
        <f ca="1">_xlfn.IFNA(VLOOKUP($A121,سبتمبر!AQ:AU,5,0),"")</f>
        <v/>
      </c>
      <c r="AL121" s="31" t="str">
        <f ca="1">_xlfn.IFNA(VLOOKUP($A121,اكتوبر!G:K,5,0),"")</f>
        <v/>
      </c>
      <c r="AM121" s="31" t="str">
        <f ca="1">_xlfn.IFNA(VLOOKUP($A121,اكتوبر!S:W,5,0),"")</f>
        <v/>
      </c>
      <c r="AN121" s="31" t="str">
        <f ca="1">_xlfn.IFNA(VLOOKUP($A121,اكتوبر!AE:AI,5,0),"")</f>
        <v/>
      </c>
      <c r="AO121" s="31" t="str">
        <f ca="1">_xlfn.IFNA(VLOOKUP($A121,اكتوبر!AQ:AU,5,0),"")</f>
        <v/>
      </c>
      <c r="AP121" s="31" t="str">
        <f ca="1">_xlfn.IFNA(VLOOKUP($A121,اكتوبر!BC:BG,5,0),"")</f>
        <v/>
      </c>
      <c r="AQ121" s="31" t="str">
        <f ca="1">_xlfn.IFNA(VLOOKUP($A121,نوفمبر!G:K,5,0),"")</f>
        <v/>
      </c>
      <c r="AR121" s="31" t="str">
        <f ca="1">_xlfn.IFNA(VLOOKUP($A121,نوفمبر!S:W,5,0),"")</f>
        <v/>
      </c>
      <c r="AS121" s="31" t="str">
        <f ca="1">_xlfn.IFNA(VLOOKUP($A121,نوفمبر!AE:AI,5,0),"")</f>
        <v/>
      </c>
      <c r="AT121" s="31" t="str">
        <f ca="1">_xlfn.IFNA(VLOOKUP($A121,نوفمبر!AQ:AU,5,0),"")</f>
        <v/>
      </c>
      <c r="AU121" s="31" t="str">
        <f ca="1">_xlfn.IFNA(VLOOKUP($A121,ديسمبر!G:K,5,0),"")</f>
        <v/>
      </c>
      <c r="AV121" s="31" t="str">
        <f ca="1">_xlfn.IFNA(VLOOKUP($A121,ديسمبر!S:W,5,0),"")</f>
        <v/>
      </c>
      <c r="AW121" s="31" t="str">
        <f ca="1">_xlfn.IFNA(VLOOKUP($A121,ديسمبر!AE:AI,5,0),"")</f>
        <v/>
      </c>
      <c r="AX121" s="31" t="str">
        <f ca="1">_xlfn.IFNA(VLOOKUP($A121,ديسمبر!AQ:AU,5,0),"")</f>
        <v/>
      </c>
      <c r="AY121" s="31">
        <f ca="1" t="shared" si="2"/>
        <v>0</v>
      </c>
      <c r="AZ121" s="31">
        <f ca="1" t="shared" si="4"/>
        <v>0</v>
      </c>
    </row>
    <row r="122" ht="15.75" spans="1:52">
      <c r="A122" s="8">
        <v>2120</v>
      </c>
      <c r="B122" s="31">
        <f>IFERROR(VLOOKUP(A122,'Main Data'!A:C,2,0),"")</f>
        <v>0</v>
      </c>
      <c r="C122" s="31" t="str">
        <f>IFERROR(VLOOKUP(B122,'Main Data'!B:D,2,0),"")</f>
        <v/>
      </c>
      <c r="D122" s="31" t="str">
        <f ca="1">IFERROR(VLOOKUP($A122,فبراير!G:K,5,0),"")</f>
        <v/>
      </c>
      <c r="E122" s="31" t="str">
        <f ca="1">IFERROR(VLOOKUP($A122,فبراير!S:W,5,0),"")</f>
        <v/>
      </c>
      <c r="F122" s="31" t="str">
        <f ca="1">IFERROR(VLOOKUP($A122,فبراير!AE:AI,5,0),"")</f>
        <v/>
      </c>
      <c r="G122" s="31" t="str">
        <f ca="1">IFERROR(VLOOKUP($A122,فبراير!AQ:AU,5,0),"")</f>
        <v/>
      </c>
      <c r="H122" s="31" t="str">
        <f ca="1">IFERROR(VLOOKUP($A122,مارس!G:K,5,0),"")</f>
        <v/>
      </c>
      <c r="I122" s="31" t="str">
        <f ca="1">IFERROR(VLOOKUP($A122,مارس!S:W,5,0),"")</f>
        <v/>
      </c>
      <c r="J122" s="31" t="str">
        <f ca="1">IFERROR(VLOOKUP($A122,مارس!AE:AI,5,0),"")</f>
        <v/>
      </c>
      <c r="K122" s="31" t="str">
        <f ca="1">IFERROR(VLOOKUP($A122,مارس!AQ:AU,5,0),"")</f>
        <v/>
      </c>
      <c r="L122" s="31" t="str">
        <f ca="1">IFERROR(VLOOKUP($A122,ابريل!G:K,5,0),"")</f>
        <v/>
      </c>
      <c r="M122" s="31" t="str">
        <f ca="1">IFERROR(VLOOKUP($A122,ابريل!S:W,5,0),"")</f>
        <v/>
      </c>
      <c r="N122" s="31" t="str">
        <f ca="1">IFERROR(VLOOKUP($A122,ابريل!AE:AI,5,0),"")</f>
        <v/>
      </c>
      <c r="O122" s="31" t="str">
        <f ca="1">IFERROR(VLOOKUP($A122,ابريل!AQ:AU,5,0),"")</f>
        <v/>
      </c>
      <c r="P122" s="31" t="str">
        <f ca="1">_xlfn.IFNA(VLOOKUP($A122,مايو!G:K,5,0),"")</f>
        <v/>
      </c>
      <c r="Q122" s="31" t="str">
        <f ca="1">_xlfn.IFNA(VLOOKUP($A122,مايو!S:W,5,0),"")</f>
        <v/>
      </c>
      <c r="R122" s="31" t="str">
        <f ca="1">_xlfn.IFNA(VLOOKUP($A122,مايو!AE:AI,5,0),"")</f>
        <v/>
      </c>
      <c r="S122" s="31" t="str">
        <f ca="1">_xlfn.IFNA(VLOOKUP($A122,مايو!AQ:AU,5,0),"")</f>
        <v/>
      </c>
      <c r="T122" s="31" t="str">
        <f ca="1">_xlfn.IFNA(VLOOKUP($A122,مايو!BC:BG,5,0),"")</f>
        <v/>
      </c>
      <c r="U122" s="31" t="str">
        <f ca="1">_xlfn.IFNA(VLOOKUP($A122,يونيو!G:K,5,0),"")</f>
        <v/>
      </c>
      <c r="V122" s="31" t="str">
        <f ca="1">_xlfn.IFNA(VLOOKUP($A122,يونيو!S:W,5,0),"")</f>
        <v/>
      </c>
      <c r="W122" s="31" t="str">
        <f ca="1">_xlfn.IFNA(VLOOKUP($A122,يونيو!AE:AI,5,0),"")</f>
        <v/>
      </c>
      <c r="X122" s="31" t="str">
        <f ca="1">_xlfn.IFNA(VLOOKUP($A122,يونيو!AQ:AU,5,0),"")</f>
        <v/>
      </c>
      <c r="Y122" s="31" t="str">
        <f ca="1">_xlfn.IFNA(VLOOKUP($A122,يوليو!G:K,5,0),"")</f>
        <v/>
      </c>
      <c r="Z122" s="31" t="str">
        <f ca="1">_xlfn.IFNA(VLOOKUP($A122,يوليو!S:W,5,0),"")</f>
        <v/>
      </c>
      <c r="AA122" s="31" t="str">
        <f ca="1">_xlfn.IFNA(VLOOKUP($A122,يوليو!AE:AI,5,0),"")</f>
        <v/>
      </c>
      <c r="AB122" s="31" t="str">
        <f ca="1">_xlfn.IFNA(VLOOKUP($A122,يوليو!AQ:AU,5,0),"")</f>
        <v/>
      </c>
      <c r="AC122" s="31" t="str">
        <f ca="1">_xlfn.IFNA(VLOOKUP($A122,اغسطس!G:K,5,0),"")</f>
        <v/>
      </c>
      <c r="AD122" s="31" t="str">
        <f ca="1">_xlfn.IFNA(VLOOKUP($A122,اغسطس!S:W,5,0),"")</f>
        <v/>
      </c>
      <c r="AE122" s="31" t="str">
        <f ca="1">_xlfn.IFNA(VLOOKUP($A122,اغسطس!AE:AI,5,0),"")</f>
        <v/>
      </c>
      <c r="AF122" s="31" t="str">
        <f ca="1">_xlfn.IFNA(VLOOKUP($A122,اغسطس!AQ:AU,5,0),"")</f>
        <v/>
      </c>
      <c r="AG122" s="31" t="str">
        <f ca="1">_xlfn.IFNA(VLOOKUP($A122,اغسطس!BC:BG,5,0),"")</f>
        <v/>
      </c>
      <c r="AH122" s="31" t="str">
        <f ca="1">_xlfn.IFNA(VLOOKUP($A122,سبتمبر!G:K,5,0),"")</f>
        <v/>
      </c>
      <c r="AI122" s="31" t="str">
        <f ca="1">_xlfn.IFNA(VLOOKUP($A122,سبتمبر!S:W,5,0),"")</f>
        <v/>
      </c>
      <c r="AJ122" s="31" t="str">
        <f ca="1">_xlfn.IFNA(VLOOKUP($A122,سبتمبر!AE:AI,5,0),"")</f>
        <v/>
      </c>
      <c r="AK122" s="31" t="str">
        <f ca="1">_xlfn.IFNA(VLOOKUP($A122,سبتمبر!AQ:AU,5,0),"")</f>
        <v/>
      </c>
      <c r="AL122" s="31" t="str">
        <f ca="1">_xlfn.IFNA(VLOOKUP($A122,اكتوبر!G:K,5,0),"")</f>
        <v/>
      </c>
      <c r="AM122" s="31" t="str">
        <f ca="1">_xlfn.IFNA(VLOOKUP($A122,اكتوبر!S:W,5,0),"")</f>
        <v/>
      </c>
      <c r="AN122" s="31" t="str">
        <f ca="1">_xlfn.IFNA(VLOOKUP($A122,اكتوبر!AE:AI,5,0),"")</f>
        <v/>
      </c>
      <c r="AO122" s="31" t="str">
        <f ca="1">_xlfn.IFNA(VLOOKUP($A122,اكتوبر!AQ:AU,5,0),"")</f>
        <v/>
      </c>
      <c r="AP122" s="31" t="str">
        <f ca="1">_xlfn.IFNA(VLOOKUP($A122,اكتوبر!BC:BG,5,0),"")</f>
        <v/>
      </c>
      <c r="AQ122" s="31" t="str">
        <f ca="1">_xlfn.IFNA(VLOOKUP($A122,نوفمبر!G:K,5,0),"")</f>
        <v/>
      </c>
      <c r="AR122" s="31" t="str">
        <f ca="1">_xlfn.IFNA(VLOOKUP($A122,نوفمبر!S:W,5,0),"")</f>
        <v/>
      </c>
      <c r="AS122" s="31" t="str">
        <f ca="1">_xlfn.IFNA(VLOOKUP($A122,نوفمبر!AE:AI,5,0),"")</f>
        <v/>
      </c>
      <c r="AT122" s="31" t="str">
        <f ca="1">_xlfn.IFNA(VLOOKUP($A122,نوفمبر!AQ:AU,5,0),"")</f>
        <v/>
      </c>
      <c r="AU122" s="31" t="str">
        <f ca="1">_xlfn.IFNA(VLOOKUP($A122,ديسمبر!G:K,5,0),"")</f>
        <v/>
      </c>
      <c r="AV122" s="31" t="str">
        <f ca="1">_xlfn.IFNA(VLOOKUP($A122,ديسمبر!S:W,5,0),"")</f>
        <v/>
      </c>
      <c r="AW122" s="31" t="str">
        <f ca="1">_xlfn.IFNA(VLOOKUP($A122,ديسمبر!AE:AI,5,0),"")</f>
        <v/>
      </c>
      <c r="AX122" s="31" t="str">
        <f ca="1">_xlfn.IFNA(VLOOKUP($A122,ديسمبر!AQ:AU,5,0),"")</f>
        <v/>
      </c>
      <c r="AY122" s="31">
        <f ca="1" t="shared" si="2"/>
        <v>0</v>
      </c>
      <c r="AZ122" s="31">
        <f ca="1" t="shared" si="4"/>
        <v>0</v>
      </c>
    </row>
    <row r="123" ht="15.75" spans="1:52">
      <c r="A123" s="8">
        <v>2121</v>
      </c>
      <c r="B123" s="31">
        <f>IFERROR(VLOOKUP(A123,'Main Data'!A:C,2,0),"")</f>
        <v>0</v>
      </c>
      <c r="C123" s="31" t="str">
        <f>IFERROR(VLOOKUP(B123,'Main Data'!B:D,2,0),"")</f>
        <v/>
      </c>
      <c r="D123" s="31" t="str">
        <f ca="1">IFERROR(VLOOKUP($A123,فبراير!G:K,5,0),"")</f>
        <v/>
      </c>
      <c r="E123" s="31" t="str">
        <f ca="1">IFERROR(VLOOKUP($A123,فبراير!S:W,5,0),"")</f>
        <v/>
      </c>
      <c r="F123" s="31" t="str">
        <f ca="1">IFERROR(VLOOKUP($A123,فبراير!AE:AI,5,0),"")</f>
        <v/>
      </c>
      <c r="G123" s="31" t="str">
        <f ca="1">IFERROR(VLOOKUP($A123,فبراير!AQ:AU,5,0),"")</f>
        <v/>
      </c>
      <c r="H123" s="31" t="str">
        <f ca="1">IFERROR(VLOOKUP($A123,مارس!G:K,5,0),"")</f>
        <v/>
      </c>
      <c r="I123" s="31" t="str">
        <f ca="1">IFERROR(VLOOKUP($A123,مارس!S:W,5,0),"")</f>
        <v/>
      </c>
      <c r="J123" s="31" t="str">
        <f ca="1">IFERROR(VLOOKUP($A123,مارس!AE:AI,5,0),"")</f>
        <v/>
      </c>
      <c r="K123" s="31" t="str">
        <f ca="1">IFERROR(VLOOKUP($A123,مارس!AQ:AU,5,0),"")</f>
        <v/>
      </c>
      <c r="L123" s="31" t="str">
        <f ca="1">IFERROR(VLOOKUP($A123,ابريل!G:K,5,0),"")</f>
        <v/>
      </c>
      <c r="M123" s="31" t="str">
        <f ca="1">IFERROR(VLOOKUP($A123,ابريل!S:W,5,0),"")</f>
        <v/>
      </c>
      <c r="N123" s="31" t="str">
        <f ca="1">IFERROR(VLOOKUP($A123,ابريل!AE:AI,5,0),"")</f>
        <v/>
      </c>
      <c r="O123" s="31" t="str">
        <f ca="1">IFERROR(VLOOKUP($A123,ابريل!AQ:AU,5,0),"")</f>
        <v/>
      </c>
      <c r="P123" s="31" t="str">
        <f ca="1">_xlfn.IFNA(VLOOKUP($A123,مايو!G:K,5,0),"")</f>
        <v/>
      </c>
      <c r="Q123" s="31" t="str">
        <f ca="1">_xlfn.IFNA(VLOOKUP($A123,مايو!S:W,5,0),"")</f>
        <v/>
      </c>
      <c r="R123" s="31" t="str">
        <f ca="1">_xlfn.IFNA(VLOOKUP($A123,مايو!AE:AI,5,0),"")</f>
        <v/>
      </c>
      <c r="S123" s="31" t="str">
        <f ca="1">_xlfn.IFNA(VLOOKUP($A123,مايو!AQ:AU,5,0),"")</f>
        <v/>
      </c>
      <c r="T123" s="31" t="str">
        <f ca="1">_xlfn.IFNA(VLOOKUP($A123,مايو!BC:BG,5,0),"")</f>
        <v/>
      </c>
      <c r="U123" s="31" t="str">
        <f ca="1">_xlfn.IFNA(VLOOKUP($A123,يونيو!G:K,5,0),"")</f>
        <v/>
      </c>
      <c r="V123" s="31" t="str">
        <f ca="1">_xlfn.IFNA(VLOOKUP($A123,يونيو!S:W,5,0),"")</f>
        <v/>
      </c>
      <c r="W123" s="31" t="str">
        <f ca="1">_xlfn.IFNA(VLOOKUP($A123,يونيو!AE:AI,5,0),"")</f>
        <v/>
      </c>
      <c r="X123" s="31" t="str">
        <f ca="1">_xlfn.IFNA(VLOOKUP($A123,يونيو!AQ:AU,5,0),"")</f>
        <v/>
      </c>
      <c r="Y123" s="31" t="str">
        <f ca="1">_xlfn.IFNA(VLOOKUP($A123,يوليو!G:K,5,0),"")</f>
        <v/>
      </c>
      <c r="Z123" s="31" t="str">
        <f ca="1">_xlfn.IFNA(VLOOKUP($A123,يوليو!S:W,5,0),"")</f>
        <v/>
      </c>
      <c r="AA123" s="31" t="str">
        <f ca="1">_xlfn.IFNA(VLOOKUP($A123,يوليو!AE:AI,5,0),"")</f>
        <v/>
      </c>
      <c r="AB123" s="31" t="str">
        <f ca="1">_xlfn.IFNA(VLOOKUP($A123,يوليو!AQ:AU,5,0),"")</f>
        <v/>
      </c>
      <c r="AC123" s="31" t="str">
        <f ca="1">_xlfn.IFNA(VLOOKUP($A123,اغسطس!G:K,5,0),"")</f>
        <v/>
      </c>
      <c r="AD123" s="31" t="str">
        <f ca="1">_xlfn.IFNA(VLOOKUP($A123,اغسطس!S:W,5,0),"")</f>
        <v/>
      </c>
      <c r="AE123" s="31" t="str">
        <f ca="1">_xlfn.IFNA(VLOOKUP($A123,اغسطس!AE:AI,5,0),"")</f>
        <v/>
      </c>
      <c r="AF123" s="31" t="str">
        <f ca="1">_xlfn.IFNA(VLOOKUP($A123,اغسطس!AQ:AU,5,0),"")</f>
        <v/>
      </c>
      <c r="AG123" s="31" t="str">
        <f ca="1">_xlfn.IFNA(VLOOKUP($A123,اغسطس!BC:BG,5,0),"")</f>
        <v/>
      </c>
      <c r="AH123" s="31" t="str">
        <f ca="1">_xlfn.IFNA(VLOOKUP($A123,سبتمبر!G:K,5,0),"")</f>
        <v/>
      </c>
      <c r="AI123" s="31" t="str">
        <f ca="1">_xlfn.IFNA(VLOOKUP($A123,سبتمبر!S:W,5,0),"")</f>
        <v/>
      </c>
      <c r="AJ123" s="31" t="str">
        <f ca="1">_xlfn.IFNA(VLOOKUP($A123,سبتمبر!AE:AI,5,0),"")</f>
        <v/>
      </c>
      <c r="AK123" s="31" t="str">
        <f ca="1">_xlfn.IFNA(VLOOKUP($A123,سبتمبر!AQ:AU,5,0),"")</f>
        <v/>
      </c>
      <c r="AL123" s="31" t="str">
        <f ca="1">_xlfn.IFNA(VLOOKUP($A123,اكتوبر!G:K,5,0),"")</f>
        <v/>
      </c>
      <c r="AM123" s="31" t="str">
        <f ca="1">_xlfn.IFNA(VLOOKUP($A123,اكتوبر!S:W,5,0),"")</f>
        <v/>
      </c>
      <c r="AN123" s="31" t="str">
        <f ca="1">_xlfn.IFNA(VLOOKUP($A123,اكتوبر!AE:AI,5,0),"")</f>
        <v/>
      </c>
      <c r="AO123" s="31" t="str">
        <f ca="1">_xlfn.IFNA(VLOOKUP($A123,اكتوبر!AQ:AU,5,0),"")</f>
        <v/>
      </c>
      <c r="AP123" s="31" t="str">
        <f ca="1">_xlfn.IFNA(VLOOKUP($A123,اكتوبر!BC:BG,5,0),"")</f>
        <v/>
      </c>
      <c r="AQ123" s="31" t="str">
        <f ca="1">_xlfn.IFNA(VLOOKUP($A123,نوفمبر!G:K,5,0),"")</f>
        <v/>
      </c>
      <c r="AR123" s="31" t="str">
        <f ca="1">_xlfn.IFNA(VLOOKUP($A123,نوفمبر!S:W,5,0),"")</f>
        <v/>
      </c>
      <c r="AS123" s="31" t="str">
        <f ca="1">_xlfn.IFNA(VLOOKUP($A123,نوفمبر!AE:AI,5,0),"")</f>
        <v/>
      </c>
      <c r="AT123" s="31" t="str">
        <f ca="1">_xlfn.IFNA(VLOOKUP($A123,نوفمبر!AQ:AU,5,0),"")</f>
        <v/>
      </c>
      <c r="AU123" s="31" t="str">
        <f ca="1">_xlfn.IFNA(VLOOKUP($A123,ديسمبر!G:K,5,0),"")</f>
        <v/>
      </c>
      <c r="AV123" s="31" t="str">
        <f ca="1">_xlfn.IFNA(VLOOKUP($A123,ديسمبر!S:W,5,0),"")</f>
        <v/>
      </c>
      <c r="AW123" s="31" t="str">
        <f ca="1">_xlfn.IFNA(VLOOKUP($A123,ديسمبر!AE:AI,5,0),"")</f>
        <v/>
      </c>
      <c r="AX123" s="31" t="str">
        <f ca="1">_xlfn.IFNA(VLOOKUP($A123,ديسمبر!AQ:AU,5,0),"")</f>
        <v/>
      </c>
      <c r="AY123" s="31">
        <f ca="1" t="shared" si="2"/>
        <v>0</v>
      </c>
      <c r="AZ123" s="31">
        <f ca="1" t="shared" si="4"/>
        <v>0</v>
      </c>
    </row>
    <row r="124" ht="15.75" spans="1:52">
      <c r="A124" s="8">
        <v>2122</v>
      </c>
      <c r="B124" s="31">
        <f>IFERROR(VLOOKUP(A124,'Main Data'!A:C,2,0),"")</f>
        <v>0</v>
      </c>
      <c r="C124" s="31" t="str">
        <f>IFERROR(VLOOKUP(B124,'Main Data'!B:D,2,0),"")</f>
        <v/>
      </c>
      <c r="D124" s="31" t="str">
        <f ca="1">IFERROR(VLOOKUP($A124,فبراير!G:K,5,0),"")</f>
        <v/>
      </c>
      <c r="E124" s="31" t="str">
        <f ca="1">IFERROR(VLOOKUP($A124,فبراير!S:W,5,0),"")</f>
        <v/>
      </c>
      <c r="F124" s="31" t="str">
        <f ca="1">IFERROR(VLOOKUP($A124,فبراير!AE:AI,5,0),"")</f>
        <v/>
      </c>
      <c r="G124" s="31" t="str">
        <f ca="1">IFERROR(VLOOKUP($A124,فبراير!AQ:AU,5,0),"")</f>
        <v/>
      </c>
      <c r="H124" s="31" t="str">
        <f ca="1">IFERROR(VLOOKUP($A124,مارس!G:K,5,0),"")</f>
        <v/>
      </c>
      <c r="I124" s="31" t="str">
        <f ca="1">IFERROR(VLOOKUP($A124,مارس!S:W,5,0),"")</f>
        <v/>
      </c>
      <c r="J124" s="31" t="str">
        <f ca="1">IFERROR(VLOOKUP($A124,مارس!AE:AI,5,0),"")</f>
        <v/>
      </c>
      <c r="K124" s="31" t="str">
        <f ca="1">IFERROR(VLOOKUP($A124,مارس!AQ:AU,5,0),"")</f>
        <v/>
      </c>
      <c r="L124" s="31" t="str">
        <f ca="1">IFERROR(VLOOKUP($A124,ابريل!G:K,5,0),"")</f>
        <v/>
      </c>
      <c r="M124" s="31" t="str">
        <f ca="1">IFERROR(VLOOKUP($A124,ابريل!S:W,5,0),"")</f>
        <v/>
      </c>
      <c r="N124" s="31" t="str">
        <f ca="1">IFERROR(VLOOKUP($A124,ابريل!AE:AI,5,0),"")</f>
        <v/>
      </c>
      <c r="O124" s="31" t="str">
        <f ca="1">IFERROR(VLOOKUP($A124,ابريل!AQ:AU,5,0),"")</f>
        <v/>
      </c>
      <c r="P124" s="31" t="str">
        <f ca="1">_xlfn.IFNA(VLOOKUP($A124,مايو!G:K,5,0),"")</f>
        <v/>
      </c>
      <c r="Q124" s="31" t="str">
        <f ca="1">_xlfn.IFNA(VLOOKUP($A124,مايو!S:W,5,0),"")</f>
        <v/>
      </c>
      <c r="R124" s="31" t="str">
        <f ca="1">_xlfn.IFNA(VLOOKUP($A124,مايو!AE:AI,5,0),"")</f>
        <v/>
      </c>
      <c r="S124" s="31" t="str">
        <f ca="1">_xlfn.IFNA(VLOOKUP($A124,مايو!AQ:AU,5,0),"")</f>
        <v/>
      </c>
      <c r="T124" s="31" t="str">
        <f ca="1">_xlfn.IFNA(VLOOKUP($A124,مايو!BC:BG,5,0),"")</f>
        <v/>
      </c>
      <c r="U124" s="31" t="str">
        <f ca="1">_xlfn.IFNA(VLOOKUP($A124,يونيو!G:K,5,0),"")</f>
        <v/>
      </c>
      <c r="V124" s="31" t="str">
        <f ca="1">_xlfn.IFNA(VLOOKUP($A124,يونيو!S:W,5,0),"")</f>
        <v/>
      </c>
      <c r="W124" s="31" t="str">
        <f ca="1">_xlfn.IFNA(VLOOKUP($A124,يونيو!AE:AI,5,0),"")</f>
        <v/>
      </c>
      <c r="X124" s="31" t="str">
        <f ca="1">_xlfn.IFNA(VLOOKUP($A124,يونيو!AQ:AU,5,0),"")</f>
        <v/>
      </c>
      <c r="Y124" s="31" t="str">
        <f ca="1">_xlfn.IFNA(VLOOKUP($A124,يوليو!G:K,5,0),"")</f>
        <v/>
      </c>
      <c r="Z124" s="31" t="str">
        <f ca="1">_xlfn.IFNA(VLOOKUP($A124,يوليو!S:W,5,0),"")</f>
        <v/>
      </c>
      <c r="AA124" s="31" t="str">
        <f ca="1">_xlfn.IFNA(VLOOKUP($A124,يوليو!AE:AI,5,0),"")</f>
        <v/>
      </c>
      <c r="AB124" s="31" t="str">
        <f ca="1">_xlfn.IFNA(VLOOKUP($A124,يوليو!AQ:AU,5,0),"")</f>
        <v/>
      </c>
      <c r="AC124" s="31" t="str">
        <f ca="1">_xlfn.IFNA(VLOOKUP($A124,اغسطس!G:K,5,0),"")</f>
        <v/>
      </c>
      <c r="AD124" s="31" t="str">
        <f ca="1">_xlfn.IFNA(VLOOKUP($A124,اغسطس!S:W,5,0),"")</f>
        <v/>
      </c>
      <c r="AE124" s="31" t="str">
        <f ca="1">_xlfn.IFNA(VLOOKUP($A124,اغسطس!AE:AI,5,0),"")</f>
        <v/>
      </c>
      <c r="AF124" s="31" t="str">
        <f ca="1">_xlfn.IFNA(VLOOKUP($A124,اغسطس!AQ:AU,5,0),"")</f>
        <v/>
      </c>
      <c r="AG124" s="31" t="str">
        <f ca="1">_xlfn.IFNA(VLOOKUP($A124,اغسطس!BC:BG,5,0),"")</f>
        <v/>
      </c>
      <c r="AH124" s="31" t="str">
        <f ca="1">_xlfn.IFNA(VLOOKUP($A124,سبتمبر!G:K,5,0),"")</f>
        <v/>
      </c>
      <c r="AI124" s="31" t="str">
        <f ca="1">_xlfn.IFNA(VLOOKUP($A124,سبتمبر!S:W,5,0),"")</f>
        <v/>
      </c>
      <c r="AJ124" s="31" t="str">
        <f ca="1">_xlfn.IFNA(VLOOKUP($A124,سبتمبر!AE:AI,5,0),"")</f>
        <v/>
      </c>
      <c r="AK124" s="31" t="str">
        <f ca="1">_xlfn.IFNA(VLOOKUP($A124,سبتمبر!AQ:AU,5,0),"")</f>
        <v/>
      </c>
      <c r="AL124" s="31" t="str">
        <f ca="1">_xlfn.IFNA(VLOOKUP($A124,اكتوبر!G:K,5,0),"")</f>
        <v/>
      </c>
      <c r="AM124" s="31" t="str">
        <f ca="1">_xlfn.IFNA(VLOOKUP($A124,اكتوبر!S:W,5,0),"")</f>
        <v/>
      </c>
      <c r="AN124" s="31" t="str">
        <f ca="1">_xlfn.IFNA(VLOOKUP($A124,اكتوبر!AE:AI,5,0),"")</f>
        <v/>
      </c>
      <c r="AO124" s="31" t="str">
        <f ca="1">_xlfn.IFNA(VLOOKUP($A124,اكتوبر!AQ:AU,5,0),"")</f>
        <v/>
      </c>
      <c r="AP124" s="31" t="str">
        <f ca="1">_xlfn.IFNA(VLOOKUP($A124,اكتوبر!BC:BG,5,0),"")</f>
        <v/>
      </c>
      <c r="AQ124" s="31" t="str">
        <f ca="1">_xlfn.IFNA(VLOOKUP($A124,نوفمبر!G:K,5,0),"")</f>
        <v/>
      </c>
      <c r="AR124" s="31" t="str">
        <f ca="1">_xlfn.IFNA(VLOOKUP($A124,نوفمبر!S:W,5,0),"")</f>
        <v/>
      </c>
      <c r="AS124" s="31" t="str">
        <f ca="1">_xlfn.IFNA(VLOOKUP($A124,نوفمبر!AE:AI,5,0),"")</f>
        <v/>
      </c>
      <c r="AT124" s="31" t="str">
        <f ca="1">_xlfn.IFNA(VLOOKUP($A124,نوفمبر!AQ:AU,5,0),"")</f>
        <v/>
      </c>
      <c r="AU124" s="31" t="str">
        <f ca="1">_xlfn.IFNA(VLOOKUP($A124,ديسمبر!G:K,5,0),"")</f>
        <v/>
      </c>
      <c r="AV124" s="31" t="str">
        <f ca="1">_xlfn.IFNA(VLOOKUP($A124,ديسمبر!S:W,5,0),"")</f>
        <v/>
      </c>
      <c r="AW124" s="31" t="str">
        <f ca="1">_xlfn.IFNA(VLOOKUP($A124,ديسمبر!AE:AI,5,0),"")</f>
        <v/>
      </c>
      <c r="AX124" s="31" t="str">
        <f ca="1">_xlfn.IFNA(VLOOKUP($A124,ديسمبر!AQ:AU,5,0),"")</f>
        <v/>
      </c>
      <c r="AY124" s="31">
        <f ca="1" t="shared" si="2"/>
        <v>0</v>
      </c>
      <c r="AZ124" s="31">
        <f ca="1" t="shared" si="4"/>
        <v>0</v>
      </c>
    </row>
    <row r="125" ht="15.75" spans="1:52">
      <c r="A125" s="8">
        <v>2123</v>
      </c>
      <c r="B125" s="31">
        <f>IFERROR(VLOOKUP(A125,'Main Data'!A:C,2,0),"")</f>
        <v>0</v>
      </c>
      <c r="C125" s="31" t="str">
        <f>IFERROR(VLOOKUP(B125,'Main Data'!B:D,2,0),"")</f>
        <v/>
      </c>
      <c r="D125" s="31" t="str">
        <f ca="1">IFERROR(VLOOKUP($A125,فبراير!G:K,5,0),"")</f>
        <v/>
      </c>
      <c r="E125" s="31" t="str">
        <f ca="1">IFERROR(VLOOKUP($A125,فبراير!S:W,5,0),"")</f>
        <v/>
      </c>
      <c r="F125" s="31" t="str">
        <f ca="1">IFERROR(VLOOKUP($A125,فبراير!AE:AI,5,0),"")</f>
        <v/>
      </c>
      <c r="G125" s="31" t="str">
        <f ca="1">IFERROR(VLOOKUP($A125,فبراير!AQ:AU,5,0),"")</f>
        <v/>
      </c>
      <c r="H125" s="31" t="str">
        <f ca="1">IFERROR(VLOOKUP($A125,مارس!G:K,5,0),"")</f>
        <v/>
      </c>
      <c r="I125" s="31" t="str">
        <f ca="1">IFERROR(VLOOKUP($A125,مارس!S:W,5,0),"")</f>
        <v/>
      </c>
      <c r="J125" s="31" t="str">
        <f ca="1">IFERROR(VLOOKUP($A125,مارس!AE:AI,5,0),"")</f>
        <v/>
      </c>
      <c r="K125" s="31" t="str">
        <f ca="1">IFERROR(VLOOKUP($A125,مارس!AQ:AU,5,0),"")</f>
        <v/>
      </c>
      <c r="L125" s="31" t="str">
        <f ca="1">IFERROR(VLOOKUP($A125,ابريل!G:K,5,0),"")</f>
        <v/>
      </c>
      <c r="M125" s="31" t="str">
        <f ca="1">IFERROR(VLOOKUP($A125,ابريل!S:W,5,0),"")</f>
        <v/>
      </c>
      <c r="N125" s="31" t="str">
        <f ca="1">IFERROR(VLOOKUP($A125,ابريل!AE:AI,5,0),"")</f>
        <v/>
      </c>
      <c r="O125" s="31" t="str">
        <f ca="1">IFERROR(VLOOKUP($A125,ابريل!AQ:AU,5,0),"")</f>
        <v/>
      </c>
      <c r="P125" s="31" t="str">
        <f ca="1">_xlfn.IFNA(VLOOKUP($A125,مايو!G:K,5,0),"")</f>
        <v/>
      </c>
      <c r="Q125" s="31" t="str">
        <f ca="1">_xlfn.IFNA(VLOOKUP($A125,مايو!S:W,5,0),"")</f>
        <v/>
      </c>
      <c r="R125" s="31" t="str">
        <f ca="1">_xlfn.IFNA(VLOOKUP($A125,مايو!AE:AI,5,0),"")</f>
        <v/>
      </c>
      <c r="S125" s="31" t="str">
        <f ca="1">_xlfn.IFNA(VLOOKUP($A125,مايو!AQ:AU,5,0),"")</f>
        <v/>
      </c>
      <c r="T125" s="31" t="str">
        <f ca="1">_xlfn.IFNA(VLOOKUP($A125,مايو!BC:BG,5,0),"")</f>
        <v/>
      </c>
      <c r="U125" s="31" t="str">
        <f ca="1">_xlfn.IFNA(VLOOKUP($A125,يونيو!G:K,5,0),"")</f>
        <v/>
      </c>
      <c r="V125" s="31" t="str">
        <f ca="1">_xlfn.IFNA(VLOOKUP($A125,يونيو!S:W,5,0),"")</f>
        <v/>
      </c>
      <c r="W125" s="31" t="str">
        <f ca="1">_xlfn.IFNA(VLOOKUP($A125,يونيو!AE:AI,5,0),"")</f>
        <v/>
      </c>
      <c r="X125" s="31" t="str">
        <f ca="1">_xlfn.IFNA(VLOOKUP($A125,يونيو!AQ:AU,5,0),"")</f>
        <v/>
      </c>
      <c r="Y125" s="31" t="str">
        <f ca="1">_xlfn.IFNA(VLOOKUP($A125,يوليو!G:K,5,0),"")</f>
        <v/>
      </c>
      <c r="Z125" s="31" t="str">
        <f ca="1">_xlfn.IFNA(VLOOKUP($A125,يوليو!S:W,5,0),"")</f>
        <v/>
      </c>
      <c r="AA125" s="31" t="str">
        <f ca="1">_xlfn.IFNA(VLOOKUP($A125,يوليو!AE:AI,5,0),"")</f>
        <v/>
      </c>
      <c r="AB125" s="31" t="str">
        <f ca="1">_xlfn.IFNA(VLOOKUP($A125,يوليو!AQ:AU,5,0),"")</f>
        <v/>
      </c>
      <c r="AC125" s="31" t="str">
        <f ca="1">_xlfn.IFNA(VLOOKUP($A125,اغسطس!G:K,5,0),"")</f>
        <v/>
      </c>
      <c r="AD125" s="31" t="str">
        <f ca="1">_xlfn.IFNA(VLOOKUP($A125,اغسطس!S:W,5,0),"")</f>
        <v/>
      </c>
      <c r="AE125" s="31" t="str">
        <f ca="1">_xlfn.IFNA(VLOOKUP($A125,اغسطس!AE:AI,5,0),"")</f>
        <v/>
      </c>
      <c r="AF125" s="31" t="str">
        <f ca="1">_xlfn.IFNA(VLOOKUP($A125,اغسطس!AQ:AU,5,0),"")</f>
        <v/>
      </c>
      <c r="AG125" s="31" t="str">
        <f ca="1">_xlfn.IFNA(VLOOKUP($A125,اغسطس!BC:BG,5,0),"")</f>
        <v/>
      </c>
      <c r="AH125" s="31" t="str">
        <f ca="1">_xlfn.IFNA(VLOOKUP($A125,سبتمبر!G:K,5,0),"")</f>
        <v/>
      </c>
      <c r="AI125" s="31" t="str">
        <f ca="1">_xlfn.IFNA(VLOOKUP($A125,سبتمبر!S:W,5,0),"")</f>
        <v/>
      </c>
      <c r="AJ125" s="31" t="str">
        <f ca="1">_xlfn.IFNA(VLOOKUP($A125,سبتمبر!AE:AI,5,0),"")</f>
        <v/>
      </c>
      <c r="AK125" s="31" t="str">
        <f ca="1">_xlfn.IFNA(VLOOKUP($A125,سبتمبر!AQ:AU,5,0),"")</f>
        <v/>
      </c>
      <c r="AL125" s="31" t="str">
        <f ca="1">_xlfn.IFNA(VLOOKUP($A125,اكتوبر!G:K,5,0),"")</f>
        <v/>
      </c>
      <c r="AM125" s="31" t="str">
        <f ca="1">_xlfn.IFNA(VLOOKUP($A125,اكتوبر!S:W,5,0),"")</f>
        <v/>
      </c>
      <c r="AN125" s="31" t="str">
        <f ca="1">_xlfn.IFNA(VLOOKUP($A125,اكتوبر!AE:AI,5,0),"")</f>
        <v/>
      </c>
      <c r="AO125" s="31" t="str">
        <f ca="1">_xlfn.IFNA(VLOOKUP($A125,اكتوبر!AQ:AU,5,0),"")</f>
        <v/>
      </c>
      <c r="AP125" s="31" t="str">
        <f ca="1">_xlfn.IFNA(VLOOKUP($A125,اكتوبر!BC:BG,5,0),"")</f>
        <v/>
      </c>
      <c r="AQ125" s="31" t="str">
        <f ca="1">_xlfn.IFNA(VLOOKUP($A125,نوفمبر!G:K,5,0),"")</f>
        <v/>
      </c>
      <c r="AR125" s="31" t="str">
        <f ca="1">_xlfn.IFNA(VLOOKUP($A125,نوفمبر!S:W,5,0),"")</f>
        <v/>
      </c>
      <c r="AS125" s="31" t="str">
        <f ca="1">_xlfn.IFNA(VLOOKUP($A125,نوفمبر!AE:AI,5,0),"")</f>
        <v/>
      </c>
      <c r="AT125" s="31" t="str">
        <f ca="1">_xlfn.IFNA(VLOOKUP($A125,نوفمبر!AQ:AU,5,0),"")</f>
        <v/>
      </c>
      <c r="AU125" s="31" t="str">
        <f ca="1">_xlfn.IFNA(VLOOKUP($A125,ديسمبر!G:K,5,0),"")</f>
        <v/>
      </c>
      <c r="AV125" s="31" t="str">
        <f ca="1">_xlfn.IFNA(VLOOKUP($A125,ديسمبر!S:W,5,0),"")</f>
        <v/>
      </c>
      <c r="AW125" s="31" t="str">
        <f ca="1">_xlfn.IFNA(VLOOKUP($A125,ديسمبر!AE:AI,5,0),"")</f>
        <v/>
      </c>
      <c r="AX125" s="31" t="str">
        <f ca="1">_xlfn.IFNA(VLOOKUP($A125,ديسمبر!AQ:AU,5,0),"")</f>
        <v/>
      </c>
      <c r="AY125" s="31">
        <f ca="1" t="shared" si="2"/>
        <v>0</v>
      </c>
      <c r="AZ125" s="31">
        <f ca="1" t="shared" si="4"/>
        <v>0</v>
      </c>
    </row>
    <row r="126" ht="15.75" spans="1:52">
      <c r="A126" s="8">
        <v>2124</v>
      </c>
      <c r="B126" s="31">
        <f>IFERROR(VLOOKUP(A126,'Main Data'!A:C,2,0),"")</f>
        <v>0</v>
      </c>
      <c r="C126" s="31" t="str">
        <f>IFERROR(VLOOKUP(B126,'Main Data'!B:D,2,0),"")</f>
        <v/>
      </c>
      <c r="D126" s="31" t="str">
        <f ca="1">IFERROR(VLOOKUP($A126,فبراير!G:K,5,0),"")</f>
        <v/>
      </c>
      <c r="E126" s="31" t="str">
        <f ca="1">IFERROR(VLOOKUP($A126,فبراير!S:W,5,0),"")</f>
        <v/>
      </c>
      <c r="F126" s="31" t="str">
        <f ca="1">IFERROR(VLOOKUP($A126,فبراير!AE:AI,5,0),"")</f>
        <v/>
      </c>
      <c r="G126" s="31" t="str">
        <f ca="1">IFERROR(VLOOKUP($A126,فبراير!AQ:AU,5,0),"")</f>
        <v/>
      </c>
      <c r="H126" s="31" t="str">
        <f ca="1">IFERROR(VLOOKUP($A126,مارس!G:K,5,0),"")</f>
        <v/>
      </c>
      <c r="I126" s="31" t="str">
        <f ca="1">IFERROR(VLOOKUP($A126,مارس!S:W,5,0),"")</f>
        <v/>
      </c>
      <c r="J126" s="31" t="str">
        <f ca="1">IFERROR(VLOOKUP($A126,مارس!AE:AI,5,0),"")</f>
        <v/>
      </c>
      <c r="K126" s="31" t="str">
        <f ca="1">IFERROR(VLOOKUP($A126,مارس!AQ:AU,5,0),"")</f>
        <v/>
      </c>
      <c r="L126" s="31" t="str">
        <f ca="1">IFERROR(VLOOKUP($A126,ابريل!G:K,5,0),"")</f>
        <v/>
      </c>
      <c r="M126" s="31" t="str">
        <f ca="1">IFERROR(VLOOKUP($A126,ابريل!S:W,5,0),"")</f>
        <v/>
      </c>
      <c r="N126" s="31" t="str">
        <f ca="1">IFERROR(VLOOKUP($A126,ابريل!AE:AI,5,0),"")</f>
        <v/>
      </c>
      <c r="O126" s="31" t="str">
        <f ca="1">IFERROR(VLOOKUP($A126,ابريل!AQ:AU,5,0),"")</f>
        <v/>
      </c>
      <c r="P126" s="31" t="str">
        <f ca="1">_xlfn.IFNA(VLOOKUP($A126,مايو!G:K,5,0),"")</f>
        <v/>
      </c>
      <c r="Q126" s="31" t="str">
        <f ca="1">_xlfn.IFNA(VLOOKUP($A126,مايو!S:W,5,0),"")</f>
        <v/>
      </c>
      <c r="R126" s="31" t="str">
        <f ca="1">_xlfn.IFNA(VLOOKUP($A126,مايو!AE:AI,5,0),"")</f>
        <v/>
      </c>
      <c r="S126" s="31" t="str">
        <f ca="1">_xlfn.IFNA(VLOOKUP($A126,مايو!AQ:AU,5,0),"")</f>
        <v/>
      </c>
      <c r="T126" s="31" t="str">
        <f ca="1">_xlfn.IFNA(VLOOKUP($A126,مايو!BC:BG,5,0),"")</f>
        <v/>
      </c>
      <c r="U126" s="31" t="str">
        <f ca="1">_xlfn.IFNA(VLOOKUP($A126,يونيو!G:K,5,0),"")</f>
        <v/>
      </c>
      <c r="V126" s="31" t="str">
        <f ca="1">_xlfn.IFNA(VLOOKUP($A126,يونيو!S:W,5,0),"")</f>
        <v/>
      </c>
      <c r="W126" s="31" t="str">
        <f ca="1">_xlfn.IFNA(VLOOKUP($A126,يونيو!AE:AI,5,0),"")</f>
        <v/>
      </c>
      <c r="X126" s="31" t="str">
        <f ca="1">_xlfn.IFNA(VLOOKUP($A126,يونيو!AQ:AU,5,0),"")</f>
        <v/>
      </c>
      <c r="Y126" s="31" t="str">
        <f ca="1">_xlfn.IFNA(VLOOKUP($A126,يوليو!G:K,5,0),"")</f>
        <v/>
      </c>
      <c r="Z126" s="31" t="str">
        <f ca="1">_xlfn.IFNA(VLOOKUP($A126,يوليو!S:W,5,0),"")</f>
        <v/>
      </c>
      <c r="AA126" s="31" t="str">
        <f ca="1">_xlfn.IFNA(VLOOKUP($A126,يوليو!AE:AI,5,0),"")</f>
        <v/>
      </c>
      <c r="AB126" s="31" t="str">
        <f ca="1">_xlfn.IFNA(VLOOKUP($A126,يوليو!AQ:AU,5,0),"")</f>
        <v/>
      </c>
      <c r="AC126" s="31" t="str">
        <f ca="1">_xlfn.IFNA(VLOOKUP($A126,اغسطس!G:K,5,0),"")</f>
        <v/>
      </c>
      <c r="AD126" s="31" t="str">
        <f ca="1">_xlfn.IFNA(VLOOKUP($A126,اغسطس!S:W,5,0),"")</f>
        <v/>
      </c>
      <c r="AE126" s="31" t="str">
        <f ca="1">_xlfn.IFNA(VLOOKUP($A126,اغسطس!AE:AI,5,0),"")</f>
        <v/>
      </c>
      <c r="AF126" s="31" t="str">
        <f ca="1">_xlfn.IFNA(VLOOKUP($A126,اغسطس!AQ:AU,5,0),"")</f>
        <v/>
      </c>
      <c r="AG126" s="31" t="str">
        <f ca="1">_xlfn.IFNA(VLOOKUP($A126,اغسطس!BC:BG,5,0),"")</f>
        <v/>
      </c>
      <c r="AH126" s="31" t="str">
        <f ca="1">_xlfn.IFNA(VLOOKUP($A126,سبتمبر!G:K,5,0),"")</f>
        <v/>
      </c>
      <c r="AI126" s="31" t="str">
        <f ca="1">_xlfn.IFNA(VLOOKUP($A126,سبتمبر!S:W,5,0),"")</f>
        <v/>
      </c>
      <c r="AJ126" s="31" t="str">
        <f ca="1">_xlfn.IFNA(VLOOKUP($A126,سبتمبر!AE:AI,5,0),"")</f>
        <v/>
      </c>
      <c r="AK126" s="31" t="str">
        <f ca="1">_xlfn.IFNA(VLOOKUP($A126,سبتمبر!AQ:AU,5,0),"")</f>
        <v/>
      </c>
      <c r="AL126" s="31" t="str">
        <f ca="1">_xlfn.IFNA(VLOOKUP($A126,اكتوبر!G:K,5,0),"")</f>
        <v/>
      </c>
      <c r="AM126" s="31" t="str">
        <f ca="1">_xlfn.IFNA(VLOOKUP($A126,اكتوبر!S:W,5,0),"")</f>
        <v/>
      </c>
      <c r="AN126" s="31" t="str">
        <f ca="1">_xlfn.IFNA(VLOOKUP($A126,اكتوبر!AE:AI,5,0),"")</f>
        <v/>
      </c>
      <c r="AO126" s="31" t="str">
        <f ca="1">_xlfn.IFNA(VLOOKUP($A126,اكتوبر!AQ:AU,5,0),"")</f>
        <v/>
      </c>
      <c r="AP126" s="31" t="str">
        <f ca="1">_xlfn.IFNA(VLOOKUP($A126,اكتوبر!BC:BG,5,0),"")</f>
        <v/>
      </c>
      <c r="AQ126" s="31" t="str">
        <f ca="1">_xlfn.IFNA(VLOOKUP($A126,نوفمبر!G:K,5,0),"")</f>
        <v/>
      </c>
      <c r="AR126" s="31" t="str">
        <f ca="1">_xlfn.IFNA(VLOOKUP($A126,نوفمبر!S:W,5,0),"")</f>
        <v/>
      </c>
      <c r="AS126" s="31" t="str">
        <f ca="1">_xlfn.IFNA(VLOOKUP($A126,نوفمبر!AE:AI,5,0),"")</f>
        <v/>
      </c>
      <c r="AT126" s="31" t="str">
        <f ca="1">_xlfn.IFNA(VLOOKUP($A126,نوفمبر!AQ:AU,5,0),"")</f>
        <v/>
      </c>
      <c r="AU126" s="31" t="str">
        <f ca="1">_xlfn.IFNA(VLOOKUP($A126,ديسمبر!G:K,5,0),"")</f>
        <v/>
      </c>
      <c r="AV126" s="31" t="str">
        <f ca="1">_xlfn.IFNA(VLOOKUP($A126,ديسمبر!S:W,5,0),"")</f>
        <v/>
      </c>
      <c r="AW126" s="31" t="str">
        <f ca="1">_xlfn.IFNA(VLOOKUP($A126,ديسمبر!AE:AI,5,0),"")</f>
        <v/>
      </c>
      <c r="AX126" s="31" t="str">
        <f ca="1">_xlfn.IFNA(VLOOKUP($A126,ديسمبر!AQ:AU,5,0),"")</f>
        <v/>
      </c>
      <c r="AY126" s="31">
        <f ca="1" t="shared" si="2"/>
        <v>0</v>
      </c>
      <c r="AZ126" s="31">
        <f ca="1" t="shared" si="4"/>
        <v>0</v>
      </c>
    </row>
    <row r="127" ht="15.75" spans="1:52">
      <c r="A127" s="8">
        <v>2125</v>
      </c>
      <c r="B127" s="31">
        <f>IFERROR(VLOOKUP(A127,'Main Data'!A:C,2,0),"")</f>
        <v>0</v>
      </c>
      <c r="C127" s="31" t="str">
        <f>IFERROR(VLOOKUP(B127,'Main Data'!B:D,2,0),"")</f>
        <v/>
      </c>
      <c r="D127" s="31" t="str">
        <f ca="1">IFERROR(VLOOKUP($A127,فبراير!G:K,5,0),"")</f>
        <v/>
      </c>
      <c r="E127" s="31" t="str">
        <f ca="1">IFERROR(VLOOKUP($A127,فبراير!S:W,5,0),"")</f>
        <v/>
      </c>
      <c r="F127" s="31" t="str">
        <f ca="1">IFERROR(VLOOKUP($A127,فبراير!AE:AI,5,0),"")</f>
        <v/>
      </c>
      <c r="G127" s="31" t="str">
        <f ca="1">IFERROR(VLOOKUP($A127,فبراير!AQ:AU,5,0),"")</f>
        <v/>
      </c>
      <c r="H127" s="31" t="str">
        <f ca="1">IFERROR(VLOOKUP($A127,مارس!G:K,5,0),"")</f>
        <v/>
      </c>
      <c r="I127" s="31" t="str">
        <f ca="1">IFERROR(VLOOKUP($A127,مارس!S:W,5,0),"")</f>
        <v/>
      </c>
      <c r="J127" s="31" t="str">
        <f ca="1">IFERROR(VLOOKUP($A127,مارس!AE:AI,5,0),"")</f>
        <v/>
      </c>
      <c r="K127" s="31" t="str">
        <f ca="1">IFERROR(VLOOKUP($A127,مارس!AQ:AU,5,0),"")</f>
        <v/>
      </c>
      <c r="L127" s="31" t="str">
        <f ca="1">IFERROR(VLOOKUP($A127,ابريل!G:K,5,0),"")</f>
        <v/>
      </c>
      <c r="M127" s="31" t="str">
        <f ca="1">IFERROR(VLOOKUP($A127,ابريل!S:W,5,0),"")</f>
        <v/>
      </c>
      <c r="N127" s="31" t="str">
        <f ca="1">IFERROR(VLOOKUP($A127,ابريل!AE:AI,5,0),"")</f>
        <v/>
      </c>
      <c r="O127" s="31" t="str">
        <f ca="1">IFERROR(VLOOKUP($A127,ابريل!AQ:AU,5,0),"")</f>
        <v/>
      </c>
      <c r="P127" s="31" t="str">
        <f ca="1">_xlfn.IFNA(VLOOKUP($A127,مايو!G:K,5,0),"")</f>
        <v/>
      </c>
      <c r="Q127" s="31" t="str">
        <f ca="1">_xlfn.IFNA(VLOOKUP($A127,مايو!S:W,5,0),"")</f>
        <v/>
      </c>
      <c r="R127" s="31" t="str">
        <f ca="1">_xlfn.IFNA(VLOOKUP($A127,مايو!AE:AI,5,0),"")</f>
        <v/>
      </c>
      <c r="S127" s="31" t="str">
        <f ca="1">_xlfn.IFNA(VLOOKUP($A127,مايو!AQ:AU,5,0),"")</f>
        <v/>
      </c>
      <c r="T127" s="31" t="str">
        <f ca="1">_xlfn.IFNA(VLOOKUP($A127,مايو!BC:BG,5,0),"")</f>
        <v/>
      </c>
      <c r="U127" s="31" t="str">
        <f ca="1">_xlfn.IFNA(VLOOKUP($A127,يونيو!G:K,5,0),"")</f>
        <v/>
      </c>
      <c r="V127" s="31" t="str">
        <f ca="1">_xlfn.IFNA(VLOOKUP($A127,يونيو!S:W,5,0),"")</f>
        <v/>
      </c>
      <c r="W127" s="31" t="str">
        <f ca="1">_xlfn.IFNA(VLOOKUP($A127,يونيو!AE:AI,5,0),"")</f>
        <v/>
      </c>
      <c r="X127" s="31" t="str">
        <f ca="1">_xlfn.IFNA(VLOOKUP($A127,يونيو!AQ:AU,5,0),"")</f>
        <v/>
      </c>
      <c r="Y127" s="31" t="str">
        <f ca="1">_xlfn.IFNA(VLOOKUP($A127,يوليو!G:K,5,0),"")</f>
        <v/>
      </c>
      <c r="Z127" s="31" t="str">
        <f ca="1">_xlfn.IFNA(VLOOKUP($A127,يوليو!S:W,5,0),"")</f>
        <v/>
      </c>
      <c r="AA127" s="31" t="str">
        <f ca="1">_xlfn.IFNA(VLOOKUP($A127,يوليو!AE:AI,5,0),"")</f>
        <v/>
      </c>
      <c r="AB127" s="31" t="str">
        <f ca="1">_xlfn.IFNA(VLOOKUP($A127,يوليو!AQ:AU,5,0),"")</f>
        <v/>
      </c>
      <c r="AC127" s="31" t="str">
        <f ca="1">_xlfn.IFNA(VLOOKUP($A127,اغسطس!G:K,5,0),"")</f>
        <v/>
      </c>
      <c r="AD127" s="31" t="str">
        <f ca="1">_xlfn.IFNA(VLOOKUP($A127,اغسطس!S:W,5,0),"")</f>
        <v/>
      </c>
      <c r="AE127" s="31" t="str">
        <f ca="1">_xlfn.IFNA(VLOOKUP($A127,اغسطس!AE:AI,5,0),"")</f>
        <v/>
      </c>
      <c r="AF127" s="31" t="str">
        <f ca="1">_xlfn.IFNA(VLOOKUP($A127,اغسطس!AQ:AU,5,0),"")</f>
        <v/>
      </c>
      <c r="AG127" s="31" t="str">
        <f ca="1">_xlfn.IFNA(VLOOKUP($A127,اغسطس!BC:BG,5,0),"")</f>
        <v/>
      </c>
      <c r="AH127" s="31" t="str">
        <f ca="1">_xlfn.IFNA(VLOOKUP($A127,سبتمبر!G:K,5,0),"")</f>
        <v/>
      </c>
      <c r="AI127" s="31" t="str">
        <f ca="1">_xlfn.IFNA(VLOOKUP($A127,سبتمبر!S:W,5,0),"")</f>
        <v/>
      </c>
      <c r="AJ127" s="31" t="str">
        <f ca="1">_xlfn.IFNA(VLOOKUP($A127,سبتمبر!AE:AI,5,0),"")</f>
        <v/>
      </c>
      <c r="AK127" s="31" t="str">
        <f ca="1">_xlfn.IFNA(VLOOKUP($A127,سبتمبر!AQ:AU,5,0),"")</f>
        <v/>
      </c>
      <c r="AL127" s="31" t="str">
        <f ca="1">_xlfn.IFNA(VLOOKUP($A127,اكتوبر!G:K,5,0),"")</f>
        <v/>
      </c>
      <c r="AM127" s="31" t="str">
        <f ca="1">_xlfn.IFNA(VLOOKUP($A127,اكتوبر!S:W,5,0),"")</f>
        <v/>
      </c>
      <c r="AN127" s="31" t="str">
        <f ca="1">_xlfn.IFNA(VLOOKUP($A127,اكتوبر!AE:AI,5,0),"")</f>
        <v/>
      </c>
      <c r="AO127" s="31" t="str">
        <f ca="1">_xlfn.IFNA(VLOOKUP($A127,اكتوبر!AQ:AU,5,0),"")</f>
        <v/>
      </c>
      <c r="AP127" s="31" t="str">
        <f ca="1">_xlfn.IFNA(VLOOKUP($A127,اكتوبر!BC:BG,5,0),"")</f>
        <v/>
      </c>
      <c r="AQ127" s="31" t="str">
        <f ca="1">_xlfn.IFNA(VLOOKUP($A127,نوفمبر!G:K,5,0),"")</f>
        <v/>
      </c>
      <c r="AR127" s="31" t="str">
        <f ca="1">_xlfn.IFNA(VLOOKUP($A127,نوفمبر!S:W,5,0),"")</f>
        <v/>
      </c>
      <c r="AS127" s="31" t="str">
        <f ca="1">_xlfn.IFNA(VLOOKUP($A127,نوفمبر!AE:AI,5,0),"")</f>
        <v/>
      </c>
      <c r="AT127" s="31" t="str">
        <f ca="1">_xlfn.IFNA(VLOOKUP($A127,نوفمبر!AQ:AU,5,0),"")</f>
        <v/>
      </c>
      <c r="AU127" s="31" t="str">
        <f ca="1">_xlfn.IFNA(VLOOKUP($A127,ديسمبر!G:K,5,0),"")</f>
        <v/>
      </c>
      <c r="AV127" s="31" t="str">
        <f ca="1">_xlfn.IFNA(VLOOKUP($A127,ديسمبر!S:W,5,0),"")</f>
        <v/>
      </c>
      <c r="AW127" s="31" t="str">
        <f ca="1">_xlfn.IFNA(VLOOKUP($A127,ديسمبر!AE:AI,5,0),"")</f>
        <v/>
      </c>
      <c r="AX127" s="31" t="str">
        <f ca="1">_xlfn.IFNA(VLOOKUP($A127,ديسمبر!AQ:AU,5,0),"")</f>
        <v/>
      </c>
      <c r="AY127" s="31">
        <f ca="1" t="shared" si="2"/>
        <v>0</v>
      </c>
      <c r="AZ127" s="31">
        <f ca="1" t="shared" si="4"/>
        <v>0</v>
      </c>
    </row>
    <row r="128" ht="15.75" spans="1:52">
      <c r="A128" s="8">
        <v>2126</v>
      </c>
      <c r="B128" s="31">
        <f>IFERROR(VLOOKUP(A128,'Main Data'!A:C,2,0),"")</f>
        <v>0</v>
      </c>
      <c r="C128" s="31" t="str">
        <f>IFERROR(VLOOKUP(B128,'Main Data'!B:D,2,0),"")</f>
        <v/>
      </c>
      <c r="D128" s="31" t="str">
        <f ca="1">IFERROR(VLOOKUP($A128,فبراير!G:K,5,0),"")</f>
        <v/>
      </c>
      <c r="E128" s="31" t="str">
        <f ca="1">IFERROR(VLOOKUP($A128,فبراير!S:W,5,0),"")</f>
        <v/>
      </c>
      <c r="F128" s="31" t="str">
        <f ca="1">IFERROR(VLOOKUP($A128,فبراير!AE:AI,5,0),"")</f>
        <v/>
      </c>
      <c r="G128" s="31" t="str">
        <f ca="1">IFERROR(VLOOKUP($A128,فبراير!AQ:AU,5,0),"")</f>
        <v/>
      </c>
      <c r="H128" s="31" t="str">
        <f ca="1">IFERROR(VLOOKUP($A128,مارس!G:K,5,0),"")</f>
        <v/>
      </c>
      <c r="I128" s="31" t="str">
        <f ca="1">IFERROR(VLOOKUP($A128,مارس!S:W,5,0),"")</f>
        <v/>
      </c>
      <c r="J128" s="31" t="str">
        <f ca="1">IFERROR(VLOOKUP($A128,مارس!AE:AI,5,0),"")</f>
        <v/>
      </c>
      <c r="K128" s="31" t="str">
        <f ca="1">IFERROR(VLOOKUP($A128,مارس!AQ:AU,5,0),"")</f>
        <v/>
      </c>
      <c r="L128" s="31" t="str">
        <f ca="1">IFERROR(VLOOKUP($A128,ابريل!G:K,5,0),"")</f>
        <v/>
      </c>
      <c r="M128" s="31" t="str">
        <f ca="1">IFERROR(VLOOKUP($A128,ابريل!S:W,5,0),"")</f>
        <v/>
      </c>
      <c r="N128" s="31" t="str">
        <f ca="1">IFERROR(VLOOKUP($A128,ابريل!AE:AI,5,0),"")</f>
        <v/>
      </c>
      <c r="O128" s="31" t="str">
        <f ca="1">IFERROR(VLOOKUP($A128,ابريل!AQ:AU,5,0),"")</f>
        <v/>
      </c>
      <c r="P128" s="31" t="str">
        <f ca="1">_xlfn.IFNA(VLOOKUP($A128,مايو!G:K,5,0),"")</f>
        <v/>
      </c>
      <c r="Q128" s="31" t="str">
        <f ca="1">_xlfn.IFNA(VLOOKUP($A128,مايو!S:W,5,0),"")</f>
        <v/>
      </c>
      <c r="R128" s="31" t="str">
        <f ca="1">_xlfn.IFNA(VLOOKUP($A128,مايو!AE:AI,5,0),"")</f>
        <v/>
      </c>
      <c r="S128" s="31" t="str">
        <f ca="1">_xlfn.IFNA(VLOOKUP($A128,مايو!AQ:AU,5,0),"")</f>
        <v/>
      </c>
      <c r="T128" s="31" t="str">
        <f ca="1">_xlfn.IFNA(VLOOKUP($A128,مايو!BC:BG,5,0),"")</f>
        <v/>
      </c>
      <c r="U128" s="31" t="str">
        <f ca="1">_xlfn.IFNA(VLOOKUP($A128,يونيو!G:K,5,0),"")</f>
        <v/>
      </c>
      <c r="V128" s="31" t="str">
        <f ca="1">_xlfn.IFNA(VLOOKUP($A128,يونيو!S:W,5,0),"")</f>
        <v/>
      </c>
      <c r="W128" s="31" t="str">
        <f ca="1">_xlfn.IFNA(VLOOKUP($A128,يونيو!AE:AI,5,0),"")</f>
        <v/>
      </c>
      <c r="X128" s="31" t="str">
        <f ca="1">_xlfn.IFNA(VLOOKUP($A128,يونيو!AQ:AU,5,0),"")</f>
        <v/>
      </c>
      <c r="Y128" s="31" t="str">
        <f ca="1">_xlfn.IFNA(VLOOKUP($A128,يوليو!G:K,5,0),"")</f>
        <v/>
      </c>
      <c r="Z128" s="31" t="str">
        <f ca="1">_xlfn.IFNA(VLOOKUP($A128,يوليو!S:W,5,0),"")</f>
        <v/>
      </c>
      <c r="AA128" s="31" t="str">
        <f ca="1">_xlfn.IFNA(VLOOKUP($A128,يوليو!AE:AI,5,0),"")</f>
        <v/>
      </c>
      <c r="AB128" s="31" t="str">
        <f ca="1">_xlfn.IFNA(VLOOKUP($A128,يوليو!AQ:AU,5,0),"")</f>
        <v/>
      </c>
      <c r="AC128" s="31" t="str">
        <f ca="1">_xlfn.IFNA(VLOOKUP($A128,اغسطس!G:K,5,0),"")</f>
        <v/>
      </c>
      <c r="AD128" s="31" t="str">
        <f ca="1">_xlfn.IFNA(VLOOKUP($A128,اغسطس!S:W,5,0),"")</f>
        <v/>
      </c>
      <c r="AE128" s="31" t="str">
        <f ca="1">_xlfn.IFNA(VLOOKUP($A128,اغسطس!AE:AI,5,0),"")</f>
        <v/>
      </c>
      <c r="AF128" s="31" t="str">
        <f ca="1">_xlfn.IFNA(VLOOKUP($A128,اغسطس!AQ:AU,5,0),"")</f>
        <v/>
      </c>
      <c r="AG128" s="31" t="str">
        <f ca="1">_xlfn.IFNA(VLOOKUP($A128,اغسطس!BC:BG,5,0),"")</f>
        <v/>
      </c>
      <c r="AH128" s="31" t="str">
        <f ca="1">_xlfn.IFNA(VLOOKUP($A128,سبتمبر!G:K,5,0),"")</f>
        <v/>
      </c>
      <c r="AI128" s="31" t="str">
        <f ca="1">_xlfn.IFNA(VLOOKUP($A128,سبتمبر!S:W,5,0),"")</f>
        <v/>
      </c>
      <c r="AJ128" s="31" t="str">
        <f ca="1">_xlfn.IFNA(VLOOKUP($A128,سبتمبر!AE:AI,5,0),"")</f>
        <v/>
      </c>
      <c r="AK128" s="31" t="str">
        <f ca="1">_xlfn.IFNA(VLOOKUP($A128,سبتمبر!AQ:AU,5,0),"")</f>
        <v/>
      </c>
      <c r="AL128" s="31" t="str">
        <f ca="1">_xlfn.IFNA(VLOOKUP($A128,اكتوبر!G:K,5,0),"")</f>
        <v/>
      </c>
      <c r="AM128" s="31" t="str">
        <f ca="1">_xlfn.IFNA(VLOOKUP($A128,اكتوبر!S:W,5,0),"")</f>
        <v/>
      </c>
      <c r="AN128" s="31" t="str">
        <f ca="1">_xlfn.IFNA(VLOOKUP($A128,اكتوبر!AE:AI,5,0),"")</f>
        <v/>
      </c>
      <c r="AO128" s="31" t="str">
        <f ca="1">_xlfn.IFNA(VLOOKUP($A128,اكتوبر!AQ:AU,5,0),"")</f>
        <v/>
      </c>
      <c r="AP128" s="31" t="str">
        <f ca="1">_xlfn.IFNA(VLOOKUP($A128,اكتوبر!BC:BG,5,0),"")</f>
        <v/>
      </c>
      <c r="AQ128" s="31" t="str">
        <f ca="1">_xlfn.IFNA(VLOOKUP($A128,نوفمبر!G:K,5,0),"")</f>
        <v/>
      </c>
      <c r="AR128" s="31" t="str">
        <f ca="1">_xlfn.IFNA(VLOOKUP($A128,نوفمبر!S:W,5,0),"")</f>
        <v/>
      </c>
      <c r="AS128" s="31" t="str">
        <f ca="1">_xlfn.IFNA(VLOOKUP($A128,نوفمبر!AE:AI,5,0),"")</f>
        <v/>
      </c>
      <c r="AT128" s="31" t="str">
        <f ca="1">_xlfn.IFNA(VLOOKUP($A128,نوفمبر!AQ:AU,5,0),"")</f>
        <v/>
      </c>
      <c r="AU128" s="31" t="str">
        <f ca="1">_xlfn.IFNA(VLOOKUP($A128,ديسمبر!G:K,5,0),"")</f>
        <v/>
      </c>
      <c r="AV128" s="31" t="str">
        <f ca="1">_xlfn.IFNA(VLOOKUP($A128,ديسمبر!S:W,5,0),"")</f>
        <v/>
      </c>
      <c r="AW128" s="31" t="str">
        <f ca="1">_xlfn.IFNA(VLOOKUP($A128,ديسمبر!AE:AI,5,0),"")</f>
        <v/>
      </c>
      <c r="AX128" s="31" t="str">
        <f ca="1">_xlfn.IFNA(VLOOKUP($A128,ديسمبر!AQ:AU,5,0),"")</f>
        <v/>
      </c>
      <c r="AY128" s="31">
        <f ca="1" t="shared" si="2"/>
        <v>0</v>
      </c>
      <c r="AZ128" s="31">
        <f ca="1" t="shared" si="4"/>
        <v>0</v>
      </c>
    </row>
    <row r="129" ht="15.75" spans="1:52">
      <c r="A129" s="8">
        <v>2127</v>
      </c>
      <c r="B129" s="31">
        <f>IFERROR(VLOOKUP(A129,'Main Data'!A:C,2,0),"")</f>
        <v>0</v>
      </c>
      <c r="C129" s="31" t="str">
        <f>IFERROR(VLOOKUP(B129,'Main Data'!B:D,2,0),"")</f>
        <v/>
      </c>
      <c r="D129" s="31" t="str">
        <f ca="1">IFERROR(VLOOKUP($A129,فبراير!G:K,5,0),"")</f>
        <v/>
      </c>
      <c r="E129" s="31" t="str">
        <f ca="1">IFERROR(VLOOKUP($A129,فبراير!S:W,5,0),"")</f>
        <v/>
      </c>
      <c r="F129" s="31" t="str">
        <f ca="1">IFERROR(VLOOKUP($A129,فبراير!AE:AI,5,0),"")</f>
        <v/>
      </c>
      <c r="G129" s="31" t="str">
        <f ca="1">IFERROR(VLOOKUP($A129,فبراير!AQ:AU,5,0),"")</f>
        <v/>
      </c>
      <c r="H129" s="31" t="str">
        <f ca="1">IFERROR(VLOOKUP($A129,مارس!G:K,5,0),"")</f>
        <v/>
      </c>
      <c r="I129" s="31" t="str">
        <f ca="1">IFERROR(VLOOKUP($A129,مارس!S:W,5,0),"")</f>
        <v/>
      </c>
      <c r="J129" s="31" t="str">
        <f ca="1">IFERROR(VLOOKUP($A129,مارس!AE:AI,5,0),"")</f>
        <v/>
      </c>
      <c r="K129" s="31" t="str">
        <f ca="1">IFERROR(VLOOKUP($A129,مارس!AQ:AU,5,0),"")</f>
        <v/>
      </c>
      <c r="L129" s="31" t="str">
        <f ca="1">IFERROR(VLOOKUP($A129,ابريل!G:K,5,0),"")</f>
        <v/>
      </c>
      <c r="M129" s="31" t="str">
        <f ca="1">IFERROR(VLOOKUP($A129,ابريل!S:W,5,0),"")</f>
        <v/>
      </c>
      <c r="N129" s="31" t="str">
        <f ca="1">IFERROR(VLOOKUP($A129,ابريل!AE:AI,5,0),"")</f>
        <v/>
      </c>
      <c r="O129" s="31" t="str">
        <f ca="1">IFERROR(VLOOKUP($A129,ابريل!AQ:AU,5,0),"")</f>
        <v/>
      </c>
      <c r="P129" s="31" t="str">
        <f ca="1">_xlfn.IFNA(VLOOKUP($A129,مايو!G:K,5,0),"")</f>
        <v/>
      </c>
      <c r="Q129" s="31" t="str">
        <f ca="1">_xlfn.IFNA(VLOOKUP($A129,مايو!S:W,5,0),"")</f>
        <v/>
      </c>
      <c r="R129" s="31" t="str">
        <f ca="1">_xlfn.IFNA(VLOOKUP($A129,مايو!AE:AI,5,0),"")</f>
        <v/>
      </c>
      <c r="S129" s="31" t="str">
        <f ca="1">_xlfn.IFNA(VLOOKUP($A129,مايو!AQ:AU,5,0),"")</f>
        <v/>
      </c>
      <c r="T129" s="31" t="str">
        <f ca="1">_xlfn.IFNA(VLOOKUP($A129,مايو!BC:BG,5,0),"")</f>
        <v/>
      </c>
      <c r="U129" s="31" t="str">
        <f ca="1">_xlfn.IFNA(VLOOKUP($A129,يونيو!G:K,5,0),"")</f>
        <v/>
      </c>
      <c r="V129" s="31" t="str">
        <f ca="1">_xlfn.IFNA(VLOOKUP($A129,يونيو!S:W,5,0),"")</f>
        <v/>
      </c>
      <c r="W129" s="31" t="str">
        <f ca="1">_xlfn.IFNA(VLOOKUP($A129,يونيو!AE:AI,5,0),"")</f>
        <v/>
      </c>
      <c r="X129" s="31" t="str">
        <f ca="1">_xlfn.IFNA(VLOOKUP($A129,يونيو!AQ:AU,5,0),"")</f>
        <v/>
      </c>
      <c r="Y129" s="31" t="str">
        <f ca="1">_xlfn.IFNA(VLOOKUP($A129,يوليو!G:K,5,0),"")</f>
        <v/>
      </c>
      <c r="Z129" s="31" t="str">
        <f ca="1">_xlfn.IFNA(VLOOKUP($A129,يوليو!S:W,5,0),"")</f>
        <v/>
      </c>
      <c r="AA129" s="31" t="str">
        <f ca="1">_xlfn.IFNA(VLOOKUP($A129,يوليو!AE:AI,5,0),"")</f>
        <v/>
      </c>
      <c r="AB129" s="31" t="str">
        <f ca="1">_xlfn.IFNA(VLOOKUP($A129,يوليو!AQ:AU,5,0),"")</f>
        <v/>
      </c>
      <c r="AC129" s="31" t="str">
        <f ca="1">_xlfn.IFNA(VLOOKUP($A129,اغسطس!G:K,5,0),"")</f>
        <v/>
      </c>
      <c r="AD129" s="31" t="str">
        <f ca="1">_xlfn.IFNA(VLOOKUP($A129,اغسطس!S:W,5,0),"")</f>
        <v/>
      </c>
      <c r="AE129" s="31" t="str">
        <f ca="1">_xlfn.IFNA(VLOOKUP($A129,اغسطس!AE:AI,5,0),"")</f>
        <v/>
      </c>
      <c r="AF129" s="31" t="str">
        <f ca="1">_xlfn.IFNA(VLOOKUP($A129,اغسطس!AQ:AU,5,0),"")</f>
        <v/>
      </c>
      <c r="AG129" s="31" t="str">
        <f ca="1">_xlfn.IFNA(VLOOKUP($A129,اغسطس!BC:BG,5,0),"")</f>
        <v/>
      </c>
      <c r="AH129" s="31" t="str">
        <f ca="1">_xlfn.IFNA(VLOOKUP($A129,سبتمبر!G:K,5,0),"")</f>
        <v/>
      </c>
      <c r="AI129" s="31" t="str">
        <f ca="1">_xlfn.IFNA(VLOOKUP($A129,سبتمبر!S:W,5,0),"")</f>
        <v/>
      </c>
      <c r="AJ129" s="31" t="str">
        <f ca="1">_xlfn.IFNA(VLOOKUP($A129,سبتمبر!AE:AI,5,0),"")</f>
        <v/>
      </c>
      <c r="AK129" s="31" t="str">
        <f ca="1">_xlfn.IFNA(VLOOKUP($A129,سبتمبر!AQ:AU,5,0),"")</f>
        <v/>
      </c>
      <c r="AL129" s="31" t="str">
        <f ca="1">_xlfn.IFNA(VLOOKUP($A129,اكتوبر!G:K,5,0),"")</f>
        <v/>
      </c>
      <c r="AM129" s="31" t="str">
        <f ca="1">_xlfn.IFNA(VLOOKUP($A129,اكتوبر!S:W,5,0),"")</f>
        <v/>
      </c>
      <c r="AN129" s="31" t="str">
        <f ca="1">_xlfn.IFNA(VLOOKUP($A129,اكتوبر!AE:AI,5,0),"")</f>
        <v/>
      </c>
      <c r="AO129" s="31" t="str">
        <f ca="1">_xlfn.IFNA(VLOOKUP($A129,اكتوبر!AQ:AU,5,0),"")</f>
        <v/>
      </c>
      <c r="AP129" s="31" t="str">
        <f ca="1">_xlfn.IFNA(VLOOKUP($A129,اكتوبر!BC:BG,5,0),"")</f>
        <v/>
      </c>
      <c r="AQ129" s="31" t="str">
        <f ca="1">_xlfn.IFNA(VLOOKUP($A129,نوفمبر!G:K,5,0),"")</f>
        <v/>
      </c>
      <c r="AR129" s="31" t="str">
        <f ca="1">_xlfn.IFNA(VLOOKUP($A129,نوفمبر!S:W,5,0),"")</f>
        <v/>
      </c>
      <c r="AS129" s="31" t="str">
        <f ca="1">_xlfn.IFNA(VLOOKUP($A129,نوفمبر!AE:AI,5,0),"")</f>
        <v/>
      </c>
      <c r="AT129" s="31" t="str">
        <f ca="1">_xlfn.IFNA(VLOOKUP($A129,نوفمبر!AQ:AU,5,0),"")</f>
        <v/>
      </c>
      <c r="AU129" s="31" t="str">
        <f ca="1">_xlfn.IFNA(VLOOKUP($A129,ديسمبر!G:K,5,0),"")</f>
        <v/>
      </c>
      <c r="AV129" s="31" t="str">
        <f ca="1">_xlfn.IFNA(VLOOKUP($A129,ديسمبر!S:W,5,0),"")</f>
        <v/>
      </c>
      <c r="AW129" s="31" t="str">
        <f ca="1">_xlfn.IFNA(VLOOKUP($A129,ديسمبر!AE:AI,5,0),"")</f>
        <v/>
      </c>
      <c r="AX129" s="31" t="str">
        <f ca="1">_xlfn.IFNA(VLOOKUP($A129,ديسمبر!AQ:AU,5,0),"")</f>
        <v/>
      </c>
      <c r="AY129" s="31">
        <f ca="1" t="shared" si="2"/>
        <v>0</v>
      </c>
      <c r="AZ129" s="31">
        <f ca="1" t="shared" si="4"/>
        <v>0</v>
      </c>
    </row>
    <row r="130" ht="15.75" spans="1:52">
      <c r="A130" s="8">
        <v>2128</v>
      </c>
      <c r="B130" s="31">
        <f>IFERROR(VLOOKUP(A130,'Main Data'!A:C,2,0),"")</f>
        <v>0</v>
      </c>
      <c r="C130" s="31" t="str">
        <f>IFERROR(VLOOKUP(B130,'Main Data'!B:D,2,0),"")</f>
        <v/>
      </c>
      <c r="D130" s="31" t="str">
        <f ca="1">IFERROR(VLOOKUP($A130,فبراير!G:K,5,0),"")</f>
        <v/>
      </c>
      <c r="E130" s="31" t="str">
        <f ca="1">IFERROR(VLOOKUP($A130,فبراير!S:W,5,0),"")</f>
        <v/>
      </c>
      <c r="F130" s="31" t="str">
        <f ca="1">IFERROR(VLOOKUP($A130,فبراير!AE:AI,5,0),"")</f>
        <v/>
      </c>
      <c r="G130" s="31" t="str">
        <f ca="1">IFERROR(VLOOKUP($A130,فبراير!AQ:AU,5,0),"")</f>
        <v/>
      </c>
      <c r="H130" s="31" t="str">
        <f ca="1">IFERROR(VLOOKUP($A130,مارس!G:K,5,0),"")</f>
        <v/>
      </c>
      <c r="I130" s="31" t="str">
        <f ca="1">IFERROR(VLOOKUP($A130,مارس!S:W,5,0),"")</f>
        <v/>
      </c>
      <c r="J130" s="31" t="str">
        <f ca="1">IFERROR(VLOOKUP($A130,مارس!AE:AI,5,0),"")</f>
        <v/>
      </c>
      <c r="K130" s="31" t="str">
        <f ca="1">IFERROR(VLOOKUP($A130,مارس!AQ:AU,5,0),"")</f>
        <v/>
      </c>
      <c r="L130" s="31" t="str">
        <f ca="1">IFERROR(VLOOKUP($A130,ابريل!G:K,5,0),"")</f>
        <v/>
      </c>
      <c r="M130" s="31" t="str">
        <f ca="1">IFERROR(VLOOKUP($A130,ابريل!S:W,5,0),"")</f>
        <v/>
      </c>
      <c r="N130" s="31" t="str">
        <f ca="1">IFERROR(VLOOKUP($A130,ابريل!AE:AI,5,0),"")</f>
        <v/>
      </c>
      <c r="O130" s="31" t="str">
        <f ca="1">IFERROR(VLOOKUP($A130,ابريل!AQ:AU,5,0),"")</f>
        <v/>
      </c>
      <c r="P130" s="31" t="str">
        <f ca="1">_xlfn.IFNA(VLOOKUP($A130,مايو!G:K,5,0),"")</f>
        <v/>
      </c>
      <c r="Q130" s="31" t="str">
        <f ca="1">_xlfn.IFNA(VLOOKUP($A130,مايو!S:W,5,0),"")</f>
        <v/>
      </c>
      <c r="R130" s="31" t="str">
        <f ca="1">_xlfn.IFNA(VLOOKUP($A130,مايو!AE:AI,5,0),"")</f>
        <v/>
      </c>
      <c r="S130" s="31" t="str">
        <f ca="1">_xlfn.IFNA(VLOOKUP($A130,مايو!AQ:AU,5,0),"")</f>
        <v/>
      </c>
      <c r="T130" s="31" t="str">
        <f ca="1">_xlfn.IFNA(VLOOKUP($A130,مايو!BC:BG,5,0),"")</f>
        <v/>
      </c>
      <c r="U130" s="31" t="str">
        <f ca="1">_xlfn.IFNA(VLOOKUP($A130,يونيو!G:K,5,0),"")</f>
        <v/>
      </c>
      <c r="V130" s="31" t="str">
        <f ca="1">_xlfn.IFNA(VLOOKUP($A130,يونيو!S:W,5,0),"")</f>
        <v/>
      </c>
      <c r="W130" s="31" t="str">
        <f ca="1">_xlfn.IFNA(VLOOKUP($A130,يونيو!AE:AI,5,0),"")</f>
        <v/>
      </c>
      <c r="X130" s="31" t="str">
        <f ca="1">_xlfn.IFNA(VLOOKUP($A130,يونيو!AQ:AU,5,0),"")</f>
        <v/>
      </c>
      <c r="Y130" s="31" t="str">
        <f ca="1">_xlfn.IFNA(VLOOKUP($A130,يوليو!G:K,5,0),"")</f>
        <v/>
      </c>
      <c r="Z130" s="31" t="str">
        <f ca="1">_xlfn.IFNA(VLOOKUP($A130,يوليو!S:W,5,0),"")</f>
        <v/>
      </c>
      <c r="AA130" s="31" t="str">
        <f ca="1">_xlfn.IFNA(VLOOKUP($A130,يوليو!AE:AI,5,0),"")</f>
        <v/>
      </c>
      <c r="AB130" s="31" t="str">
        <f ca="1">_xlfn.IFNA(VLOOKUP($A130,يوليو!AQ:AU,5,0),"")</f>
        <v/>
      </c>
      <c r="AC130" s="31" t="str">
        <f ca="1">_xlfn.IFNA(VLOOKUP($A130,اغسطس!G:K,5,0),"")</f>
        <v/>
      </c>
      <c r="AD130" s="31" t="str">
        <f ca="1">_xlfn.IFNA(VLOOKUP($A130,اغسطس!S:W,5,0),"")</f>
        <v/>
      </c>
      <c r="AE130" s="31" t="str">
        <f ca="1">_xlfn.IFNA(VLOOKUP($A130,اغسطس!AE:AI,5,0),"")</f>
        <v/>
      </c>
      <c r="AF130" s="31" t="str">
        <f ca="1">_xlfn.IFNA(VLOOKUP($A130,اغسطس!AQ:AU,5,0),"")</f>
        <v/>
      </c>
      <c r="AG130" s="31" t="str">
        <f ca="1">_xlfn.IFNA(VLOOKUP($A130,اغسطس!BC:BG,5,0),"")</f>
        <v/>
      </c>
      <c r="AH130" s="31" t="str">
        <f ca="1">_xlfn.IFNA(VLOOKUP($A130,سبتمبر!G:K,5,0),"")</f>
        <v/>
      </c>
      <c r="AI130" s="31" t="str">
        <f ca="1">_xlfn.IFNA(VLOOKUP($A130,سبتمبر!S:W,5,0),"")</f>
        <v/>
      </c>
      <c r="AJ130" s="31" t="str">
        <f ca="1">_xlfn.IFNA(VLOOKUP($A130,سبتمبر!AE:AI,5,0),"")</f>
        <v/>
      </c>
      <c r="AK130" s="31" t="str">
        <f ca="1">_xlfn.IFNA(VLOOKUP($A130,سبتمبر!AQ:AU,5,0),"")</f>
        <v/>
      </c>
      <c r="AL130" s="31" t="str">
        <f ca="1">_xlfn.IFNA(VLOOKUP($A130,اكتوبر!G:K,5,0),"")</f>
        <v/>
      </c>
      <c r="AM130" s="31" t="str">
        <f ca="1">_xlfn.IFNA(VLOOKUP($A130,اكتوبر!S:W,5,0),"")</f>
        <v/>
      </c>
      <c r="AN130" s="31" t="str">
        <f ca="1">_xlfn.IFNA(VLOOKUP($A130,اكتوبر!AE:AI,5,0),"")</f>
        <v/>
      </c>
      <c r="AO130" s="31" t="str">
        <f ca="1">_xlfn.IFNA(VLOOKUP($A130,اكتوبر!AQ:AU,5,0),"")</f>
        <v/>
      </c>
      <c r="AP130" s="31" t="str">
        <f ca="1">_xlfn.IFNA(VLOOKUP($A130,اكتوبر!BC:BG,5,0),"")</f>
        <v/>
      </c>
      <c r="AQ130" s="31" t="str">
        <f ca="1">_xlfn.IFNA(VLOOKUP($A130,نوفمبر!G:K,5,0),"")</f>
        <v/>
      </c>
      <c r="AR130" s="31" t="str">
        <f ca="1">_xlfn.IFNA(VLOOKUP($A130,نوفمبر!S:W,5,0),"")</f>
        <v/>
      </c>
      <c r="AS130" s="31" t="str">
        <f ca="1">_xlfn.IFNA(VLOOKUP($A130,نوفمبر!AE:AI,5,0),"")</f>
        <v/>
      </c>
      <c r="AT130" s="31" t="str">
        <f ca="1">_xlfn.IFNA(VLOOKUP($A130,نوفمبر!AQ:AU,5,0),"")</f>
        <v/>
      </c>
      <c r="AU130" s="31" t="str">
        <f ca="1">_xlfn.IFNA(VLOOKUP($A130,ديسمبر!G:K,5,0),"")</f>
        <v/>
      </c>
      <c r="AV130" s="31" t="str">
        <f ca="1">_xlfn.IFNA(VLOOKUP($A130,ديسمبر!S:W,5,0),"")</f>
        <v/>
      </c>
      <c r="AW130" s="31" t="str">
        <f ca="1">_xlfn.IFNA(VLOOKUP($A130,ديسمبر!AE:AI,5,0),"")</f>
        <v/>
      </c>
      <c r="AX130" s="31" t="str">
        <f ca="1">_xlfn.IFNA(VLOOKUP($A130,ديسمبر!AQ:AU,5,0),"")</f>
        <v/>
      </c>
      <c r="AY130" s="31">
        <f ca="1" t="shared" si="2"/>
        <v>0</v>
      </c>
      <c r="AZ130" s="31">
        <f ca="1" t="shared" si="4"/>
        <v>0</v>
      </c>
    </row>
    <row r="131" ht="15.75" spans="1:52">
      <c r="A131" s="8">
        <v>2129</v>
      </c>
      <c r="B131" s="31">
        <f>IFERROR(VLOOKUP(A131,'Main Data'!A:C,2,0),"")</f>
        <v>0</v>
      </c>
      <c r="C131" s="31" t="str">
        <f>IFERROR(VLOOKUP(B131,'Main Data'!B:D,2,0),"")</f>
        <v/>
      </c>
      <c r="D131" s="31" t="str">
        <f ca="1">IFERROR(VLOOKUP($A131,فبراير!G:K,5,0),"")</f>
        <v/>
      </c>
      <c r="E131" s="31" t="str">
        <f ca="1">IFERROR(VLOOKUP($A131,فبراير!S:W,5,0),"")</f>
        <v/>
      </c>
      <c r="F131" s="31" t="str">
        <f ca="1">IFERROR(VLOOKUP($A131,فبراير!AE:AI,5,0),"")</f>
        <v/>
      </c>
      <c r="G131" s="31" t="str">
        <f ca="1">IFERROR(VLOOKUP($A131,فبراير!AQ:AU,5,0),"")</f>
        <v/>
      </c>
      <c r="H131" s="31" t="str">
        <f ca="1">IFERROR(VLOOKUP($A131,مارس!G:K,5,0),"")</f>
        <v/>
      </c>
      <c r="I131" s="31" t="str">
        <f ca="1">IFERROR(VLOOKUP($A131,مارس!S:W,5,0),"")</f>
        <v/>
      </c>
      <c r="J131" s="31" t="str">
        <f ca="1">IFERROR(VLOOKUP($A131,مارس!AE:AI,5,0),"")</f>
        <v/>
      </c>
      <c r="K131" s="31" t="str">
        <f ca="1">IFERROR(VLOOKUP($A131,مارس!AQ:AU,5,0),"")</f>
        <v/>
      </c>
      <c r="L131" s="31" t="str">
        <f ca="1">IFERROR(VLOOKUP($A131,ابريل!G:K,5,0),"")</f>
        <v/>
      </c>
      <c r="M131" s="31" t="str">
        <f ca="1">IFERROR(VLOOKUP($A131,ابريل!S:W,5,0),"")</f>
        <v/>
      </c>
      <c r="N131" s="31" t="str">
        <f ca="1">IFERROR(VLOOKUP($A131,ابريل!AE:AI,5,0),"")</f>
        <v/>
      </c>
      <c r="O131" s="31" t="str">
        <f ca="1">IFERROR(VLOOKUP($A131,ابريل!AQ:AU,5,0),"")</f>
        <v/>
      </c>
      <c r="P131" s="31" t="str">
        <f ca="1">_xlfn.IFNA(VLOOKUP($A131,مايو!G:K,5,0),"")</f>
        <v/>
      </c>
      <c r="Q131" s="31" t="str">
        <f ca="1">_xlfn.IFNA(VLOOKUP($A131,مايو!S:W,5,0),"")</f>
        <v/>
      </c>
      <c r="R131" s="31" t="str">
        <f ca="1">_xlfn.IFNA(VLOOKUP($A131,مايو!AE:AI,5,0),"")</f>
        <v/>
      </c>
      <c r="S131" s="31" t="str">
        <f ca="1">_xlfn.IFNA(VLOOKUP($A131,مايو!AQ:AU,5,0),"")</f>
        <v/>
      </c>
      <c r="T131" s="31" t="str">
        <f ca="1">_xlfn.IFNA(VLOOKUP($A131,مايو!BC:BG,5,0),"")</f>
        <v/>
      </c>
      <c r="U131" s="31" t="str">
        <f ca="1">_xlfn.IFNA(VLOOKUP($A131,يونيو!G:K,5,0),"")</f>
        <v/>
      </c>
      <c r="V131" s="31" t="str">
        <f ca="1">_xlfn.IFNA(VLOOKUP($A131,يونيو!S:W,5,0),"")</f>
        <v/>
      </c>
      <c r="W131" s="31" t="str">
        <f ca="1">_xlfn.IFNA(VLOOKUP($A131,يونيو!AE:AI,5,0),"")</f>
        <v/>
      </c>
      <c r="X131" s="31" t="str">
        <f ca="1">_xlfn.IFNA(VLOOKUP($A131,يونيو!AQ:AU,5,0),"")</f>
        <v/>
      </c>
      <c r="Y131" s="31" t="str">
        <f ca="1">_xlfn.IFNA(VLOOKUP($A131,يوليو!G:K,5,0),"")</f>
        <v/>
      </c>
      <c r="Z131" s="31" t="str">
        <f ca="1">_xlfn.IFNA(VLOOKUP($A131,يوليو!S:W,5,0),"")</f>
        <v/>
      </c>
      <c r="AA131" s="31" t="str">
        <f ca="1">_xlfn.IFNA(VLOOKUP($A131,يوليو!AE:AI,5,0),"")</f>
        <v/>
      </c>
      <c r="AB131" s="31" t="str">
        <f ca="1">_xlfn.IFNA(VLOOKUP($A131,يوليو!AQ:AU,5,0),"")</f>
        <v/>
      </c>
      <c r="AC131" s="31" t="str">
        <f ca="1">_xlfn.IFNA(VLOOKUP($A131,اغسطس!G:K,5,0),"")</f>
        <v/>
      </c>
      <c r="AD131" s="31" t="str">
        <f ca="1">_xlfn.IFNA(VLOOKUP($A131,اغسطس!S:W,5,0),"")</f>
        <v/>
      </c>
      <c r="AE131" s="31" t="str">
        <f ca="1">_xlfn.IFNA(VLOOKUP($A131,اغسطس!AE:AI,5,0),"")</f>
        <v/>
      </c>
      <c r="AF131" s="31" t="str">
        <f ca="1">_xlfn.IFNA(VLOOKUP($A131,اغسطس!AQ:AU,5,0),"")</f>
        <v/>
      </c>
      <c r="AG131" s="31" t="str">
        <f ca="1">_xlfn.IFNA(VLOOKUP($A131,اغسطس!BC:BG,5,0),"")</f>
        <v/>
      </c>
      <c r="AH131" s="31" t="str">
        <f ca="1">_xlfn.IFNA(VLOOKUP($A131,سبتمبر!G:K,5,0),"")</f>
        <v/>
      </c>
      <c r="AI131" s="31" t="str">
        <f ca="1">_xlfn.IFNA(VLOOKUP($A131,سبتمبر!S:W,5,0),"")</f>
        <v/>
      </c>
      <c r="AJ131" s="31" t="str">
        <f ca="1">_xlfn.IFNA(VLOOKUP($A131,سبتمبر!AE:AI,5,0),"")</f>
        <v/>
      </c>
      <c r="AK131" s="31" t="str">
        <f ca="1">_xlfn.IFNA(VLOOKUP($A131,سبتمبر!AQ:AU,5,0),"")</f>
        <v/>
      </c>
      <c r="AL131" s="31" t="str">
        <f ca="1">_xlfn.IFNA(VLOOKUP($A131,اكتوبر!G:K,5,0),"")</f>
        <v/>
      </c>
      <c r="AM131" s="31" t="str">
        <f ca="1">_xlfn.IFNA(VLOOKUP($A131,اكتوبر!S:W,5,0),"")</f>
        <v/>
      </c>
      <c r="AN131" s="31" t="str">
        <f ca="1">_xlfn.IFNA(VLOOKUP($A131,اكتوبر!AE:AI,5,0),"")</f>
        <v/>
      </c>
      <c r="AO131" s="31" t="str">
        <f ca="1">_xlfn.IFNA(VLOOKUP($A131,اكتوبر!AQ:AU,5,0),"")</f>
        <v/>
      </c>
      <c r="AP131" s="31" t="str">
        <f ca="1">_xlfn.IFNA(VLOOKUP($A131,اكتوبر!BC:BG,5,0),"")</f>
        <v/>
      </c>
      <c r="AQ131" s="31" t="str">
        <f ca="1">_xlfn.IFNA(VLOOKUP($A131,نوفمبر!G:K,5,0),"")</f>
        <v/>
      </c>
      <c r="AR131" s="31" t="str">
        <f ca="1">_xlfn.IFNA(VLOOKUP($A131,نوفمبر!S:W,5,0),"")</f>
        <v/>
      </c>
      <c r="AS131" s="31" t="str">
        <f ca="1">_xlfn.IFNA(VLOOKUP($A131,نوفمبر!AE:AI,5,0),"")</f>
        <v/>
      </c>
      <c r="AT131" s="31" t="str">
        <f ca="1">_xlfn.IFNA(VLOOKUP($A131,نوفمبر!AQ:AU,5,0),"")</f>
        <v/>
      </c>
      <c r="AU131" s="31" t="str">
        <f ca="1">_xlfn.IFNA(VLOOKUP($A131,ديسمبر!G:K,5,0),"")</f>
        <v/>
      </c>
      <c r="AV131" s="31" t="str">
        <f ca="1">_xlfn.IFNA(VLOOKUP($A131,ديسمبر!S:W,5,0),"")</f>
        <v/>
      </c>
      <c r="AW131" s="31" t="str">
        <f ca="1">_xlfn.IFNA(VLOOKUP($A131,ديسمبر!AE:AI,5,0),"")</f>
        <v/>
      </c>
      <c r="AX131" s="31" t="str">
        <f ca="1">_xlfn.IFNA(VLOOKUP($A131,ديسمبر!AQ:AU,5,0),"")</f>
        <v/>
      </c>
      <c r="AY131" s="31">
        <f ca="1" t="shared" si="2"/>
        <v>0</v>
      </c>
      <c r="AZ131" s="31">
        <f ca="1" t="shared" si="4"/>
        <v>0</v>
      </c>
    </row>
    <row r="132" ht="15.75" spans="1:52">
      <c r="A132" s="8">
        <v>2130</v>
      </c>
      <c r="B132" s="31">
        <f>IFERROR(VLOOKUP(A132,'Main Data'!A:C,2,0),"")</f>
        <v>0</v>
      </c>
      <c r="C132" s="31" t="str">
        <f>IFERROR(VLOOKUP(B132,'Main Data'!B:D,2,0),"")</f>
        <v/>
      </c>
      <c r="D132" s="31" t="str">
        <f ca="1">IFERROR(VLOOKUP($A132,فبراير!G:K,5,0),"")</f>
        <v/>
      </c>
      <c r="E132" s="31" t="str">
        <f ca="1">IFERROR(VLOOKUP($A132,فبراير!S:W,5,0),"")</f>
        <v/>
      </c>
      <c r="F132" s="31" t="str">
        <f ca="1">IFERROR(VLOOKUP($A132,فبراير!AE:AI,5,0),"")</f>
        <v/>
      </c>
      <c r="G132" s="31" t="str">
        <f ca="1">IFERROR(VLOOKUP($A132,فبراير!AQ:AU,5,0),"")</f>
        <v/>
      </c>
      <c r="H132" s="31" t="str">
        <f ca="1">IFERROR(VLOOKUP($A132,مارس!G:K,5,0),"")</f>
        <v/>
      </c>
      <c r="I132" s="31" t="str">
        <f ca="1">IFERROR(VLOOKUP($A132,مارس!S:W,5,0),"")</f>
        <v/>
      </c>
      <c r="J132" s="31" t="str">
        <f ca="1">IFERROR(VLOOKUP($A132,مارس!AE:AI,5,0),"")</f>
        <v/>
      </c>
      <c r="K132" s="31" t="str">
        <f ca="1">IFERROR(VLOOKUP($A132,مارس!AQ:AU,5,0),"")</f>
        <v/>
      </c>
      <c r="L132" s="31" t="str">
        <f ca="1">IFERROR(VLOOKUP($A132,ابريل!G:K,5,0),"")</f>
        <v/>
      </c>
      <c r="M132" s="31" t="str">
        <f ca="1">IFERROR(VLOOKUP($A132,ابريل!S:W,5,0),"")</f>
        <v/>
      </c>
      <c r="N132" s="31" t="str">
        <f ca="1">IFERROR(VLOOKUP($A132,ابريل!AE:AI,5,0),"")</f>
        <v/>
      </c>
      <c r="O132" s="31" t="str">
        <f ca="1">IFERROR(VLOOKUP($A132,ابريل!AQ:AU,5,0),"")</f>
        <v/>
      </c>
      <c r="P132" s="31" t="str">
        <f ca="1">_xlfn.IFNA(VLOOKUP($A132,مايو!G:K,5,0),"")</f>
        <v/>
      </c>
      <c r="Q132" s="31" t="str">
        <f ca="1">_xlfn.IFNA(VLOOKUP($A132,مايو!S:W,5,0),"")</f>
        <v/>
      </c>
      <c r="R132" s="31" t="str">
        <f ca="1">_xlfn.IFNA(VLOOKUP($A132,مايو!AE:AI,5,0),"")</f>
        <v/>
      </c>
      <c r="S132" s="31" t="str">
        <f ca="1">_xlfn.IFNA(VLOOKUP($A132,مايو!AQ:AU,5,0),"")</f>
        <v/>
      </c>
      <c r="T132" s="31" t="str">
        <f ca="1">_xlfn.IFNA(VLOOKUP($A132,مايو!BC:BG,5,0),"")</f>
        <v/>
      </c>
      <c r="U132" s="31" t="str">
        <f ca="1">_xlfn.IFNA(VLOOKUP($A132,يونيو!G:K,5,0),"")</f>
        <v/>
      </c>
      <c r="V132" s="31" t="str">
        <f ca="1">_xlfn.IFNA(VLOOKUP($A132,يونيو!S:W,5,0),"")</f>
        <v/>
      </c>
      <c r="W132" s="31" t="str">
        <f ca="1">_xlfn.IFNA(VLOOKUP($A132,يونيو!AE:AI,5,0),"")</f>
        <v/>
      </c>
      <c r="X132" s="31" t="str">
        <f ca="1">_xlfn.IFNA(VLOOKUP($A132,يونيو!AQ:AU,5,0),"")</f>
        <v/>
      </c>
      <c r="Y132" s="31" t="str">
        <f ca="1">_xlfn.IFNA(VLOOKUP($A132,يوليو!G:K,5,0),"")</f>
        <v/>
      </c>
      <c r="Z132" s="31" t="str">
        <f ca="1">_xlfn.IFNA(VLOOKUP($A132,يوليو!S:W,5,0),"")</f>
        <v/>
      </c>
      <c r="AA132" s="31" t="str">
        <f ca="1">_xlfn.IFNA(VLOOKUP($A132,يوليو!AE:AI,5,0),"")</f>
        <v/>
      </c>
      <c r="AB132" s="31" t="str">
        <f ca="1">_xlfn.IFNA(VLOOKUP($A132,يوليو!AQ:AU,5,0),"")</f>
        <v/>
      </c>
      <c r="AC132" s="31" t="str">
        <f ca="1">_xlfn.IFNA(VLOOKUP($A132,اغسطس!G:K,5,0),"")</f>
        <v/>
      </c>
      <c r="AD132" s="31" t="str">
        <f ca="1">_xlfn.IFNA(VLOOKUP($A132,اغسطس!S:W,5,0),"")</f>
        <v/>
      </c>
      <c r="AE132" s="31" t="str">
        <f ca="1">_xlfn.IFNA(VLOOKUP($A132,اغسطس!AE:AI,5,0),"")</f>
        <v/>
      </c>
      <c r="AF132" s="31" t="str">
        <f ca="1">_xlfn.IFNA(VLOOKUP($A132,اغسطس!AQ:AU,5,0),"")</f>
        <v/>
      </c>
      <c r="AG132" s="31" t="str">
        <f ca="1">_xlfn.IFNA(VLOOKUP($A132,اغسطس!BC:BG,5,0),"")</f>
        <v/>
      </c>
      <c r="AH132" s="31" t="str">
        <f ca="1">_xlfn.IFNA(VLOOKUP($A132,سبتمبر!G:K,5,0),"")</f>
        <v/>
      </c>
      <c r="AI132" s="31" t="str">
        <f ca="1">_xlfn.IFNA(VLOOKUP($A132,سبتمبر!S:W,5,0),"")</f>
        <v/>
      </c>
      <c r="AJ132" s="31" t="str">
        <f ca="1">_xlfn.IFNA(VLOOKUP($A132,سبتمبر!AE:AI,5,0),"")</f>
        <v/>
      </c>
      <c r="AK132" s="31" t="str">
        <f ca="1">_xlfn.IFNA(VLOOKUP($A132,سبتمبر!AQ:AU,5,0),"")</f>
        <v/>
      </c>
      <c r="AL132" s="31" t="str">
        <f ca="1">_xlfn.IFNA(VLOOKUP($A132,اكتوبر!G:K,5,0),"")</f>
        <v/>
      </c>
      <c r="AM132" s="31" t="str">
        <f ca="1">_xlfn.IFNA(VLOOKUP($A132,اكتوبر!S:W,5,0),"")</f>
        <v/>
      </c>
      <c r="AN132" s="31" t="str">
        <f ca="1">_xlfn.IFNA(VLOOKUP($A132,اكتوبر!AE:AI,5,0),"")</f>
        <v/>
      </c>
      <c r="AO132" s="31" t="str">
        <f ca="1">_xlfn.IFNA(VLOOKUP($A132,اكتوبر!AQ:AU,5,0),"")</f>
        <v/>
      </c>
      <c r="AP132" s="31" t="str">
        <f ca="1">_xlfn.IFNA(VLOOKUP($A132,اكتوبر!BC:BG,5,0),"")</f>
        <v/>
      </c>
      <c r="AQ132" s="31" t="str">
        <f ca="1">_xlfn.IFNA(VLOOKUP($A132,نوفمبر!G:K,5,0),"")</f>
        <v/>
      </c>
      <c r="AR132" s="31" t="str">
        <f ca="1">_xlfn.IFNA(VLOOKUP($A132,نوفمبر!S:W,5,0),"")</f>
        <v/>
      </c>
      <c r="AS132" s="31" t="str">
        <f ca="1">_xlfn.IFNA(VLOOKUP($A132,نوفمبر!AE:AI,5,0),"")</f>
        <v/>
      </c>
      <c r="AT132" s="31" t="str">
        <f ca="1">_xlfn.IFNA(VLOOKUP($A132,نوفمبر!AQ:AU,5,0),"")</f>
        <v/>
      </c>
      <c r="AU132" s="31" t="str">
        <f ca="1">_xlfn.IFNA(VLOOKUP($A132,ديسمبر!G:K,5,0),"")</f>
        <v/>
      </c>
      <c r="AV132" s="31" t="str">
        <f ca="1">_xlfn.IFNA(VLOOKUP($A132,ديسمبر!S:W,5,0),"")</f>
        <v/>
      </c>
      <c r="AW132" s="31" t="str">
        <f ca="1">_xlfn.IFNA(VLOOKUP($A132,ديسمبر!AE:AI,5,0),"")</f>
        <v/>
      </c>
      <c r="AX132" s="31" t="str">
        <f ca="1">_xlfn.IFNA(VLOOKUP($A132,ديسمبر!AQ:AU,5,0),"")</f>
        <v/>
      </c>
      <c r="AY132" s="31">
        <f ca="1" t="shared" ref="AY132:AY172" si="5">COUNT(D132:AX132)</f>
        <v>0</v>
      </c>
      <c r="AZ132" s="31">
        <f ca="1" t="shared" si="4"/>
        <v>0</v>
      </c>
    </row>
    <row r="133" ht="15.75" spans="1:52">
      <c r="A133" s="8">
        <v>2131</v>
      </c>
      <c r="B133" s="31">
        <f>IFERROR(VLOOKUP(A133,'Main Data'!A:C,2,0),"")</f>
        <v>0</v>
      </c>
      <c r="C133" s="31" t="str">
        <f>IFERROR(VLOOKUP(B133,'Main Data'!B:D,2,0),"")</f>
        <v/>
      </c>
      <c r="D133" s="31" t="str">
        <f ca="1">IFERROR(VLOOKUP($A133,فبراير!G:K,5,0),"")</f>
        <v/>
      </c>
      <c r="E133" s="31" t="str">
        <f ca="1">IFERROR(VLOOKUP($A133,فبراير!S:W,5,0),"")</f>
        <v/>
      </c>
      <c r="F133" s="31" t="str">
        <f ca="1">IFERROR(VLOOKUP($A133,فبراير!AE:AI,5,0),"")</f>
        <v/>
      </c>
      <c r="G133" s="31" t="str">
        <f ca="1">IFERROR(VLOOKUP($A133,فبراير!AQ:AU,5,0),"")</f>
        <v/>
      </c>
      <c r="H133" s="31" t="str">
        <f ca="1">IFERROR(VLOOKUP($A133,مارس!G:K,5,0),"")</f>
        <v/>
      </c>
      <c r="I133" s="31" t="str">
        <f ca="1">IFERROR(VLOOKUP($A133,مارس!S:W,5,0),"")</f>
        <v/>
      </c>
      <c r="J133" s="31" t="str">
        <f ca="1">IFERROR(VLOOKUP($A133,مارس!AE:AI,5,0),"")</f>
        <v/>
      </c>
      <c r="K133" s="31" t="str">
        <f ca="1">IFERROR(VLOOKUP($A133,مارس!AQ:AU,5,0),"")</f>
        <v/>
      </c>
      <c r="L133" s="31" t="str">
        <f ca="1">IFERROR(VLOOKUP($A133,ابريل!G:K,5,0),"")</f>
        <v/>
      </c>
      <c r="M133" s="31" t="str">
        <f ca="1">IFERROR(VLOOKUP($A133,ابريل!S:W,5,0),"")</f>
        <v/>
      </c>
      <c r="N133" s="31" t="str">
        <f ca="1">IFERROR(VLOOKUP($A133,ابريل!AE:AI,5,0),"")</f>
        <v/>
      </c>
      <c r="O133" s="31" t="str">
        <f ca="1">IFERROR(VLOOKUP($A133,ابريل!AQ:AU,5,0),"")</f>
        <v/>
      </c>
      <c r="P133" s="31" t="str">
        <f ca="1">_xlfn.IFNA(VLOOKUP($A133,مايو!G:K,5,0),"")</f>
        <v/>
      </c>
      <c r="Q133" s="31" t="str">
        <f ca="1">_xlfn.IFNA(VLOOKUP($A133,مايو!S:W,5,0),"")</f>
        <v/>
      </c>
      <c r="R133" s="31" t="str">
        <f ca="1">_xlfn.IFNA(VLOOKUP($A133,مايو!AE:AI,5,0),"")</f>
        <v/>
      </c>
      <c r="S133" s="31" t="str">
        <f ca="1">_xlfn.IFNA(VLOOKUP($A133,مايو!AQ:AU,5,0),"")</f>
        <v/>
      </c>
      <c r="T133" s="31" t="str">
        <f ca="1">_xlfn.IFNA(VLOOKUP($A133,مايو!BC:BG,5,0),"")</f>
        <v/>
      </c>
      <c r="U133" s="31" t="str">
        <f ca="1">_xlfn.IFNA(VLOOKUP($A133,يونيو!G:K,5,0),"")</f>
        <v/>
      </c>
      <c r="V133" s="31" t="str">
        <f ca="1">_xlfn.IFNA(VLOOKUP($A133,يونيو!S:W,5,0),"")</f>
        <v/>
      </c>
      <c r="W133" s="31" t="str">
        <f ca="1">_xlfn.IFNA(VLOOKUP($A133,يونيو!AE:AI,5,0),"")</f>
        <v/>
      </c>
      <c r="X133" s="31" t="str">
        <f ca="1">_xlfn.IFNA(VLOOKUP($A133,يونيو!AQ:AU,5,0),"")</f>
        <v/>
      </c>
      <c r="Y133" s="31" t="str">
        <f ca="1">_xlfn.IFNA(VLOOKUP($A133,يوليو!G:K,5,0),"")</f>
        <v/>
      </c>
      <c r="Z133" s="31" t="str">
        <f ca="1">_xlfn.IFNA(VLOOKUP($A133,يوليو!S:W,5,0),"")</f>
        <v/>
      </c>
      <c r="AA133" s="31" t="str">
        <f ca="1">_xlfn.IFNA(VLOOKUP($A133,يوليو!AE:AI,5,0),"")</f>
        <v/>
      </c>
      <c r="AB133" s="31" t="str">
        <f ca="1">_xlfn.IFNA(VLOOKUP($A133,يوليو!AQ:AU,5,0),"")</f>
        <v/>
      </c>
      <c r="AC133" s="31" t="str">
        <f ca="1">_xlfn.IFNA(VLOOKUP($A133,اغسطس!G:K,5,0),"")</f>
        <v/>
      </c>
      <c r="AD133" s="31" t="str">
        <f ca="1">_xlfn.IFNA(VLOOKUP($A133,اغسطس!S:W,5,0),"")</f>
        <v/>
      </c>
      <c r="AE133" s="31" t="str">
        <f ca="1">_xlfn.IFNA(VLOOKUP($A133,اغسطس!AE:AI,5,0),"")</f>
        <v/>
      </c>
      <c r="AF133" s="31" t="str">
        <f ca="1">_xlfn.IFNA(VLOOKUP($A133,اغسطس!AQ:AU,5,0),"")</f>
        <v/>
      </c>
      <c r="AG133" s="31" t="str">
        <f ca="1">_xlfn.IFNA(VLOOKUP($A133,اغسطس!BC:BG,5,0),"")</f>
        <v/>
      </c>
      <c r="AH133" s="31" t="str">
        <f ca="1">_xlfn.IFNA(VLOOKUP($A133,سبتمبر!G:K,5,0),"")</f>
        <v/>
      </c>
      <c r="AI133" s="31" t="str">
        <f ca="1">_xlfn.IFNA(VLOOKUP($A133,سبتمبر!S:W,5,0),"")</f>
        <v/>
      </c>
      <c r="AJ133" s="31" t="str">
        <f ca="1">_xlfn.IFNA(VLOOKUP($A133,سبتمبر!AE:AI,5,0),"")</f>
        <v/>
      </c>
      <c r="AK133" s="31" t="str">
        <f ca="1">_xlfn.IFNA(VLOOKUP($A133,سبتمبر!AQ:AU,5,0),"")</f>
        <v/>
      </c>
      <c r="AL133" s="31" t="str">
        <f ca="1">_xlfn.IFNA(VLOOKUP($A133,اكتوبر!G:K,5,0),"")</f>
        <v/>
      </c>
      <c r="AM133" s="31" t="str">
        <f ca="1">_xlfn.IFNA(VLOOKUP($A133,اكتوبر!S:W,5,0),"")</f>
        <v/>
      </c>
      <c r="AN133" s="31" t="str">
        <f ca="1">_xlfn.IFNA(VLOOKUP($A133,اكتوبر!AE:AI,5,0),"")</f>
        <v/>
      </c>
      <c r="AO133" s="31" t="str">
        <f ca="1">_xlfn.IFNA(VLOOKUP($A133,اكتوبر!AQ:AU,5,0),"")</f>
        <v/>
      </c>
      <c r="AP133" s="31" t="str">
        <f ca="1">_xlfn.IFNA(VLOOKUP($A133,اكتوبر!BC:BG,5,0),"")</f>
        <v/>
      </c>
      <c r="AQ133" s="31" t="str">
        <f ca="1">_xlfn.IFNA(VLOOKUP($A133,نوفمبر!G:K,5,0),"")</f>
        <v/>
      </c>
      <c r="AR133" s="31" t="str">
        <f ca="1">_xlfn.IFNA(VLOOKUP($A133,نوفمبر!S:W,5,0),"")</f>
        <v/>
      </c>
      <c r="AS133" s="31" t="str">
        <f ca="1">_xlfn.IFNA(VLOOKUP($A133,نوفمبر!AE:AI,5,0),"")</f>
        <v/>
      </c>
      <c r="AT133" s="31" t="str">
        <f ca="1">_xlfn.IFNA(VLOOKUP($A133,نوفمبر!AQ:AU,5,0),"")</f>
        <v/>
      </c>
      <c r="AU133" s="31" t="str">
        <f ca="1">_xlfn.IFNA(VLOOKUP($A133,ديسمبر!G:K,5,0),"")</f>
        <v/>
      </c>
      <c r="AV133" s="31" t="str">
        <f ca="1">_xlfn.IFNA(VLOOKUP($A133,ديسمبر!S:W,5,0),"")</f>
        <v/>
      </c>
      <c r="AW133" s="31" t="str">
        <f ca="1">_xlfn.IFNA(VLOOKUP($A133,ديسمبر!AE:AI,5,0),"")</f>
        <v/>
      </c>
      <c r="AX133" s="31" t="str">
        <f ca="1">_xlfn.IFNA(VLOOKUP($A133,ديسمبر!AQ:AU,5,0),"")</f>
        <v/>
      </c>
      <c r="AY133" s="31">
        <f ca="1" t="shared" si="5"/>
        <v>0</v>
      </c>
      <c r="AZ133" s="31">
        <f ca="1" t="shared" si="4"/>
        <v>0</v>
      </c>
    </row>
    <row r="134" ht="15.75" spans="1:52">
      <c r="A134" s="8">
        <v>2132</v>
      </c>
      <c r="B134" s="31">
        <f>IFERROR(VLOOKUP(A134,'Main Data'!A:C,2,0),"")</f>
        <v>0</v>
      </c>
      <c r="C134" s="31" t="str">
        <f>IFERROR(VLOOKUP(B134,'Main Data'!B:D,2,0),"")</f>
        <v/>
      </c>
      <c r="D134" s="31" t="str">
        <f ca="1">IFERROR(VLOOKUP($A134,فبراير!G:K,5,0),"")</f>
        <v/>
      </c>
      <c r="E134" s="31" t="str">
        <f ca="1">IFERROR(VLOOKUP($A134,فبراير!S:W,5,0),"")</f>
        <v/>
      </c>
      <c r="F134" s="31" t="str">
        <f ca="1">IFERROR(VLOOKUP($A134,فبراير!AE:AI,5,0),"")</f>
        <v/>
      </c>
      <c r="G134" s="31" t="str">
        <f ca="1">IFERROR(VLOOKUP($A134,فبراير!AQ:AU,5,0),"")</f>
        <v/>
      </c>
      <c r="H134" s="31" t="str">
        <f ca="1">IFERROR(VLOOKUP($A134,مارس!G:K,5,0),"")</f>
        <v/>
      </c>
      <c r="I134" s="31" t="str">
        <f ca="1">IFERROR(VLOOKUP($A134,مارس!S:W,5,0),"")</f>
        <v/>
      </c>
      <c r="J134" s="31" t="str">
        <f ca="1">IFERROR(VLOOKUP($A134,مارس!AE:AI,5,0),"")</f>
        <v/>
      </c>
      <c r="K134" s="31" t="str">
        <f ca="1">IFERROR(VLOOKUP($A134,مارس!AQ:AU,5,0),"")</f>
        <v/>
      </c>
      <c r="L134" s="31" t="str">
        <f ca="1">IFERROR(VLOOKUP($A134,ابريل!G:K,5,0),"")</f>
        <v/>
      </c>
      <c r="M134" s="31" t="str">
        <f ca="1">IFERROR(VLOOKUP($A134,ابريل!S:W,5,0),"")</f>
        <v/>
      </c>
      <c r="N134" s="31" t="str">
        <f ca="1">IFERROR(VLOOKUP($A134,ابريل!AE:AI,5,0),"")</f>
        <v/>
      </c>
      <c r="O134" s="31" t="str">
        <f ca="1">IFERROR(VLOOKUP($A134,ابريل!AQ:AU,5,0),"")</f>
        <v/>
      </c>
      <c r="P134" s="31" t="str">
        <f ca="1">_xlfn.IFNA(VLOOKUP($A134,مايو!G:K,5,0),"")</f>
        <v/>
      </c>
      <c r="Q134" s="31" t="str">
        <f ca="1">_xlfn.IFNA(VLOOKUP($A134,مايو!S:W,5,0),"")</f>
        <v/>
      </c>
      <c r="R134" s="31" t="str">
        <f ca="1">_xlfn.IFNA(VLOOKUP($A134,مايو!AE:AI,5,0),"")</f>
        <v/>
      </c>
      <c r="S134" s="31" t="str">
        <f ca="1">_xlfn.IFNA(VLOOKUP($A134,مايو!AQ:AU,5,0),"")</f>
        <v/>
      </c>
      <c r="T134" s="31" t="str">
        <f ca="1">_xlfn.IFNA(VLOOKUP($A134,مايو!BC:BG,5,0),"")</f>
        <v/>
      </c>
      <c r="U134" s="31" t="str">
        <f ca="1">_xlfn.IFNA(VLOOKUP($A134,يونيو!G:K,5,0),"")</f>
        <v/>
      </c>
      <c r="V134" s="31" t="str">
        <f ca="1">_xlfn.IFNA(VLOOKUP($A134,يونيو!S:W,5,0),"")</f>
        <v/>
      </c>
      <c r="W134" s="31" t="str">
        <f ca="1">_xlfn.IFNA(VLOOKUP($A134,يونيو!AE:AI,5,0),"")</f>
        <v/>
      </c>
      <c r="X134" s="31" t="str">
        <f ca="1">_xlfn.IFNA(VLOOKUP($A134,يونيو!AQ:AU,5,0),"")</f>
        <v/>
      </c>
      <c r="Y134" s="31" t="str">
        <f ca="1">_xlfn.IFNA(VLOOKUP($A134,يوليو!G:K,5,0),"")</f>
        <v/>
      </c>
      <c r="Z134" s="31" t="str">
        <f ca="1">_xlfn.IFNA(VLOOKUP($A134,يوليو!S:W,5,0),"")</f>
        <v/>
      </c>
      <c r="AA134" s="31" t="str">
        <f ca="1">_xlfn.IFNA(VLOOKUP($A134,يوليو!AE:AI,5,0),"")</f>
        <v/>
      </c>
      <c r="AB134" s="31" t="str">
        <f ca="1">_xlfn.IFNA(VLOOKUP($A134,يوليو!AQ:AU,5,0),"")</f>
        <v/>
      </c>
      <c r="AC134" s="31" t="str">
        <f ca="1">_xlfn.IFNA(VLOOKUP($A134,اغسطس!G:K,5,0),"")</f>
        <v/>
      </c>
      <c r="AD134" s="31" t="str">
        <f ca="1">_xlfn.IFNA(VLOOKUP($A134,اغسطس!S:W,5,0),"")</f>
        <v/>
      </c>
      <c r="AE134" s="31" t="str">
        <f ca="1">_xlfn.IFNA(VLOOKUP($A134,اغسطس!AE:AI,5,0),"")</f>
        <v/>
      </c>
      <c r="AF134" s="31" t="str">
        <f ca="1">_xlfn.IFNA(VLOOKUP($A134,اغسطس!AQ:AU,5,0),"")</f>
        <v/>
      </c>
      <c r="AG134" s="31" t="str">
        <f ca="1">_xlfn.IFNA(VLOOKUP($A134,اغسطس!BC:BG,5,0),"")</f>
        <v/>
      </c>
      <c r="AH134" s="31" t="str">
        <f ca="1">_xlfn.IFNA(VLOOKUP($A134,سبتمبر!G:K,5,0),"")</f>
        <v/>
      </c>
      <c r="AI134" s="31" t="str">
        <f ca="1">_xlfn.IFNA(VLOOKUP($A134,سبتمبر!S:W,5,0),"")</f>
        <v/>
      </c>
      <c r="AJ134" s="31" t="str">
        <f ca="1">_xlfn.IFNA(VLOOKUP($A134,سبتمبر!AE:AI,5,0),"")</f>
        <v/>
      </c>
      <c r="AK134" s="31" t="str">
        <f ca="1">_xlfn.IFNA(VLOOKUP($A134,سبتمبر!AQ:AU,5,0),"")</f>
        <v/>
      </c>
      <c r="AL134" s="31" t="str">
        <f ca="1">_xlfn.IFNA(VLOOKUP($A134,اكتوبر!G:K,5,0),"")</f>
        <v/>
      </c>
      <c r="AM134" s="31" t="str">
        <f ca="1">_xlfn.IFNA(VLOOKUP($A134,اكتوبر!S:W,5,0),"")</f>
        <v/>
      </c>
      <c r="AN134" s="31" t="str">
        <f ca="1">_xlfn.IFNA(VLOOKUP($A134,اكتوبر!AE:AI,5,0),"")</f>
        <v/>
      </c>
      <c r="AO134" s="31" t="str">
        <f ca="1">_xlfn.IFNA(VLOOKUP($A134,اكتوبر!AQ:AU,5,0),"")</f>
        <v/>
      </c>
      <c r="AP134" s="31" t="str">
        <f ca="1">_xlfn.IFNA(VLOOKUP($A134,اكتوبر!BC:BG,5,0),"")</f>
        <v/>
      </c>
      <c r="AQ134" s="31" t="str">
        <f ca="1">_xlfn.IFNA(VLOOKUP($A134,نوفمبر!G:K,5,0),"")</f>
        <v/>
      </c>
      <c r="AR134" s="31" t="str">
        <f ca="1">_xlfn.IFNA(VLOOKUP($A134,نوفمبر!S:W,5,0),"")</f>
        <v/>
      </c>
      <c r="AS134" s="31" t="str">
        <f ca="1">_xlfn.IFNA(VLOOKUP($A134,نوفمبر!AE:AI,5,0),"")</f>
        <v/>
      </c>
      <c r="AT134" s="31" t="str">
        <f ca="1">_xlfn.IFNA(VLOOKUP($A134,نوفمبر!AQ:AU,5,0),"")</f>
        <v/>
      </c>
      <c r="AU134" s="31" t="str">
        <f ca="1">_xlfn.IFNA(VLOOKUP($A134,ديسمبر!G:K,5,0),"")</f>
        <v/>
      </c>
      <c r="AV134" s="31" t="str">
        <f ca="1">_xlfn.IFNA(VLOOKUP($A134,ديسمبر!S:W,5,0),"")</f>
        <v/>
      </c>
      <c r="AW134" s="31" t="str">
        <f ca="1">_xlfn.IFNA(VLOOKUP($A134,ديسمبر!AE:AI,5,0),"")</f>
        <v/>
      </c>
      <c r="AX134" s="31" t="str">
        <f ca="1">_xlfn.IFNA(VLOOKUP($A134,ديسمبر!AQ:AU,5,0),"")</f>
        <v/>
      </c>
      <c r="AY134" s="31">
        <f ca="1" t="shared" si="5"/>
        <v>0</v>
      </c>
      <c r="AZ134" s="31">
        <f ca="1" t="shared" si="4"/>
        <v>0</v>
      </c>
    </row>
    <row r="135" ht="15.75" spans="1:52">
      <c r="A135" s="8">
        <v>2133</v>
      </c>
      <c r="B135" s="31">
        <f>IFERROR(VLOOKUP(A135,'Main Data'!A:C,2,0),"")</f>
        <v>0</v>
      </c>
      <c r="C135" s="31" t="str">
        <f>IFERROR(VLOOKUP(B135,'Main Data'!B:D,2,0),"")</f>
        <v/>
      </c>
      <c r="D135" s="31" t="str">
        <f ca="1">IFERROR(VLOOKUP($A135,فبراير!G:K,5,0),"")</f>
        <v/>
      </c>
      <c r="E135" s="31" t="str">
        <f ca="1">IFERROR(VLOOKUP($A135,فبراير!S:W,5,0),"")</f>
        <v/>
      </c>
      <c r="F135" s="31" t="str">
        <f ca="1">IFERROR(VLOOKUP($A135,فبراير!AE:AI,5,0),"")</f>
        <v/>
      </c>
      <c r="G135" s="31" t="str">
        <f ca="1">IFERROR(VLOOKUP($A135,فبراير!AQ:AU,5,0),"")</f>
        <v/>
      </c>
      <c r="H135" s="31" t="str">
        <f ca="1">IFERROR(VLOOKUP($A135,مارس!G:K,5,0),"")</f>
        <v/>
      </c>
      <c r="I135" s="31" t="str">
        <f ca="1">IFERROR(VLOOKUP($A135,مارس!S:W,5,0),"")</f>
        <v/>
      </c>
      <c r="J135" s="31" t="str">
        <f ca="1">IFERROR(VLOOKUP($A135,مارس!AE:AI,5,0),"")</f>
        <v/>
      </c>
      <c r="K135" s="31" t="str">
        <f ca="1">IFERROR(VLOOKUP($A135,مارس!AQ:AU,5,0),"")</f>
        <v/>
      </c>
      <c r="L135" s="31" t="str">
        <f ca="1">IFERROR(VLOOKUP($A135,ابريل!G:K,5,0),"")</f>
        <v/>
      </c>
      <c r="M135" s="31" t="str">
        <f ca="1">IFERROR(VLOOKUP($A135,ابريل!S:W,5,0),"")</f>
        <v/>
      </c>
      <c r="N135" s="31" t="str">
        <f ca="1">IFERROR(VLOOKUP($A135,ابريل!AE:AI,5,0),"")</f>
        <v/>
      </c>
      <c r="O135" s="31" t="str">
        <f ca="1">IFERROR(VLOOKUP($A135,ابريل!AQ:AU,5,0),"")</f>
        <v/>
      </c>
      <c r="P135" s="31" t="str">
        <f ca="1">_xlfn.IFNA(VLOOKUP($A135,مايو!G:K,5,0),"")</f>
        <v/>
      </c>
      <c r="Q135" s="31" t="str">
        <f ca="1">_xlfn.IFNA(VLOOKUP($A135,مايو!S:W,5,0),"")</f>
        <v/>
      </c>
      <c r="R135" s="31" t="str">
        <f ca="1">_xlfn.IFNA(VLOOKUP($A135,مايو!AE:AI,5,0),"")</f>
        <v/>
      </c>
      <c r="S135" s="31" t="str">
        <f ca="1">_xlfn.IFNA(VLOOKUP($A135,مايو!AQ:AU,5,0),"")</f>
        <v/>
      </c>
      <c r="T135" s="31" t="str">
        <f ca="1">_xlfn.IFNA(VLOOKUP($A135,مايو!BC:BG,5,0),"")</f>
        <v/>
      </c>
      <c r="U135" s="31" t="str">
        <f ca="1">_xlfn.IFNA(VLOOKUP($A135,يونيو!G:K,5,0),"")</f>
        <v/>
      </c>
      <c r="V135" s="31" t="str">
        <f ca="1">_xlfn.IFNA(VLOOKUP($A135,يونيو!S:W,5,0),"")</f>
        <v/>
      </c>
      <c r="W135" s="31" t="str">
        <f ca="1">_xlfn.IFNA(VLOOKUP($A135,يونيو!AE:AI,5,0),"")</f>
        <v/>
      </c>
      <c r="X135" s="31" t="str">
        <f ca="1">_xlfn.IFNA(VLOOKUP($A135,يونيو!AQ:AU,5,0),"")</f>
        <v/>
      </c>
      <c r="Y135" s="31" t="str">
        <f ca="1">_xlfn.IFNA(VLOOKUP($A135,يوليو!G:K,5,0),"")</f>
        <v/>
      </c>
      <c r="Z135" s="31" t="str">
        <f ca="1">_xlfn.IFNA(VLOOKUP($A135,يوليو!S:W,5,0),"")</f>
        <v/>
      </c>
      <c r="AA135" s="31" t="str">
        <f ca="1">_xlfn.IFNA(VLOOKUP($A135,يوليو!AE:AI,5,0),"")</f>
        <v/>
      </c>
      <c r="AB135" s="31" t="str">
        <f ca="1">_xlfn.IFNA(VLOOKUP($A135,يوليو!AQ:AU,5,0),"")</f>
        <v/>
      </c>
      <c r="AC135" s="31" t="str">
        <f ca="1">_xlfn.IFNA(VLOOKUP($A135,اغسطس!G:K,5,0),"")</f>
        <v/>
      </c>
      <c r="AD135" s="31" t="str">
        <f ca="1">_xlfn.IFNA(VLOOKUP($A135,اغسطس!S:W,5,0),"")</f>
        <v/>
      </c>
      <c r="AE135" s="31" t="str">
        <f ca="1">_xlfn.IFNA(VLOOKUP($A135,اغسطس!AE:AI,5,0),"")</f>
        <v/>
      </c>
      <c r="AF135" s="31" t="str">
        <f ca="1">_xlfn.IFNA(VLOOKUP($A135,اغسطس!AQ:AU,5,0),"")</f>
        <v/>
      </c>
      <c r="AG135" s="31" t="str">
        <f ca="1">_xlfn.IFNA(VLOOKUP($A135,اغسطس!BC:BG,5,0),"")</f>
        <v/>
      </c>
      <c r="AH135" s="31" t="str">
        <f ca="1">_xlfn.IFNA(VLOOKUP($A135,سبتمبر!G:K,5,0),"")</f>
        <v/>
      </c>
      <c r="AI135" s="31" t="str">
        <f ca="1">_xlfn.IFNA(VLOOKUP($A135,سبتمبر!S:W,5,0),"")</f>
        <v/>
      </c>
      <c r="AJ135" s="31" t="str">
        <f ca="1">_xlfn.IFNA(VLOOKUP($A135,سبتمبر!AE:AI,5,0),"")</f>
        <v/>
      </c>
      <c r="AK135" s="31" t="str">
        <f ca="1">_xlfn.IFNA(VLOOKUP($A135,سبتمبر!AQ:AU,5,0),"")</f>
        <v/>
      </c>
      <c r="AL135" s="31" t="str">
        <f ca="1">_xlfn.IFNA(VLOOKUP($A135,اكتوبر!G:K,5,0),"")</f>
        <v/>
      </c>
      <c r="AM135" s="31" t="str">
        <f ca="1">_xlfn.IFNA(VLOOKUP($A135,اكتوبر!S:W,5,0),"")</f>
        <v/>
      </c>
      <c r="AN135" s="31" t="str">
        <f ca="1">_xlfn.IFNA(VLOOKUP($A135,اكتوبر!AE:AI,5,0),"")</f>
        <v/>
      </c>
      <c r="AO135" s="31" t="str">
        <f ca="1">_xlfn.IFNA(VLOOKUP($A135,اكتوبر!AQ:AU,5,0),"")</f>
        <v/>
      </c>
      <c r="AP135" s="31" t="str">
        <f ca="1">_xlfn.IFNA(VLOOKUP($A135,اكتوبر!BC:BG,5,0),"")</f>
        <v/>
      </c>
      <c r="AQ135" s="31" t="str">
        <f ca="1">_xlfn.IFNA(VLOOKUP($A135,نوفمبر!G:K,5,0),"")</f>
        <v/>
      </c>
      <c r="AR135" s="31" t="str">
        <f ca="1">_xlfn.IFNA(VLOOKUP($A135,نوفمبر!S:W,5,0),"")</f>
        <v/>
      </c>
      <c r="AS135" s="31" t="str">
        <f ca="1">_xlfn.IFNA(VLOOKUP($A135,نوفمبر!AE:AI,5,0),"")</f>
        <v/>
      </c>
      <c r="AT135" s="31" t="str">
        <f ca="1">_xlfn.IFNA(VLOOKUP($A135,نوفمبر!AQ:AU,5,0),"")</f>
        <v/>
      </c>
      <c r="AU135" s="31" t="str">
        <f ca="1">_xlfn.IFNA(VLOOKUP($A135,ديسمبر!G:K,5,0),"")</f>
        <v/>
      </c>
      <c r="AV135" s="31" t="str">
        <f ca="1">_xlfn.IFNA(VLOOKUP($A135,ديسمبر!S:W,5,0),"")</f>
        <v/>
      </c>
      <c r="AW135" s="31" t="str">
        <f ca="1">_xlfn.IFNA(VLOOKUP($A135,ديسمبر!AE:AI,5,0),"")</f>
        <v/>
      </c>
      <c r="AX135" s="31" t="str">
        <f ca="1">_xlfn.IFNA(VLOOKUP($A135,ديسمبر!AQ:AU,5,0),"")</f>
        <v/>
      </c>
      <c r="AY135" s="31">
        <f ca="1" t="shared" si="5"/>
        <v>0</v>
      </c>
      <c r="AZ135" s="31">
        <f ca="1" t="shared" si="4"/>
        <v>0</v>
      </c>
    </row>
    <row r="136" ht="15.75" spans="1:52">
      <c r="A136" s="8">
        <v>2134</v>
      </c>
      <c r="B136" s="31">
        <f>IFERROR(VLOOKUP(A136,'Main Data'!A:C,2,0),"")</f>
        <v>0</v>
      </c>
      <c r="C136" s="31" t="str">
        <f>IFERROR(VLOOKUP(B136,'Main Data'!B:D,2,0),"")</f>
        <v/>
      </c>
      <c r="D136" s="31" t="str">
        <f ca="1">IFERROR(VLOOKUP($A136,فبراير!G:K,5,0),"")</f>
        <v/>
      </c>
      <c r="E136" s="31" t="str">
        <f ca="1">IFERROR(VLOOKUP($A136,فبراير!S:W,5,0),"")</f>
        <v/>
      </c>
      <c r="F136" s="31" t="str">
        <f ca="1">IFERROR(VLOOKUP($A136,فبراير!AE:AI,5,0),"")</f>
        <v/>
      </c>
      <c r="G136" s="31" t="str">
        <f ca="1">IFERROR(VLOOKUP($A136,فبراير!AQ:AU,5,0),"")</f>
        <v/>
      </c>
      <c r="H136" s="31" t="str">
        <f ca="1">IFERROR(VLOOKUP($A136,مارس!G:K,5,0),"")</f>
        <v/>
      </c>
      <c r="I136" s="31" t="str">
        <f ca="1">IFERROR(VLOOKUP($A136,مارس!S:W,5,0),"")</f>
        <v/>
      </c>
      <c r="J136" s="31" t="str">
        <f ca="1">IFERROR(VLOOKUP($A136,مارس!AE:AI,5,0),"")</f>
        <v/>
      </c>
      <c r="K136" s="31" t="str">
        <f ca="1">IFERROR(VLOOKUP($A136,مارس!AQ:AU,5,0),"")</f>
        <v/>
      </c>
      <c r="L136" s="31" t="str">
        <f ca="1">IFERROR(VLOOKUP($A136,ابريل!G:K,5,0),"")</f>
        <v/>
      </c>
      <c r="M136" s="31" t="str">
        <f ca="1">IFERROR(VLOOKUP($A136,ابريل!S:W,5,0),"")</f>
        <v/>
      </c>
      <c r="N136" s="31" t="str">
        <f ca="1">IFERROR(VLOOKUP($A136,ابريل!AE:AI,5,0),"")</f>
        <v/>
      </c>
      <c r="O136" s="31" t="str">
        <f ca="1">IFERROR(VLOOKUP($A136,ابريل!AQ:AU,5,0),"")</f>
        <v/>
      </c>
      <c r="P136" s="31" t="str">
        <f ca="1">_xlfn.IFNA(VLOOKUP($A136,مايو!G:K,5,0),"")</f>
        <v/>
      </c>
      <c r="Q136" s="31" t="str">
        <f ca="1">_xlfn.IFNA(VLOOKUP($A136,مايو!S:W,5,0),"")</f>
        <v/>
      </c>
      <c r="R136" s="31" t="str">
        <f ca="1">_xlfn.IFNA(VLOOKUP($A136,مايو!AE:AI,5,0),"")</f>
        <v/>
      </c>
      <c r="S136" s="31" t="str">
        <f ca="1">_xlfn.IFNA(VLOOKUP($A136,مايو!AQ:AU,5,0),"")</f>
        <v/>
      </c>
      <c r="T136" s="31" t="str">
        <f ca="1">_xlfn.IFNA(VLOOKUP($A136,مايو!BC:BG,5,0),"")</f>
        <v/>
      </c>
      <c r="U136" s="31" t="str">
        <f ca="1">_xlfn.IFNA(VLOOKUP($A136,يونيو!G:K,5,0),"")</f>
        <v/>
      </c>
      <c r="V136" s="31" t="str">
        <f ca="1">_xlfn.IFNA(VLOOKUP($A136,يونيو!S:W,5,0),"")</f>
        <v/>
      </c>
      <c r="W136" s="31" t="str">
        <f ca="1">_xlfn.IFNA(VLOOKUP($A136,يونيو!AE:AI,5,0),"")</f>
        <v/>
      </c>
      <c r="X136" s="31" t="str">
        <f ca="1">_xlfn.IFNA(VLOOKUP($A136,يونيو!AQ:AU,5,0),"")</f>
        <v/>
      </c>
      <c r="Y136" s="31" t="str">
        <f ca="1">_xlfn.IFNA(VLOOKUP($A136,يوليو!G:K,5,0),"")</f>
        <v/>
      </c>
      <c r="Z136" s="31" t="str">
        <f ca="1">_xlfn.IFNA(VLOOKUP($A136,يوليو!S:W,5,0),"")</f>
        <v/>
      </c>
      <c r="AA136" s="31" t="str">
        <f ca="1">_xlfn.IFNA(VLOOKUP($A136,يوليو!AE:AI,5,0),"")</f>
        <v/>
      </c>
      <c r="AB136" s="31" t="str">
        <f ca="1">_xlfn.IFNA(VLOOKUP($A136,يوليو!AQ:AU,5,0),"")</f>
        <v/>
      </c>
      <c r="AC136" s="31" t="str">
        <f ca="1">_xlfn.IFNA(VLOOKUP($A136,اغسطس!G:K,5,0),"")</f>
        <v/>
      </c>
      <c r="AD136" s="31" t="str">
        <f ca="1">_xlfn.IFNA(VLOOKUP($A136,اغسطس!S:W,5,0),"")</f>
        <v/>
      </c>
      <c r="AE136" s="31" t="str">
        <f ca="1">_xlfn.IFNA(VLOOKUP($A136,اغسطس!AE:AI,5,0),"")</f>
        <v/>
      </c>
      <c r="AF136" s="31" t="str">
        <f ca="1">_xlfn.IFNA(VLOOKUP($A136,اغسطس!AQ:AU,5,0),"")</f>
        <v/>
      </c>
      <c r="AG136" s="31" t="str">
        <f ca="1">_xlfn.IFNA(VLOOKUP($A136,اغسطس!BC:BG,5,0),"")</f>
        <v/>
      </c>
      <c r="AH136" s="31" t="str">
        <f ca="1">_xlfn.IFNA(VLOOKUP($A136,سبتمبر!G:K,5,0),"")</f>
        <v/>
      </c>
      <c r="AI136" s="31" t="str">
        <f ca="1">_xlfn.IFNA(VLOOKUP($A136,سبتمبر!S:W,5,0),"")</f>
        <v/>
      </c>
      <c r="AJ136" s="31" t="str">
        <f ca="1">_xlfn.IFNA(VLOOKUP($A136,سبتمبر!AE:AI,5,0),"")</f>
        <v/>
      </c>
      <c r="AK136" s="31" t="str">
        <f ca="1">_xlfn.IFNA(VLOOKUP($A136,سبتمبر!AQ:AU,5,0),"")</f>
        <v/>
      </c>
      <c r="AL136" s="31" t="str">
        <f ca="1">_xlfn.IFNA(VLOOKUP($A136,اكتوبر!G:K,5,0),"")</f>
        <v/>
      </c>
      <c r="AM136" s="31" t="str">
        <f ca="1">_xlfn.IFNA(VLOOKUP($A136,اكتوبر!S:W,5,0),"")</f>
        <v/>
      </c>
      <c r="AN136" s="31" t="str">
        <f ca="1">_xlfn.IFNA(VLOOKUP($A136,اكتوبر!AE:AI,5,0),"")</f>
        <v/>
      </c>
      <c r="AO136" s="31" t="str">
        <f ca="1">_xlfn.IFNA(VLOOKUP($A136,اكتوبر!AQ:AU,5,0),"")</f>
        <v/>
      </c>
      <c r="AP136" s="31" t="str">
        <f ca="1">_xlfn.IFNA(VLOOKUP($A136,اكتوبر!BC:BG,5,0),"")</f>
        <v/>
      </c>
      <c r="AQ136" s="31" t="str">
        <f ca="1">_xlfn.IFNA(VLOOKUP($A136,نوفمبر!G:K,5,0),"")</f>
        <v/>
      </c>
      <c r="AR136" s="31" t="str">
        <f ca="1">_xlfn.IFNA(VLOOKUP($A136,نوفمبر!S:W,5,0),"")</f>
        <v/>
      </c>
      <c r="AS136" s="31" t="str">
        <f ca="1">_xlfn.IFNA(VLOOKUP($A136,نوفمبر!AE:AI,5,0),"")</f>
        <v/>
      </c>
      <c r="AT136" s="31" t="str">
        <f ca="1">_xlfn.IFNA(VLOOKUP($A136,نوفمبر!AQ:AU,5,0),"")</f>
        <v/>
      </c>
      <c r="AU136" s="31" t="str">
        <f ca="1">_xlfn.IFNA(VLOOKUP($A136,ديسمبر!G:K,5,0),"")</f>
        <v/>
      </c>
      <c r="AV136" s="31" t="str">
        <f ca="1">_xlfn.IFNA(VLOOKUP($A136,ديسمبر!S:W,5,0),"")</f>
        <v/>
      </c>
      <c r="AW136" s="31" t="str">
        <f ca="1">_xlfn.IFNA(VLOOKUP($A136,ديسمبر!AE:AI,5,0),"")</f>
        <v/>
      </c>
      <c r="AX136" s="31" t="str">
        <f ca="1">_xlfn.IFNA(VLOOKUP($A136,ديسمبر!AQ:AU,5,0),"")</f>
        <v/>
      </c>
      <c r="AY136" s="31">
        <f ca="1" t="shared" si="5"/>
        <v>0</v>
      </c>
      <c r="AZ136" s="31">
        <f ca="1" t="shared" si="4"/>
        <v>0</v>
      </c>
    </row>
    <row r="137" ht="15.75" spans="1:52">
      <c r="A137" s="8">
        <v>2135</v>
      </c>
      <c r="B137" s="31">
        <f>IFERROR(VLOOKUP(A137,'Main Data'!A:C,2,0),"")</f>
        <v>0</v>
      </c>
      <c r="C137" s="31" t="str">
        <f>IFERROR(VLOOKUP(B137,'Main Data'!B:D,2,0),"")</f>
        <v/>
      </c>
      <c r="D137" s="31" t="str">
        <f ca="1">IFERROR(VLOOKUP($A137,فبراير!G:K,5,0),"")</f>
        <v/>
      </c>
      <c r="E137" s="31" t="str">
        <f ca="1">IFERROR(VLOOKUP($A137,فبراير!S:W,5,0),"")</f>
        <v/>
      </c>
      <c r="F137" s="31" t="str">
        <f ca="1">IFERROR(VLOOKUP($A137,فبراير!AE:AI,5,0),"")</f>
        <v/>
      </c>
      <c r="G137" s="31" t="str">
        <f ca="1">IFERROR(VLOOKUP($A137,فبراير!AQ:AU,5,0),"")</f>
        <v/>
      </c>
      <c r="H137" s="31" t="str">
        <f ca="1">IFERROR(VLOOKUP($A137,مارس!G:K,5,0),"")</f>
        <v/>
      </c>
      <c r="I137" s="31" t="str">
        <f ca="1">IFERROR(VLOOKUP($A137,مارس!S:W,5,0),"")</f>
        <v/>
      </c>
      <c r="J137" s="31" t="str">
        <f ca="1">IFERROR(VLOOKUP($A137,مارس!AE:AI,5,0),"")</f>
        <v/>
      </c>
      <c r="K137" s="31" t="str">
        <f ca="1">IFERROR(VLOOKUP($A137,مارس!AQ:AU,5,0),"")</f>
        <v/>
      </c>
      <c r="L137" s="31" t="str">
        <f ca="1">IFERROR(VLOOKUP($A137,ابريل!G:K,5,0),"")</f>
        <v/>
      </c>
      <c r="M137" s="31" t="str">
        <f ca="1">IFERROR(VLOOKUP($A137,ابريل!S:W,5,0),"")</f>
        <v/>
      </c>
      <c r="N137" s="31" t="str">
        <f ca="1">IFERROR(VLOOKUP($A137,ابريل!AE:AI,5,0),"")</f>
        <v/>
      </c>
      <c r="O137" s="31" t="str">
        <f ca="1">IFERROR(VLOOKUP($A137,ابريل!AQ:AU,5,0),"")</f>
        <v/>
      </c>
      <c r="P137" s="31" t="str">
        <f ca="1">_xlfn.IFNA(VLOOKUP($A137,مايو!G:K,5,0),"")</f>
        <v/>
      </c>
      <c r="Q137" s="31" t="str">
        <f ca="1">_xlfn.IFNA(VLOOKUP($A137,مايو!S:W,5,0),"")</f>
        <v/>
      </c>
      <c r="R137" s="31" t="str">
        <f ca="1">_xlfn.IFNA(VLOOKUP($A137,مايو!AE:AI,5,0),"")</f>
        <v/>
      </c>
      <c r="S137" s="31" t="str">
        <f ca="1">_xlfn.IFNA(VLOOKUP($A137,مايو!AQ:AU,5,0),"")</f>
        <v/>
      </c>
      <c r="T137" s="31" t="str">
        <f ca="1">_xlfn.IFNA(VLOOKUP($A137,مايو!BC:BG,5,0),"")</f>
        <v/>
      </c>
      <c r="U137" s="31" t="str">
        <f ca="1">_xlfn.IFNA(VLOOKUP($A137,يونيو!G:K,5,0),"")</f>
        <v/>
      </c>
      <c r="V137" s="31" t="str">
        <f ca="1">_xlfn.IFNA(VLOOKUP($A137,يونيو!S:W,5,0),"")</f>
        <v/>
      </c>
      <c r="W137" s="31" t="str">
        <f ca="1">_xlfn.IFNA(VLOOKUP($A137,يونيو!AE:AI,5,0),"")</f>
        <v/>
      </c>
      <c r="X137" s="31" t="str">
        <f ca="1">_xlfn.IFNA(VLOOKUP($A137,يونيو!AQ:AU,5,0),"")</f>
        <v/>
      </c>
      <c r="Y137" s="31" t="str">
        <f ca="1">_xlfn.IFNA(VLOOKUP($A137,يوليو!G:K,5,0),"")</f>
        <v/>
      </c>
      <c r="Z137" s="31" t="str">
        <f ca="1">_xlfn.IFNA(VLOOKUP($A137,يوليو!S:W,5,0),"")</f>
        <v/>
      </c>
      <c r="AA137" s="31" t="str">
        <f ca="1">_xlfn.IFNA(VLOOKUP($A137,يوليو!AE:AI,5,0),"")</f>
        <v/>
      </c>
      <c r="AB137" s="31" t="str">
        <f ca="1">_xlfn.IFNA(VLOOKUP($A137,يوليو!AQ:AU,5,0),"")</f>
        <v/>
      </c>
      <c r="AC137" s="31" t="str">
        <f ca="1">_xlfn.IFNA(VLOOKUP($A137,اغسطس!G:K,5,0),"")</f>
        <v/>
      </c>
      <c r="AD137" s="31" t="str">
        <f ca="1">_xlfn.IFNA(VLOOKUP($A137,اغسطس!S:W,5,0),"")</f>
        <v/>
      </c>
      <c r="AE137" s="31" t="str">
        <f ca="1">_xlfn.IFNA(VLOOKUP($A137,اغسطس!AE:AI,5,0),"")</f>
        <v/>
      </c>
      <c r="AF137" s="31" t="str">
        <f ca="1">_xlfn.IFNA(VLOOKUP($A137,اغسطس!AQ:AU,5,0),"")</f>
        <v/>
      </c>
      <c r="AG137" s="31" t="str">
        <f ca="1">_xlfn.IFNA(VLOOKUP($A137,اغسطس!BC:BG,5,0),"")</f>
        <v/>
      </c>
      <c r="AH137" s="31" t="str">
        <f ca="1">_xlfn.IFNA(VLOOKUP($A137,سبتمبر!G:K,5,0),"")</f>
        <v/>
      </c>
      <c r="AI137" s="31" t="str">
        <f ca="1">_xlfn.IFNA(VLOOKUP($A137,سبتمبر!S:W,5,0),"")</f>
        <v/>
      </c>
      <c r="AJ137" s="31" t="str">
        <f ca="1">_xlfn.IFNA(VLOOKUP($A137,سبتمبر!AE:AI,5,0),"")</f>
        <v/>
      </c>
      <c r="AK137" s="31" t="str">
        <f ca="1">_xlfn.IFNA(VLOOKUP($A137,سبتمبر!AQ:AU,5,0),"")</f>
        <v/>
      </c>
      <c r="AL137" s="31" t="str">
        <f ca="1">_xlfn.IFNA(VLOOKUP($A137,اكتوبر!G:K,5,0),"")</f>
        <v/>
      </c>
      <c r="AM137" s="31" t="str">
        <f ca="1">_xlfn.IFNA(VLOOKUP($A137,اكتوبر!S:W,5,0),"")</f>
        <v/>
      </c>
      <c r="AN137" s="31" t="str">
        <f ca="1">_xlfn.IFNA(VLOOKUP($A137,اكتوبر!AE:AI,5,0),"")</f>
        <v/>
      </c>
      <c r="AO137" s="31" t="str">
        <f ca="1">_xlfn.IFNA(VLOOKUP($A137,اكتوبر!AQ:AU,5,0),"")</f>
        <v/>
      </c>
      <c r="AP137" s="31" t="str">
        <f ca="1">_xlfn.IFNA(VLOOKUP($A137,اكتوبر!BC:BG,5,0),"")</f>
        <v/>
      </c>
      <c r="AQ137" s="31" t="str">
        <f ca="1">_xlfn.IFNA(VLOOKUP($A137,نوفمبر!G:K,5,0),"")</f>
        <v/>
      </c>
      <c r="AR137" s="31" t="str">
        <f ca="1">_xlfn.IFNA(VLOOKUP($A137,نوفمبر!S:W,5,0),"")</f>
        <v/>
      </c>
      <c r="AS137" s="31" t="str">
        <f ca="1">_xlfn.IFNA(VLOOKUP($A137,نوفمبر!AE:AI,5,0),"")</f>
        <v/>
      </c>
      <c r="AT137" s="31" t="str">
        <f ca="1">_xlfn.IFNA(VLOOKUP($A137,نوفمبر!AQ:AU,5,0),"")</f>
        <v/>
      </c>
      <c r="AU137" s="31" t="str">
        <f ca="1">_xlfn.IFNA(VLOOKUP($A137,ديسمبر!G:K,5,0),"")</f>
        <v/>
      </c>
      <c r="AV137" s="31" t="str">
        <f ca="1">_xlfn.IFNA(VLOOKUP($A137,ديسمبر!S:W,5,0),"")</f>
        <v/>
      </c>
      <c r="AW137" s="31" t="str">
        <f ca="1">_xlfn.IFNA(VLOOKUP($A137,ديسمبر!AE:AI,5,0),"")</f>
        <v/>
      </c>
      <c r="AX137" s="31" t="str">
        <f ca="1">_xlfn.IFNA(VLOOKUP($A137,ديسمبر!AQ:AU,5,0),"")</f>
        <v/>
      </c>
      <c r="AY137" s="31">
        <f ca="1" t="shared" si="5"/>
        <v>0</v>
      </c>
      <c r="AZ137" s="31">
        <f ca="1" t="shared" si="4"/>
        <v>0</v>
      </c>
    </row>
    <row r="138" ht="15.75" spans="1:52">
      <c r="A138" s="8">
        <v>2136</v>
      </c>
      <c r="B138" s="31">
        <f>IFERROR(VLOOKUP(A138,'Main Data'!A:C,2,0),"")</f>
        <v>0</v>
      </c>
      <c r="C138" s="31" t="str">
        <f>IFERROR(VLOOKUP(B138,'Main Data'!B:D,2,0),"")</f>
        <v/>
      </c>
      <c r="D138" s="31" t="str">
        <f ca="1">IFERROR(VLOOKUP($A138,فبراير!G:K,5,0),"")</f>
        <v/>
      </c>
      <c r="E138" s="31" t="str">
        <f ca="1">IFERROR(VLOOKUP($A138,فبراير!S:W,5,0),"")</f>
        <v/>
      </c>
      <c r="F138" s="31" t="str">
        <f ca="1">IFERROR(VLOOKUP($A138,فبراير!AE:AI,5,0),"")</f>
        <v/>
      </c>
      <c r="G138" s="31" t="str">
        <f ca="1">IFERROR(VLOOKUP($A138,فبراير!AQ:AU,5,0),"")</f>
        <v/>
      </c>
      <c r="H138" s="31" t="str">
        <f ca="1">IFERROR(VLOOKUP($A138,مارس!G:K,5,0),"")</f>
        <v/>
      </c>
      <c r="I138" s="31" t="str">
        <f ca="1">IFERROR(VLOOKUP($A138,مارس!S:W,5,0),"")</f>
        <v/>
      </c>
      <c r="J138" s="31" t="str">
        <f ca="1">IFERROR(VLOOKUP($A138,مارس!AE:AI,5,0),"")</f>
        <v/>
      </c>
      <c r="K138" s="31" t="str">
        <f ca="1">IFERROR(VLOOKUP($A138,مارس!AQ:AU,5,0),"")</f>
        <v/>
      </c>
      <c r="L138" s="31" t="str">
        <f ca="1">IFERROR(VLOOKUP($A138,ابريل!G:K,5,0),"")</f>
        <v/>
      </c>
      <c r="M138" s="31" t="str">
        <f ca="1">IFERROR(VLOOKUP($A138,ابريل!S:W,5,0),"")</f>
        <v/>
      </c>
      <c r="N138" s="31" t="str">
        <f ca="1">IFERROR(VLOOKUP($A138,ابريل!AE:AI,5,0),"")</f>
        <v/>
      </c>
      <c r="O138" s="31" t="str">
        <f ca="1">IFERROR(VLOOKUP($A138,ابريل!AQ:AU,5,0),"")</f>
        <v/>
      </c>
      <c r="P138" s="31" t="str">
        <f ca="1">_xlfn.IFNA(VLOOKUP($A138,مايو!G:K,5,0),"")</f>
        <v/>
      </c>
      <c r="Q138" s="31" t="str">
        <f ca="1">_xlfn.IFNA(VLOOKUP($A138,مايو!S:W,5,0),"")</f>
        <v/>
      </c>
      <c r="R138" s="31" t="str">
        <f ca="1">_xlfn.IFNA(VLOOKUP($A138,مايو!AE:AI,5,0),"")</f>
        <v/>
      </c>
      <c r="S138" s="31" t="str">
        <f ca="1">_xlfn.IFNA(VLOOKUP($A138,مايو!AQ:AU,5,0),"")</f>
        <v/>
      </c>
      <c r="T138" s="31" t="str">
        <f ca="1">_xlfn.IFNA(VLOOKUP($A138,مايو!BC:BG,5,0),"")</f>
        <v/>
      </c>
      <c r="U138" s="31" t="str">
        <f ca="1">_xlfn.IFNA(VLOOKUP($A138,يونيو!G:K,5,0),"")</f>
        <v/>
      </c>
      <c r="V138" s="31" t="str">
        <f ca="1">_xlfn.IFNA(VLOOKUP($A138,يونيو!S:W,5,0),"")</f>
        <v/>
      </c>
      <c r="W138" s="31" t="str">
        <f ca="1">_xlfn.IFNA(VLOOKUP($A138,يونيو!AE:AI,5,0),"")</f>
        <v/>
      </c>
      <c r="X138" s="31" t="str">
        <f ca="1">_xlfn.IFNA(VLOOKUP($A138,يونيو!AQ:AU,5,0),"")</f>
        <v/>
      </c>
      <c r="Y138" s="31" t="str">
        <f ca="1">_xlfn.IFNA(VLOOKUP($A138,يوليو!G:K,5,0),"")</f>
        <v/>
      </c>
      <c r="Z138" s="31" t="str">
        <f ca="1">_xlfn.IFNA(VLOOKUP($A138,يوليو!S:W,5,0),"")</f>
        <v/>
      </c>
      <c r="AA138" s="31" t="str">
        <f ca="1">_xlfn.IFNA(VLOOKUP($A138,يوليو!AE:AI,5,0),"")</f>
        <v/>
      </c>
      <c r="AB138" s="31" t="str">
        <f ca="1">_xlfn.IFNA(VLOOKUP($A138,يوليو!AQ:AU,5,0),"")</f>
        <v/>
      </c>
      <c r="AC138" s="31" t="str">
        <f ca="1">_xlfn.IFNA(VLOOKUP($A138,اغسطس!G:K,5,0),"")</f>
        <v/>
      </c>
      <c r="AD138" s="31" t="str">
        <f ca="1">_xlfn.IFNA(VLOOKUP($A138,اغسطس!S:W,5,0),"")</f>
        <v/>
      </c>
      <c r="AE138" s="31" t="str">
        <f ca="1">_xlfn.IFNA(VLOOKUP($A138,اغسطس!AE:AI,5,0),"")</f>
        <v/>
      </c>
      <c r="AF138" s="31" t="str">
        <f ca="1">_xlfn.IFNA(VLOOKUP($A138,اغسطس!AQ:AU,5,0),"")</f>
        <v/>
      </c>
      <c r="AG138" s="31" t="str">
        <f ca="1">_xlfn.IFNA(VLOOKUP($A138,اغسطس!BC:BG,5,0),"")</f>
        <v/>
      </c>
      <c r="AH138" s="31" t="str">
        <f ca="1">_xlfn.IFNA(VLOOKUP($A138,سبتمبر!G:K,5,0),"")</f>
        <v/>
      </c>
      <c r="AI138" s="31" t="str">
        <f ca="1">_xlfn.IFNA(VLOOKUP($A138,سبتمبر!S:W,5,0),"")</f>
        <v/>
      </c>
      <c r="AJ138" s="31" t="str">
        <f ca="1">_xlfn.IFNA(VLOOKUP($A138,سبتمبر!AE:AI,5,0),"")</f>
        <v/>
      </c>
      <c r="AK138" s="31" t="str">
        <f ca="1">_xlfn.IFNA(VLOOKUP($A138,سبتمبر!AQ:AU,5,0),"")</f>
        <v/>
      </c>
      <c r="AL138" s="31" t="str">
        <f ca="1">_xlfn.IFNA(VLOOKUP($A138,اكتوبر!G:K,5,0),"")</f>
        <v/>
      </c>
      <c r="AM138" s="31" t="str">
        <f ca="1">_xlfn.IFNA(VLOOKUP($A138,اكتوبر!S:W,5,0),"")</f>
        <v/>
      </c>
      <c r="AN138" s="31" t="str">
        <f ca="1">_xlfn.IFNA(VLOOKUP($A138,اكتوبر!AE:AI,5,0),"")</f>
        <v/>
      </c>
      <c r="AO138" s="31" t="str">
        <f ca="1">_xlfn.IFNA(VLOOKUP($A138,اكتوبر!AQ:AU,5,0),"")</f>
        <v/>
      </c>
      <c r="AP138" s="31" t="str">
        <f ca="1">_xlfn.IFNA(VLOOKUP($A138,اكتوبر!BC:BG,5,0),"")</f>
        <v/>
      </c>
      <c r="AQ138" s="31" t="str">
        <f ca="1">_xlfn.IFNA(VLOOKUP($A138,نوفمبر!G:K,5,0),"")</f>
        <v/>
      </c>
      <c r="AR138" s="31" t="str">
        <f ca="1">_xlfn.IFNA(VLOOKUP($A138,نوفمبر!S:W,5,0),"")</f>
        <v/>
      </c>
      <c r="AS138" s="31" t="str">
        <f ca="1">_xlfn.IFNA(VLOOKUP($A138,نوفمبر!AE:AI,5,0),"")</f>
        <v/>
      </c>
      <c r="AT138" s="31" t="str">
        <f ca="1">_xlfn.IFNA(VLOOKUP($A138,نوفمبر!AQ:AU,5,0),"")</f>
        <v/>
      </c>
      <c r="AU138" s="31" t="str">
        <f ca="1">_xlfn.IFNA(VLOOKUP($A138,ديسمبر!G:K,5,0),"")</f>
        <v/>
      </c>
      <c r="AV138" s="31" t="str">
        <f ca="1">_xlfn.IFNA(VLOOKUP($A138,ديسمبر!S:W,5,0),"")</f>
        <v/>
      </c>
      <c r="AW138" s="31" t="str">
        <f ca="1">_xlfn.IFNA(VLOOKUP($A138,ديسمبر!AE:AI,5,0),"")</f>
        <v/>
      </c>
      <c r="AX138" s="31" t="str">
        <f ca="1">_xlfn.IFNA(VLOOKUP($A138,ديسمبر!AQ:AU,5,0),"")</f>
        <v/>
      </c>
      <c r="AY138" s="31">
        <f ca="1" t="shared" si="5"/>
        <v>0</v>
      </c>
      <c r="AZ138" s="31">
        <f ca="1" t="shared" si="4"/>
        <v>0</v>
      </c>
    </row>
    <row r="139" ht="15.75" spans="1:52">
      <c r="A139" s="8">
        <v>2137</v>
      </c>
      <c r="B139" s="31">
        <f>IFERROR(VLOOKUP(A139,'Main Data'!A:C,2,0),"")</f>
        <v>0</v>
      </c>
      <c r="C139" s="31" t="str">
        <f>IFERROR(VLOOKUP(B139,'Main Data'!B:D,2,0),"")</f>
        <v/>
      </c>
      <c r="D139" s="31" t="str">
        <f ca="1">IFERROR(VLOOKUP($A139,فبراير!G:K,5,0),"")</f>
        <v/>
      </c>
      <c r="E139" s="31" t="str">
        <f ca="1">IFERROR(VLOOKUP($A139,فبراير!S:W,5,0),"")</f>
        <v/>
      </c>
      <c r="F139" s="31" t="str">
        <f ca="1">IFERROR(VLOOKUP($A139,فبراير!AE:AI,5,0),"")</f>
        <v/>
      </c>
      <c r="G139" s="31" t="str">
        <f ca="1">IFERROR(VLOOKUP($A139,فبراير!AQ:AU,5,0),"")</f>
        <v/>
      </c>
      <c r="H139" s="31" t="str">
        <f ca="1">IFERROR(VLOOKUP($A139,مارس!G:K,5,0),"")</f>
        <v/>
      </c>
      <c r="I139" s="31" t="str">
        <f ca="1">IFERROR(VLOOKUP($A139,مارس!S:W,5,0),"")</f>
        <v/>
      </c>
      <c r="J139" s="31" t="str">
        <f ca="1">IFERROR(VLOOKUP($A139,مارس!AE:AI,5,0),"")</f>
        <v/>
      </c>
      <c r="K139" s="31" t="str">
        <f ca="1">IFERROR(VLOOKUP($A139,مارس!AQ:AU,5,0),"")</f>
        <v/>
      </c>
      <c r="L139" s="31" t="str">
        <f ca="1">IFERROR(VLOOKUP($A139,ابريل!G:K,5,0),"")</f>
        <v/>
      </c>
      <c r="M139" s="31" t="str">
        <f ca="1">IFERROR(VLOOKUP($A139,ابريل!S:W,5,0),"")</f>
        <v/>
      </c>
      <c r="N139" s="31" t="str">
        <f ca="1">IFERROR(VLOOKUP($A139,ابريل!AE:AI,5,0),"")</f>
        <v/>
      </c>
      <c r="O139" s="31" t="str">
        <f ca="1">IFERROR(VLOOKUP($A139,ابريل!AQ:AU,5,0),"")</f>
        <v/>
      </c>
      <c r="P139" s="31" t="str">
        <f ca="1">_xlfn.IFNA(VLOOKUP($A139,مايو!G:K,5,0),"")</f>
        <v/>
      </c>
      <c r="Q139" s="31" t="str">
        <f ca="1">_xlfn.IFNA(VLOOKUP($A139,مايو!S:W,5,0),"")</f>
        <v/>
      </c>
      <c r="R139" s="31" t="str">
        <f ca="1">_xlfn.IFNA(VLOOKUP($A139,مايو!AE:AI,5,0),"")</f>
        <v/>
      </c>
      <c r="S139" s="31" t="str">
        <f ca="1">_xlfn.IFNA(VLOOKUP($A139,مايو!AQ:AU,5,0),"")</f>
        <v/>
      </c>
      <c r="T139" s="31" t="str">
        <f ca="1">_xlfn.IFNA(VLOOKUP($A139,مايو!BC:BG,5,0),"")</f>
        <v/>
      </c>
      <c r="U139" s="31" t="str">
        <f ca="1">_xlfn.IFNA(VLOOKUP($A139,يونيو!G:K,5,0),"")</f>
        <v/>
      </c>
      <c r="V139" s="31" t="str">
        <f ca="1">_xlfn.IFNA(VLOOKUP($A139,يونيو!S:W,5,0),"")</f>
        <v/>
      </c>
      <c r="W139" s="31" t="str">
        <f ca="1">_xlfn.IFNA(VLOOKUP($A139,يونيو!AE:AI,5,0),"")</f>
        <v/>
      </c>
      <c r="X139" s="31" t="str">
        <f ca="1">_xlfn.IFNA(VLOOKUP($A139,يونيو!AQ:AU,5,0),"")</f>
        <v/>
      </c>
      <c r="Y139" s="31" t="str">
        <f ca="1">_xlfn.IFNA(VLOOKUP($A139,يوليو!G:K,5,0),"")</f>
        <v/>
      </c>
      <c r="Z139" s="31" t="str">
        <f ca="1">_xlfn.IFNA(VLOOKUP($A139,يوليو!S:W,5,0),"")</f>
        <v/>
      </c>
      <c r="AA139" s="31" t="str">
        <f ca="1">_xlfn.IFNA(VLOOKUP($A139,يوليو!AE:AI,5,0),"")</f>
        <v/>
      </c>
      <c r="AB139" s="31" t="str">
        <f ca="1">_xlfn.IFNA(VLOOKUP($A139,يوليو!AQ:AU,5,0),"")</f>
        <v/>
      </c>
      <c r="AC139" s="31" t="str">
        <f ca="1">_xlfn.IFNA(VLOOKUP($A139,اغسطس!G:K,5,0),"")</f>
        <v/>
      </c>
      <c r="AD139" s="31" t="str">
        <f ca="1">_xlfn.IFNA(VLOOKUP($A139,اغسطس!S:W,5,0),"")</f>
        <v/>
      </c>
      <c r="AE139" s="31" t="str">
        <f ca="1">_xlfn.IFNA(VLOOKUP($A139,اغسطس!AE:AI,5,0),"")</f>
        <v/>
      </c>
      <c r="AF139" s="31" t="str">
        <f ca="1">_xlfn.IFNA(VLOOKUP($A139,اغسطس!AQ:AU,5,0),"")</f>
        <v/>
      </c>
      <c r="AG139" s="31" t="str">
        <f ca="1">_xlfn.IFNA(VLOOKUP($A139,اغسطس!BC:BG,5,0),"")</f>
        <v/>
      </c>
      <c r="AH139" s="31" t="str">
        <f ca="1">_xlfn.IFNA(VLOOKUP($A139,سبتمبر!G:K,5,0),"")</f>
        <v/>
      </c>
      <c r="AI139" s="31" t="str">
        <f ca="1">_xlfn.IFNA(VLOOKUP($A139,سبتمبر!S:W,5,0),"")</f>
        <v/>
      </c>
      <c r="AJ139" s="31" t="str">
        <f ca="1">_xlfn.IFNA(VLOOKUP($A139,سبتمبر!AE:AI,5,0),"")</f>
        <v/>
      </c>
      <c r="AK139" s="31" t="str">
        <f ca="1">_xlfn.IFNA(VLOOKUP($A139,سبتمبر!AQ:AU,5,0),"")</f>
        <v/>
      </c>
      <c r="AL139" s="31" t="str">
        <f ca="1">_xlfn.IFNA(VLOOKUP($A139,اكتوبر!G:K,5,0),"")</f>
        <v/>
      </c>
      <c r="AM139" s="31" t="str">
        <f ca="1">_xlfn.IFNA(VLOOKUP($A139,اكتوبر!S:W,5,0),"")</f>
        <v/>
      </c>
      <c r="AN139" s="31" t="str">
        <f ca="1">_xlfn.IFNA(VLOOKUP($A139,اكتوبر!AE:AI,5,0),"")</f>
        <v/>
      </c>
      <c r="AO139" s="31" t="str">
        <f ca="1">_xlfn.IFNA(VLOOKUP($A139,اكتوبر!AQ:AU,5,0),"")</f>
        <v/>
      </c>
      <c r="AP139" s="31" t="str">
        <f ca="1">_xlfn.IFNA(VLOOKUP($A139,اكتوبر!BC:BG,5,0),"")</f>
        <v/>
      </c>
      <c r="AQ139" s="31" t="str">
        <f ca="1">_xlfn.IFNA(VLOOKUP($A139,نوفمبر!G:K,5,0),"")</f>
        <v/>
      </c>
      <c r="AR139" s="31" t="str">
        <f ca="1">_xlfn.IFNA(VLOOKUP($A139,نوفمبر!S:W,5,0),"")</f>
        <v/>
      </c>
      <c r="AS139" s="31" t="str">
        <f ca="1">_xlfn.IFNA(VLOOKUP($A139,نوفمبر!AE:AI,5,0),"")</f>
        <v/>
      </c>
      <c r="AT139" s="31" t="str">
        <f ca="1">_xlfn.IFNA(VLOOKUP($A139,نوفمبر!AQ:AU,5,0),"")</f>
        <v/>
      </c>
      <c r="AU139" s="31" t="str">
        <f ca="1">_xlfn.IFNA(VLOOKUP($A139,ديسمبر!G:K,5,0),"")</f>
        <v/>
      </c>
      <c r="AV139" s="31" t="str">
        <f ca="1">_xlfn.IFNA(VLOOKUP($A139,ديسمبر!S:W,5,0),"")</f>
        <v/>
      </c>
      <c r="AW139" s="31" t="str">
        <f ca="1">_xlfn.IFNA(VLOOKUP($A139,ديسمبر!AE:AI,5,0),"")</f>
        <v/>
      </c>
      <c r="AX139" s="31" t="str">
        <f ca="1">_xlfn.IFNA(VLOOKUP($A139,ديسمبر!AQ:AU,5,0),"")</f>
        <v/>
      </c>
      <c r="AY139" s="31">
        <f ca="1" t="shared" si="5"/>
        <v>0</v>
      </c>
      <c r="AZ139" s="31">
        <f ca="1" t="shared" si="4"/>
        <v>0</v>
      </c>
    </row>
    <row r="140" ht="15.75" spans="1:52">
      <c r="A140" s="8">
        <v>2138</v>
      </c>
      <c r="B140" s="31">
        <f>IFERROR(VLOOKUP(A140,'Main Data'!A:C,2,0),"")</f>
        <v>0</v>
      </c>
      <c r="C140" s="31" t="str">
        <f>IFERROR(VLOOKUP(B140,'Main Data'!B:D,2,0),"")</f>
        <v/>
      </c>
      <c r="D140" s="31" t="str">
        <f ca="1">IFERROR(VLOOKUP($A140,فبراير!G:K,5,0),"")</f>
        <v/>
      </c>
      <c r="E140" s="31" t="str">
        <f ca="1">IFERROR(VLOOKUP($A140,فبراير!S:W,5,0),"")</f>
        <v/>
      </c>
      <c r="F140" s="31" t="str">
        <f ca="1">IFERROR(VLOOKUP($A140,فبراير!AE:AI,5,0),"")</f>
        <v/>
      </c>
      <c r="G140" s="31" t="str">
        <f ca="1">IFERROR(VLOOKUP($A140,فبراير!AQ:AU,5,0),"")</f>
        <v/>
      </c>
      <c r="H140" s="31" t="str">
        <f ca="1">IFERROR(VLOOKUP($A140,مارس!G:K,5,0),"")</f>
        <v/>
      </c>
      <c r="I140" s="31" t="str">
        <f ca="1">IFERROR(VLOOKUP($A140,مارس!S:W,5,0),"")</f>
        <v/>
      </c>
      <c r="J140" s="31" t="str">
        <f ca="1">IFERROR(VLOOKUP($A140,مارس!AE:AI,5,0),"")</f>
        <v/>
      </c>
      <c r="K140" s="31" t="str">
        <f ca="1">IFERROR(VLOOKUP($A140,مارس!AQ:AU,5,0),"")</f>
        <v/>
      </c>
      <c r="L140" s="31" t="str">
        <f ca="1">IFERROR(VLOOKUP($A140,ابريل!G:K,5,0),"")</f>
        <v/>
      </c>
      <c r="M140" s="31" t="str">
        <f ca="1">IFERROR(VLOOKUP($A140,ابريل!S:W,5,0),"")</f>
        <v/>
      </c>
      <c r="N140" s="31" t="str">
        <f ca="1">IFERROR(VLOOKUP($A140,ابريل!AE:AI,5,0),"")</f>
        <v/>
      </c>
      <c r="O140" s="31" t="str">
        <f ca="1">IFERROR(VLOOKUP($A140,ابريل!AQ:AU,5,0),"")</f>
        <v/>
      </c>
      <c r="P140" s="31" t="str">
        <f ca="1">_xlfn.IFNA(VLOOKUP($A140,مايو!G:K,5,0),"")</f>
        <v/>
      </c>
      <c r="Q140" s="31" t="str">
        <f ca="1">_xlfn.IFNA(VLOOKUP($A140,مايو!S:W,5,0),"")</f>
        <v/>
      </c>
      <c r="R140" s="31" t="str">
        <f ca="1">_xlfn.IFNA(VLOOKUP($A140,مايو!AE:AI,5,0),"")</f>
        <v/>
      </c>
      <c r="S140" s="31" t="str">
        <f ca="1">_xlfn.IFNA(VLOOKUP($A140,مايو!AQ:AU,5,0),"")</f>
        <v/>
      </c>
      <c r="T140" s="31" t="str">
        <f ca="1">_xlfn.IFNA(VLOOKUP($A140,مايو!BC:BG,5,0),"")</f>
        <v/>
      </c>
      <c r="U140" s="31" t="str">
        <f ca="1">_xlfn.IFNA(VLOOKUP($A140,يونيو!G:K,5,0),"")</f>
        <v/>
      </c>
      <c r="V140" s="31" t="str">
        <f ca="1">_xlfn.IFNA(VLOOKUP($A140,يونيو!S:W,5,0),"")</f>
        <v/>
      </c>
      <c r="W140" s="31" t="str">
        <f ca="1">_xlfn.IFNA(VLOOKUP($A140,يونيو!AE:AI,5,0),"")</f>
        <v/>
      </c>
      <c r="X140" s="31" t="str">
        <f ca="1">_xlfn.IFNA(VLOOKUP($A140,يونيو!AQ:AU,5,0),"")</f>
        <v/>
      </c>
      <c r="Y140" s="31" t="str">
        <f ca="1">_xlfn.IFNA(VLOOKUP($A140,يوليو!G:K,5,0),"")</f>
        <v/>
      </c>
      <c r="Z140" s="31" t="str">
        <f ca="1">_xlfn.IFNA(VLOOKUP($A140,يوليو!S:W,5,0),"")</f>
        <v/>
      </c>
      <c r="AA140" s="31" t="str">
        <f ca="1">_xlfn.IFNA(VLOOKUP($A140,يوليو!AE:AI,5,0),"")</f>
        <v/>
      </c>
      <c r="AB140" s="31" t="str">
        <f ca="1">_xlfn.IFNA(VLOOKUP($A140,يوليو!AQ:AU,5,0),"")</f>
        <v/>
      </c>
      <c r="AC140" s="31" t="str">
        <f ca="1">_xlfn.IFNA(VLOOKUP($A140,اغسطس!G:K,5,0),"")</f>
        <v/>
      </c>
      <c r="AD140" s="31" t="str">
        <f ca="1">_xlfn.IFNA(VLOOKUP($A140,اغسطس!S:W,5,0),"")</f>
        <v/>
      </c>
      <c r="AE140" s="31" t="str">
        <f ca="1">_xlfn.IFNA(VLOOKUP($A140,اغسطس!AE:AI,5,0),"")</f>
        <v/>
      </c>
      <c r="AF140" s="31" t="str">
        <f ca="1">_xlfn.IFNA(VLOOKUP($A140,اغسطس!AQ:AU,5,0),"")</f>
        <v/>
      </c>
      <c r="AG140" s="31" t="str">
        <f ca="1">_xlfn.IFNA(VLOOKUP($A140,اغسطس!BC:BG,5,0),"")</f>
        <v/>
      </c>
      <c r="AH140" s="31" t="str">
        <f ca="1">_xlfn.IFNA(VLOOKUP($A140,سبتمبر!G:K,5,0),"")</f>
        <v/>
      </c>
      <c r="AI140" s="31" t="str">
        <f ca="1">_xlfn.IFNA(VLOOKUP($A140,سبتمبر!S:W,5,0),"")</f>
        <v/>
      </c>
      <c r="AJ140" s="31" t="str">
        <f ca="1">_xlfn.IFNA(VLOOKUP($A140,سبتمبر!AE:AI,5,0),"")</f>
        <v/>
      </c>
      <c r="AK140" s="31" t="str">
        <f ca="1">_xlfn.IFNA(VLOOKUP($A140,سبتمبر!AQ:AU,5,0),"")</f>
        <v/>
      </c>
      <c r="AL140" s="31" t="str">
        <f ca="1">_xlfn.IFNA(VLOOKUP($A140,اكتوبر!G:K,5,0),"")</f>
        <v/>
      </c>
      <c r="AM140" s="31" t="str">
        <f ca="1">_xlfn.IFNA(VLOOKUP($A140,اكتوبر!S:W,5,0),"")</f>
        <v/>
      </c>
      <c r="AN140" s="31" t="str">
        <f ca="1">_xlfn.IFNA(VLOOKUP($A140,اكتوبر!AE:AI,5,0),"")</f>
        <v/>
      </c>
      <c r="AO140" s="31" t="str">
        <f ca="1">_xlfn.IFNA(VLOOKUP($A140,اكتوبر!AQ:AU,5,0),"")</f>
        <v/>
      </c>
      <c r="AP140" s="31" t="str">
        <f ca="1">_xlfn.IFNA(VLOOKUP($A140,اكتوبر!BC:BG,5,0),"")</f>
        <v/>
      </c>
      <c r="AQ140" s="31" t="str">
        <f ca="1">_xlfn.IFNA(VLOOKUP($A140,نوفمبر!G:K,5,0),"")</f>
        <v/>
      </c>
      <c r="AR140" s="31" t="str">
        <f ca="1">_xlfn.IFNA(VLOOKUP($A140,نوفمبر!S:W,5,0),"")</f>
        <v/>
      </c>
      <c r="AS140" s="31" t="str">
        <f ca="1">_xlfn.IFNA(VLOOKUP($A140,نوفمبر!AE:AI,5,0),"")</f>
        <v/>
      </c>
      <c r="AT140" s="31" t="str">
        <f ca="1">_xlfn.IFNA(VLOOKUP($A140,نوفمبر!AQ:AU,5,0),"")</f>
        <v/>
      </c>
      <c r="AU140" s="31" t="str">
        <f ca="1">_xlfn.IFNA(VLOOKUP($A140,ديسمبر!G:K,5,0),"")</f>
        <v/>
      </c>
      <c r="AV140" s="31" t="str">
        <f ca="1">_xlfn.IFNA(VLOOKUP($A140,ديسمبر!S:W,5,0),"")</f>
        <v/>
      </c>
      <c r="AW140" s="31" t="str">
        <f ca="1">_xlfn.IFNA(VLOOKUP($A140,ديسمبر!AE:AI,5,0),"")</f>
        <v/>
      </c>
      <c r="AX140" s="31" t="str">
        <f ca="1">_xlfn.IFNA(VLOOKUP($A140,ديسمبر!AQ:AU,5,0),"")</f>
        <v/>
      </c>
      <c r="AY140" s="31">
        <f ca="1" t="shared" si="5"/>
        <v>0</v>
      </c>
      <c r="AZ140" s="31">
        <f ca="1" t="shared" si="4"/>
        <v>0</v>
      </c>
    </row>
    <row r="141" ht="15.75" spans="1:52">
      <c r="A141" s="8">
        <v>2139</v>
      </c>
      <c r="B141" s="31">
        <f>IFERROR(VLOOKUP(A141,'Main Data'!A:C,2,0),"")</f>
        <v>0</v>
      </c>
      <c r="C141" s="31" t="str">
        <f>IFERROR(VLOOKUP(B141,'Main Data'!B:D,2,0),"")</f>
        <v/>
      </c>
      <c r="D141" s="31" t="str">
        <f ca="1">IFERROR(VLOOKUP($A141,فبراير!G:K,5,0),"")</f>
        <v/>
      </c>
      <c r="E141" s="31" t="str">
        <f ca="1">IFERROR(VLOOKUP($A141,فبراير!S:W,5,0),"")</f>
        <v/>
      </c>
      <c r="F141" s="31" t="str">
        <f ca="1">IFERROR(VLOOKUP($A141,فبراير!AE:AI,5,0),"")</f>
        <v/>
      </c>
      <c r="G141" s="31" t="str">
        <f ca="1">IFERROR(VLOOKUP($A141,فبراير!AQ:AU,5,0),"")</f>
        <v/>
      </c>
      <c r="H141" s="31" t="str">
        <f ca="1">IFERROR(VLOOKUP($A141,مارس!G:K,5,0),"")</f>
        <v/>
      </c>
      <c r="I141" s="31" t="str">
        <f ca="1">IFERROR(VLOOKUP($A141,مارس!S:W,5,0),"")</f>
        <v/>
      </c>
      <c r="J141" s="31" t="str">
        <f ca="1">IFERROR(VLOOKUP($A141,مارس!AE:AI,5,0),"")</f>
        <v/>
      </c>
      <c r="K141" s="31" t="str">
        <f ca="1">IFERROR(VLOOKUP($A141,مارس!AQ:AU,5,0),"")</f>
        <v/>
      </c>
      <c r="L141" s="31" t="str">
        <f ca="1">IFERROR(VLOOKUP($A141,ابريل!G:K,5,0),"")</f>
        <v/>
      </c>
      <c r="M141" s="31" t="str">
        <f ca="1">IFERROR(VLOOKUP($A141,ابريل!S:W,5,0),"")</f>
        <v/>
      </c>
      <c r="N141" s="31" t="str">
        <f ca="1">IFERROR(VLOOKUP($A141,ابريل!AE:AI,5,0),"")</f>
        <v/>
      </c>
      <c r="O141" s="31" t="str">
        <f ca="1">IFERROR(VLOOKUP($A141,ابريل!AQ:AU,5,0),"")</f>
        <v/>
      </c>
      <c r="P141" s="31" t="str">
        <f ca="1">_xlfn.IFNA(VLOOKUP($A141,مايو!G:K,5,0),"")</f>
        <v/>
      </c>
      <c r="Q141" s="31" t="str">
        <f ca="1">_xlfn.IFNA(VLOOKUP($A141,مايو!S:W,5,0),"")</f>
        <v/>
      </c>
      <c r="R141" s="31" t="str">
        <f ca="1">_xlfn.IFNA(VLOOKUP($A141,مايو!AE:AI,5,0),"")</f>
        <v/>
      </c>
      <c r="S141" s="31" t="str">
        <f ca="1">_xlfn.IFNA(VLOOKUP($A141,مايو!AQ:AU,5,0),"")</f>
        <v/>
      </c>
      <c r="T141" s="31" t="str">
        <f ca="1">_xlfn.IFNA(VLOOKUP($A141,مايو!BC:BG,5,0),"")</f>
        <v/>
      </c>
      <c r="U141" s="31" t="str">
        <f ca="1">_xlfn.IFNA(VLOOKUP($A141,يونيو!G:K,5,0),"")</f>
        <v/>
      </c>
      <c r="V141" s="31" t="str">
        <f ca="1">_xlfn.IFNA(VLOOKUP($A141,يونيو!S:W,5,0),"")</f>
        <v/>
      </c>
      <c r="W141" s="31" t="str">
        <f ca="1">_xlfn.IFNA(VLOOKUP($A141,يونيو!AE:AI,5,0),"")</f>
        <v/>
      </c>
      <c r="X141" s="31" t="str">
        <f ca="1">_xlfn.IFNA(VLOOKUP($A141,يونيو!AQ:AU,5,0),"")</f>
        <v/>
      </c>
      <c r="Y141" s="31" t="str">
        <f ca="1">_xlfn.IFNA(VLOOKUP($A141,يوليو!G:K,5,0),"")</f>
        <v/>
      </c>
      <c r="Z141" s="31" t="str">
        <f ca="1">_xlfn.IFNA(VLOOKUP($A141,يوليو!S:W,5,0),"")</f>
        <v/>
      </c>
      <c r="AA141" s="31" t="str">
        <f ca="1">_xlfn.IFNA(VLOOKUP($A141,يوليو!AE:AI,5,0),"")</f>
        <v/>
      </c>
      <c r="AB141" s="31" t="str">
        <f ca="1">_xlfn.IFNA(VLOOKUP($A141,يوليو!AQ:AU,5,0),"")</f>
        <v/>
      </c>
      <c r="AC141" s="31" t="str">
        <f ca="1">_xlfn.IFNA(VLOOKUP($A141,اغسطس!G:K,5,0),"")</f>
        <v/>
      </c>
      <c r="AD141" s="31" t="str">
        <f ca="1">_xlfn.IFNA(VLOOKUP($A141,اغسطس!S:W,5,0),"")</f>
        <v/>
      </c>
      <c r="AE141" s="31" t="str">
        <f ca="1">_xlfn.IFNA(VLOOKUP($A141,اغسطس!AE:AI,5,0),"")</f>
        <v/>
      </c>
      <c r="AF141" s="31" t="str">
        <f ca="1">_xlfn.IFNA(VLOOKUP($A141,اغسطس!AQ:AU,5,0),"")</f>
        <v/>
      </c>
      <c r="AG141" s="31" t="str">
        <f ca="1">_xlfn.IFNA(VLOOKUP($A141,اغسطس!BC:BG,5,0),"")</f>
        <v/>
      </c>
      <c r="AH141" s="31" t="str">
        <f ca="1">_xlfn.IFNA(VLOOKUP($A141,سبتمبر!G:K,5,0),"")</f>
        <v/>
      </c>
      <c r="AI141" s="31" t="str">
        <f ca="1">_xlfn.IFNA(VLOOKUP($A141,سبتمبر!S:W,5,0),"")</f>
        <v/>
      </c>
      <c r="AJ141" s="31" t="str">
        <f ca="1">_xlfn.IFNA(VLOOKUP($A141,سبتمبر!AE:AI,5,0),"")</f>
        <v/>
      </c>
      <c r="AK141" s="31" t="str">
        <f ca="1">_xlfn.IFNA(VLOOKUP($A141,سبتمبر!AQ:AU,5,0),"")</f>
        <v/>
      </c>
      <c r="AL141" s="31" t="str">
        <f ca="1">_xlfn.IFNA(VLOOKUP($A141,اكتوبر!G:K,5,0),"")</f>
        <v/>
      </c>
      <c r="AM141" s="31" t="str">
        <f ca="1">_xlfn.IFNA(VLOOKUP($A141,اكتوبر!S:W,5,0),"")</f>
        <v/>
      </c>
      <c r="AN141" s="31" t="str">
        <f ca="1">_xlfn.IFNA(VLOOKUP($A141,اكتوبر!AE:AI,5,0),"")</f>
        <v/>
      </c>
      <c r="AO141" s="31" t="str">
        <f ca="1">_xlfn.IFNA(VLOOKUP($A141,اكتوبر!AQ:AU,5,0),"")</f>
        <v/>
      </c>
      <c r="AP141" s="31" t="str">
        <f ca="1">_xlfn.IFNA(VLOOKUP($A141,اكتوبر!BC:BG,5,0),"")</f>
        <v/>
      </c>
      <c r="AQ141" s="31" t="str">
        <f ca="1">_xlfn.IFNA(VLOOKUP($A141,نوفمبر!G:K,5,0),"")</f>
        <v/>
      </c>
      <c r="AR141" s="31" t="str">
        <f ca="1">_xlfn.IFNA(VLOOKUP($A141,نوفمبر!S:W,5,0),"")</f>
        <v/>
      </c>
      <c r="AS141" s="31" t="str">
        <f ca="1">_xlfn.IFNA(VLOOKUP($A141,نوفمبر!AE:AI,5,0),"")</f>
        <v/>
      </c>
      <c r="AT141" s="31" t="str">
        <f ca="1">_xlfn.IFNA(VLOOKUP($A141,نوفمبر!AQ:AU,5,0),"")</f>
        <v/>
      </c>
      <c r="AU141" s="31" t="str">
        <f ca="1">_xlfn.IFNA(VLOOKUP($A141,ديسمبر!G:K,5,0),"")</f>
        <v/>
      </c>
      <c r="AV141" s="31" t="str">
        <f ca="1">_xlfn.IFNA(VLOOKUP($A141,ديسمبر!S:W,5,0),"")</f>
        <v/>
      </c>
      <c r="AW141" s="31" t="str">
        <f ca="1">_xlfn.IFNA(VLOOKUP($A141,ديسمبر!AE:AI,5,0),"")</f>
        <v/>
      </c>
      <c r="AX141" s="31" t="str">
        <f ca="1">_xlfn.IFNA(VLOOKUP($A141,ديسمبر!AQ:AU,5,0),"")</f>
        <v/>
      </c>
      <c r="AY141" s="31">
        <f ca="1" t="shared" si="5"/>
        <v>0</v>
      </c>
      <c r="AZ141" s="31">
        <f ca="1" t="shared" si="4"/>
        <v>0</v>
      </c>
    </row>
    <row r="142" ht="15.75" spans="1:52">
      <c r="A142" s="8">
        <v>2140</v>
      </c>
      <c r="B142" s="31">
        <f>IFERROR(VLOOKUP(A142,'Main Data'!A:C,2,0),"")</f>
        <v>0</v>
      </c>
      <c r="C142" s="31" t="str">
        <f>IFERROR(VLOOKUP(B142,'Main Data'!B:D,2,0),"")</f>
        <v/>
      </c>
      <c r="D142" s="31" t="str">
        <f ca="1">IFERROR(VLOOKUP($A142,فبراير!G:K,5,0),"")</f>
        <v/>
      </c>
      <c r="E142" s="31" t="str">
        <f ca="1">IFERROR(VLOOKUP($A142,فبراير!S:W,5,0),"")</f>
        <v/>
      </c>
      <c r="F142" s="31" t="str">
        <f ca="1">IFERROR(VLOOKUP($A142,فبراير!AE:AI,5,0),"")</f>
        <v/>
      </c>
      <c r="G142" s="31" t="str">
        <f ca="1">IFERROR(VLOOKUP($A142,فبراير!AQ:AU,5,0),"")</f>
        <v/>
      </c>
      <c r="H142" s="31" t="str">
        <f ca="1">IFERROR(VLOOKUP($A142,مارس!G:K,5,0),"")</f>
        <v/>
      </c>
      <c r="I142" s="31" t="str">
        <f ca="1">IFERROR(VLOOKUP($A142,مارس!S:W,5,0),"")</f>
        <v/>
      </c>
      <c r="J142" s="31" t="str">
        <f ca="1">IFERROR(VLOOKUP($A142,مارس!AE:AI,5,0),"")</f>
        <v/>
      </c>
      <c r="K142" s="31" t="str">
        <f ca="1">IFERROR(VLOOKUP($A142,مارس!AQ:AU,5,0),"")</f>
        <v/>
      </c>
      <c r="L142" s="31" t="str">
        <f ca="1">IFERROR(VLOOKUP($A142,ابريل!G:K,5,0),"")</f>
        <v/>
      </c>
      <c r="M142" s="31" t="str">
        <f ca="1">IFERROR(VLOOKUP($A142,ابريل!S:W,5,0),"")</f>
        <v/>
      </c>
      <c r="N142" s="31" t="str">
        <f ca="1">IFERROR(VLOOKUP($A142,ابريل!AE:AI,5,0),"")</f>
        <v/>
      </c>
      <c r="O142" s="31" t="str">
        <f ca="1">IFERROR(VLOOKUP($A142,ابريل!AQ:AU,5,0),"")</f>
        <v/>
      </c>
      <c r="P142" s="31" t="str">
        <f ca="1">_xlfn.IFNA(VLOOKUP($A142,مايو!G:K,5,0),"")</f>
        <v/>
      </c>
      <c r="Q142" s="31" t="str">
        <f ca="1">_xlfn.IFNA(VLOOKUP($A142,مايو!S:W,5,0),"")</f>
        <v/>
      </c>
      <c r="R142" s="31" t="str">
        <f ca="1">_xlfn.IFNA(VLOOKUP($A142,مايو!AE:AI,5,0),"")</f>
        <v/>
      </c>
      <c r="S142" s="31" t="str">
        <f ca="1">_xlfn.IFNA(VLOOKUP($A142,مايو!AQ:AU,5,0),"")</f>
        <v/>
      </c>
      <c r="T142" s="31" t="str">
        <f ca="1">_xlfn.IFNA(VLOOKUP($A142,مايو!BC:BG,5,0),"")</f>
        <v/>
      </c>
      <c r="U142" s="31" t="str">
        <f ca="1">_xlfn.IFNA(VLOOKUP($A142,يونيو!G:K,5,0),"")</f>
        <v/>
      </c>
      <c r="V142" s="31" t="str">
        <f ca="1">_xlfn.IFNA(VLOOKUP($A142,يونيو!S:W,5,0),"")</f>
        <v/>
      </c>
      <c r="W142" s="31" t="str">
        <f ca="1">_xlfn.IFNA(VLOOKUP($A142,يونيو!AE:AI,5,0),"")</f>
        <v/>
      </c>
      <c r="X142" s="31" t="str">
        <f ca="1">_xlfn.IFNA(VLOOKUP($A142,يونيو!AQ:AU,5,0),"")</f>
        <v/>
      </c>
      <c r="Y142" s="31" t="str">
        <f ca="1">_xlfn.IFNA(VLOOKUP($A142,يوليو!G:K,5,0),"")</f>
        <v/>
      </c>
      <c r="Z142" s="31" t="str">
        <f ca="1">_xlfn.IFNA(VLOOKUP($A142,يوليو!S:W,5,0),"")</f>
        <v/>
      </c>
      <c r="AA142" s="31" t="str">
        <f ca="1">_xlfn.IFNA(VLOOKUP($A142,يوليو!AE:AI,5,0),"")</f>
        <v/>
      </c>
      <c r="AB142" s="31" t="str">
        <f ca="1">_xlfn.IFNA(VLOOKUP($A142,يوليو!AQ:AU,5,0),"")</f>
        <v/>
      </c>
      <c r="AC142" s="31" t="str">
        <f ca="1">_xlfn.IFNA(VLOOKUP($A142,اغسطس!G:K,5,0),"")</f>
        <v/>
      </c>
      <c r="AD142" s="31" t="str">
        <f ca="1">_xlfn.IFNA(VLOOKUP($A142,اغسطس!S:W,5,0),"")</f>
        <v/>
      </c>
      <c r="AE142" s="31" t="str">
        <f ca="1">_xlfn.IFNA(VLOOKUP($A142,اغسطس!AE:AI,5,0),"")</f>
        <v/>
      </c>
      <c r="AF142" s="31" t="str">
        <f ca="1">_xlfn.IFNA(VLOOKUP($A142,اغسطس!AQ:AU,5,0),"")</f>
        <v/>
      </c>
      <c r="AG142" s="31" t="str">
        <f ca="1">_xlfn.IFNA(VLOOKUP($A142,اغسطس!BC:BG,5,0),"")</f>
        <v/>
      </c>
      <c r="AH142" s="31" t="str">
        <f ca="1">_xlfn.IFNA(VLOOKUP($A142,سبتمبر!G:K,5,0),"")</f>
        <v/>
      </c>
      <c r="AI142" s="31" t="str">
        <f ca="1">_xlfn.IFNA(VLOOKUP($A142,سبتمبر!S:W,5,0),"")</f>
        <v/>
      </c>
      <c r="AJ142" s="31" t="str">
        <f ca="1">_xlfn.IFNA(VLOOKUP($A142,سبتمبر!AE:AI,5,0),"")</f>
        <v/>
      </c>
      <c r="AK142" s="31" t="str">
        <f ca="1">_xlfn.IFNA(VLOOKUP($A142,سبتمبر!AQ:AU,5,0),"")</f>
        <v/>
      </c>
      <c r="AL142" s="31" t="str">
        <f ca="1">_xlfn.IFNA(VLOOKUP($A142,اكتوبر!G:K,5,0),"")</f>
        <v/>
      </c>
      <c r="AM142" s="31" t="str">
        <f ca="1">_xlfn.IFNA(VLOOKUP($A142,اكتوبر!S:W,5,0),"")</f>
        <v/>
      </c>
      <c r="AN142" s="31" t="str">
        <f ca="1">_xlfn.IFNA(VLOOKUP($A142,اكتوبر!AE:AI,5,0),"")</f>
        <v/>
      </c>
      <c r="AO142" s="31" t="str">
        <f ca="1">_xlfn.IFNA(VLOOKUP($A142,اكتوبر!AQ:AU,5,0),"")</f>
        <v/>
      </c>
      <c r="AP142" s="31" t="str">
        <f ca="1">_xlfn.IFNA(VLOOKUP($A142,اكتوبر!BC:BG,5,0),"")</f>
        <v/>
      </c>
      <c r="AQ142" s="31" t="str">
        <f ca="1">_xlfn.IFNA(VLOOKUP($A142,نوفمبر!G:K,5,0),"")</f>
        <v/>
      </c>
      <c r="AR142" s="31" t="str">
        <f ca="1">_xlfn.IFNA(VLOOKUP($A142,نوفمبر!S:W,5,0),"")</f>
        <v/>
      </c>
      <c r="AS142" s="31" t="str">
        <f ca="1">_xlfn.IFNA(VLOOKUP($A142,نوفمبر!AE:AI,5,0),"")</f>
        <v/>
      </c>
      <c r="AT142" s="31" t="str">
        <f ca="1">_xlfn.IFNA(VLOOKUP($A142,نوفمبر!AQ:AU,5,0),"")</f>
        <v/>
      </c>
      <c r="AU142" s="31" t="str">
        <f ca="1">_xlfn.IFNA(VLOOKUP($A142,ديسمبر!G:K,5,0),"")</f>
        <v/>
      </c>
      <c r="AV142" s="31" t="str">
        <f ca="1">_xlfn.IFNA(VLOOKUP($A142,ديسمبر!S:W,5,0),"")</f>
        <v/>
      </c>
      <c r="AW142" s="31" t="str">
        <f ca="1">_xlfn.IFNA(VLOOKUP($A142,ديسمبر!AE:AI,5,0),"")</f>
        <v/>
      </c>
      <c r="AX142" s="31" t="str">
        <f ca="1">_xlfn.IFNA(VLOOKUP($A142,ديسمبر!AQ:AU,5,0),"")</f>
        <v/>
      </c>
      <c r="AY142" s="31">
        <f ca="1" t="shared" si="5"/>
        <v>0</v>
      </c>
      <c r="AZ142" s="31">
        <f ca="1" t="shared" si="4"/>
        <v>0</v>
      </c>
    </row>
    <row r="143" ht="15.75" spans="1:52">
      <c r="A143" s="8">
        <v>2141</v>
      </c>
      <c r="B143" s="31">
        <f>IFERROR(VLOOKUP(A143,'Main Data'!A:C,2,0),"")</f>
        <v>0</v>
      </c>
      <c r="C143" s="31" t="str">
        <f>IFERROR(VLOOKUP(B143,'Main Data'!B:D,2,0),"")</f>
        <v/>
      </c>
      <c r="D143" s="31" t="str">
        <f ca="1">IFERROR(VLOOKUP($A143,فبراير!G:K,5,0),"")</f>
        <v/>
      </c>
      <c r="E143" s="31" t="str">
        <f ca="1">IFERROR(VLOOKUP($A143,فبراير!S:W,5,0),"")</f>
        <v/>
      </c>
      <c r="F143" s="31" t="str">
        <f ca="1">IFERROR(VLOOKUP($A143,فبراير!AE:AI,5,0),"")</f>
        <v/>
      </c>
      <c r="G143" s="31" t="str">
        <f ca="1">IFERROR(VLOOKUP($A143,فبراير!AQ:AU,5,0),"")</f>
        <v/>
      </c>
      <c r="H143" s="31" t="str">
        <f ca="1">IFERROR(VLOOKUP($A143,مارس!G:K,5,0),"")</f>
        <v/>
      </c>
      <c r="I143" s="31" t="str">
        <f ca="1">IFERROR(VLOOKUP($A143,مارس!S:W,5,0),"")</f>
        <v/>
      </c>
      <c r="J143" s="31" t="str">
        <f ca="1">IFERROR(VLOOKUP($A143,مارس!AE:AI,5,0),"")</f>
        <v/>
      </c>
      <c r="K143" s="31" t="str">
        <f ca="1">IFERROR(VLOOKUP($A143,مارس!AQ:AU,5,0),"")</f>
        <v/>
      </c>
      <c r="L143" s="31" t="str">
        <f ca="1">IFERROR(VLOOKUP($A143,ابريل!G:K,5,0),"")</f>
        <v/>
      </c>
      <c r="M143" s="31" t="str">
        <f ca="1">IFERROR(VLOOKUP($A143,ابريل!S:W,5,0),"")</f>
        <v/>
      </c>
      <c r="N143" s="31" t="str">
        <f ca="1">IFERROR(VLOOKUP($A143,ابريل!AE:AI,5,0),"")</f>
        <v/>
      </c>
      <c r="O143" s="31" t="str">
        <f ca="1">IFERROR(VLOOKUP($A143,ابريل!AQ:AU,5,0),"")</f>
        <v/>
      </c>
      <c r="P143" s="31" t="str">
        <f ca="1">_xlfn.IFNA(VLOOKUP($A143,مايو!G:K,5,0),"")</f>
        <v/>
      </c>
      <c r="Q143" s="31" t="str">
        <f ca="1">_xlfn.IFNA(VLOOKUP($A143,مايو!S:W,5,0),"")</f>
        <v/>
      </c>
      <c r="R143" s="31" t="str">
        <f ca="1">_xlfn.IFNA(VLOOKUP($A143,مايو!AE:AI,5,0),"")</f>
        <v/>
      </c>
      <c r="S143" s="31" t="str">
        <f ca="1">_xlfn.IFNA(VLOOKUP($A143,مايو!AQ:AU,5,0),"")</f>
        <v/>
      </c>
      <c r="T143" s="31" t="str">
        <f ca="1">_xlfn.IFNA(VLOOKUP($A143,مايو!BC:BG,5,0),"")</f>
        <v/>
      </c>
      <c r="U143" s="31" t="str">
        <f ca="1">_xlfn.IFNA(VLOOKUP($A143,يونيو!G:K,5,0),"")</f>
        <v/>
      </c>
      <c r="V143" s="31" t="str">
        <f ca="1">_xlfn.IFNA(VLOOKUP($A143,يونيو!S:W,5,0),"")</f>
        <v/>
      </c>
      <c r="W143" s="31" t="str">
        <f ca="1">_xlfn.IFNA(VLOOKUP($A143,يونيو!AE:AI,5,0),"")</f>
        <v/>
      </c>
      <c r="X143" s="31" t="str">
        <f ca="1">_xlfn.IFNA(VLOOKUP($A143,يونيو!AQ:AU,5,0),"")</f>
        <v/>
      </c>
      <c r="Y143" s="31" t="str">
        <f ca="1">_xlfn.IFNA(VLOOKUP($A143,يوليو!G:K,5,0),"")</f>
        <v/>
      </c>
      <c r="Z143" s="31" t="str">
        <f ca="1">_xlfn.IFNA(VLOOKUP($A143,يوليو!S:W,5,0),"")</f>
        <v/>
      </c>
      <c r="AA143" s="31" t="str">
        <f ca="1">_xlfn.IFNA(VLOOKUP($A143,يوليو!AE:AI,5,0),"")</f>
        <v/>
      </c>
      <c r="AB143" s="31" t="str">
        <f ca="1">_xlfn.IFNA(VLOOKUP($A143,يوليو!AQ:AU,5,0),"")</f>
        <v/>
      </c>
      <c r="AC143" s="31" t="str">
        <f ca="1">_xlfn.IFNA(VLOOKUP($A143,اغسطس!G:K,5,0),"")</f>
        <v/>
      </c>
      <c r="AD143" s="31" t="str">
        <f ca="1">_xlfn.IFNA(VLOOKUP($A143,اغسطس!S:W,5,0),"")</f>
        <v/>
      </c>
      <c r="AE143" s="31" t="str">
        <f ca="1">_xlfn.IFNA(VLOOKUP($A143,اغسطس!AE:AI,5,0),"")</f>
        <v/>
      </c>
      <c r="AF143" s="31" t="str">
        <f ca="1">_xlfn.IFNA(VLOOKUP($A143,اغسطس!AQ:AU,5,0),"")</f>
        <v/>
      </c>
      <c r="AG143" s="31" t="str">
        <f ca="1">_xlfn.IFNA(VLOOKUP($A143,اغسطس!BC:BG,5,0),"")</f>
        <v/>
      </c>
      <c r="AH143" s="31" t="str">
        <f ca="1">_xlfn.IFNA(VLOOKUP($A143,سبتمبر!G:K,5,0),"")</f>
        <v/>
      </c>
      <c r="AI143" s="31" t="str">
        <f ca="1">_xlfn.IFNA(VLOOKUP($A143,سبتمبر!S:W,5,0),"")</f>
        <v/>
      </c>
      <c r="AJ143" s="31" t="str">
        <f ca="1">_xlfn.IFNA(VLOOKUP($A143,سبتمبر!AE:AI,5,0),"")</f>
        <v/>
      </c>
      <c r="AK143" s="31" t="str">
        <f ca="1">_xlfn.IFNA(VLOOKUP($A143,سبتمبر!AQ:AU,5,0),"")</f>
        <v/>
      </c>
      <c r="AL143" s="31" t="str">
        <f ca="1">_xlfn.IFNA(VLOOKUP($A143,اكتوبر!G:K,5,0),"")</f>
        <v/>
      </c>
      <c r="AM143" s="31" t="str">
        <f ca="1">_xlfn.IFNA(VLOOKUP($A143,اكتوبر!S:W,5,0),"")</f>
        <v/>
      </c>
      <c r="AN143" s="31" t="str">
        <f ca="1">_xlfn.IFNA(VLOOKUP($A143,اكتوبر!AE:AI,5,0),"")</f>
        <v/>
      </c>
      <c r="AO143" s="31" t="str">
        <f ca="1">_xlfn.IFNA(VLOOKUP($A143,اكتوبر!AQ:AU,5,0),"")</f>
        <v/>
      </c>
      <c r="AP143" s="31" t="str">
        <f ca="1">_xlfn.IFNA(VLOOKUP($A143,اكتوبر!BC:BG,5,0),"")</f>
        <v/>
      </c>
      <c r="AQ143" s="31" t="str">
        <f ca="1">_xlfn.IFNA(VLOOKUP($A143,نوفمبر!G:K,5,0),"")</f>
        <v/>
      </c>
      <c r="AR143" s="31" t="str">
        <f ca="1">_xlfn.IFNA(VLOOKUP($A143,نوفمبر!S:W,5,0),"")</f>
        <v/>
      </c>
      <c r="AS143" s="31" t="str">
        <f ca="1">_xlfn.IFNA(VLOOKUP($A143,نوفمبر!AE:AI,5,0),"")</f>
        <v/>
      </c>
      <c r="AT143" s="31" t="str">
        <f ca="1">_xlfn.IFNA(VLOOKUP($A143,نوفمبر!AQ:AU,5,0),"")</f>
        <v/>
      </c>
      <c r="AU143" s="31" t="str">
        <f ca="1">_xlfn.IFNA(VLOOKUP($A143,ديسمبر!G:K,5,0),"")</f>
        <v/>
      </c>
      <c r="AV143" s="31" t="str">
        <f ca="1">_xlfn.IFNA(VLOOKUP($A143,ديسمبر!S:W,5,0),"")</f>
        <v/>
      </c>
      <c r="AW143" s="31" t="str">
        <f ca="1">_xlfn.IFNA(VLOOKUP($A143,ديسمبر!AE:AI,5,0),"")</f>
        <v/>
      </c>
      <c r="AX143" s="31" t="str">
        <f ca="1">_xlfn.IFNA(VLOOKUP($A143,ديسمبر!AQ:AU,5,0),"")</f>
        <v/>
      </c>
      <c r="AY143" s="31">
        <f ca="1" t="shared" si="5"/>
        <v>0</v>
      </c>
      <c r="AZ143" s="31">
        <f ca="1" t="shared" si="4"/>
        <v>0</v>
      </c>
    </row>
    <row r="144" ht="15.75" spans="1:52">
      <c r="A144" s="8">
        <v>2142</v>
      </c>
      <c r="B144" s="31">
        <f>IFERROR(VLOOKUP(A144,'Main Data'!A:C,2,0),"")</f>
        <v>0</v>
      </c>
      <c r="C144" s="31" t="str">
        <f>IFERROR(VLOOKUP(B144,'Main Data'!B:D,2,0),"")</f>
        <v/>
      </c>
      <c r="D144" s="31" t="str">
        <f ca="1">IFERROR(VLOOKUP($A144,فبراير!G:K,5,0),"")</f>
        <v/>
      </c>
      <c r="E144" s="31" t="str">
        <f ca="1">IFERROR(VLOOKUP($A144,فبراير!S:W,5,0),"")</f>
        <v/>
      </c>
      <c r="F144" s="31" t="str">
        <f ca="1">IFERROR(VLOOKUP($A144,فبراير!AE:AI,5,0),"")</f>
        <v/>
      </c>
      <c r="G144" s="31" t="str">
        <f ca="1">IFERROR(VLOOKUP($A144,فبراير!AQ:AU,5,0),"")</f>
        <v/>
      </c>
      <c r="H144" s="31" t="str">
        <f ca="1">IFERROR(VLOOKUP($A144,مارس!G:K,5,0),"")</f>
        <v/>
      </c>
      <c r="I144" s="31" t="str">
        <f ca="1">IFERROR(VLOOKUP($A144,مارس!S:W,5,0),"")</f>
        <v/>
      </c>
      <c r="J144" s="31" t="str">
        <f ca="1">IFERROR(VLOOKUP($A144,مارس!AE:AI,5,0),"")</f>
        <v/>
      </c>
      <c r="K144" s="31" t="str">
        <f ca="1">IFERROR(VLOOKUP($A144,مارس!AQ:AU,5,0),"")</f>
        <v/>
      </c>
      <c r="L144" s="31" t="str">
        <f ca="1">IFERROR(VLOOKUP($A144,ابريل!G:K,5,0),"")</f>
        <v/>
      </c>
      <c r="M144" s="31" t="str">
        <f ca="1">IFERROR(VLOOKUP($A144,ابريل!S:W,5,0),"")</f>
        <v/>
      </c>
      <c r="N144" s="31" t="str">
        <f ca="1">IFERROR(VLOOKUP($A144,ابريل!AE:AI,5,0),"")</f>
        <v/>
      </c>
      <c r="O144" s="31" t="str">
        <f ca="1">IFERROR(VLOOKUP($A144,ابريل!AQ:AU,5,0),"")</f>
        <v/>
      </c>
      <c r="P144" s="31" t="str">
        <f ca="1">_xlfn.IFNA(VLOOKUP($A144,مايو!G:K,5,0),"")</f>
        <v/>
      </c>
      <c r="Q144" s="31" t="str">
        <f ca="1">_xlfn.IFNA(VLOOKUP($A144,مايو!S:W,5,0),"")</f>
        <v/>
      </c>
      <c r="R144" s="31" t="str">
        <f ca="1">_xlfn.IFNA(VLOOKUP($A144,مايو!AE:AI,5,0),"")</f>
        <v/>
      </c>
      <c r="S144" s="31" t="str">
        <f ca="1">_xlfn.IFNA(VLOOKUP($A144,مايو!AQ:AU,5,0),"")</f>
        <v/>
      </c>
      <c r="T144" s="31" t="str">
        <f ca="1">_xlfn.IFNA(VLOOKUP($A144,مايو!BC:BG,5,0),"")</f>
        <v/>
      </c>
      <c r="U144" s="31" t="str">
        <f ca="1">_xlfn.IFNA(VLOOKUP($A144,يونيو!G:K,5,0),"")</f>
        <v/>
      </c>
      <c r="V144" s="31" t="str">
        <f ca="1">_xlfn.IFNA(VLOOKUP($A144,يونيو!S:W,5,0),"")</f>
        <v/>
      </c>
      <c r="W144" s="31" t="str">
        <f ca="1">_xlfn.IFNA(VLOOKUP($A144,يونيو!AE:AI,5,0),"")</f>
        <v/>
      </c>
      <c r="X144" s="31" t="str">
        <f ca="1">_xlfn.IFNA(VLOOKUP($A144,يونيو!AQ:AU,5,0),"")</f>
        <v/>
      </c>
      <c r="Y144" s="31" t="str">
        <f ca="1">_xlfn.IFNA(VLOOKUP($A144,يوليو!G:K,5,0),"")</f>
        <v/>
      </c>
      <c r="Z144" s="31" t="str">
        <f ca="1">_xlfn.IFNA(VLOOKUP($A144,يوليو!S:W,5,0),"")</f>
        <v/>
      </c>
      <c r="AA144" s="31" t="str">
        <f ca="1">_xlfn.IFNA(VLOOKUP($A144,يوليو!AE:AI,5,0),"")</f>
        <v/>
      </c>
      <c r="AB144" s="31" t="str">
        <f ca="1">_xlfn.IFNA(VLOOKUP($A144,يوليو!AQ:AU,5,0),"")</f>
        <v/>
      </c>
      <c r="AC144" s="31" t="str">
        <f ca="1">_xlfn.IFNA(VLOOKUP($A144,اغسطس!G:K,5,0),"")</f>
        <v/>
      </c>
      <c r="AD144" s="31" t="str">
        <f ca="1">_xlfn.IFNA(VLOOKUP($A144,اغسطس!S:W,5,0),"")</f>
        <v/>
      </c>
      <c r="AE144" s="31" t="str">
        <f ca="1">_xlfn.IFNA(VLOOKUP($A144,اغسطس!AE:AI,5,0),"")</f>
        <v/>
      </c>
      <c r="AF144" s="31" t="str">
        <f ca="1">_xlfn.IFNA(VLOOKUP($A144,اغسطس!AQ:AU,5,0),"")</f>
        <v/>
      </c>
      <c r="AG144" s="31" t="str">
        <f ca="1">_xlfn.IFNA(VLOOKUP($A144,اغسطس!BC:BG,5,0),"")</f>
        <v/>
      </c>
      <c r="AH144" s="31" t="str">
        <f ca="1">_xlfn.IFNA(VLOOKUP($A144,سبتمبر!G:K,5,0),"")</f>
        <v/>
      </c>
      <c r="AI144" s="31" t="str">
        <f ca="1">_xlfn.IFNA(VLOOKUP($A144,سبتمبر!S:W,5,0),"")</f>
        <v/>
      </c>
      <c r="AJ144" s="31" t="str">
        <f ca="1">_xlfn.IFNA(VLOOKUP($A144,سبتمبر!AE:AI,5,0),"")</f>
        <v/>
      </c>
      <c r="AK144" s="31" t="str">
        <f ca="1">_xlfn.IFNA(VLOOKUP($A144,سبتمبر!AQ:AU,5,0),"")</f>
        <v/>
      </c>
      <c r="AL144" s="31" t="str">
        <f ca="1">_xlfn.IFNA(VLOOKUP($A144,اكتوبر!G:K,5,0),"")</f>
        <v/>
      </c>
      <c r="AM144" s="31" t="str">
        <f ca="1">_xlfn.IFNA(VLOOKUP($A144,اكتوبر!S:W,5,0),"")</f>
        <v/>
      </c>
      <c r="AN144" s="31" t="str">
        <f ca="1">_xlfn.IFNA(VLOOKUP($A144,اكتوبر!AE:AI,5,0),"")</f>
        <v/>
      </c>
      <c r="AO144" s="31" t="str">
        <f ca="1">_xlfn.IFNA(VLOOKUP($A144,اكتوبر!AQ:AU,5,0),"")</f>
        <v/>
      </c>
      <c r="AP144" s="31" t="str">
        <f ca="1">_xlfn.IFNA(VLOOKUP($A144,اكتوبر!BC:BG,5,0),"")</f>
        <v/>
      </c>
      <c r="AQ144" s="31" t="str">
        <f ca="1">_xlfn.IFNA(VLOOKUP($A144,نوفمبر!G:K,5,0),"")</f>
        <v/>
      </c>
      <c r="AR144" s="31" t="str">
        <f ca="1">_xlfn.IFNA(VLOOKUP($A144,نوفمبر!S:W,5,0),"")</f>
        <v/>
      </c>
      <c r="AS144" s="31" t="str">
        <f ca="1">_xlfn.IFNA(VLOOKUP($A144,نوفمبر!AE:AI,5,0),"")</f>
        <v/>
      </c>
      <c r="AT144" s="31" t="str">
        <f ca="1">_xlfn.IFNA(VLOOKUP($A144,نوفمبر!AQ:AU,5,0),"")</f>
        <v/>
      </c>
      <c r="AU144" s="31" t="str">
        <f ca="1">_xlfn.IFNA(VLOOKUP($A144,ديسمبر!G:K,5,0),"")</f>
        <v/>
      </c>
      <c r="AV144" s="31" t="str">
        <f ca="1">_xlfn.IFNA(VLOOKUP($A144,ديسمبر!S:W,5,0),"")</f>
        <v/>
      </c>
      <c r="AW144" s="31" t="str">
        <f ca="1">_xlfn.IFNA(VLOOKUP($A144,ديسمبر!AE:AI,5,0),"")</f>
        <v/>
      </c>
      <c r="AX144" s="31" t="str">
        <f ca="1">_xlfn.IFNA(VLOOKUP($A144,ديسمبر!AQ:AU,5,0),"")</f>
        <v/>
      </c>
      <c r="AY144" s="31">
        <f ca="1" t="shared" si="5"/>
        <v>0</v>
      </c>
      <c r="AZ144" s="31">
        <f ca="1" t="shared" si="4"/>
        <v>0</v>
      </c>
    </row>
    <row r="145" ht="15.75" spans="1:52">
      <c r="A145" s="8">
        <v>2143</v>
      </c>
      <c r="B145" s="31">
        <f>IFERROR(VLOOKUP(A145,'Main Data'!A:C,2,0),"")</f>
        <v>0</v>
      </c>
      <c r="C145" s="31" t="str">
        <f>IFERROR(VLOOKUP(B145,'Main Data'!B:D,2,0),"")</f>
        <v/>
      </c>
      <c r="D145" s="31" t="str">
        <f ca="1">IFERROR(VLOOKUP($A145,فبراير!G:K,5,0),"")</f>
        <v/>
      </c>
      <c r="E145" s="31" t="str">
        <f ca="1">IFERROR(VLOOKUP($A145,فبراير!S:W,5,0),"")</f>
        <v/>
      </c>
      <c r="F145" s="31" t="str">
        <f ca="1">IFERROR(VLOOKUP($A145,فبراير!AE:AI,5,0),"")</f>
        <v/>
      </c>
      <c r="G145" s="31" t="str">
        <f ca="1">IFERROR(VLOOKUP($A145,فبراير!AQ:AU,5,0),"")</f>
        <v/>
      </c>
      <c r="H145" s="31" t="str">
        <f ca="1">IFERROR(VLOOKUP($A145,مارس!G:K,5,0),"")</f>
        <v/>
      </c>
      <c r="I145" s="31" t="str">
        <f ca="1">IFERROR(VLOOKUP($A145,مارس!S:W,5,0),"")</f>
        <v/>
      </c>
      <c r="J145" s="31" t="str">
        <f ca="1">IFERROR(VLOOKUP($A145,مارس!AE:AI,5,0),"")</f>
        <v/>
      </c>
      <c r="K145" s="31" t="str">
        <f ca="1">IFERROR(VLOOKUP($A145,مارس!AQ:AU,5,0),"")</f>
        <v/>
      </c>
      <c r="L145" s="31" t="str">
        <f ca="1">IFERROR(VLOOKUP($A145,ابريل!G:K,5,0),"")</f>
        <v/>
      </c>
      <c r="M145" s="31" t="str">
        <f ca="1">IFERROR(VLOOKUP($A145,ابريل!S:W,5,0),"")</f>
        <v/>
      </c>
      <c r="N145" s="31" t="str">
        <f ca="1">IFERROR(VLOOKUP($A145,ابريل!AE:AI,5,0),"")</f>
        <v/>
      </c>
      <c r="O145" s="31" t="str">
        <f ca="1">IFERROR(VLOOKUP($A145,ابريل!AQ:AU,5,0),"")</f>
        <v/>
      </c>
      <c r="P145" s="31" t="str">
        <f ca="1">_xlfn.IFNA(VLOOKUP($A145,مايو!G:K,5,0),"")</f>
        <v/>
      </c>
      <c r="Q145" s="31" t="str">
        <f ca="1">_xlfn.IFNA(VLOOKUP($A145,مايو!S:W,5,0),"")</f>
        <v/>
      </c>
      <c r="R145" s="31" t="str">
        <f ca="1">_xlfn.IFNA(VLOOKUP($A145,مايو!AE:AI,5,0),"")</f>
        <v/>
      </c>
      <c r="S145" s="31" t="str">
        <f ca="1">_xlfn.IFNA(VLOOKUP($A145,مايو!AQ:AU,5,0),"")</f>
        <v/>
      </c>
      <c r="T145" s="31" t="str">
        <f ca="1">_xlfn.IFNA(VLOOKUP($A145,مايو!BC:BG,5,0),"")</f>
        <v/>
      </c>
      <c r="U145" s="31" t="str">
        <f ca="1">_xlfn.IFNA(VLOOKUP($A145,يونيو!G:K,5,0),"")</f>
        <v/>
      </c>
      <c r="V145" s="31" t="str">
        <f ca="1">_xlfn.IFNA(VLOOKUP($A145,يونيو!S:W,5,0),"")</f>
        <v/>
      </c>
      <c r="W145" s="31" t="str">
        <f ca="1">_xlfn.IFNA(VLOOKUP($A145,يونيو!AE:AI,5,0),"")</f>
        <v/>
      </c>
      <c r="X145" s="31" t="str">
        <f ca="1">_xlfn.IFNA(VLOOKUP($A145,يونيو!AQ:AU,5,0),"")</f>
        <v/>
      </c>
      <c r="Y145" s="31" t="str">
        <f ca="1">_xlfn.IFNA(VLOOKUP($A145,يوليو!G:K,5,0),"")</f>
        <v/>
      </c>
      <c r="Z145" s="31" t="str">
        <f ca="1">_xlfn.IFNA(VLOOKUP($A145,يوليو!S:W,5,0),"")</f>
        <v/>
      </c>
      <c r="AA145" s="31" t="str">
        <f ca="1">_xlfn.IFNA(VLOOKUP($A145,يوليو!AE:AI,5,0),"")</f>
        <v/>
      </c>
      <c r="AB145" s="31" t="str">
        <f ca="1">_xlfn.IFNA(VLOOKUP($A145,يوليو!AQ:AU,5,0),"")</f>
        <v/>
      </c>
      <c r="AC145" s="31" t="str">
        <f ca="1">_xlfn.IFNA(VLOOKUP($A145,اغسطس!G:K,5,0),"")</f>
        <v/>
      </c>
      <c r="AD145" s="31" t="str">
        <f ca="1">_xlfn.IFNA(VLOOKUP($A145,اغسطس!S:W,5,0),"")</f>
        <v/>
      </c>
      <c r="AE145" s="31" t="str">
        <f ca="1">_xlfn.IFNA(VLOOKUP($A145,اغسطس!AE:AI,5,0),"")</f>
        <v/>
      </c>
      <c r="AF145" s="31" t="str">
        <f ca="1">_xlfn.IFNA(VLOOKUP($A145,اغسطس!AQ:AU,5,0),"")</f>
        <v/>
      </c>
      <c r="AG145" s="31" t="str">
        <f ca="1">_xlfn.IFNA(VLOOKUP($A145,اغسطس!BC:BG,5,0),"")</f>
        <v/>
      </c>
      <c r="AH145" s="31" t="str">
        <f ca="1">_xlfn.IFNA(VLOOKUP($A145,سبتمبر!G:K,5,0),"")</f>
        <v/>
      </c>
      <c r="AI145" s="31" t="str">
        <f ca="1">_xlfn.IFNA(VLOOKUP($A145,سبتمبر!S:W,5,0),"")</f>
        <v/>
      </c>
      <c r="AJ145" s="31" t="str">
        <f ca="1">_xlfn.IFNA(VLOOKUP($A145,سبتمبر!AE:AI,5,0),"")</f>
        <v/>
      </c>
      <c r="AK145" s="31" t="str">
        <f ca="1">_xlfn.IFNA(VLOOKUP($A145,سبتمبر!AQ:AU,5,0),"")</f>
        <v/>
      </c>
      <c r="AL145" s="31" t="str">
        <f ca="1">_xlfn.IFNA(VLOOKUP($A145,اكتوبر!G:K,5,0),"")</f>
        <v/>
      </c>
      <c r="AM145" s="31" t="str">
        <f ca="1">_xlfn.IFNA(VLOOKUP($A145,اكتوبر!S:W,5,0),"")</f>
        <v/>
      </c>
      <c r="AN145" s="31" t="str">
        <f ca="1">_xlfn.IFNA(VLOOKUP($A145,اكتوبر!AE:AI,5,0),"")</f>
        <v/>
      </c>
      <c r="AO145" s="31" t="str">
        <f ca="1">_xlfn.IFNA(VLOOKUP($A145,اكتوبر!AQ:AU,5,0),"")</f>
        <v/>
      </c>
      <c r="AP145" s="31" t="str">
        <f ca="1">_xlfn.IFNA(VLOOKUP($A145,اكتوبر!BC:BG,5,0),"")</f>
        <v/>
      </c>
      <c r="AQ145" s="31" t="str">
        <f ca="1">_xlfn.IFNA(VLOOKUP($A145,نوفمبر!G:K,5,0),"")</f>
        <v/>
      </c>
      <c r="AR145" s="31" t="str">
        <f ca="1">_xlfn.IFNA(VLOOKUP($A145,نوفمبر!S:W,5,0),"")</f>
        <v/>
      </c>
      <c r="AS145" s="31" t="str">
        <f ca="1">_xlfn.IFNA(VLOOKUP($A145,نوفمبر!AE:AI,5,0),"")</f>
        <v/>
      </c>
      <c r="AT145" s="31" t="str">
        <f ca="1">_xlfn.IFNA(VLOOKUP($A145,نوفمبر!AQ:AU,5,0),"")</f>
        <v/>
      </c>
      <c r="AU145" s="31" t="str">
        <f ca="1">_xlfn.IFNA(VLOOKUP($A145,ديسمبر!G:K,5,0),"")</f>
        <v/>
      </c>
      <c r="AV145" s="31" t="str">
        <f ca="1">_xlfn.IFNA(VLOOKUP($A145,ديسمبر!S:W,5,0),"")</f>
        <v/>
      </c>
      <c r="AW145" s="31" t="str">
        <f ca="1">_xlfn.IFNA(VLOOKUP($A145,ديسمبر!AE:AI,5,0),"")</f>
        <v/>
      </c>
      <c r="AX145" s="31" t="str">
        <f ca="1">_xlfn.IFNA(VLOOKUP($A145,ديسمبر!AQ:AU,5,0),"")</f>
        <v/>
      </c>
      <c r="AY145" s="31">
        <f ca="1" t="shared" si="5"/>
        <v>0</v>
      </c>
      <c r="AZ145" s="31">
        <f ca="1" t="shared" si="4"/>
        <v>0</v>
      </c>
    </row>
    <row r="146" ht="15.75" spans="1:52">
      <c r="A146" s="8">
        <v>2144</v>
      </c>
      <c r="B146" s="31">
        <f>IFERROR(VLOOKUP(A146,'Main Data'!A:C,2,0),"")</f>
        <v>0</v>
      </c>
      <c r="C146" s="31" t="str">
        <f>IFERROR(VLOOKUP(B146,'Main Data'!B:D,2,0),"")</f>
        <v/>
      </c>
      <c r="D146" s="31" t="str">
        <f ca="1">IFERROR(VLOOKUP($A146,فبراير!G:K,5,0),"")</f>
        <v/>
      </c>
      <c r="E146" s="31" t="str">
        <f ca="1">IFERROR(VLOOKUP($A146,فبراير!S:W,5,0),"")</f>
        <v/>
      </c>
      <c r="F146" s="31" t="str">
        <f ca="1">IFERROR(VLOOKUP($A146,فبراير!AE:AI,5,0),"")</f>
        <v/>
      </c>
      <c r="G146" s="31" t="str">
        <f ca="1">IFERROR(VLOOKUP($A146,فبراير!AQ:AU,5,0),"")</f>
        <v/>
      </c>
      <c r="H146" s="31" t="str">
        <f ca="1">IFERROR(VLOOKUP($A146,مارس!G:K,5,0),"")</f>
        <v/>
      </c>
      <c r="I146" s="31" t="str">
        <f ca="1">IFERROR(VLOOKUP($A146,مارس!S:W,5,0),"")</f>
        <v/>
      </c>
      <c r="J146" s="31" t="str">
        <f ca="1">IFERROR(VLOOKUP($A146,مارس!AE:AI,5,0),"")</f>
        <v/>
      </c>
      <c r="K146" s="31" t="str">
        <f ca="1">IFERROR(VLOOKUP($A146,مارس!AQ:AU,5,0),"")</f>
        <v/>
      </c>
      <c r="L146" s="31" t="str">
        <f ca="1">IFERROR(VLOOKUP($A146,ابريل!G:K,5,0),"")</f>
        <v/>
      </c>
      <c r="M146" s="31" t="str">
        <f ca="1">IFERROR(VLOOKUP($A146,ابريل!S:W,5,0),"")</f>
        <v/>
      </c>
      <c r="N146" s="31" t="str">
        <f ca="1">IFERROR(VLOOKUP($A146,ابريل!AE:AI,5,0),"")</f>
        <v/>
      </c>
      <c r="O146" s="31" t="str">
        <f ca="1">IFERROR(VLOOKUP($A146,ابريل!AQ:AU,5,0),"")</f>
        <v/>
      </c>
      <c r="P146" s="31" t="str">
        <f ca="1">_xlfn.IFNA(VLOOKUP($A146,مايو!G:K,5,0),"")</f>
        <v/>
      </c>
      <c r="Q146" s="31" t="str">
        <f ca="1">_xlfn.IFNA(VLOOKUP($A146,مايو!S:W,5,0),"")</f>
        <v/>
      </c>
      <c r="R146" s="31" t="str">
        <f ca="1">_xlfn.IFNA(VLOOKUP($A146,مايو!AE:AI,5,0),"")</f>
        <v/>
      </c>
      <c r="S146" s="31" t="str">
        <f ca="1">_xlfn.IFNA(VLOOKUP($A146,مايو!AQ:AU,5,0),"")</f>
        <v/>
      </c>
      <c r="T146" s="31" t="str">
        <f ca="1">_xlfn.IFNA(VLOOKUP($A146,مايو!BC:BG,5,0),"")</f>
        <v/>
      </c>
      <c r="U146" s="31" t="str">
        <f ca="1">_xlfn.IFNA(VLOOKUP($A146,يونيو!G:K,5,0),"")</f>
        <v/>
      </c>
      <c r="V146" s="31" t="str">
        <f ca="1">_xlfn.IFNA(VLOOKUP($A146,يونيو!S:W,5,0),"")</f>
        <v/>
      </c>
      <c r="W146" s="31" t="str">
        <f ca="1">_xlfn.IFNA(VLOOKUP($A146,يونيو!AE:AI,5,0),"")</f>
        <v/>
      </c>
      <c r="X146" s="31" t="str">
        <f ca="1">_xlfn.IFNA(VLOOKUP($A146,يونيو!AQ:AU,5,0),"")</f>
        <v/>
      </c>
      <c r="Y146" s="31" t="str">
        <f ca="1">_xlfn.IFNA(VLOOKUP($A146,يوليو!G:K,5,0),"")</f>
        <v/>
      </c>
      <c r="Z146" s="31" t="str">
        <f ca="1">_xlfn.IFNA(VLOOKUP($A146,يوليو!S:W,5,0),"")</f>
        <v/>
      </c>
      <c r="AA146" s="31" t="str">
        <f ca="1">_xlfn.IFNA(VLOOKUP($A146,يوليو!AE:AI,5,0),"")</f>
        <v/>
      </c>
      <c r="AB146" s="31" t="str">
        <f ca="1">_xlfn.IFNA(VLOOKUP($A146,يوليو!AQ:AU,5,0),"")</f>
        <v/>
      </c>
      <c r="AC146" s="31" t="str">
        <f ca="1">_xlfn.IFNA(VLOOKUP($A146,اغسطس!G:K,5,0),"")</f>
        <v/>
      </c>
      <c r="AD146" s="31" t="str">
        <f ca="1">_xlfn.IFNA(VLOOKUP($A146,اغسطس!S:W,5,0),"")</f>
        <v/>
      </c>
      <c r="AE146" s="31" t="str">
        <f ca="1">_xlfn.IFNA(VLOOKUP($A146,اغسطس!AE:AI,5,0),"")</f>
        <v/>
      </c>
      <c r="AF146" s="31" t="str">
        <f ca="1">_xlfn.IFNA(VLOOKUP($A146,اغسطس!AQ:AU,5,0),"")</f>
        <v/>
      </c>
      <c r="AG146" s="31" t="str">
        <f ca="1">_xlfn.IFNA(VLOOKUP($A146,اغسطس!BC:BG,5,0),"")</f>
        <v/>
      </c>
      <c r="AH146" s="31" t="str">
        <f ca="1">_xlfn.IFNA(VLOOKUP($A146,سبتمبر!G:K,5,0),"")</f>
        <v/>
      </c>
      <c r="AI146" s="31" t="str">
        <f ca="1">_xlfn.IFNA(VLOOKUP($A146,سبتمبر!S:W,5,0),"")</f>
        <v/>
      </c>
      <c r="AJ146" s="31" t="str">
        <f ca="1">_xlfn.IFNA(VLOOKUP($A146,سبتمبر!AE:AI,5,0),"")</f>
        <v/>
      </c>
      <c r="AK146" s="31" t="str">
        <f ca="1">_xlfn.IFNA(VLOOKUP($A146,سبتمبر!AQ:AU,5,0),"")</f>
        <v/>
      </c>
      <c r="AL146" s="31" t="str">
        <f ca="1">_xlfn.IFNA(VLOOKUP($A146,اكتوبر!G:K,5,0),"")</f>
        <v/>
      </c>
      <c r="AM146" s="31" t="str">
        <f ca="1">_xlfn.IFNA(VLOOKUP($A146,اكتوبر!S:W,5,0),"")</f>
        <v/>
      </c>
      <c r="AN146" s="31" t="str">
        <f ca="1">_xlfn.IFNA(VLOOKUP($A146,اكتوبر!AE:AI,5,0),"")</f>
        <v/>
      </c>
      <c r="AO146" s="31" t="str">
        <f ca="1">_xlfn.IFNA(VLOOKUP($A146,اكتوبر!AQ:AU,5,0),"")</f>
        <v/>
      </c>
      <c r="AP146" s="31" t="str">
        <f ca="1">_xlfn.IFNA(VLOOKUP($A146,اكتوبر!BC:BG,5,0),"")</f>
        <v/>
      </c>
      <c r="AQ146" s="31" t="str">
        <f ca="1">_xlfn.IFNA(VLOOKUP($A146,نوفمبر!G:K,5,0),"")</f>
        <v/>
      </c>
      <c r="AR146" s="31" t="str">
        <f ca="1">_xlfn.IFNA(VLOOKUP($A146,نوفمبر!S:W,5,0),"")</f>
        <v/>
      </c>
      <c r="AS146" s="31" t="str">
        <f ca="1">_xlfn.IFNA(VLOOKUP($A146,نوفمبر!AE:AI,5,0),"")</f>
        <v/>
      </c>
      <c r="AT146" s="31" t="str">
        <f ca="1">_xlfn.IFNA(VLOOKUP($A146,نوفمبر!AQ:AU,5,0),"")</f>
        <v/>
      </c>
      <c r="AU146" s="31" t="str">
        <f ca="1">_xlfn.IFNA(VLOOKUP($A146,ديسمبر!G:K,5,0),"")</f>
        <v/>
      </c>
      <c r="AV146" s="31" t="str">
        <f ca="1">_xlfn.IFNA(VLOOKUP($A146,ديسمبر!S:W,5,0),"")</f>
        <v/>
      </c>
      <c r="AW146" s="31" t="str">
        <f ca="1">_xlfn.IFNA(VLOOKUP($A146,ديسمبر!AE:AI,5,0),"")</f>
        <v/>
      </c>
      <c r="AX146" s="31" t="str">
        <f ca="1">_xlfn.IFNA(VLOOKUP($A146,ديسمبر!AQ:AU,5,0),"")</f>
        <v/>
      </c>
      <c r="AY146" s="31">
        <f ca="1" t="shared" si="5"/>
        <v>0</v>
      </c>
      <c r="AZ146" s="31">
        <f ca="1" t="shared" si="4"/>
        <v>0</v>
      </c>
    </row>
    <row r="147" ht="15.75" spans="1:52">
      <c r="A147" s="8">
        <v>2145</v>
      </c>
      <c r="B147" s="31">
        <f>IFERROR(VLOOKUP(A147,'Main Data'!A:C,2,0),"")</f>
        <v>0</v>
      </c>
      <c r="C147" s="31" t="str">
        <f>IFERROR(VLOOKUP(B147,'Main Data'!B:D,2,0),"")</f>
        <v/>
      </c>
      <c r="D147" s="31" t="str">
        <f ca="1">IFERROR(VLOOKUP($A147,فبراير!G:K,5,0),"")</f>
        <v/>
      </c>
      <c r="E147" s="31" t="str">
        <f ca="1">IFERROR(VLOOKUP($A147,فبراير!S:W,5,0),"")</f>
        <v/>
      </c>
      <c r="F147" s="31" t="str">
        <f ca="1">IFERROR(VLOOKUP($A147,فبراير!AE:AI,5,0),"")</f>
        <v/>
      </c>
      <c r="G147" s="31" t="str">
        <f ca="1">IFERROR(VLOOKUP($A147,فبراير!AQ:AU,5,0),"")</f>
        <v/>
      </c>
      <c r="H147" s="31" t="str">
        <f ca="1">IFERROR(VLOOKUP($A147,مارس!G:K,5,0),"")</f>
        <v/>
      </c>
      <c r="I147" s="31" t="str">
        <f ca="1">IFERROR(VLOOKUP($A147,مارس!S:W,5,0),"")</f>
        <v/>
      </c>
      <c r="J147" s="31" t="str">
        <f ca="1">IFERROR(VLOOKUP($A147,مارس!AE:AI,5,0),"")</f>
        <v/>
      </c>
      <c r="K147" s="31" t="str">
        <f ca="1">IFERROR(VLOOKUP($A147,مارس!AQ:AU,5,0),"")</f>
        <v/>
      </c>
      <c r="L147" s="31" t="str">
        <f ca="1">IFERROR(VLOOKUP($A147,ابريل!G:K,5,0),"")</f>
        <v/>
      </c>
      <c r="M147" s="31" t="str">
        <f ca="1">IFERROR(VLOOKUP($A147,ابريل!S:W,5,0),"")</f>
        <v/>
      </c>
      <c r="N147" s="31" t="str">
        <f ca="1">IFERROR(VLOOKUP($A147,ابريل!AE:AI,5,0),"")</f>
        <v/>
      </c>
      <c r="O147" s="31" t="str">
        <f ca="1">IFERROR(VLOOKUP($A147,ابريل!AQ:AU,5,0),"")</f>
        <v/>
      </c>
      <c r="P147" s="31" t="str">
        <f ca="1">_xlfn.IFNA(VLOOKUP($A147,مايو!G:K,5,0),"")</f>
        <v/>
      </c>
      <c r="Q147" s="31" t="str">
        <f ca="1">_xlfn.IFNA(VLOOKUP($A147,مايو!S:W,5,0),"")</f>
        <v/>
      </c>
      <c r="R147" s="31" t="str">
        <f ca="1">_xlfn.IFNA(VLOOKUP($A147,مايو!AE:AI,5,0),"")</f>
        <v/>
      </c>
      <c r="S147" s="31" t="str">
        <f ca="1">_xlfn.IFNA(VLOOKUP($A147,مايو!AQ:AU,5,0),"")</f>
        <v/>
      </c>
      <c r="T147" s="31" t="str">
        <f ca="1">_xlfn.IFNA(VLOOKUP($A147,مايو!BC:BG,5,0),"")</f>
        <v/>
      </c>
      <c r="U147" s="31" t="str">
        <f ca="1">_xlfn.IFNA(VLOOKUP($A147,يونيو!G:K,5,0),"")</f>
        <v/>
      </c>
      <c r="V147" s="31" t="str">
        <f ca="1">_xlfn.IFNA(VLOOKUP($A147,يونيو!S:W,5,0),"")</f>
        <v/>
      </c>
      <c r="W147" s="31" t="str">
        <f ca="1">_xlfn.IFNA(VLOOKUP($A147,يونيو!AE:AI,5,0),"")</f>
        <v/>
      </c>
      <c r="X147" s="31" t="str">
        <f ca="1">_xlfn.IFNA(VLOOKUP($A147,يونيو!AQ:AU,5,0),"")</f>
        <v/>
      </c>
      <c r="Y147" s="31" t="str">
        <f ca="1">_xlfn.IFNA(VLOOKUP($A147,يوليو!G:K,5,0),"")</f>
        <v/>
      </c>
      <c r="Z147" s="31" t="str">
        <f ca="1">_xlfn.IFNA(VLOOKUP($A147,يوليو!S:W,5,0),"")</f>
        <v/>
      </c>
      <c r="AA147" s="31" t="str">
        <f ca="1">_xlfn.IFNA(VLOOKUP($A147,يوليو!AE:AI,5,0),"")</f>
        <v/>
      </c>
      <c r="AB147" s="31" t="str">
        <f ca="1">_xlfn.IFNA(VLOOKUP($A147,يوليو!AQ:AU,5,0),"")</f>
        <v/>
      </c>
      <c r="AC147" s="31" t="str">
        <f ca="1">_xlfn.IFNA(VLOOKUP($A147,اغسطس!G:K,5,0),"")</f>
        <v/>
      </c>
      <c r="AD147" s="31" t="str">
        <f ca="1">_xlfn.IFNA(VLOOKUP($A147,اغسطس!S:W,5,0),"")</f>
        <v/>
      </c>
      <c r="AE147" s="31" t="str">
        <f ca="1">_xlfn.IFNA(VLOOKUP($A147,اغسطس!AE:AI,5,0),"")</f>
        <v/>
      </c>
      <c r="AF147" s="31" t="str">
        <f ca="1">_xlfn.IFNA(VLOOKUP($A147,اغسطس!AQ:AU,5,0),"")</f>
        <v/>
      </c>
      <c r="AG147" s="31" t="str">
        <f ca="1">_xlfn.IFNA(VLOOKUP($A147,اغسطس!BC:BG,5,0),"")</f>
        <v/>
      </c>
      <c r="AH147" s="31" t="str">
        <f ca="1">_xlfn.IFNA(VLOOKUP($A147,سبتمبر!G:K,5,0),"")</f>
        <v/>
      </c>
      <c r="AI147" s="31" t="str">
        <f ca="1">_xlfn.IFNA(VLOOKUP($A147,سبتمبر!S:W,5,0),"")</f>
        <v/>
      </c>
      <c r="AJ147" s="31" t="str">
        <f ca="1">_xlfn.IFNA(VLOOKUP($A147,سبتمبر!AE:AI,5,0),"")</f>
        <v/>
      </c>
      <c r="AK147" s="31" t="str">
        <f ca="1">_xlfn.IFNA(VLOOKUP($A147,سبتمبر!AQ:AU,5,0),"")</f>
        <v/>
      </c>
      <c r="AL147" s="31" t="str">
        <f ca="1">_xlfn.IFNA(VLOOKUP($A147,اكتوبر!G:K,5,0),"")</f>
        <v/>
      </c>
      <c r="AM147" s="31" t="str">
        <f ca="1">_xlfn.IFNA(VLOOKUP($A147,اكتوبر!S:W,5,0),"")</f>
        <v/>
      </c>
      <c r="AN147" s="31" t="str">
        <f ca="1">_xlfn.IFNA(VLOOKUP($A147,اكتوبر!AE:AI,5,0),"")</f>
        <v/>
      </c>
      <c r="AO147" s="31" t="str">
        <f ca="1">_xlfn.IFNA(VLOOKUP($A147,اكتوبر!AQ:AU,5,0),"")</f>
        <v/>
      </c>
      <c r="AP147" s="31" t="str">
        <f ca="1">_xlfn.IFNA(VLOOKUP($A147,اكتوبر!BC:BG,5,0),"")</f>
        <v/>
      </c>
      <c r="AQ147" s="31" t="str">
        <f ca="1">_xlfn.IFNA(VLOOKUP($A147,نوفمبر!G:K,5,0),"")</f>
        <v/>
      </c>
      <c r="AR147" s="31" t="str">
        <f ca="1">_xlfn.IFNA(VLOOKUP($A147,نوفمبر!S:W,5,0),"")</f>
        <v/>
      </c>
      <c r="AS147" s="31" t="str">
        <f ca="1">_xlfn.IFNA(VLOOKUP($A147,نوفمبر!AE:AI,5,0),"")</f>
        <v/>
      </c>
      <c r="AT147" s="31" t="str">
        <f ca="1">_xlfn.IFNA(VLOOKUP($A147,نوفمبر!AQ:AU,5,0),"")</f>
        <v/>
      </c>
      <c r="AU147" s="31" t="str">
        <f ca="1">_xlfn.IFNA(VLOOKUP($A147,ديسمبر!G:K,5,0),"")</f>
        <v/>
      </c>
      <c r="AV147" s="31" t="str">
        <f ca="1">_xlfn.IFNA(VLOOKUP($A147,ديسمبر!S:W,5,0),"")</f>
        <v/>
      </c>
      <c r="AW147" s="31" t="str">
        <f ca="1">_xlfn.IFNA(VLOOKUP($A147,ديسمبر!AE:AI,5,0),"")</f>
        <v/>
      </c>
      <c r="AX147" s="31" t="str">
        <f ca="1">_xlfn.IFNA(VLOOKUP($A147,ديسمبر!AQ:AU,5,0),"")</f>
        <v/>
      </c>
      <c r="AY147" s="31">
        <f ca="1" t="shared" si="5"/>
        <v>0</v>
      </c>
      <c r="AZ147" s="31">
        <f ca="1" t="shared" si="4"/>
        <v>0</v>
      </c>
    </row>
    <row r="148" ht="15.75" spans="1:52">
      <c r="A148" s="8">
        <v>2146</v>
      </c>
      <c r="B148" s="31">
        <f>IFERROR(VLOOKUP(A148,'Main Data'!A:C,2,0),"")</f>
        <v>0</v>
      </c>
      <c r="C148" s="31" t="str">
        <f>IFERROR(VLOOKUP(B148,'Main Data'!B:D,2,0),"")</f>
        <v/>
      </c>
      <c r="D148" s="31" t="str">
        <f ca="1">IFERROR(VLOOKUP($A148,فبراير!G:K,5,0),"")</f>
        <v/>
      </c>
      <c r="E148" s="31" t="str">
        <f ca="1">IFERROR(VLOOKUP($A148,فبراير!S:W,5,0),"")</f>
        <v/>
      </c>
      <c r="F148" s="31" t="str">
        <f ca="1">IFERROR(VLOOKUP($A148,فبراير!AE:AI,5,0),"")</f>
        <v/>
      </c>
      <c r="G148" s="31" t="str">
        <f ca="1">IFERROR(VLOOKUP($A148,فبراير!AQ:AU,5,0),"")</f>
        <v/>
      </c>
      <c r="H148" s="31" t="str">
        <f ca="1">IFERROR(VLOOKUP($A148,مارس!G:K,5,0),"")</f>
        <v/>
      </c>
      <c r="I148" s="31" t="str">
        <f ca="1">IFERROR(VLOOKUP($A148,مارس!S:W,5,0),"")</f>
        <v/>
      </c>
      <c r="J148" s="31" t="str">
        <f ca="1">IFERROR(VLOOKUP($A148,مارس!AE:AI,5,0),"")</f>
        <v/>
      </c>
      <c r="K148" s="31" t="str">
        <f ca="1">IFERROR(VLOOKUP($A148,مارس!AQ:AU,5,0),"")</f>
        <v/>
      </c>
      <c r="L148" s="31" t="str">
        <f ca="1">IFERROR(VLOOKUP($A148,ابريل!G:K,5,0),"")</f>
        <v/>
      </c>
      <c r="M148" s="31" t="str">
        <f ca="1">IFERROR(VLOOKUP($A148,ابريل!S:W,5,0),"")</f>
        <v/>
      </c>
      <c r="N148" s="31" t="str">
        <f ca="1">IFERROR(VLOOKUP($A148,ابريل!AE:AI,5,0),"")</f>
        <v/>
      </c>
      <c r="O148" s="31" t="str">
        <f ca="1">IFERROR(VLOOKUP($A148,ابريل!AQ:AU,5,0),"")</f>
        <v/>
      </c>
      <c r="P148" s="31" t="str">
        <f ca="1">_xlfn.IFNA(VLOOKUP($A148,مايو!G:K,5,0),"")</f>
        <v/>
      </c>
      <c r="Q148" s="31" t="str">
        <f ca="1">_xlfn.IFNA(VLOOKUP($A148,مايو!S:W,5,0),"")</f>
        <v/>
      </c>
      <c r="R148" s="31" t="str">
        <f ca="1">_xlfn.IFNA(VLOOKUP($A148,مايو!AE:AI,5,0),"")</f>
        <v/>
      </c>
      <c r="S148" s="31" t="str">
        <f ca="1">_xlfn.IFNA(VLOOKUP($A148,مايو!AQ:AU,5,0),"")</f>
        <v/>
      </c>
      <c r="T148" s="31" t="str">
        <f ca="1">_xlfn.IFNA(VLOOKUP($A148,مايو!BC:BG,5,0),"")</f>
        <v/>
      </c>
      <c r="U148" s="31" t="str">
        <f ca="1">_xlfn.IFNA(VLOOKUP($A148,يونيو!G:K,5,0),"")</f>
        <v/>
      </c>
      <c r="V148" s="31" t="str">
        <f ca="1">_xlfn.IFNA(VLOOKUP($A148,يونيو!S:W,5,0),"")</f>
        <v/>
      </c>
      <c r="W148" s="31" t="str">
        <f ca="1">_xlfn.IFNA(VLOOKUP($A148,يونيو!AE:AI,5,0),"")</f>
        <v/>
      </c>
      <c r="X148" s="31" t="str">
        <f ca="1">_xlfn.IFNA(VLOOKUP($A148,يونيو!AQ:AU,5,0),"")</f>
        <v/>
      </c>
      <c r="Y148" s="31" t="str">
        <f ca="1">_xlfn.IFNA(VLOOKUP($A148,يوليو!G:K,5,0),"")</f>
        <v/>
      </c>
      <c r="Z148" s="31" t="str">
        <f ca="1">_xlfn.IFNA(VLOOKUP($A148,يوليو!S:W,5,0),"")</f>
        <v/>
      </c>
      <c r="AA148" s="31" t="str">
        <f ca="1">_xlfn.IFNA(VLOOKUP($A148,يوليو!AE:AI,5,0),"")</f>
        <v/>
      </c>
      <c r="AB148" s="31" t="str">
        <f ca="1">_xlfn.IFNA(VLOOKUP($A148,يوليو!AQ:AU,5,0),"")</f>
        <v/>
      </c>
      <c r="AC148" s="31" t="str">
        <f ca="1">_xlfn.IFNA(VLOOKUP($A148,اغسطس!G:K,5,0),"")</f>
        <v/>
      </c>
      <c r="AD148" s="31" t="str">
        <f ca="1">_xlfn.IFNA(VLOOKUP($A148,اغسطس!S:W,5,0),"")</f>
        <v/>
      </c>
      <c r="AE148" s="31" t="str">
        <f ca="1">_xlfn.IFNA(VLOOKUP($A148,اغسطس!AE:AI,5,0),"")</f>
        <v/>
      </c>
      <c r="AF148" s="31" t="str">
        <f ca="1">_xlfn.IFNA(VLOOKUP($A148,اغسطس!AQ:AU,5,0),"")</f>
        <v/>
      </c>
      <c r="AG148" s="31" t="str">
        <f ca="1">_xlfn.IFNA(VLOOKUP($A148,اغسطس!BC:BG,5,0),"")</f>
        <v/>
      </c>
      <c r="AH148" s="31" t="str">
        <f ca="1">_xlfn.IFNA(VLOOKUP($A148,سبتمبر!G:K,5,0),"")</f>
        <v/>
      </c>
      <c r="AI148" s="31" t="str">
        <f ca="1">_xlfn.IFNA(VLOOKUP($A148,سبتمبر!S:W,5,0),"")</f>
        <v/>
      </c>
      <c r="AJ148" s="31" t="str">
        <f ca="1">_xlfn.IFNA(VLOOKUP($A148,سبتمبر!AE:AI,5,0),"")</f>
        <v/>
      </c>
      <c r="AK148" s="31" t="str">
        <f ca="1">_xlfn.IFNA(VLOOKUP($A148,سبتمبر!AQ:AU,5,0),"")</f>
        <v/>
      </c>
      <c r="AL148" s="31" t="str">
        <f ca="1">_xlfn.IFNA(VLOOKUP($A148,اكتوبر!G:K,5,0),"")</f>
        <v/>
      </c>
      <c r="AM148" s="31" t="str">
        <f ca="1">_xlfn.IFNA(VLOOKUP($A148,اكتوبر!S:W,5,0),"")</f>
        <v/>
      </c>
      <c r="AN148" s="31" t="str">
        <f ca="1">_xlfn.IFNA(VLOOKUP($A148,اكتوبر!AE:AI,5,0),"")</f>
        <v/>
      </c>
      <c r="AO148" s="31" t="str">
        <f ca="1">_xlfn.IFNA(VLOOKUP($A148,اكتوبر!AQ:AU,5,0),"")</f>
        <v/>
      </c>
      <c r="AP148" s="31" t="str">
        <f ca="1">_xlfn.IFNA(VLOOKUP($A148,اكتوبر!BC:BG,5,0),"")</f>
        <v/>
      </c>
      <c r="AQ148" s="31" t="str">
        <f ca="1">_xlfn.IFNA(VLOOKUP($A148,نوفمبر!G:K,5,0),"")</f>
        <v/>
      </c>
      <c r="AR148" s="31" t="str">
        <f ca="1">_xlfn.IFNA(VLOOKUP($A148,نوفمبر!S:W,5,0),"")</f>
        <v/>
      </c>
      <c r="AS148" s="31" t="str">
        <f ca="1">_xlfn.IFNA(VLOOKUP($A148,نوفمبر!AE:AI,5,0),"")</f>
        <v/>
      </c>
      <c r="AT148" s="31" t="str">
        <f ca="1">_xlfn.IFNA(VLOOKUP($A148,نوفمبر!AQ:AU,5,0),"")</f>
        <v/>
      </c>
      <c r="AU148" s="31" t="str">
        <f ca="1">_xlfn.IFNA(VLOOKUP($A148,ديسمبر!G:K,5,0),"")</f>
        <v/>
      </c>
      <c r="AV148" s="31" t="str">
        <f ca="1">_xlfn.IFNA(VLOOKUP($A148,ديسمبر!S:W,5,0),"")</f>
        <v/>
      </c>
      <c r="AW148" s="31" t="str">
        <f ca="1">_xlfn.IFNA(VLOOKUP($A148,ديسمبر!AE:AI,5,0),"")</f>
        <v/>
      </c>
      <c r="AX148" s="31" t="str">
        <f ca="1">_xlfn.IFNA(VLOOKUP($A148,ديسمبر!AQ:AU,5,0),"")</f>
        <v/>
      </c>
      <c r="AY148" s="31">
        <f ca="1" t="shared" si="5"/>
        <v>0</v>
      </c>
      <c r="AZ148" s="31">
        <f ca="1" t="shared" si="4"/>
        <v>0</v>
      </c>
    </row>
    <row r="149" ht="15.75" spans="1:52">
      <c r="A149" s="8">
        <v>2147</v>
      </c>
      <c r="B149" s="31">
        <f>IFERROR(VLOOKUP(A149,'Main Data'!A:C,2,0),"")</f>
        <v>0</v>
      </c>
      <c r="C149" s="31" t="str">
        <f>IFERROR(VLOOKUP(B149,'Main Data'!B:D,2,0),"")</f>
        <v/>
      </c>
      <c r="D149" s="31" t="str">
        <f ca="1">IFERROR(VLOOKUP($A149,فبراير!G:K,5,0),"")</f>
        <v/>
      </c>
      <c r="E149" s="31" t="str">
        <f ca="1">IFERROR(VLOOKUP($A149,فبراير!S:W,5,0),"")</f>
        <v/>
      </c>
      <c r="F149" s="31" t="str">
        <f ca="1">IFERROR(VLOOKUP($A149,فبراير!AE:AI,5,0),"")</f>
        <v/>
      </c>
      <c r="G149" s="31" t="str">
        <f ca="1">IFERROR(VLOOKUP($A149,فبراير!AQ:AU,5,0),"")</f>
        <v/>
      </c>
      <c r="H149" s="31" t="str">
        <f ca="1">IFERROR(VLOOKUP($A149,مارس!G:K,5,0),"")</f>
        <v/>
      </c>
      <c r="I149" s="31" t="str">
        <f ca="1">IFERROR(VLOOKUP($A149,مارس!S:W,5,0),"")</f>
        <v/>
      </c>
      <c r="J149" s="31" t="str">
        <f ca="1">IFERROR(VLOOKUP($A149,مارس!AE:AI,5,0),"")</f>
        <v/>
      </c>
      <c r="K149" s="31" t="str">
        <f ca="1">IFERROR(VLOOKUP($A149,مارس!AQ:AU,5,0),"")</f>
        <v/>
      </c>
      <c r="L149" s="31" t="str">
        <f ca="1">IFERROR(VLOOKUP($A149,ابريل!G:K,5,0),"")</f>
        <v/>
      </c>
      <c r="M149" s="31" t="str">
        <f ca="1">IFERROR(VLOOKUP($A149,ابريل!S:W,5,0),"")</f>
        <v/>
      </c>
      <c r="N149" s="31" t="str">
        <f ca="1">IFERROR(VLOOKUP($A149,ابريل!AE:AI,5,0),"")</f>
        <v/>
      </c>
      <c r="O149" s="31" t="str">
        <f ca="1">IFERROR(VLOOKUP($A149,ابريل!AQ:AU,5,0),"")</f>
        <v/>
      </c>
      <c r="P149" s="31" t="str">
        <f ca="1">_xlfn.IFNA(VLOOKUP($A149,مايو!G:K,5,0),"")</f>
        <v/>
      </c>
      <c r="Q149" s="31" t="str">
        <f ca="1">_xlfn.IFNA(VLOOKUP($A149,مايو!S:W,5,0),"")</f>
        <v/>
      </c>
      <c r="R149" s="31" t="str">
        <f ca="1">_xlfn.IFNA(VLOOKUP($A149,مايو!AE:AI,5,0),"")</f>
        <v/>
      </c>
      <c r="S149" s="31" t="str">
        <f ca="1">_xlfn.IFNA(VLOOKUP($A149,مايو!AQ:AU,5,0),"")</f>
        <v/>
      </c>
      <c r="T149" s="31" t="str">
        <f ca="1">_xlfn.IFNA(VLOOKUP($A149,مايو!BC:BG,5,0),"")</f>
        <v/>
      </c>
      <c r="U149" s="31" t="str">
        <f ca="1">_xlfn.IFNA(VLOOKUP($A149,يونيو!G:K,5,0),"")</f>
        <v/>
      </c>
      <c r="V149" s="31" t="str">
        <f ca="1">_xlfn.IFNA(VLOOKUP($A149,يونيو!S:W,5,0),"")</f>
        <v/>
      </c>
      <c r="W149" s="31" t="str">
        <f ca="1">_xlfn.IFNA(VLOOKUP($A149,يونيو!AE:AI,5,0),"")</f>
        <v/>
      </c>
      <c r="X149" s="31" t="str">
        <f ca="1">_xlfn.IFNA(VLOOKUP($A149,يونيو!AQ:AU,5,0),"")</f>
        <v/>
      </c>
      <c r="Y149" s="31" t="str">
        <f ca="1">_xlfn.IFNA(VLOOKUP($A149,يوليو!G:K,5,0),"")</f>
        <v/>
      </c>
      <c r="Z149" s="31" t="str">
        <f ca="1">_xlfn.IFNA(VLOOKUP($A149,يوليو!S:W,5,0),"")</f>
        <v/>
      </c>
      <c r="AA149" s="31" t="str">
        <f ca="1">_xlfn.IFNA(VLOOKUP($A149,يوليو!AE:AI,5,0),"")</f>
        <v/>
      </c>
      <c r="AB149" s="31" t="str">
        <f ca="1">_xlfn.IFNA(VLOOKUP($A149,يوليو!AQ:AU,5,0),"")</f>
        <v/>
      </c>
      <c r="AC149" s="31" t="str">
        <f ca="1">_xlfn.IFNA(VLOOKUP($A149,اغسطس!G:K,5,0),"")</f>
        <v/>
      </c>
      <c r="AD149" s="31" t="str">
        <f ca="1">_xlfn.IFNA(VLOOKUP($A149,اغسطس!S:W,5,0),"")</f>
        <v/>
      </c>
      <c r="AE149" s="31" t="str">
        <f ca="1">_xlfn.IFNA(VLOOKUP($A149,اغسطس!AE:AI,5,0),"")</f>
        <v/>
      </c>
      <c r="AF149" s="31" t="str">
        <f ca="1">_xlfn.IFNA(VLOOKUP($A149,اغسطس!AQ:AU,5,0),"")</f>
        <v/>
      </c>
      <c r="AG149" s="31" t="str">
        <f ca="1">_xlfn.IFNA(VLOOKUP($A149,اغسطس!BC:BG,5,0),"")</f>
        <v/>
      </c>
      <c r="AH149" s="31" t="str">
        <f ca="1">_xlfn.IFNA(VLOOKUP($A149,سبتمبر!G:K,5,0),"")</f>
        <v/>
      </c>
      <c r="AI149" s="31" t="str">
        <f ca="1">_xlfn.IFNA(VLOOKUP($A149,سبتمبر!S:W,5,0),"")</f>
        <v/>
      </c>
      <c r="AJ149" s="31" t="str">
        <f ca="1">_xlfn.IFNA(VLOOKUP($A149,سبتمبر!AE:AI,5,0),"")</f>
        <v/>
      </c>
      <c r="AK149" s="31" t="str">
        <f ca="1">_xlfn.IFNA(VLOOKUP($A149,سبتمبر!AQ:AU,5,0),"")</f>
        <v/>
      </c>
      <c r="AL149" s="31" t="str">
        <f ca="1">_xlfn.IFNA(VLOOKUP($A149,اكتوبر!G:K,5,0),"")</f>
        <v/>
      </c>
      <c r="AM149" s="31" t="str">
        <f ca="1">_xlfn.IFNA(VLOOKUP($A149,اكتوبر!S:W,5,0),"")</f>
        <v/>
      </c>
      <c r="AN149" s="31" t="str">
        <f ca="1">_xlfn.IFNA(VLOOKUP($A149,اكتوبر!AE:AI,5,0),"")</f>
        <v/>
      </c>
      <c r="AO149" s="31" t="str">
        <f ca="1">_xlfn.IFNA(VLOOKUP($A149,اكتوبر!AQ:AU,5,0),"")</f>
        <v/>
      </c>
      <c r="AP149" s="31" t="str">
        <f ca="1">_xlfn.IFNA(VLOOKUP($A149,اكتوبر!BC:BG,5,0),"")</f>
        <v/>
      </c>
      <c r="AQ149" s="31" t="str">
        <f ca="1">_xlfn.IFNA(VLOOKUP($A149,نوفمبر!G:K,5,0),"")</f>
        <v/>
      </c>
      <c r="AR149" s="31" t="str">
        <f ca="1">_xlfn.IFNA(VLOOKUP($A149,نوفمبر!S:W,5,0),"")</f>
        <v/>
      </c>
      <c r="AS149" s="31" t="str">
        <f ca="1">_xlfn.IFNA(VLOOKUP($A149,نوفمبر!AE:AI,5,0),"")</f>
        <v/>
      </c>
      <c r="AT149" s="31" t="str">
        <f ca="1">_xlfn.IFNA(VLOOKUP($A149,نوفمبر!AQ:AU,5,0),"")</f>
        <v/>
      </c>
      <c r="AU149" s="31" t="str">
        <f ca="1">_xlfn.IFNA(VLOOKUP($A149,ديسمبر!G:K,5,0),"")</f>
        <v/>
      </c>
      <c r="AV149" s="31" t="str">
        <f ca="1">_xlfn.IFNA(VLOOKUP($A149,ديسمبر!S:W,5,0),"")</f>
        <v/>
      </c>
      <c r="AW149" s="31" t="str">
        <f ca="1">_xlfn.IFNA(VLOOKUP($A149,ديسمبر!AE:AI,5,0),"")</f>
        <v/>
      </c>
      <c r="AX149" s="31" t="str">
        <f ca="1">_xlfn.IFNA(VLOOKUP($A149,ديسمبر!AQ:AU,5,0),"")</f>
        <v/>
      </c>
      <c r="AY149" s="31">
        <f ca="1" t="shared" si="5"/>
        <v>0</v>
      </c>
      <c r="AZ149" s="31">
        <f ca="1" t="shared" si="4"/>
        <v>0</v>
      </c>
    </row>
    <row r="150" ht="15.75" spans="1:52">
      <c r="A150" s="8">
        <v>2148</v>
      </c>
      <c r="B150" s="31">
        <f>IFERROR(VLOOKUP(A150,'Main Data'!A:C,2,0),"")</f>
        <v>0</v>
      </c>
      <c r="C150" s="31" t="str">
        <f>IFERROR(VLOOKUP(B150,'Main Data'!B:D,2,0),"")</f>
        <v/>
      </c>
      <c r="D150" s="31" t="str">
        <f ca="1">IFERROR(VLOOKUP($A150,فبراير!G:K,5,0),"")</f>
        <v/>
      </c>
      <c r="E150" s="31" t="str">
        <f ca="1">IFERROR(VLOOKUP($A150,فبراير!S:W,5,0),"")</f>
        <v/>
      </c>
      <c r="F150" s="31" t="str">
        <f ca="1">IFERROR(VLOOKUP($A150,فبراير!AE:AI,5,0),"")</f>
        <v/>
      </c>
      <c r="G150" s="31" t="str">
        <f ca="1">IFERROR(VLOOKUP($A150,فبراير!AQ:AU,5,0),"")</f>
        <v/>
      </c>
      <c r="H150" s="31" t="str">
        <f ca="1">IFERROR(VLOOKUP($A150,مارس!G:K,5,0),"")</f>
        <v/>
      </c>
      <c r="I150" s="31" t="str">
        <f ca="1">IFERROR(VLOOKUP($A150,مارس!S:W,5,0),"")</f>
        <v/>
      </c>
      <c r="J150" s="31" t="str">
        <f ca="1">IFERROR(VLOOKUP($A150,مارس!AE:AI,5,0),"")</f>
        <v/>
      </c>
      <c r="K150" s="31" t="str">
        <f ca="1">IFERROR(VLOOKUP($A150,مارس!AQ:AU,5,0),"")</f>
        <v/>
      </c>
      <c r="L150" s="31" t="str">
        <f ca="1">IFERROR(VLOOKUP($A150,ابريل!G:K,5,0),"")</f>
        <v/>
      </c>
      <c r="M150" s="31" t="str">
        <f ca="1">IFERROR(VLOOKUP($A150,ابريل!S:W,5,0),"")</f>
        <v/>
      </c>
      <c r="N150" s="31" t="str">
        <f ca="1">IFERROR(VLOOKUP($A150,ابريل!AE:AI,5,0),"")</f>
        <v/>
      </c>
      <c r="O150" s="31" t="str">
        <f ca="1">IFERROR(VLOOKUP($A150,ابريل!AQ:AU,5,0),"")</f>
        <v/>
      </c>
      <c r="P150" s="31" t="str">
        <f ca="1">_xlfn.IFNA(VLOOKUP($A150,مايو!G:K,5,0),"")</f>
        <v/>
      </c>
      <c r="Q150" s="31" t="str">
        <f ca="1">_xlfn.IFNA(VLOOKUP($A150,مايو!S:W,5,0),"")</f>
        <v/>
      </c>
      <c r="R150" s="31" t="str">
        <f ca="1">_xlfn.IFNA(VLOOKUP($A150,مايو!AE:AI,5,0),"")</f>
        <v/>
      </c>
      <c r="S150" s="31" t="str">
        <f ca="1">_xlfn.IFNA(VLOOKUP($A150,مايو!AQ:AU,5,0),"")</f>
        <v/>
      </c>
      <c r="T150" s="31" t="str">
        <f ca="1">_xlfn.IFNA(VLOOKUP($A150,مايو!BC:BG,5,0),"")</f>
        <v/>
      </c>
      <c r="U150" s="31" t="str">
        <f ca="1">_xlfn.IFNA(VLOOKUP($A150,يونيو!G:K,5,0),"")</f>
        <v/>
      </c>
      <c r="V150" s="31" t="str">
        <f ca="1">_xlfn.IFNA(VLOOKUP($A150,يونيو!S:W,5,0),"")</f>
        <v/>
      </c>
      <c r="W150" s="31" t="str">
        <f ca="1">_xlfn.IFNA(VLOOKUP($A150,يونيو!AE:AI,5,0),"")</f>
        <v/>
      </c>
      <c r="X150" s="31" t="str">
        <f ca="1">_xlfn.IFNA(VLOOKUP($A150,يونيو!AQ:AU,5,0),"")</f>
        <v/>
      </c>
      <c r="Y150" s="31" t="str">
        <f ca="1">_xlfn.IFNA(VLOOKUP($A150,يوليو!G:K,5,0),"")</f>
        <v/>
      </c>
      <c r="Z150" s="31" t="str">
        <f ca="1">_xlfn.IFNA(VLOOKUP($A150,يوليو!S:W,5,0),"")</f>
        <v/>
      </c>
      <c r="AA150" s="31" t="str">
        <f ca="1">_xlfn.IFNA(VLOOKUP($A150,يوليو!AE:AI,5,0),"")</f>
        <v/>
      </c>
      <c r="AB150" s="31" t="str">
        <f ca="1">_xlfn.IFNA(VLOOKUP($A150,يوليو!AQ:AU,5,0),"")</f>
        <v/>
      </c>
      <c r="AC150" s="31" t="str">
        <f ca="1">_xlfn.IFNA(VLOOKUP($A150,اغسطس!G:K,5,0),"")</f>
        <v/>
      </c>
      <c r="AD150" s="31" t="str">
        <f ca="1">_xlfn.IFNA(VLOOKUP($A150,اغسطس!S:W,5,0),"")</f>
        <v/>
      </c>
      <c r="AE150" s="31" t="str">
        <f ca="1">_xlfn.IFNA(VLOOKUP($A150,اغسطس!AE:AI,5,0),"")</f>
        <v/>
      </c>
      <c r="AF150" s="31" t="str">
        <f ca="1">_xlfn.IFNA(VLOOKUP($A150,اغسطس!AQ:AU,5,0),"")</f>
        <v/>
      </c>
      <c r="AG150" s="31" t="str">
        <f ca="1">_xlfn.IFNA(VLOOKUP($A150,اغسطس!BC:BG,5,0),"")</f>
        <v/>
      </c>
      <c r="AH150" s="31" t="str">
        <f ca="1">_xlfn.IFNA(VLOOKUP($A150,سبتمبر!G:K,5,0),"")</f>
        <v/>
      </c>
      <c r="AI150" s="31" t="str">
        <f ca="1">_xlfn.IFNA(VLOOKUP($A150,سبتمبر!S:W,5,0),"")</f>
        <v/>
      </c>
      <c r="AJ150" s="31" t="str">
        <f ca="1">_xlfn.IFNA(VLOOKUP($A150,سبتمبر!AE:AI,5,0),"")</f>
        <v/>
      </c>
      <c r="AK150" s="31" t="str">
        <f ca="1">_xlfn.IFNA(VLOOKUP($A150,سبتمبر!AQ:AU,5,0),"")</f>
        <v/>
      </c>
      <c r="AL150" s="31" t="str">
        <f ca="1">_xlfn.IFNA(VLOOKUP($A150,اكتوبر!G:K,5,0),"")</f>
        <v/>
      </c>
      <c r="AM150" s="31" t="str">
        <f ca="1">_xlfn.IFNA(VLOOKUP($A150,اكتوبر!S:W,5,0),"")</f>
        <v/>
      </c>
      <c r="AN150" s="31" t="str">
        <f ca="1">_xlfn.IFNA(VLOOKUP($A150,اكتوبر!AE:AI,5,0),"")</f>
        <v/>
      </c>
      <c r="AO150" s="31" t="str">
        <f ca="1">_xlfn.IFNA(VLOOKUP($A150,اكتوبر!AQ:AU,5,0),"")</f>
        <v/>
      </c>
      <c r="AP150" s="31" t="str">
        <f ca="1">_xlfn.IFNA(VLOOKUP($A150,اكتوبر!BC:BG,5,0),"")</f>
        <v/>
      </c>
      <c r="AQ150" s="31" t="str">
        <f ca="1">_xlfn.IFNA(VLOOKUP($A150,نوفمبر!G:K,5,0),"")</f>
        <v/>
      </c>
      <c r="AR150" s="31" t="str">
        <f ca="1">_xlfn.IFNA(VLOOKUP($A150,نوفمبر!S:W,5,0),"")</f>
        <v/>
      </c>
      <c r="AS150" s="31" t="str">
        <f ca="1">_xlfn.IFNA(VLOOKUP($A150,نوفمبر!AE:AI,5,0),"")</f>
        <v/>
      </c>
      <c r="AT150" s="31" t="str">
        <f ca="1">_xlfn.IFNA(VLOOKUP($A150,نوفمبر!AQ:AU,5,0),"")</f>
        <v/>
      </c>
      <c r="AU150" s="31" t="str">
        <f ca="1">_xlfn.IFNA(VLOOKUP($A150,ديسمبر!G:K,5,0),"")</f>
        <v/>
      </c>
      <c r="AV150" s="31" t="str">
        <f ca="1">_xlfn.IFNA(VLOOKUP($A150,ديسمبر!S:W,5,0),"")</f>
        <v/>
      </c>
      <c r="AW150" s="31" t="str">
        <f ca="1">_xlfn.IFNA(VLOOKUP($A150,ديسمبر!AE:AI,5,0),"")</f>
        <v/>
      </c>
      <c r="AX150" s="31" t="str">
        <f ca="1">_xlfn.IFNA(VLOOKUP($A150,ديسمبر!AQ:AU,5,0),"")</f>
        <v/>
      </c>
      <c r="AY150" s="31">
        <f ca="1" t="shared" si="5"/>
        <v>0</v>
      </c>
      <c r="AZ150" s="31">
        <f ca="1" t="shared" si="4"/>
        <v>0</v>
      </c>
    </row>
    <row r="151" ht="15.75" spans="1:52">
      <c r="A151" s="8">
        <v>2149</v>
      </c>
      <c r="B151" s="31">
        <f>IFERROR(VLOOKUP(A151,'Main Data'!A:C,2,0),"")</f>
        <v>0</v>
      </c>
      <c r="C151" s="31" t="str">
        <f>IFERROR(VLOOKUP(B151,'Main Data'!B:D,2,0),"")</f>
        <v/>
      </c>
      <c r="D151" s="31" t="str">
        <f ca="1">IFERROR(VLOOKUP($A151,فبراير!G:K,5,0),"")</f>
        <v/>
      </c>
      <c r="E151" s="31" t="str">
        <f ca="1">IFERROR(VLOOKUP($A151,فبراير!S:W,5,0),"")</f>
        <v/>
      </c>
      <c r="F151" s="31" t="str">
        <f ca="1">IFERROR(VLOOKUP($A151,فبراير!AE:AI,5,0),"")</f>
        <v/>
      </c>
      <c r="G151" s="31" t="str">
        <f ca="1">IFERROR(VLOOKUP($A151,فبراير!AQ:AU,5,0),"")</f>
        <v/>
      </c>
      <c r="H151" s="31" t="str">
        <f ca="1">IFERROR(VLOOKUP($A151,مارس!G:K,5,0),"")</f>
        <v/>
      </c>
      <c r="I151" s="31" t="str">
        <f ca="1">IFERROR(VLOOKUP($A151,مارس!S:W,5,0),"")</f>
        <v/>
      </c>
      <c r="J151" s="31" t="str">
        <f ca="1">IFERROR(VLOOKUP($A151,مارس!AE:AI,5,0),"")</f>
        <v/>
      </c>
      <c r="K151" s="31" t="str">
        <f ca="1">IFERROR(VLOOKUP($A151,مارس!AQ:AU,5,0),"")</f>
        <v/>
      </c>
      <c r="L151" s="31" t="str">
        <f ca="1">IFERROR(VLOOKUP($A151,ابريل!G:K,5,0),"")</f>
        <v/>
      </c>
      <c r="M151" s="31" t="str">
        <f ca="1">IFERROR(VLOOKUP($A151,ابريل!S:W,5,0),"")</f>
        <v/>
      </c>
      <c r="N151" s="31" t="str">
        <f ca="1">IFERROR(VLOOKUP($A151,ابريل!AE:AI,5,0),"")</f>
        <v/>
      </c>
      <c r="O151" s="31" t="str">
        <f ca="1">IFERROR(VLOOKUP($A151,ابريل!AQ:AU,5,0),"")</f>
        <v/>
      </c>
      <c r="P151" s="31" t="str">
        <f ca="1">_xlfn.IFNA(VLOOKUP($A151,مايو!G:K,5,0),"")</f>
        <v/>
      </c>
      <c r="Q151" s="31" t="str">
        <f ca="1">_xlfn.IFNA(VLOOKUP($A151,مايو!S:W,5,0),"")</f>
        <v/>
      </c>
      <c r="R151" s="31" t="str">
        <f ca="1">_xlfn.IFNA(VLOOKUP($A151,مايو!AE:AI,5,0),"")</f>
        <v/>
      </c>
      <c r="S151" s="31" t="str">
        <f ca="1">_xlfn.IFNA(VLOOKUP($A151,مايو!AQ:AU,5,0),"")</f>
        <v/>
      </c>
      <c r="T151" s="31" t="str">
        <f ca="1">_xlfn.IFNA(VLOOKUP($A151,مايو!BC:BG,5,0),"")</f>
        <v/>
      </c>
      <c r="U151" s="31" t="str">
        <f ca="1">_xlfn.IFNA(VLOOKUP($A151,يونيو!G:K,5,0),"")</f>
        <v/>
      </c>
      <c r="V151" s="31" t="str">
        <f ca="1">_xlfn.IFNA(VLOOKUP($A151,يونيو!S:W,5,0),"")</f>
        <v/>
      </c>
      <c r="W151" s="31" t="str">
        <f ca="1">_xlfn.IFNA(VLOOKUP($A151,يونيو!AE:AI,5,0),"")</f>
        <v/>
      </c>
      <c r="X151" s="31" t="str">
        <f ca="1">_xlfn.IFNA(VLOOKUP($A151,يونيو!AQ:AU,5,0),"")</f>
        <v/>
      </c>
      <c r="Y151" s="31" t="str">
        <f ca="1">_xlfn.IFNA(VLOOKUP($A151,يوليو!G:K,5,0),"")</f>
        <v/>
      </c>
      <c r="Z151" s="31" t="str">
        <f ca="1">_xlfn.IFNA(VLOOKUP($A151,يوليو!S:W,5,0),"")</f>
        <v/>
      </c>
      <c r="AA151" s="31" t="str">
        <f ca="1">_xlfn.IFNA(VLOOKUP($A151,يوليو!AE:AI,5,0),"")</f>
        <v/>
      </c>
      <c r="AB151" s="31" t="str">
        <f ca="1">_xlfn.IFNA(VLOOKUP($A151,يوليو!AQ:AU,5,0),"")</f>
        <v/>
      </c>
      <c r="AC151" s="31" t="str">
        <f ca="1">_xlfn.IFNA(VLOOKUP($A151,اغسطس!G:K,5,0),"")</f>
        <v/>
      </c>
      <c r="AD151" s="31" t="str">
        <f ca="1">_xlfn.IFNA(VLOOKUP($A151,اغسطس!S:W,5,0),"")</f>
        <v/>
      </c>
      <c r="AE151" s="31" t="str">
        <f ca="1">_xlfn.IFNA(VLOOKUP($A151,اغسطس!AE:AI,5,0),"")</f>
        <v/>
      </c>
      <c r="AF151" s="31" t="str">
        <f ca="1">_xlfn.IFNA(VLOOKUP($A151,اغسطس!AQ:AU,5,0),"")</f>
        <v/>
      </c>
      <c r="AG151" s="31" t="str">
        <f ca="1">_xlfn.IFNA(VLOOKUP($A151,اغسطس!BC:BG,5,0),"")</f>
        <v/>
      </c>
      <c r="AH151" s="31" t="str">
        <f ca="1">_xlfn.IFNA(VLOOKUP($A151,سبتمبر!G:K,5,0),"")</f>
        <v/>
      </c>
      <c r="AI151" s="31" t="str">
        <f ca="1">_xlfn.IFNA(VLOOKUP($A151,سبتمبر!S:W,5,0),"")</f>
        <v/>
      </c>
      <c r="AJ151" s="31" t="str">
        <f ca="1">_xlfn.IFNA(VLOOKUP($A151,سبتمبر!AE:AI,5,0),"")</f>
        <v/>
      </c>
      <c r="AK151" s="31" t="str">
        <f ca="1">_xlfn.IFNA(VLOOKUP($A151,سبتمبر!AQ:AU,5,0),"")</f>
        <v/>
      </c>
      <c r="AL151" s="31" t="str">
        <f ca="1">_xlfn.IFNA(VLOOKUP($A151,اكتوبر!G:K,5,0),"")</f>
        <v/>
      </c>
      <c r="AM151" s="31" t="str">
        <f ca="1">_xlfn.IFNA(VLOOKUP($A151,اكتوبر!S:W,5,0),"")</f>
        <v/>
      </c>
      <c r="AN151" s="31" t="str">
        <f ca="1">_xlfn.IFNA(VLOOKUP($A151,اكتوبر!AE:AI,5,0),"")</f>
        <v/>
      </c>
      <c r="AO151" s="31" t="str">
        <f ca="1">_xlfn.IFNA(VLOOKUP($A151,اكتوبر!AQ:AU,5,0),"")</f>
        <v/>
      </c>
      <c r="AP151" s="31" t="str">
        <f ca="1">_xlfn.IFNA(VLOOKUP($A151,اكتوبر!BC:BG,5,0),"")</f>
        <v/>
      </c>
      <c r="AQ151" s="31" t="str">
        <f ca="1">_xlfn.IFNA(VLOOKUP($A151,نوفمبر!G:K,5,0),"")</f>
        <v/>
      </c>
      <c r="AR151" s="31" t="str">
        <f ca="1">_xlfn.IFNA(VLOOKUP($A151,نوفمبر!S:W,5,0),"")</f>
        <v/>
      </c>
      <c r="AS151" s="31" t="str">
        <f ca="1">_xlfn.IFNA(VLOOKUP($A151,نوفمبر!AE:AI,5,0),"")</f>
        <v/>
      </c>
      <c r="AT151" s="31" t="str">
        <f ca="1">_xlfn.IFNA(VLOOKUP($A151,نوفمبر!AQ:AU,5,0),"")</f>
        <v/>
      </c>
      <c r="AU151" s="31" t="str">
        <f ca="1">_xlfn.IFNA(VLOOKUP($A151,ديسمبر!G:K,5,0),"")</f>
        <v/>
      </c>
      <c r="AV151" s="31" t="str">
        <f ca="1">_xlfn.IFNA(VLOOKUP($A151,ديسمبر!S:W,5,0),"")</f>
        <v/>
      </c>
      <c r="AW151" s="31" t="str">
        <f ca="1">_xlfn.IFNA(VLOOKUP($A151,ديسمبر!AE:AI,5,0),"")</f>
        <v/>
      </c>
      <c r="AX151" s="31" t="str">
        <f ca="1">_xlfn.IFNA(VLOOKUP($A151,ديسمبر!AQ:AU,5,0),"")</f>
        <v/>
      </c>
      <c r="AY151" s="31">
        <f ca="1" t="shared" si="5"/>
        <v>0</v>
      </c>
      <c r="AZ151" s="31">
        <f ca="1" t="shared" si="4"/>
        <v>0</v>
      </c>
    </row>
    <row r="152" ht="15.75" spans="1:52">
      <c r="A152" s="8">
        <v>2150</v>
      </c>
      <c r="B152" s="31">
        <f>IFERROR(VLOOKUP(A152,'Main Data'!A:C,2,0),"")</f>
        <v>0</v>
      </c>
      <c r="C152" s="31" t="str">
        <f>IFERROR(VLOOKUP(B152,'Main Data'!B:D,2,0),"")</f>
        <v/>
      </c>
      <c r="D152" s="31" t="str">
        <f ca="1">IFERROR(VLOOKUP($A152,فبراير!G:K,5,0),"")</f>
        <v/>
      </c>
      <c r="E152" s="31" t="str">
        <f ca="1">IFERROR(VLOOKUP($A152,فبراير!S:W,5,0),"")</f>
        <v/>
      </c>
      <c r="F152" s="31" t="str">
        <f ca="1">IFERROR(VLOOKUP($A152,فبراير!AE:AI,5,0),"")</f>
        <v/>
      </c>
      <c r="G152" s="31" t="str">
        <f ca="1">IFERROR(VLOOKUP($A152,فبراير!AQ:AU,5,0),"")</f>
        <v/>
      </c>
      <c r="H152" s="31" t="str">
        <f ca="1">IFERROR(VLOOKUP($A152,مارس!G:K,5,0),"")</f>
        <v/>
      </c>
      <c r="I152" s="31" t="str">
        <f ca="1">IFERROR(VLOOKUP($A152,مارس!S:W,5,0),"")</f>
        <v/>
      </c>
      <c r="J152" s="31" t="str">
        <f ca="1">IFERROR(VLOOKUP($A152,مارس!AE:AI,5,0),"")</f>
        <v/>
      </c>
      <c r="K152" s="31" t="str">
        <f ca="1">IFERROR(VLOOKUP($A152,مارس!AQ:AU,5,0),"")</f>
        <v/>
      </c>
      <c r="L152" s="31" t="str">
        <f ca="1">IFERROR(VLOOKUP($A152,ابريل!G:K,5,0),"")</f>
        <v/>
      </c>
      <c r="M152" s="31" t="str">
        <f ca="1">IFERROR(VLOOKUP($A152,ابريل!S:W,5,0),"")</f>
        <v/>
      </c>
      <c r="N152" s="31" t="str">
        <f ca="1">IFERROR(VLOOKUP($A152,ابريل!AE:AI,5,0),"")</f>
        <v/>
      </c>
      <c r="O152" s="31" t="str">
        <f ca="1">IFERROR(VLOOKUP($A152,ابريل!AQ:AU,5,0),"")</f>
        <v/>
      </c>
      <c r="P152" s="31" t="str">
        <f ca="1">_xlfn.IFNA(VLOOKUP($A152,مايو!G:K,5,0),"")</f>
        <v/>
      </c>
      <c r="Q152" s="31" t="str">
        <f ca="1">_xlfn.IFNA(VLOOKUP($A152,مايو!S:W,5,0),"")</f>
        <v/>
      </c>
      <c r="R152" s="31" t="str">
        <f ca="1">_xlfn.IFNA(VLOOKUP($A152,مايو!AE:AI,5,0),"")</f>
        <v/>
      </c>
      <c r="S152" s="31" t="str">
        <f ca="1">_xlfn.IFNA(VLOOKUP($A152,مايو!AQ:AU,5,0),"")</f>
        <v/>
      </c>
      <c r="T152" s="31" t="str">
        <f ca="1">_xlfn.IFNA(VLOOKUP($A152,مايو!BC:BG,5,0),"")</f>
        <v/>
      </c>
      <c r="U152" s="31" t="str">
        <f ca="1">_xlfn.IFNA(VLOOKUP($A152,يونيو!G:K,5,0),"")</f>
        <v/>
      </c>
      <c r="V152" s="31" t="str">
        <f ca="1">_xlfn.IFNA(VLOOKUP($A152,يونيو!S:W,5,0),"")</f>
        <v/>
      </c>
      <c r="W152" s="31" t="str">
        <f ca="1">_xlfn.IFNA(VLOOKUP($A152,يونيو!AE:AI,5,0),"")</f>
        <v/>
      </c>
      <c r="X152" s="31" t="str">
        <f ca="1">_xlfn.IFNA(VLOOKUP($A152,يونيو!AQ:AU,5,0),"")</f>
        <v/>
      </c>
      <c r="Y152" s="31" t="str">
        <f ca="1">_xlfn.IFNA(VLOOKUP($A152,يوليو!G:K,5,0),"")</f>
        <v/>
      </c>
      <c r="Z152" s="31" t="str">
        <f ca="1">_xlfn.IFNA(VLOOKUP($A152,يوليو!S:W,5,0),"")</f>
        <v/>
      </c>
      <c r="AA152" s="31" t="str">
        <f ca="1">_xlfn.IFNA(VLOOKUP($A152,يوليو!AE:AI,5,0),"")</f>
        <v/>
      </c>
      <c r="AB152" s="31" t="str">
        <f ca="1">_xlfn.IFNA(VLOOKUP($A152,يوليو!AQ:AU,5,0),"")</f>
        <v/>
      </c>
      <c r="AC152" s="31" t="str">
        <f ca="1">_xlfn.IFNA(VLOOKUP($A152,اغسطس!G:K,5,0),"")</f>
        <v/>
      </c>
      <c r="AD152" s="31" t="str">
        <f ca="1">_xlfn.IFNA(VLOOKUP($A152,اغسطس!S:W,5,0),"")</f>
        <v/>
      </c>
      <c r="AE152" s="31" t="str">
        <f ca="1">_xlfn.IFNA(VLOOKUP($A152,اغسطس!AE:AI,5,0),"")</f>
        <v/>
      </c>
      <c r="AF152" s="31" t="str">
        <f ca="1">_xlfn.IFNA(VLOOKUP($A152,اغسطس!AQ:AU,5,0),"")</f>
        <v/>
      </c>
      <c r="AG152" s="31" t="str">
        <f ca="1">_xlfn.IFNA(VLOOKUP($A152,اغسطس!BC:BG,5,0),"")</f>
        <v/>
      </c>
      <c r="AH152" s="31" t="str">
        <f ca="1">_xlfn.IFNA(VLOOKUP($A152,سبتمبر!G:K,5,0),"")</f>
        <v/>
      </c>
      <c r="AI152" s="31" t="str">
        <f ca="1">_xlfn.IFNA(VLOOKUP($A152,سبتمبر!S:W,5,0),"")</f>
        <v/>
      </c>
      <c r="AJ152" s="31" t="str">
        <f ca="1">_xlfn.IFNA(VLOOKUP($A152,سبتمبر!AE:AI,5,0),"")</f>
        <v/>
      </c>
      <c r="AK152" s="31" t="str">
        <f ca="1">_xlfn.IFNA(VLOOKUP($A152,سبتمبر!AQ:AU,5,0),"")</f>
        <v/>
      </c>
      <c r="AL152" s="31" t="str">
        <f ca="1">_xlfn.IFNA(VLOOKUP($A152,اكتوبر!G:K,5,0),"")</f>
        <v/>
      </c>
      <c r="AM152" s="31" t="str">
        <f ca="1">_xlfn.IFNA(VLOOKUP($A152,اكتوبر!S:W,5,0),"")</f>
        <v/>
      </c>
      <c r="AN152" s="31" t="str">
        <f ca="1">_xlfn.IFNA(VLOOKUP($A152,اكتوبر!AE:AI,5,0),"")</f>
        <v/>
      </c>
      <c r="AO152" s="31" t="str">
        <f ca="1">_xlfn.IFNA(VLOOKUP($A152,اكتوبر!AQ:AU,5,0),"")</f>
        <v/>
      </c>
      <c r="AP152" s="31" t="str">
        <f ca="1">_xlfn.IFNA(VLOOKUP($A152,اكتوبر!BC:BG,5,0),"")</f>
        <v/>
      </c>
      <c r="AQ152" s="31" t="str">
        <f ca="1">_xlfn.IFNA(VLOOKUP($A152,نوفمبر!G:K,5,0),"")</f>
        <v/>
      </c>
      <c r="AR152" s="31" t="str">
        <f ca="1">_xlfn.IFNA(VLOOKUP($A152,نوفمبر!S:W,5,0),"")</f>
        <v/>
      </c>
      <c r="AS152" s="31" t="str">
        <f ca="1">_xlfn.IFNA(VLOOKUP($A152,نوفمبر!AE:AI,5,0),"")</f>
        <v/>
      </c>
      <c r="AT152" s="31" t="str">
        <f ca="1">_xlfn.IFNA(VLOOKUP($A152,نوفمبر!AQ:AU,5,0),"")</f>
        <v/>
      </c>
      <c r="AU152" s="31" t="str">
        <f ca="1">_xlfn.IFNA(VLOOKUP($A152,ديسمبر!G:K,5,0),"")</f>
        <v/>
      </c>
      <c r="AV152" s="31" t="str">
        <f ca="1">_xlfn.IFNA(VLOOKUP($A152,ديسمبر!S:W,5,0),"")</f>
        <v/>
      </c>
      <c r="AW152" s="31" t="str">
        <f ca="1">_xlfn.IFNA(VLOOKUP($A152,ديسمبر!AE:AI,5,0),"")</f>
        <v/>
      </c>
      <c r="AX152" s="31" t="str">
        <f ca="1">_xlfn.IFNA(VLOOKUP($A152,ديسمبر!AQ:AU,5,0),"")</f>
        <v/>
      </c>
      <c r="AY152" s="31">
        <f ca="1" t="shared" si="5"/>
        <v>0</v>
      </c>
      <c r="AZ152" s="31">
        <f ca="1" t="shared" si="4"/>
        <v>0</v>
      </c>
    </row>
    <row r="153" ht="15.75" spans="1:52">
      <c r="A153" s="8">
        <v>2151</v>
      </c>
      <c r="B153" s="31">
        <f>IFERROR(VLOOKUP(A153,'Main Data'!A:C,2,0),"")</f>
        <v>0</v>
      </c>
      <c r="C153" s="31" t="str">
        <f>IFERROR(VLOOKUP(B153,'Main Data'!B:D,2,0),"")</f>
        <v/>
      </c>
      <c r="D153" s="31" t="str">
        <f ca="1">IFERROR(VLOOKUP($A153,فبراير!G:K,5,0),"")</f>
        <v/>
      </c>
      <c r="E153" s="31" t="str">
        <f ca="1">IFERROR(VLOOKUP($A153,فبراير!S:W,5,0),"")</f>
        <v/>
      </c>
      <c r="F153" s="31" t="str">
        <f ca="1">IFERROR(VLOOKUP($A153,فبراير!AE:AI,5,0),"")</f>
        <v/>
      </c>
      <c r="G153" s="31" t="str">
        <f ca="1">IFERROR(VLOOKUP($A153,فبراير!AQ:AU,5,0),"")</f>
        <v/>
      </c>
      <c r="H153" s="31" t="str">
        <f ca="1">IFERROR(VLOOKUP($A153,مارس!G:K,5,0),"")</f>
        <v/>
      </c>
      <c r="I153" s="31" t="str">
        <f ca="1">IFERROR(VLOOKUP($A153,مارس!S:W,5,0),"")</f>
        <v/>
      </c>
      <c r="J153" s="31" t="str">
        <f ca="1">IFERROR(VLOOKUP($A153,مارس!AE:AI,5,0),"")</f>
        <v/>
      </c>
      <c r="K153" s="31" t="str">
        <f ca="1">IFERROR(VLOOKUP($A153,مارس!AQ:AU,5,0),"")</f>
        <v/>
      </c>
      <c r="L153" s="31" t="str">
        <f ca="1">IFERROR(VLOOKUP($A153,ابريل!G:K,5,0),"")</f>
        <v/>
      </c>
      <c r="M153" s="31" t="str">
        <f ca="1">IFERROR(VLOOKUP($A153,ابريل!S:W,5,0),"")</f>
        <v/>
      </c>
      <c r="N153" s="31" t="str">
        <f ca="1">IFERROR(VLOOKUP($A153,ابريل!AE:AI,5,0),"")</f>
        <v/>
      </c>
      <c r="O153" s="31" t="str">
        <f ca="1">IFERROR(VLOOKUP($A153,ابريل!AQ:AU,5,0),"")</f>
        <v/>
      </c>
      <c r="P153" s="31" t="str">
        <f ca="1">_xlfn.IFNA(VLOOKUP($A153,مايو!G:K,5,0),"")</f>
        <v/>
      </c>
      <c r="Q153" s="31" t="str">
        <f ca="1">_xlfn.IFNA(VLOOKUP($A153,مايو!S:W,5,0),"")</f>
        <v/>
      </c>
      <c r="R153" s="31" t="str">
        <f ca="1">_xlfn.IFNA(VLOOKUP($A153,مايو!AE:AI,5,0),"")</f>
        <v/>
      </c>
      <c r="S153" s="31" t="str">
        <f ca="1">_xlfn.IFNA(VLOOKUP($A153,مايو!AQ:AU,5,0),"")</f>
        <v/>
      </c>
      <c r="T153" s="31" t="str">
        <f ca="1">_xlfn.IFNA(VLOOKUP($A153,مايو!BC:BG,5,0),"")</f>
        <v/>
      </c>
      <c r="U153" s="31" t="str">
        <f ca="1">_xlfn.IFNA(VLOOKUP($A153,يونيو!G:K,5,0),"")</f>
        <v/>
      </c>
      <c r="V153" s="31" t="str">
        <f ca="1">_xlfn.IFNA(VLOOKUP($A153,يونيو!S:W,5,0),"")</f>
        <v/>
      </c>
      <c r="W153" s="31" t="str">
        <f ca="1">_xlfn.IFNA(VLOOKUP($A153,يونيو!AE:AI,5,0),"")</f>
        <v/>
      </c>
      <c r="X153" s="31" t="str">
        <f ca="1">_xlfn.IFNA(VLOOKUP($A153,يونيو!AQ:AU,5,0),"")</f>
        <v/>
      </c>
      <c r="Y153" s="31" t="str">
        <f ca="1">_xlfn.IFNA(VLOOKUP($A153,يوليو!G:K,5,0),"")</f>
        <v/>
      </c>
      <c r="Z153" s="31" t="str">
        <f ca="1">_xlfn.IFNA(VLOOKUP($A153,يوليو!S:W,5,0),"")</f>
        <v/>
      </c>
      <c r="AA153" s="31" t="str">
        <f ca="1">_xlfn.IFNA(VLOOKUP($A153,يوليو!AE:AI,5,0),"")</f>
        <v/>
      </c>
      <c r="AB153" s="31" t="str">
        <f ca="1">_xlfn.IFNA(VLOOKUP($A153,يوليو!AQ:AU,5,0),"")</f>
        <v/>
      </c>
      <c r="AC153" s="31" t="str">
        <f ca="1">_xlfn.IFNA(VLOOKUP($A153,اغسطس!G:K,5,0),"")</f>
        <v/>
      </c>
      <c r="AD153" s="31" t="str">
        <f ca="1">_xlfn.IFNA(VLOOKUP($A153,اغسطس!S:W,5,0),"")</f>
        <v/>
      </c>
      <c r="AE153" s="31" t="str">
        <f ca="1">_xlfn.IFNA(VLOOKUP($A153,اغسطس!AE:AI,5,0),"")</f>
        <v/>
      </c>
      <c r="AF153" s="31" t="str">
        <f ca="1">_xlfn.IFNA(VLOOKUP($A153,اغسطس!AQ:AU,5,0),"")</f>
        <v/>
      </c>
      <c r="AG153" s="31" t="str">
        <f ca="1">_xlfn.IFNA(VLOOKUP($A153,اغسطس!BC:BG,5,0),"")</f>
        <v/>
      </c>
      <c r="AH153" s="31" t="str">
        <f ca="1">_xlfn.IFNA(VLOOKUP($A153,سبتمبر!G:K,5,0),"")</f>
        <v/>
      </c>
      <c r="AI153" s="31" t="str">
        <f ca="1">_xlfn.IFNA(VLOOKUP($A153,سبتمبر!S:W,5,0),"")</f>
        <v/>
      </c>
      <c r="AJ153" s="31" t="str">
        <f ca="1">_xlfn.IFNA(VLOOKUP($A153,سبتمبر!AE:AI,5,0),"")</f>
        <v/>
      </c>
      <c r="AK153" s="31" t="str">
        <f ca="1">_xlfn.IFNA(VLOOKUP($A153,سبتمبر!AQ:AU,5,0),"")</f>
        <v/>
      </c>
      <c r="AL153" s="31" t="str">
        <f ca="1">_xlfn.IFNA(VLOOKUP($A153,اكتوبر!G:K,5,0),"")</f>
        <v/>
      </c>
      <c r="AM153" s="31" t="str">
        <f ca="1">_xlfn.IFNA(VLOOKUP($A153,اكتوبر!S:W,5,0),"")</f>
        <v/>
      </c>
      <c r="AN153" s="31" t="str">
        <f ca="1">_xlfn.IFNA(VLOOKUP($A153,اكتوبر!AE:AI,5,0),"")</f>
        <v/>
      </c>
      <c r="AO153" s="31" t="str">
        <f ca="1">_xlfn.IFNA(VLOOKUP($A153,اكتوبر!AQ:AU,5,0),"")</f>
        <v/>
      </c>
      <c r="AP153" s="31" t="str">
        <f ca="1">_xlfn.IFNA(VLOOKUP($A153,اكتوبر!BC:BG,5,0),"")</f>
        <v/>
      </c>
      <c r="AQ153" s="31" t="str">
        <f ca="1">_xlfn.IFNA(VLOOKUP($A153,نوفمبر!G:K,5,0),"")</f>
        <v/>
      </c>
      <c r="AR153" s="31" t="str">
        <f ca="1">_xlfn.IFNA(VLOOKUP($A153,نوفمبر!S:W,5,0),"")</f>
        <v/>
      </c>
      <c r="AS153" s="31" t="str">
        <f ca="1">_xlfn.IFNA(VLOOKUP($A153,نوفمبر!AE:AI,5,0),"")</f>
        <v/>
      </c>
      <c r="AT153" s="31" t="str">
        <f ca="1">_xlfn.IFNA(VLOOKUP($A153,نوفمبر!AQ:AU,5,0),"")</f>
        <v/>
      </c>
      <c r="AU153" s="31" t="str">
        <f ca="1">_xlfn.IFNA(VLOOKUP($A153,ديسمبر!G:K,5,0),"")</f>
        <v/>
      </c>
      <c r="AV153" s="31" t="str">
        <f ca="1">_xlfn.IFNA(VLOOKUP($A153,ديسمبر!S:W,5,0),"")</f>
        <v/>
      </c>
      <c r="AW153" s="31" t="str">
        <f ca="1">_xlfn.IFNA(VLOOKUP($A153,ديسمبر!AE:AI,5,0),"")</f>
        <v/>
      </c>
      <c r="AX153" s="31" t="str">
        <f ca="1">_xlfn.IFNA(VLOOKUP($A153,ديسمبر!AQ:AU,5,0),"")</f>
        <v/>
      </c>
      <c r="AY153" s="31">
        <f ca="1" t="shared" si="5"/>
        <v>0</v>
      </c>
      <c r="AZ153" s="31">
        <f ca="1" t="shared" ref="AZ153:AZ170" si="6">AY153*5</f>
        <v>0</v>
      </c>
    </row>
    <row r="154" ht="15.75" spans="1:52">
      <c r="A154" s="8">
        <v>2152</v>
      </c>
      <c r="B154" s="31">
        <f>IFERROR(VLOOKUP(A154,'Main Data'!A:C,2,0),"")</f>
        <v>0</v>
      </c>
      <c r="C154" s="31" t="str">
        <f>IFERROR(VLOOKUP(B154,'Main Data'!B:D,2,0),"")</f>
        <v/>
      </c>
      <c r="D154" s="31" t="str">
        <f ca="1">IFERROR(VLOOKUP($A154,فبراير!G:K,5,0),"")</f>
        <v/>
      </c>
      <c r="E154" s="31" t="str">
        <f ca="1">IFERROR(VLOOKUP($A154,فبراير!S:W,5,0),"")</f>
        <v/>
      </c>
      <c r="F154" s="31" t="str">
        <f ca="1">IFERROR(VLOOKUP($A154,فبراير!AE:AI,5,0),"")</f>
        <v/>
      </c>
      <c r="G154" s="31" t="str">
        <f ca="1">IFERROR(VLOOKUP($A154,فبراير!AQ:AU,5,0),"")</f>
        <v/>
      </c>
      <c r="H154" s="31" t="str">
        <f ca="1">IFERROR(VLOOKUP($A154,مارس!G:K,5,0),"")</f>
        <v/>
      </c>
      <c r="I154" s="31" t="str">
        <f ca="1">IFERROR(VLOOKUP($A154,مارس!S:W,5,0),"")</f>
        <v/>
      </c>
      <c r="J154" s="31" t="str">
        <f ca="1">IFERROR(VLOOKUP($A154,مارس!AE:AI,5,0),"")</f>
        <v/>
      </c>
      <c r="K154" s="31" t="str">
        <f ca="1">IFERROR(VLOOKUP($A154,مارس!AQ:AU,5,0),"")</f>
        <v/>
      </c>
      <c r="L154" s="31" t="str">
        <f ca="1">IFERROR(VLOOKUP($A154,ابريل!G:K,5,0),"")</f>
        <v/>
      </c>
      <c r="M154" s="31" t="str">
        <f ca="1">IFERROR(VLOOKUP($A154,ابريل!S:W,5,0),"")</f>
        <v/>
      </c>
      <c r="N154" s="31" t="str">
        <f ca="1">IFERROR(VLOOKUP($A154,ابريل!AE:AI,5,0),"")</f>
        <v/>
      </c>
      <c r="O154" s="31" t="str">
        <f ca="1">IFERROR(VLOOKUP($A154,ابريل!AQ:AU,5,0),"")</f>
        <v/>
      </c>
      <c r="P154" s="31" t="str">
        <f ca="1">_xlfn.IFNA(VLOOKUP($A154,مايو!G:K,5,0),"")</f>
        <v/>
      </c>
      <c r="Q154" s="31" t="str">
        <f ca="1">_xlfn.IFNA(VLOOKUP($A154,مايو!S:W,5,0),"")</f>
        <v/>
      </c>
      <c r="R154" s="31" t="str">
        <f ca="1">_xlfn.IFNA(VLOOKUP($A154,مايو!AE:AI,5,0),"")</f>
        <v/>
      </c>
      <c r="S154" s="31" t="str">
        <f ca="1">_xlfn.IFNA(VLOOKUP($A154,مايو!AQ:AU,5,0),"")</f>
        <v/>
      </c>
      <c r="T154" s="31" t="str">
        <f ca="1">_xlfn.IFNA(VLOOKUP($A154,مايو!BC:BG,5,0),"")</f>
        <v/>
      </c>
      <c r="U154" s="31" t="str">
        <f ca="1">_xlfn.IFNA(VLOOKUP($A154,يونيو!G:K,5,0),"")</f>
        <v/>
      </c>
      <c r="V154" s="31" t="str">
        <f ca="1">_xlfn.IFNA(VLOOKUP($A154,يونيو!S:W,5,0),"")</f>
        <v/>
      </c>
      <c r="W154" s="31" t="str">
        <f ca="1">_xlfn.IFNA(VLOOKUP($A154,يونيو!AE:AI,5,0),"")</f>
        <v/>
      </c>
      <c r="X154" s="31" t="str">
        <f ca="1">_xlfn.IFNA(VLOOKUP($A154,يونيو!AQ:AU,5,0),"")</f>
        <v/>
      </c>
      <c r="Y154" s="31" t="str">
        <f ca="1">_xlfn.IFNA(VLOOKUP($A154,يوليو!G:K,5,0),"")</f>
        <v/>
      </c>
      <c r="Z154" s="31" t="str">
        <f ca="1">_xlfn.IFNA(VLOOKUP($A154,يوليو!S:W,5,0),"")</f>
        <v/>
      </c>
      <c r="AA154" s="31" t="str">
        <f ca="1">_xlfn.IFNA(VLOOKUP($A154,يوليو!AE:AI,5,0),"")</f>
        <v/>
      </c>
      <c r="AB154" s="31" t="str">
        <f ca="1">_xlfn.IFNA(VLOOKUP($A154,يوليو!AQ:AU,5,0),"")</f>
        <v/>
      </c>
      <c r="AC154" s="31" t="str">
        <f ca="1">_xlfn.IFNA(VLOOKUP($A154,اغسطس!G:K,5,0),"")</f>
        <v/>
      </c>
      <c r="AD154" s="31" t="str">
        <f ca="1">_xlfn.IFNA(VLOOKUP($A154,اغسطس!S:W,5,0),"")</f>
        <v/>
      </c>
      <c r="AE154" s="31" t="str">
        <f ca="1">_xlfn.IFNA(VLOOKUP($A154,اغسطس!AE:AI,5,0),"")</f>
        <v/>
      </c>
      <c r="AF154" s="31" t="str">
        <f ca="1">_xlfn.IFNA(VLOOKUP($A154,اغسطس!AQ:AU,5,0),"")</f>
        <v/>
      </c>
      <c r="AG154" s="31" t="str">
        <f ca="1">_xlfn.IFNA(VLOOKUP($A154,اغسطس!BC:BG,5,0),"")</f>
        <v/>
      </c>
      <c r="AH154" s="31" t="str">
        <f ca="1">_xlfn.IFNA(VLOOKUP($A154,سبتمبر!G:K,5,0),"")</f>
        <v/>
      </c>
      <c r="AI154" s="31" t="str">
        <f ca="1">_xlfn.IFNA(VLOOKUP($A154,سبتمبر!S:W,5,0),"")</f>
        <v/>
      </c>
      <c r="AJ154" s="31" t="str">
        <f ca="1">_xlfn.IFNA(VLOOKUP($A154,سبتمبر!AE:AI,5,0),"")</f>
        <v/>
      </c>
      <c r="AK154" s="31" t="str">
        <f ca="1">_xlfn.IFNA(VLOOKUP($A154,سبتمبر!AQ:AU,5,0),"")</f>
        <v/>
      </c>
      <c r="AL154" s="31" t="str">
        <f ca="1">_xlfn.IFNA(VLOOKUP($A154,اكتوبر!G:K,5,0),"")</f>
        <v/>
      </c>
      <c r="AM154" s="31" t="str">
        <f ca="1">_xlfn.IFNA(VLOOKUP($A154,اكتوبر!S:W,5,0),"")</f>
        <v/>
      </c>
      <c r="AN154" s="31" t="str">
        <f ca="1">_xlfn.IFNA(VLOOKUP($A154,اكتوبر!AE:AI,5,0),"")</f>
        <v/>
      </c>
      <c r="AO154" s="31" t="str">
        <f ca="1">_xlfn.IFNA(VLOOKUP($A154,اكتوبر!AQ:AU,5,0),"")</f>
        <v/>
      </c>
      <c r="AP154" s="31" t="str">
        <f ca="1">_xlfn.IFNA(VLOOKUP($A154,اكتوبر!BC:BG,5,0),"")</f>
        <v/>
      </c>
      <c r="AQ154" s="31" t="str">
        <f ca="1">_xlfn.IFNA(VLOOKUP($A154,نوفمبر!G:K,5,0),"")</f>
        <v/>
      </c>
      <c r="AR154" s="31" t="str">
        <f ca="1">_xlfn.IFNA(VLOOKUP($A154,نوفمبر!S:W,5,0),"")</f>
        <v/>
      </c>
      <c r="AS154" s="31" t="str">
        <f ca="1">_xlfn.IFNA(VLOOKUP($A154,نوفمبر!AE:AI,5,0),"")</f>
        <v/>
      </c>
      <c r="AT154" s="31" t="str">
        <f ca="1">_xlfn.IFNA(VLOOKUP($A154,نوفمبر!AQ:AU,5,0),"")</f>
        <v/>
      </c>
      <c r="AU154" s="31" t="str">
        <f ca="1">_xlfn.IFNA(VLOOKUP($A154,ديسمبر!G:K,5,0),"")</f>
        <v/>
      </c>
      <c r="AV154" s="31" t="str">
        <f ca="1">_xlfn.IFNA(VLOOKUP($A154,ديسمبر!S:W,5,0),"")</f>
        <v/>
      </c>
      <c r="AW154" s="31" t="str">
        <f ca="1">_xlfn.IFNA(VLOOKUP($A154,ديسمبر!AE:AI,5,0),"")</f>
        <v/>
      </c>
      <c r="AX154" s="31" t="str">
        <f ca="1">_xlfn.IFNA(VLOOKUP($A154,ديسمبر!AQ:AU,5,0),"")</f>
        <v/>
      </c>
      <c r="AY154" s="31">
        <f ca="1" t="shared" si="5"/>
        <v>0</v>
      </c>
      <c r="AZ154" s="31">
        <f ca="1" t="shared" si="6"/>
        <v>0</v>
      </c>
    </row>
    <row r="155" ht="15.75" spans="1:52">
      <c r="A155" s="8">
        <v>2153</v>
      </c>
      <c r="B155" s="31">
        <f>IFERROR(VLOOKUP(A155,'Main Data'!A:C,2,0),"")</f>
        <v>0</v>
      </c>
      <c r="C155" s="31" t="str">
        <f>IFERROR(VLOOKUP(B155,'Main Data'!B:D,2,0),"")</f>
        <v/>
      </c>
      <c r="D155" s="31" t="str">
        <f ca="1">IFERROR(VLOOKUP($A155,فبراير!G:K,5,0),"")</f>
        <v/>
      </c>
      <c r="E155" s="31" t="str">
        <f ca="1">IFERROR(VLOOKUP($A155,فبراير!S:W,5,0),"")</f>
        <v/>
      </c>
      <c r="F155" s="31" t="str">
        <f ca="1">IFERROR(VLOOKUP($A155,فبراير!AE:AI,5,0),"")</f>
        <v/>
      </c>
      <c r="G155" s="31" t="str">
        <f ca="1">IFERROR(VLOOKUP($A155,فبراير!AQ:AU,5,0),"")</f>
        <v/>
      </c>
      <c r="H155" s="31" t="str">
        <f ca="1">IFERROR(VLOOKUP($A155,مارس!G:K,5,0),"")</f>
        <v/>
      </c>
      <c r="I155" s="31" t="str">
        <f ca="1">IFERROR(VLOOKUP($A155,مارس!S:W,5,0),"")</f>
        <v/>
      </c>
      <c r="J155" s="31" t="str">
        <f ca="1">IFERROR(VLOOKUP($A155,مارس!AE:AI,5,0),"")</f>
        <v/>
      </c>
      <c r="K155" s="31" t="str">
        <f ca="1">IFERROR(VLOOKUP($A155,مارس!AQ:AU,5,0),"")</f>
        <v/>
      </c>
      <c r="L155" s="31" t="str">
        <f ca="1">IFERROR(VLOOKUP($A155,ابريل!G:K,5,0),"")</f>
        <v/>
      </c>
      <c r="M155" s="31" t="str">
        <f ca="1">IFERROR(VLOOKUP($A155,ابريل!S:W,5,0),"")</f>
        <v/>
      </c>
      <c r="N155" s="31" t="str">
        <f ca="1">IFERROR(VLOOKUP($A155,ابريل!AE:AI,5,0),"")</f>
        <v/>
      </c>
      <c r="O155" s="31" t="str">
        <f ca="1">IFERROR(VLOOKUP($A155,ابريل!AQ:AU,5,0),"")</f>
        <v/>
      </c>
      <c r="P155" s="31" t="str">
        <f ca="1">_xlfn.IFNA(VLOOKUP($A155,مايو!G:K,5,0),"")</f>
        <v/>
      </c>
      <c r="Q155" s="31" t="str">
        <f ca="1">_xlfn.IFNA(VLOOKUP($A155,مايو!S:W,5,0),"")</f>
        <v/>
      </c>
      <c r="R155" s="31" t="str">
        <f ca="1">_xlfn.IFNA(VLOOKUP($A155,مايو!AE:AI,5,0),"")</f>
        <v/>
      </c>
      <c r="S155" s="31" t="str">
        <f ca="1">_xlfn.IFNA(VLOOKUP($A155,مايو!AQ:AU,5,0),"")</f>
        <v/>
      </c>
      <c r="T155" s="31" t="str">
        <f ca="1">_xlfn.IFNA(VLOOKUP($A155,مايو!BC:BG,5,0),"")</f>
        <v/>
      </c>
      <c r="U155" s="31" t="str">
        <f ca="1">_xlfn.IFNA(VLOOKUP($A155,يونيو!G:K,5,0),"")</f>
        <v/>
      </c>
      <c r="V155" s="31" t="str">
        <f ca="1">_xlfn.IFNA(VLOOKUP($A155,يونيو!S:W,5,0),"")</f>
        <v/>
      </c>
      <c r="W155" s="31" t="str">
        <f ca="1">_xlfn.IFNA(VLOOKUP($A155,يونيو!AE:AI,5,0),"")</f>
        <v/>
      </c>
      <c r="X155" s="31" t="str">
        <f ca="1">_xlfn.IFNA(VLOOKUP($A155,يونيو!AQ:AU,5,0),"")</f>
        <v/>
      </c>
      <c r="Y155" s="31" t="str">
        <f ca="1">_xlfn.IFNA(VLOOKUP($A155,يوليو!G:K,5,0),"")</f>
        <v/>
      </c>
      <c r="Z155" s="31" t="str">
        <f ca="1">_xlfn.IFNA(VLOOKUP($A155,يوليو!S:W,5,0),"")</f>
        <v/>
      </c>
      <c r="AA155" s="31" t="str">
        <f ca="1">_xlfn.IFNA(VLOOKUP($A155,يوليو!AE:AI,5,0),"")</f>
        <v/>
      </c>
      <c r="AB155" s="31" t="str">
        <f ca="1">_xlfn.IFNA(VLOOKUP($A155,يوليو!AQ:AU,5,0),"")</f>
        <v/>
      </c>
      <c r="AC155" s="31" t="str">
        <f ca="1">_xlfn.IFNA(VLOOKUP($A155,اغسطس!G:K,5,0),"")</f>
        <v/>
      </c>
      <c r="AD155" s="31" t="str">
        <f ca="1">_xlfn.IFNA(VLOOKUP($A155,اغسطس!S:W,5,0),"")</f>
        <v/>
      </c>
      <c r="AE155" s="31" t="str">
        <f ca="1">_xlfn.IFNA(VLOOKUP($A155,اغسطس!AE:AI,5,0),"")</f>
        <v/>
      </c>
      <c r="AF155" s="31" t="str">
        <f ca="1">_xlfn.IFNA(VLOOKUP($A155,اغسطس!AQ:AU,5,0),"")</f>
        <v/>
      </c>
      <c r="AG155" s="31" t="str">
        <f ca="1">_xlfn.IFNA(VLOOKUP($A155,اغسطس!BC:BG,5,0),"")</f>
        <v/>
      </c>
      <c r="AH155" s="31" t="str">
        <f ca="1">_xlfn.IFNA(VLOOKUP($A155,سبتمبر!G:K,5,0),"")</f>
        <v/>
      </c>
      <c r="AI155" s="31" t="str">
        <f ca="1">_xlfn.IFNA(VLOOKUP($A155,سبتمبر!S:W,5,0),"")</f>
        <v/>
      </c>
      <c r="AJ155" s="31" t="str">
        <f ca="1">_xlfn.IFNA(VLOOKUP($A155,سبتمبر!AE:AI,5,0),"")</f>
        <v/>
      </c>
      <c r="AK155" s="31" t="str">
        <f ca="1">_xlfn.IFNA(VLOOKUP($A155,سبتمبر!AQ:AU,5,0),"")</f>
        <v/>
      </c>
      <c r="AL155" s="31" t="str">
        <f ca="1">_xlfn.IFNA(VLOOKUP($A155,اكتوبر!G:K,5,0),"")</f>
        <v/>
      </c>
      <c r="AM155" s="31" t="str">
        <f ca="1">_xlfn.IFNA(VLOOKUP($A155,اكتوبر!S:W,5,0),"")</f>
        <v/>
      </c>
      <c r="AN155" s="31" t="str">
        <f ca="1">_xlfn.IFNA(VLOOKUP($A155,اكتوبر!AE:AI,5,0),"")</f>
        <v/>
      </c>
      <c r="AO155" s="31" t="str">
        <f ca="1">_xlfn.IFNA(VLOOKUP($A155,اكتوبر!AQ:AU,5,0),"")</f>
        <v/>
      </c>
      <c r="AP155" s="31" t="str">
        <f ca="1">_xlfn.IFNA(VLOOKUP($A155,اكتوبر!BC:BG,5,0),"")</f>
        <v/>
      </c>
      <c r="AQ155" s="31" t="str">
        <f ca="1">_xlfn.IFNA(VLOOKUP($A155,نوفمبر!G:K,5,0),"")</f>
        <v/>
      </c>
      <c r="AR155" s="31" t="str">
        <f ca="1">_xlfn.IFNA(VLOOKUP($A155,نوفمبر!S:W,5,0),"")</f>
        <v/>
      </c>
      <c r="AS155" s="31" t="str">
        <f ca="1">_xlfn.IFNA(VLOOKUP($A155,نوفمبر!AE:AI,5,0),"")</f>
        <v/>
      </c>
      <c r="AT155" s="31" t="str">
        <f ca="1">_xlfn.IFNA(VLOOKUP($A155,نوفمبر!AQ:AU,5,0),"")</f>
        <v/>
      </c>
      <c r="AU155" s="31" t="str">
        <f ca="1">_xlfn.IFNA(VLOOKUP($A155,ديسمبر!G:K,5,0),"")</f>
        <v/>
      </c>
      <c r="AV155" s="31" t="str">
        <f ca="1">_xlfn.IFNA(VLOOKUP($A155,ديسمبر!S:W,5,0),"")</f>
        <v/>
      </c>
      <c r="AW155" s="31" t="str">
        <f ca="1">_xlfn.IFNA(VLOOKUP($A155,ديسمبر!AE:AI,5,0),"")</f>
        <v/>
      </c>
      <c r="AX155" s="31" t="str">
        <f ca="1">_xlfn.IFNA(VLOOKUP($A155,ديسمبر!AQ:AU,5,0),"")</f>
        <v/>
      </c>
      <c r="AY155" s="31">
        <f ca="1" t="shared" si="5"/>
        <v>0</v>
      </c>
      <c r="AZ155" s="31">
        <f ca="1" t="shared" si="6"/>
        <v>0</v>
      </c>
    </row>
    <row r="156" ht="15.75" spans="1:52">
      <c r="A156" s="8">
        <v>2154</v>
      </c>
      <c r="B156" s="31">
        <f>IFERROR(VLOOKUP(A156,'Main Data'!A:C,2,0),"")</f>
        <v>0</v>
      </c>
      <c r="C156" s="31" t="str">
        <f>IFERROR(VLOOKUP(B156,'Main Data'!B:D,2,0),"")</f>
        <v/>
      </c>
      <c r="D156" s="31" t="str">
        <f ca="1">IFERROR(VLOOKUP($A156,فبراير!G:K,5,0),"")</f>
        <v/>
      </c>
      <c r="E156" s="31" t="str">
        <f ca="1">IFERROR(VLOOKUP($A156,فبراير!S:W,5,0),"")</f>
        <v/>
      </c>
      <c r="F156" s="31" t="str">
        <f ca="1">IFERROR(VLOOKUP($A156,فبراير!AE:AI,5,0),"")</f>
        <v/>
      </c>
      <c r="G156" s="31" t="str">
        <f ca="1">IFERROR(VLOOKUP($A156,فبراير!AQ:AU,5,0),"")</f>
        <v/>
      </c>
      <c r="H156" s="31" t="str">
        <f ca="1">IFERROR(VLOOKUP($A156,مارس!G:K,5,0),"")</f>
        <v/>
      </c>
      <c r="I156" s="31" t="str">
        <f ca="1">IFERROR(VLOOKUP($A156,مارس!S:W,5,0),"")</f>
        <v/>
      </c>
      <c r="J156" s="31" t="str">
        <f ca="1">IFERROR(VLOOKUP($A156,مارس!AE:AI,5,0),"")</f>
        <v/>
      </c>
      <c r="K156" s="31" t="str">
        <f ca="1">IFERROR(VLOOKUP($A156,مارس!AQ:AU,5,0),"")</f>
        <v/>
      </c>
      <c r="L156" s="31" t="str">
        <f ca="1">IFERROR(VLOOKUP($A156,ابريل!G:K,5,0),"")</f>
        <v/>
      </c>
      <c r="M156" s="31" t="str">
        <f ca="1">IFERROR(VLOOKUP($A156,ابريل!S:W,5,0),"")</f>
        <v/>
      </c>
      <c r="N156" s="31" t="str">
        <f ca="1">IFERROR(VLOOKUP($A156,ابريل!AE:AI,5,0),"")</f>
        <v/>
      </c>
      <c r="O156" s="31" t="str">
        <f ca="1">IFERROR(VLOOKUP($A156,ابريل!AQ:AU,5,0),"")</f>
        <v/>
      </c>
      <c r="P156" s="31" t="str">
        <f ca="1">_xlfn.IFNA(VLOOKUP($A156,مايو!G:K,5,0),"")</f>
        <v/>
      </c>
      <c r="Q156" s="31" t="str">
        <f ca="1">_xlfn.IFNA(VLOOKUP($A156,مايو!S:W,5,0),"")</f>
        <v/>
      </c>
      <c r="R156" s="31" t="str">
        <f ca="1">_xlfn.IFNA(VLOOKUP($A156,مايو!AE:AI,5,0),"")</f>
        <v/>
      </c>
      <c r="S156" s="31" t="str">
        <f ca="1">_xlfn.IFNA(VLOOKUP($A156,مايو!AQ:AU,5,0),"")</f>
        <v/>
      </c>
      <c r="T156" s="31" t="str">
        <f ca="1">_xlfn.IFNA(VLOOKUP($A156,مايو!BC:BG,5,0),"")</f>
        <v/>
      </c>
      <c r="U156" s="31" t="str">
        <f ca="1">_xlfn.IFNA(VLOOKUP($A156,يونيو!G:K,5,0),"")</f>
        <v/>
      </c>
      <c r="V156" s="31" t="str">
        <f ca="1">_xlfn.IFNA(VLOOKUP($A156,يونيو!S:W,5,0),"")</f>
        <v/>
      </c>
      <c r="W156" s="31" t="str">
        <f ca="1">_xlfn.IFNA(VLOOKUP($A156,يونيو!AE:AI,5,0),"")</f>
        <v/>
      </c>
      <c r="X156" s="31" t="str">
        <f ca="1">_xlfn.IFNA(VLOOKUP($A156,يونيو!AQ:AU,5,0),"")</f>
        <v/>
      </c>
      <c r="Y156" s="31" t="str">
        <f ca="1">_xlfn.IFNA(VLOOKUP($A156,يوليو!G:K,5,0),"")</f>
        <v/>
      </c>
      <c r="Z156" s="31" t="str">
        <f ca="1">_xlfn.IFNA(VLOOKUP($A156,يوليو!S:W,5,0),"")</f>
        <v/>
      </c>
      <c r="AA156" s="31" t="str">
        <f ca="1">_xlfn.IFNA(VLOOKUP($A156,يوليو!AE:AI,5,0),"")</f>
        <v/>
      </c>
      <c r="AB156" s="31" t="str">
        <f ca="1">_xlfn.IFNA(VLOOKUP($A156,يوليو!AQ:AU,5,0),"")</f>
        <v/>
      </c>
      <c r="AC156" s="31" t="str">
        <f ca="1">_xlfn.IFNA(VLOOKUP($A156,اغسطس!G:K,5,0),"")</f>
        <v/>
      </c>
      <c r="AD156" s="31" t="str">
        <f ca="1">_xlfn.IFNA(VLOOKUP($A156,اغسطس!S:W,5,0),"")</f>
        <v/>
      </c>
      <c r="AE156" s="31" t="str">
        <f ca="1">_xlfn.IFNA(VLOOKUP($A156,اغسطس!AE:AI,5,0),"")</f>
        <v/>
      </c>
      <c r="AF156" s="31" t="str">
        <f ca="1">_xlfn.IFNA(VLOOKUP($A156,اغسطس!AQ:AU,5,0),"")</f>
        <v/>
      </c>
      <c r="AG156" s="31" t="str">
        <f ca="1">_xlfn.IFNA(VLOOKUP($A156,اغسطس!BC:BG,5,0),"")</f>
        <v/>
      </c>
      <c r="AH156" s="31" t="str">
        <f ca="1">_xlfn.IFNA(VLOOKUP($A156,سبتمبر!G:K,5,0),"")</f>
        <v/>
      </c>
      <c r="AI156" s="31" t="str">
        <f ca="1">_xlfn.IFNA(VLOOKUP($A156,سبتمبر!S:W,5,0),"")</f>
        <v/>
      </c>
      <c r="AJ156" s="31" t="str">
        <f ca="1">_xlfn.IFNA(VLOOKUP($A156,سبتمبر!AE:AI,5,0),"")</f>
        <v/>
      </c>
      <c r="AK156" s="31" t="str">
        <f ca="1">_xlfn.IFNA(VLOOKUP($A156,سبتمبر!AQ:AU,5,0),"")</f>
        <v/>
      </c>
      <c r="AL156" s="31" t="str">
        <f ca="1">_xlfn.IFNA(VLOOKUP($A156,اكتوبر!G:K,5,0),"")</f>
        <v/>
      </c>
      <c r="AM156" s="31" t="str">
        <f ca="1">_xlfn.IFNA(VLOOKUP($A156,اكتوبر!S:W,5,0),"")</f>
        <v/>
      </c>
      <c r="AN156" s="31" t="str">
        <f ca="1">_xlfn.IFNA(VLOOKUP($A156,اكتوبر!AE:AI,5,0),"")</f>
        <v/>
      </c>
      <c r="AO156" s="31" t="str">
        <f ca="1">_xlfn.IFNA(VLOOKUP($A156,اكتوبر!AQ:AU,5,0),"")</f>
        <v/>
      </c>
      <c r="AP156" s="31" t="str">
        <f ca="1">_xlfn.IFNA(VLOOKUP($A156,اكتوبر!BC:BG,5,0),"")</f>
        <v/>
      </c>
      <c r="AQ156" s="31" t="str">
        <f ca="1">_xlfn.IFNA(VLOOKUP($A156,نوفمبر!G:K,5,0),"")</f>
        <v/>
      </c>
      <c r="AR156" s="31" t="str">
        <f ca="1">_xlfn.IFNA(VLOOKUP($A156,نوفمبر!S:W,5,0),"")</f>
        <v/>
      </c>
      <c r="AS156" s="31" t="str">
        <f ca="1">_xlfn.IFNA(VLOOKUP($A156,نوفمبر!AE:AI,5,0),"")</f>
        <v/>
      </c>
      <c r="AT156" s="31" t="str">
        <f ca="1">_xlfn.IFNA(VLOOKUP($A156,نوفمبر!AQ:AU,5,0),"")</f>
        <v/>
      </c>
      <c r="AU156" s="31" t="str">
        <f ca="1">_xlfn.IFNA(VLOOKUP($A156,ديسمبر!G:K,5,0),"")</f>
        <v/>
      </c>
      <c r="AV156" s="31" t="str">
        <f ca="1">_xlfn.IFNA(VLOOKUP($A156,ديسمبر!S:W,5,0),"")</f>
        <v/>
      </c>
      <c r="AW156" s="31" t="str">
        <f ca="1">_xlfn.IFNA(VLOOKUP($A156,ديسمبر!AE:AI,5,0),"")</f>
        <v/>
      </c>
      <c r="AX156" s="31" t="str">
        <f ca="1">_xlfn.IFNA(VLOOKUP($A156,ديسمبر!AQ:AU,5,0),"")</f>
        <v/>
      </c>
      <c r="AY156" s="31">
        <f ca="1" t="shared" si="5"/>
        <v>0</v>
      </c>
      <c r="AZ156" s="31">
        <f ca="1" t="shared" si="6"/>
        <v>0</v>
      </c>
    </row>
    <row r="157" ht="15.75" spans="1:52">
      <c r="A157" s="8">
        <v>2155</v>
      </c>
      <c r="B157" s="31">
        <f>IFERROR(VLOOKUP(A157,'Main Data'!A:C,2,0),"")</f>
        <v>0</v>
      </c>
      <c r="C157" s="31" t="str">
        <f>IFERROR(VLOOKUP(B157,'Main Data'!B:D,2,0),"")</f>
        <v/>
      </c>
      <c r="D157" s="31" t="str">
        <f ca="1">IFERROR(VLOOKUP($A157,فبراير!G:K,5,0),"")</f>
        <v/>
      </c>
      <c r="E157" s="31" t="str">
        <f ca="1">IFERROR(VLOOKUP($A157,فبراير!S:W,5,0),"")</f>
        <v/>
      </c>
      <c r="F157" s="31" t="str">
        <f ca="1">IFERROR(VLOOKUP($A157,فبراير!AE:AI,5,0),"")</f>
        <v/>
      </c>
      <c r="G157" s="31" t="str">
        <f ca="1">IFERROR(VLOOKUP($A157,فبراير!AQ:AU,5,0),"")</f>
        <v/>
      </c>
      <c r="H157" s="31" t="str">
        <f ca="1">IFERROR(VLOOKUP($A157,مارس!G:K,5,0),"")</f>
        <v/>
      </c>
      <c r="I157" s="31" t="str">
        <f ca="1">IFERROR(VLOOKUP($A157,مارس!S:W,5,0),"")</f>
        <v/>
      </c>
      <c r="J157" s="31" t="str">
        <f ca="1">IFERROR(VLOOKUP($A157,مارس!AE:AI,5,0),"")</f>
        <v/>
      </c>
      <c r="K157" s="31" t="str">
        <f ca="1">IFERROR(VLOOKUP($A157,مارس!AQ:AU,5,0),"")</f>
        <v/>
      </c>
      <c r="L157" s="31" t="str">
        <f ca="1">IFERROR(VLOOKUP($A157,ابريل!G:K,5,0),"")</f>
        <v/>
      </c>
      <c r="M157" s="31" t="str">
        <f ca="1">IFERROR(VLOOKUP($A157,ابريل!S:W,5,0),"")</f>
        <v/>
      </c>
      <c r="N157" s="31" t="str">
        <f ca="1">IFERROR(VLOOKUP($A157,ابريل!AE:AI,5,0),"")</f>
        <v/>
      </c>
      <c r="O157" s="31" t="str">
        <f ca="1">IFERROR(VLOOKUP($A157,ابريل!AQ:AU,5,0),"")</f>
        <v/>
      </c>
      <c r="P157" s="31" t="str">
        <f ca="1">_xlfn.IFNA(VLOOKUP($A157,مايو!G:K,5,0),"")</f>
        <v/>
      </c>
      <c r="Q157" s="31" t="str">
        <f ca="1">_xlfn.IFNA(VLOOKUP($A157,مايو!S:W,5,0),"")</f>
        <v/>
      </c>
      <c r="R157" s="31" t="str">
        <f ca="1">_xlfn.IFNA(VLOOKUP($A157,مايو!AE:AI,5,0),"")</f>
        <v/>
      </c>
      <c r="S157" s="31" t="str">
        <f ca="1">_xlfn.IFNA(VLOOKUP($A157,مايو!AQ:AU,5,0),"")</f>
        <v/>
      </c>
      <c r="T157" s="31" t="str">
        <f ca="1">_xlfn.IFNA(VLOOKUP($A157,مايو!BC:BG,5,0),"")</f>
        <v/>
      </c>
      <c r="U157" s="31" t="str">
        <f ca="1">_xlfn.IFNA(VLOOKUP($A157,يونيو!G:K,5,0),"")</f>
        <v/>
      </c>
      <c r="V157" s="31" t="str">
        <f ca="1">_xlfn.IFNA(VLOOKUP($A157,يونيو!S:W,5,0),"")</f>
        <v/>
      </c>
      <c r="W157" s="31" t="str">
        <f ca="1">_xlfn.IFNA(VLOOKUP($A157,يونيو!AE:AI,5,0),"")</f>
        <v/>
      </c>
      <c r="X157" s="31" t="str">
        <f ca="1">_xlfn.IFNA(VLOOKUP($A157,يونيو!AQ:AU,5,0),"")</f>
        <v/>
      </c>
      <c r="Y157" s="31" t="str">
        <f ca="1">_xlfn.IFNA(VLOOKUP($A157,يوليو!G:K,5,0),"")</f>
        <v/>
      </c>
      <c r="Z157" s="31" t="str">
        <f ca="1">_xlfn.IFNA(VLOOKUP($A157,يوليو!S:W,5,0),"")</f>
        <v/>
      </c>
      <c r="AA157" s="31" t="str">
        <f ca="1">_xlfn.IFNA(VLOOKUP($A157,يوليو!AE:AI,5,0),"")</f>
        <v/>
      </c>
      <c r="AB157" s="31" t="str">
        <f ca="1">_xlfn.IFNA(VLOOKUP($A157,يوليو!AQ:AU,5,0),"")</f>
        <v/>
      </c>
      <c r="AC157" s="31" t="str">
        <f ca="1">_xlfn.IFNA(VLOOKUP($A157,اغسطس!G:K,5,0),"")</f>
        <v/>
      </c>
      <c r="AD157" s="31" t="str">
        <f ca="1">_xlfn.IFNA(VLOOKUP($A157,اغسطس!S:W,5,0),"")</f>
        <v/>
      </c>
      <c r="AE157" s="31" t="str">
        <f ca="1">_xlfn.IFNA(VLOOKUP($A157,اغسطس!AE:AI,5,0),"")</f>
        <v/>
      </c>
      <c r="AF157" s="31" t="str">
        <f ca="1">_xlfn.IFNA(VLOOKUP($A157,اغسطس!AQ:AU,5,0),"")</f>
        <v/>
      </c>
      <c r="AG157" s="31" t="str">
        <f ca="1">_xlfn.IFNA(VLOOKUP($A157,اغسطس!BC:BG,5,0),"")</f>
        <v/>
      </c>
      <c r="AH157" s="31" t="str">
        <f ca="1">_xlfn.IFNA(VLOOKUP($A157,سبتمبر!G:K,5,0),"")</f>
        <v/>
      </c>
      <c r="AI157" s="31" t="str">
        <f ca="1">_xlfn.IFNA(VLOOKUP($A157,سبتمبر!S:W,5,0),"")</f>
        <v/>
      </c>
      <c r="AJ157" s="31" t="str">
        <f ca="1">_xlfn.IFNA(VLOOKUP($A157,سبتمبر!AE:AI,5,0),"")</f>
        <v/>
      </c>
      <c r="AK157" s="31" t="str">
        <f ca="1">_xlfn.IFNA(VLOOKUP($A157,سبتمبر!AQ:AU,5,0),"")</f>
        <v/>
      </c>
      <c r="AL157" s="31" t="str">
        <f ca="1">_xlfn.IFNA(VLOOKUP($A157,اكتوبر!G:K,5,0),"")</f>
        <v/>
      </c>
      <c r="AM157" s="31" t="str">
        <f ca="1">_xlfn.IFNA(VLOOKUP($A157,اكتوبر!S:W,5,0),"")</f>
        <v/>
      </c>
      <c r="AN157" s="31" t="str">
        <f ca="1">_xlfn.IFNA(VLOOKUP($A157,اكتوبر!AE:AI,5,0),"")</f>
        <v/>
      </c>
      <c r="AO157" s="31" t="str">
        <f ca="1">_xlfn.IFNA(VLOOKUP($A157,اكتوبر!AQ:AU,5,0),"")</f>
        <v/>
      </c>
      <c r="AP157" s="31" t="str">
        <f ca="1">_xlfn.IFNA(VLOOKUP($A157,اكتوبر!BC:BG,5,0),"")</f>
        <v/>
      </c>
      <c r="AQ157" s="31" t="str">
        <f ca="1">_xlfn.IFNA(VLOOKUP($A157,نوفمبر!G:K,5,0),"")</f>
        <v/>
      </c>
      <c r="AR157" s="31" t="str">
        <f ca="1">_xlfn.IFNA(VLOOKUP($A157,نوفمبر!S:W,5,0),"")</f>
        <v/>
      </c>
      <c r="AS157" s="31" t="str">
        <f ca="1">_xlfn.IFNA(VLOOKUP($A157,نوفمبر!AE:AI,5,0),"")</f>
        <v/>
      </c>
      <c r="AT157" s="31" t="str">
        <f ca="1">_xlfn.IFNA(VLOOKUP($A157,نوفمبر!AQ:AU,5,0),"")</f>
        <v/>
      </c>
      <c r="AU157" s="31" t="str">
        <f ca="1">_xlfn.IFNA(VLOOKUP($A157,ديسمبر!G:K,5,0),"")</f>
        <v/>
      </c>
      <c r="AV157" s="31" t="str">
        <f ca="1">_xlfn.IFNA(VLOOKUP($A157,ديسمبر!S:W,5,0),"")</f>
        <v/>
      </c>
      <c r="AW157" s="31" t="str">
        <f ca="1">_xlfn.IFNA(VLOOKUP($A157,ديسمبر!AE:AI,5,0),"")</f>
        <v/>
      </c>
      <c r="AX157" s="31" t="str">
        <f ca="1">_xlfn.IFNA(VLOOKUP($A157,ديسمبر!AQ:AU,5,0),"")</f>
        <v/>
      </c>
      <c r="AY157" s="31">
        <f ca="1" t="shared" si="5"/>
        <v>0</v>
      </c>
      <c r="AZ157" s="31">
        <f ca="1" t="shared" si="6"/>
        <v>0</v>
      </c>
    </row>
    <row r="158" ht="15.75" spans="1:52">
      <c r="A158" s="8">
        <v>2156</v>
      </c>
      <c r="B158" s="31">
        <f>IFERROR(VLOOKUP(A158,'Main Data'!A:C,2,0),"")</f>
        <v>0</v>
      </c>
      <c r="C158" s="31" t="str">
        <f>IFERROR(VLOOKUP(B158,'Main Data'!B:D,2,0),"")</f>
        <v/>
      </c>
      <c r="D158" s="31" t="str">
        <f ca="1">IFERROR(VLOOKUP($A158,فبراير!G:K,5,0),"")</f>
        <v/>
      </c>
      <c r="E158" s="31" t="str">
        <f ca="1">IFERROR(VLOOKUP($A158,فبراير!S:W,5,0),"")</f>
        <v/>
      </c>
      <c r="F158" s="31" t="str">
        <f ca="1">IFERROR(VLOOKUP($A158,فبراير!AE:AI,5,0),"")</f>
        <v/>
      </c>
      <c r="G158" s="31" t="str">
        <f ca="1">IFERROR(VLOOKUP($A158,فبراير!AQ:AU,5,0),"")</f>
        <v/>
      </c>
      <c r="H158" s="31" t="str">
        <f ca="1">IFERROR(VLOOKUP($A158,مارس!G:K,5,0),"")</f>
        <v/>
      </c>
      <c r="I158" s="31" t="str">
        <f ca="1">IFERROR(VLOOKUP($A158,مارس!S:W,5,0),"")</f>
        <v/>
      </c>
      <c r="J158" s="31" t="str">
        <f ca="1">IFERROR(VLOOKUP($A158,مارس!AE:AI,5,0),"")</f>
        <v/>
      </c>
      <c r="K158" s="31" t="str">
        <f ca="1">IFERROR(VLOOKUP($A158,مارس!AQ:AU,5,0),"")</f>
        <v/>
      </c>
      <c r="L158" s="31" t="str">
        <f ca="1">IFERROR(VLOOKUP($A158,ابريل!G:K,5,0),"")</f>
        <v/>
      </c>
      <c r="M158" s="31" t="str">
        <f ca="1">IFERROR(VLOOKUP($A158,ابريل!S:W,5,0),"")</f>
        <v/>
      </c>
      <c r="N158" s="31" t="str">
        <f ca="1">IFERROR(VLOOKUP($A158,ابريل!AE:AI,5,0),"")</f>
        <v/>
      </c>
      <c r="O158" s="31" t="str">
        <f ca="1">IFERROR(VLOOKUP($A158,ابريل!AQ:AU,5,0),"")</f>
        <v/>
      </c>
      <c r="P158" s="31" t="str">
        <f ca="1">_xlfn.IFNA(VLOOKUP($A158,مايو!G:K,5,0),"")</f>
        <v/>
      </c>
      <c r="Q158" s="31" t="str">
        <f ca="1">_xlfn.IFNA(VLOOKUP($A158,مايو!S:W,5,0),"")</f>
        <v/>
      </c>
      <c r="R158" s="31" t="str">
        <f ca="1">_xlfn.IFNA(VLOOKUP($A158,مايو!AE:AI,5,0),"")</f>
        <v/>
      </c>
      <c r="S158" s="31" t="str">
        <f ca="1">_xlfn.IFNA(VLOOKUP($A158,مايو!AQ:AU,5,0),"")</f>
        <v/>
      </c>
      <c r="T158" s="31" t="str">
        <f ca="1">_xlfn.IFNA(VLOOKUP($A158,مايو!BC:BG,5,0),"")</f>
        <v/>
      </c>
      <c r="U158" s="31" t="str">
        <f ca="1">_xlfn.IFNA(VLOOKUP($A158,يونيو!G:K,5,0),"")</f>
        <v/>
      </c>
      <c r="V158" s="31" t="str">
        <f ca="1">_xlfn.IFNA(VLOOKUP($A158,يونيو!S:W,5,0),"")</f>
        <v/>
      </c>
      <c r="W158" s="31" t="str">
        <f ca="1">_xlfn.IFNA(VLOOKUP($A158,يونيو!AE:AI,5,0),"")</f>
        <v/>
      </c>
      <c r="X158" s="31" t="str">
        <f ca="1">_xlfn.IFNA(VLOOKUP($A158,يونيو!AQ:AU,5,0),"")</f>
        <v/>
      </c>
      <c r="Y158" s="31" t="str">
        <f ca="1">_xlfn.IFNA(VLOOKUP($A158,يوليو!G:K,5,0),"")</f>
        <v/>
      </c>
      <c r="Z158" s="31" t="str">
        <f ca="1">_xlfn.IFNA(VLOOKUP($A158,يوليو!S:W,5,0),"")</f>
        <v/>
      </c>
      <c r="AA158" s="31" t="str">
        <f ca="1">_xlfn.IFNA(VLOOKUP($A158,يوليو!AE:AI,5,0),"")</f>
        <v/>
      </c>
      <c r="AB158" s="31" t="str">
        <f ca="1">_xlfn.IFNA(VLOOKUP($A158,يوليو!AQ:AU,5,0),"")</f>
        <v/>
      </c>
      <c r="AC158" s="31" t="str">
        <f ca="1">_xlfn.IFNA(VLOOKUP($A158,اغسطس!G:K,5,0),"")</f>
        <v/>
      </c>
      <c r="AD158" s="31" t="str">
        <f ca="1">_xlfn.IFNA(VLOOKUP($A158,اغسطس!S:W,5,0),"")</f>
        <v/>
      </c>
      <c r="AE158" s="31" t="str">
        <f ca="1">_xlfn.IFNA(VLOOKUP($A158,اغسطس!AE:AI,5,0),"")</f>
        <v/>
      </c>
      <c r="AF158" s="31" t="str">
        <f ca="1">_xlfn.IFNA(VLOOKUP($A158,اغسطس!AQ:AU,5,0),"")</f>
        <v/>
      </c>
      <c r="AG158" s="31" t="str">
        <f ca="1">_xlfn.IFNA(VLOOKUP($A158,اغسطس!BC:BG,5,0),"")</f>
        <v/>
      </c>
      <c r="AH158" s="31" t="str">
        <f ca="1">_xlfn.IFNA(VLOOKUP($A158,سبتمبر!G:K,5,0),"")</f>
        <v/>
      </c>
      <c r="AI158" s="31" t="str">
        <f ca="1">_xlfn.IFNA(VLOOKUP($A158,سبتمبر!S:W,5,0),"")</f>
        <v/>
      </c>
      <c r="AJ158" s="31" t="str">
        <f ca="1">_xlfn.IFNA(VLOOKUP($A158,سبتمبر!AE:AI,5,0),"")</f>
        <v/>
      </c>
      <c r="AK158" s="31" t="str">
        <f ca="1">_xlfn.IFNA(VLOOKUP($A158,سبتمبر!AQ:AU,5,0),"")</f>
        <v/>
      </c>
      <c r="AL158" s="31" t="str">
        <f ca="1">_xlfn.IFNA(VLOOKUP($A158,اكتوبر!G:K,5,0),"")</f>
        <v/>
      </c>
      <c r="AM158" s="31" t="str">
        <f ca="1">_xlfn.IFNA(VLOOKUP($A158,اكتوبر!S:W,5,0),"")</f>
        <v/>
      </c>
      <c r="AN158" s="31" t="str">
        <f ca="1">_xlfn.IFNA(VLOOKUP($A158,اكتوبر!AE:AI,5,0),"")</f>
        <v/>
      </c>
      <c r="AO158" s="31" t="str">
        <f ca="1">_xlfn.IFNA(VLOOKUP($A158,اكتوبر!AQ:AU,5,0),"")</f>
        <v/>
      </c>
      <c r="AP158" s="31" t="str">
        <f ca="1">_xlfn.IFNA(VLOOKUP($A158,اكتوبر!BC:BG,5,0),"")</f>
        <v/>
      </c>
      <c r="AQ158" s="31" t="str">
        <f ca="1">_xlfn.IFNA(VLOOKUP($A158,نوفمبر!G:K,5,0),"")</f>
        <v/>
      </c>
      <c r="AR158" s="31" t="str">
        <f ca="1">_xlfn.IFNA(VLOOKUP($A158,نوفمبر!S:W,5,0),"")</f>
        <v/>
      </c>
      <c r="AS158" s="31" t="str">
        <f ca="1">_xlfn.IFNA(VLOOKUP($A158,نوفمبر!AE:AI,5,0),"")</f>
        <v/>
      </c>
      <c r="AT158" s="31" t="str">
        <f ca="1">_xlfn.IFNA(VLOOKUP($A158,نوفمبر!AQ:AU,5,0),"")</f>
        <v/>
      </c>
      <c r="AU158" s="31" t="str">
        <f ca="1">_xlfn.IFNA(VLOOKUP($A158,ديسمبر!G:K,5,0),"")</f>
        <v/>
      </c>
      <c r="AV158" s="31" t="str">
        <f ca="1">_xlfn.IFNA(VLOOKUP($A158,ديسمبر!S:W,5,0),"")</f>
        <v/>
      </c>
      <c r="AW158" s="31" t="str">
        <f ca="1">_xlfn.IFNA(VLOOKUP($A158,ديسمبر!AE:AI,5,0),"")</f>
        <v/>
      </c>
      <c r="AX158" s="31" t="str">
        <f ca="1">_xlfn.IFNA(VLOOKUP($A158,ديسمبر!AQ:AU,5,0),"")</f>
        <v/>
      </c>
      <c r="AY158" s="31">
        <f ca="1" t="shared" si="5"/>
        <v>0</v>
      </c>
      <c r="AZ158" s="31">
        <f ca="1" t="shared" si="6"/>
        <v>0</v>
      </c>
    </row>
    <row r="159" ht="15.75" spans="1:52">
      <c r="A159" s="8">
        <v>2157</v>
      </c>
      <c r="B159" s="31">
        <f>IFERROR(VLOOKUP(A159,'Main Data'!A:C,2,0),"")</f>
        <v>0</v>
      </c>
      <c r="C159" s="31" t="str">
        <f>IFERROR(VLOOKUP(B159,'Main Data'!B:D,2,0),"")</f>
        <v/>
      </c>
      <c r="D159" s="31" t="str">
        <f ca="1">IFERROR(VLOOKUP($A159,فبراير!G:K,5,0),"")</f>
        <v/>
      </c>
      <c r="E159" s="31" t="str">
        <f ca="1">IFERROR(VLOOKUP($A159,فبراير!S:W,5,0),"")</f>
        <v/>
      </c>
      <c r="F159" s="31" t="str">
        <f ca="1">IFERROR(VLOOKUP($A159,فبراير!AE:AI,5,0),"")</f>
        <v/>
      </c>
      <c r="G159" s="31" t="str">
        <f ca="1">IFERROR(VLOOKUP($A159,فبراير!AQ:AU,5,0),"")</f>
        <v/>
      </c>
      <c r="H159" s="31" t="str">
        <f ca="1">IFERROR(VLOOKUP($A159,مارس!G:K,5,0),"")</f>
        <v/>
      </c>
      <c r="I159" s="31" t="str">
        <f ca="1">IFERROR(VLOOKUP($A159,مارس!S:W,5,0),"")</f>
        <v/>
      </c>
      <c r="J159" s="31" t="str">
        <f ca="1">IFERROR(VLOOKUP($A159,مارس!AE:AI,5,0),"")</f>
        <v/>
      </c>
      <c r="K159" s="31" t="str">
        <f ca="1">IFERROR(VLOOKUP($A159,مارس!AQ:AU,5,0),"")</f>
        <v/>
      </c>
      <c r="L159" s="31" t="str">
        <f ca="1">IFERROR(VLOOKUP($A159,ابريل!G:K,5,0),"")</f>
        <v/>
      </c>
      <c r="M159" s="31" t="str">
        <f ca="1">IFERROR(VLOOKUP($A159,ابريل!S:W,5,0),"")</f>
        <v/>
      </c>
      <c r="N159" s="31" t="str">
        <f ca="1">IFERROR(VLOOKUP($A159,ابريل!AE:AI,5,0),"")</f>
        <v/>
      </c>
      <c r="O159" s="31" t="str">
        <f ca="1">IFERROR(VLOOKUP($A159,ابريل!AQ:AU,5,0),"")</f>
        <v/>
      </c>
      <c r="P159" s="31" t="str">
        <f ca="1">_xlfn.IFNA(VLOOKUP($A159,مايو!G:K,5,0),"")</f>
        <v/>
      </c>
      <c r="Q159" s="31" t="str">
        <f ca="1">_xlfn.IFNA(VLOOKUP($A159,مايو!S:W,5,0),"")</f>
        <v/>
      </c>
      <c r="R159" s="31" t="str">
        <f ca="1">_xlfn.IFNA(VLOOKUP($A159,مايو!AE:AI,5,0),"")</f>
        <v/>
      </c>
      <c r="S159" s="31" t="str">
        <f ca="1">_xlfn.IFNA(VLOOKUP($A159,مايو!AQ:AU,5,0),"")</f>
        <v/>
      </c>
      <c r="T159" s="31" t="str">
        <f ca="1">_xlfn.IFNA(VLOOKUP($A159,مايو!BC:BG,5,0),"")</f>
        <v/>
      </c>
      <c r="U159" s="31" t="str">
        <f ca="1">_xlfn.IFNA(VLOOKUP($A159,يونيو!G:K,5,0),"")</f>
        <v/>
      </c>
      <c r="V159" s="31" t="str">
        <f ca="1">_xlfn.IFNA(VLOOKUP($A159,يونيو!S:W,5,0),"")</f>
        <v/>
      </c>
      <c r="W159" s="31" t="str">
        <f ca="1">_xlfn.IFNA(VLOOKUP($A159,يونيو!AE:AI,5,0),"")</f>
        <v/>
      </c>
      <c r="X159" s="31" t="str">
        <f ca="1">_xlfn.IFNA(VLOOKUP($A159,يونيو!AQ:AU,5,0),"")</f>
        <v/>
      </c>
      <c r="Y159" s="31" t="str">
        <f ca="1">_xlfn.IFNA(VLOOKUP($A159,يوليو!G:K,5,0),"")</f>
        <v/>
      </c>
      <c r="Z159" s="31" t="str">
        <f ca="1">_xlfn.IFNA(VLOOKUP($A159,يوليو!S:W,5,0),"")</f>
        <v/>
      </c>
      <c r="AA159" s="31" t="str">
        <f ca="1">_xlfn.IFNA(VLOOKUP($A159,يوليو!AE:AI,5,0),"")</f>
        <v/>
      </c>
      <c r="AB159" s="31" t="str">
        <f ca="1">_xlfn.IFNA(VLOOKUP($A159,يوليو!AQ:AU,5,0),"")</f>
        <v/>
      </c>
      <c r="AC159" s="31" t="str">
        <f ca="1">_xlfn.IFNA(VLOOKUP($A159,اغسطس!G:K,5,0),"")</f>
        <v/>
      </c>
      <c r="AD159" s="31" t="str">
        <f ca="1">_xlfn.IFNA(VLOOKUP($A159,اغسطس!S:W,5,0),"")</f>
        <v/>
      </c>
      <c r="AE159" s="31" t="str">
        <f ca="1">_xlfn.IFNA(VLOOKUP($A159,اغسطس!AE:AI,5,0),"")</f>
        <v/>
      </c>
      <c r="AF159" s="31" t="str">
        <f ca="1">_xlfn.IFNA(VLOOKUP($A159,اغسطس!AQ:AU,5,0),"")</f>
        <v/>
      </c>
      <c r="AG159" s="31" t="str">
        <f ca="1">_xlfn.IFNA(VLOOKUP($A159,اغسطس!BC:BG,5,0),"")</f>
        <v/>
      </c>
      <c r="AH159" s="31" t="str">
        <f ca="1">_xlfn.IFNA(VLOOKUP($A159,سبتمبر!G:K,5,0),"")</f>
        <v/>
      </c>
      <c r="AI159" s="31" t="str">
        <f ca="1">_xlfn.IFNA(VLOOKUP($A159,سبتمبر!S:W,5,0),"")</f>
        <v/>
      </c>
      <c r="AJ159" s="31" t="str">
        <f ca="1">_xlfn.IFNA(VLOOKUP($A159,سبتمبر!AE:AI,5,0),"")</f>
        <v/>
      </c>
      <c r="AK159" s="31" t="str">
        <f ca="1">_xlfn.IFNA(VLOOKUP($A159,سبتمبر!AQ:AU,5,0),"")</f>
        <v/>
      </c>
      <c r="AL159" s="31" t="str">
        <f ca="1">_xlfn.IFNA(VLOOKUP($A159,اكتوبر!G:K,5,0),"")</f>
        <v/>
      </c>
      <c r="AM159" s="31" t="str">
        <f ca="1">_xlfn.IFNA(VLOOKUP($A159,اكتوبر!S:W,5,0),"")</f>
        <v/>
      </c>
      <c r="AN159" s="31" t="str">
        <f ca="1">_xlfn.IFNA(VLOOKUP($A159,اكتوبر!AE:AI,5,0),"")</f>
        <v/>
      </c>
      <c r="AO159" s="31" t="str">
        <f ca="1">_xlfn.IFNA(VLOOKUP($A159,اكتوبر!AQ:AU,5,0),"")</f>
        <v/>
      </c>
      <c r="AP159" s="31" t="str">
        <f ca="1">_xlfn.IFNA(VLOOKUP($A159,اكتوبر!BC:BG,5,0),"")</f>
        <v/>
      </c>
      <c r="AQ159" s="31" t="str">
        <f ca="1">_xlfn.IFNA(VLOOKUP($A159,نوفمبر!G:K,5,0),"")</f>
        <v/>
      </c>
      <c r="AR159" s="31" t="str">
        <f ca="1">_xlfn.IFNA(VLOOKUP($A159,نوفمبر!S:W,5,0),"")</f>
        <v/>
      </c>
      <c r="AS159" s="31" t="str">
        <f ca="1">_xlfn.IFNA(VLOOKUP($A159,نوفمبر!AE:AI,5,0),"")</f>
        <v/>
      </c>
      <c r="AT159" s="31" t="str">
        <f ca="1">_xlfn.IFNA(VLOOKUP($A159,نوفمبر!AQ:AU,5,0),"")</f>
        <v/>
      </c>
      <c r="AU159" s="31" t="str">
        <f ca="1">_xlfn.IFNA(VLOOKUP($A159,ديسمبر!G:K,5,0),"")</f>
        <v/>
      </c>
      <c r="AV159" s="31" t="str">
        <f ca="1">_xlfn.IFNA(VLOOKUP($A159,ديسمبر!S:W,5,0),"")</f>
        <v/>
      </c>
      <c r="AW159" s="31" t="str">
        <f ca="1">_xlfn.IFNA(VLOOKUP($A159,ديسمبر!AE:AI,5,0),"")</f>
        <v/>
      </c>
      <c r="AX159" s="31" t="str">
        <f ca="1">_xlfn.IFNA(VLOOKUP($A159,ديسمبر!AQ:AU,5,0),"")</f>
        <v/>
      </c>
      <c r="AY159" s="31">
        <f ca="1" t="shared" si="5"/>
        <v>0</v>
      </c>
      <c r="AZ159" s="31">
        <f ca="1" t="shared" si="6"/>
        <v>0</v>
      </c>
    </row>
    <row r="160" ht="15.75" spans="1:52">
      <c r="A160" s="8">
        <v>2158</v>
      </c>
      <c r="B160" s="31">
        <f>IFERROR(VLOOKUP(A160,'Main Data'!A:C,2,0),"")</f>
        <v>0</v>
      </c>
      <c r="C160" s="31" t="str">
        <f>IFERROR(VLOOKUP(B160,'Main Data'!B:D,2,0),"")</f>
        <v/>
      </c>
      <c r="D160" s="31" t="str">
        <f ca="1">IFERROR(VLOOKUP($A160,فبراير!G:K,5,0),"")</f>
        <v/>
      </c>
      <c r="E160" s="31" t="str">
        <f ca="1">IFERROR(VLOOKUP($A160,فبراير!S:W,5,0),"")</f>
        <v/>
      </c>
      <c r="F160" s="31" t="str">
        <f ca="1">IFERROR(VLOOKUP($A160,فبراير!AE:AI,5,0),"")</f>
        <v/>
      </c>
      <c r="G160" s="31" t="str">
        <f ca="1">IFERROR(VLOOKUP($A160,فبراير!AQ:AU,5,0),"")</f>
        <v/>
      </c>
      <c r="H160" s="31" t="str">
        <f ca="1">IFERROR(VLOOKUP($A160,مارس!G:K,5,0),"")</f>
        <v/>
      </c>
      <c r="I160" s="31" t="str">
        <f ca="1">IFERROR(VLOOKUP($A160,مارس!S:W,5,0),"")</f>
        <v/>
      </c>
      <c r="J160" s="31" t="str">
        <f ca="1">IFERROR(VLOOKUP($A160,مارس!AE:AI,5,0),"")</f>
        <v/>
      </c>
      <c r="K160" s="31" t="str">
        <f ca="1">IFERROR(VLOOKUP($A160,مارس!AQ:AU,5,0),"")</f>
        <v/>
      </c>
      <c r="L160" s="31" t="str">
        <f ca="1">IFERROR(VLOOKUP($A160,ابريل!G:K,5,0),"")</f>
        <v/>
      </c>
      <c r="M160" s="31" t="str">
        <f ca="1">IFERROR(VLOOKUP($A160,ابريل!S:W,5,0),"")</f>
        <v/>
      </c>
      <c r="N160" s="31" t="str">
        <f ca="1">IFERROR(VLOOKUP($A160,ابريل!AE:AI,5,0),"")</f>
        <v/>
      </c>
      <c r="O160" s="31" t="str">
        <f ca="1">IFERROR(VLOOKUP($A160,ابريل!AQ:AU,5,0),"")</f>
        <v/>
      </c>
      <c r="P160" s="31" t="str">
        <f ca="1">_xlfn.IFNA(VLOOKUP($A160,مايو!G:K,5,0),"")</f>
        <v/>
      </c>
      <c r="Q160" s="31" t="str">
        <f ca="1">_xlfn.IFNA(VLOOKUP($A160,مايو!S:W,5,0),"")</f>
        <v/>
      </c>
      <c r="R160" s="31" t="str">
        <f ca="1">_xlfn.IFNA(VLOOKUP($A160,مايو!AE:AI,5,0),"")</f>
        <v/>
      </c>
      <c r="S160" s="31" t="str">
        <f ca="1">_xlfn.IFNA(VLOOKUP($A160,مايو!AQ:AU,5,0),"")</f>
        <v/>
      </c>
      <c r="T160" s="31" t="str">
        <f ca="1">_xlfn.IFNA(VLOOKUP($A160,مايو!BC:BG,5,0),"")</f>
        <v/>
      </c>
      <c r="U160" s="31" t="str">
        <f ca="1">_xlfn.IFNA(VLOOKUP($A160,يونيو!G:K,5,0),"")</f>
        <v/>
      </c>
      <c r="V160" s="31" t="str">
        <f ca="1">_xlfn.IFNA(VLOOKUP($A160,يونيو!S:W,5,0),"")</f>
        <v/>
      </c>
      <c r="W160" s="31" t="str">
        <f ca="1">_xlfn.IFNA(VLOOKUP($A160,يونيو!AE:AI,5,0),"")</f>
        <v/>
      </c>
      <c r="X160" s="31" t="str">
        <f ca="1">_xlfn.IFNA(VLOOKUP($A160,يونيو!AQ:AU,5,0),"")</f>
        <v/>
      </c>
      <c r="Y160" s="31" t="str">
        <f ca="1">_xlfn.IFNA(VLOOKUP($A160,يوليو!G:K,5,0),"")</f>
        <v/>
      </c>
      <c r="Z160" s="31" t="str">
        <f ca="1">_xlfn.IFNA(VLOOKUP($A160,يوليو!S:W,5,0),"")</f>
        <v/>
      </c>
      <c r="AA160" s="31" t="str">
        <f ca="1">_xlfn.IFNA(VLOOKUP($A160,يوليو!AE:AI,5,0),"")</f>
        <v/>
      </c>
      <c r="AB160" s="31" t="str">
        <f ca="1">_xlfn.IFNA(VLOOKUP($A160,يوليو!AQ:AU,5,0),"")</f>
        <v/>
      </c>
      <c r="AC160" s="31" t="str">
        <f ca="1">_xlfn.IFNA(VLOOKUP($A160,اغسطس!G:K,5,0),"")</f>
        <v/>
      </c>
      <c r="AD160" s="31" t="str">
        <f ca="1">_xlfn.IFNA(VLOOKUP($A160,اغسطس!S:W,5,0),"")</f>
        <v/>
      </c>
      <c r="AE160" s="31" t="str">
        <f ca="1">_xlfn.IFNA(VLOOKUP($A160,اغسطس!AE:AI,5,0),"")</f>
        <v/>
      </c>
      <c r="AF160" s="31" t="str">
        <f ca="1">_xlfn.IFNA(VLOOKUP($A160,اغسطس!AQ:AU,5,0),"")</f>
        <v/>
      </c>
      <c r="AG160" s="31" t="str">
        <f ca="1">_xlfn.IFNA(VLOOKUP($A160,اغسطس!BC:BG,5,0),"")</f>
        <v/>
      </c>
      <c r="AH160" s="31" t="str">
        <f ca="1">_xlfn.IFNA(VLOOKUP($A160,سبتمبر!G:K,5,0),"")</f>
        <v/>
      </c>
      <c r="AI160" s="31" t="str">
        <f ca="1">_xlfn.IFNA(VLOOKUP($A160,سبتمبر!S:W,5,0),"")</f>
        <v/>
      </c>
      <c r="AJ160" s="31" t="str">
        <f ca="1">_xlfn.IFNA(VLOOKUP($A160,سبتمبر!AE:AI,5,0),"")</f>
        <v/>
      </c>
      <c r="AK160" s="31" t="str">
        <f ca="1">_xlfn.IFNA(VLOOKUP($A160,سبتمبر!AQ:AU,5,0),"")</f>
        <v/>
      </c>
      <c r="AL160" s="31" t="str">
        <f ca="1">_xlfn.IFNA(VLOOKUP($A160,اكتوبر!G:K,5,0),"")</f>
        <v/>
      </c>
      <c r="AM160" s="31" t="str">
        <f ca="1">_xlfn.IFNA(VLOOKUP($A160,اكتوبر!S:W,5,0),"")</f>
        <v/>
      </c>
      <c r="AN160" s="31" t="str">
        <f ca="1">_xlfn.IFNA(VLOOKUP($A160,اكتوبر!AE:AI,5,0),"")</f>
        <v/>
      </c>
      <c r="AO160" s="31" t="str">
        <f ca="1">_xlfn.IFNA(VLOOKUP($A160,اكتوبر!AQ:AU,5,0),"")</f>
        <v/>
      </c>
      <c r="AP160" s="31" t="str">
        <f ca="1">_xlfn.IFNA(VLOOKUP($A160,اكتوبر!BC:BG,5,0),"")</f>
        <v/>
      </c>
      <c r="AQ160" s="31" t="str">
        <f ca="1">_xlfn.IFNA(VLOOKUP($A160,نوفمبر!G:K,5,0),"")</f>
        <v/>
      </c>
      <c r="AR160" s="31" t="str">
        <f ca="1">_xlfn.IFNA(VLOOKUP($A160,نوفمبر!S:W,5,0),"")</f>
        <v/>
      </c>
      <c r="AS160" s="31" t="str">
        <f ca="1">_xlfn.IFNA(VLOOKUP($A160,نوفمبر!AE:AI,5,0),"")</f>
        <v/>
      </c>
      <c r="AT160" s="31" t="str">
        <f ca="1">_xlfn.IFNA(VLOOKUP($A160,نوفمبر!AQ:AU,5,0),"")</f>
        <v/>
      </c>
      <c r="AU160" s="31" t="str">
        <f ca="1">_xlfn.IFNA(VLOOKUP($A160,ديسمبر!G:K,5,0),"")</f>
        <v/>
      </c>
      <c r="AV160" s="31" t="str">
        <f ca="1">_xlfn.IFNA(VLOOKUP($A160,ديسمبر!S:W,5,0),"")</f>
        <v/>
      </c>
      <c r="AW160" s="31" t="str">
        <f ca="1">_xlfn.IFNA(VLOOKUP($A160,ديسمبر!AE:AI,5,0),"")</f>
        <v/>
      </c>
      <c r="AX160" s="31" t="str">
        <f ca="1">_xlfn.IFNA(VLOOKUP($A160,ديسمبر!AQ:AU,5,0),"")</f>
        <v/>
      </c>
      <c r="AY160" s="31">
        <f ca="1" t="shared" si="5"/>
        <v>0</v>
      </c>
      <c r="AZ160" s="31">
        <f ca="1" t="shared" si="6"/>
        <v>0</v>
      </c>
    </row>
    <row r="161" ht="15.75" spans="1:52">
      <c r="A161" s="8">
        <v>2159</v>
      </c>
      <c r="B161" s="31">
        <f>IFERROR(VLOOKUP(A161,'Main Data'!A:C,2,0),"")</f>
        <v>0</v>
      </c>
      <c r="C161" s="31" t="str">
        <f>IFERROR(VLOOKUP(B161,'Main Data'!B:D,2,0),"")</f>
        <v/>
      </c>
      <c r="D161" s="31" t="str">
        <f ca="1">IFERROR(VLOOKUP($A161,فبراير!G:K,5,0),"")</f>
        <v/>
      </c>
      <c r="E161" s="31" t="str">
        <f ca="1">IFERROR(VLOOKUP($A161,فبراير!S:W,5,0),"")</f>
        <v/>
      </c>
      <c r="F161" s="31" t="str">
        <f ca="1">IFERROR(VLOOKUP($A161,فبراير!AE:AI,5,0),"")</f>
        <v/>
      </c>
      <c r="G161" s="31" t="str">
        <f ca="1">IFERROR(VLOOKUP($A161,فبراير!AQ:AU,5,0),"")</f>
        <v/>
      </c>
      <c r="H161" s="31" t="str">
        <f ca="1">IFERROR(VLOOKUP($A161,مارس!G:K,5,0),"")</f>
        <v/>
      </c>
      <c r="I161" s="31" t="str">
        <f ca="1">IFERROR(VLOOKUP($A161,مارس!S:W,5,0),"")</f>
        <v/>
      </c>
      <c r="J161" s="31" t="str">
        <f ca="1">IFERROR(VLOOKUP($A161,مارس!AE:AI,5,0),"")</f>
        <v/>
      </c>
      <c r="K161" s="31" t="str">
        <f ca="1">IFERROR(VLOOKUP($A161,مارس!AQ:AU,5,0),"")</f>
        <v/>
      </c>
      <c r="L161" s="31" t="str">
        <f ca="1">IFERROR(VLOOKUP($A161,ابريل!G:K,5,0),"")</f>
        <v/>
      </c>
      <c r="M161" s="31" t="str">
        <f ca="1">IFERROR(VLOOKUP($A161,ابريل!S:W,5,0),"")</f>
        <v/>
      </c>
      <c r="N161" s="31" t="str">
        <f ca="1">IFERROR(VLOOKUP($A161,ابريل!AE:AI,5,0),"")</f>
        <v/>
      </c>
      <c r="O161" s="31" t="str">
        <f ca="1">IFERROR(VLOOKUP($A161,ابريل!AQ:AU,5,0),"")</f>
        <v/>
      </c>
      <c r="P161" s="31" t="str">
        <f ca="1">_xlfn.IFNA(VLOOKUP($A161,مايو!G:K,5,0),"")</f>
        <v/>
      </c>
      <c r="Q161" s="31" t="str">
        <f ca="1">_xlfn.IFNA(VLOOKUP($A161,مايو!S:W,5,0),"")</f>
        <v/>
      </c>
      <c r="R161" s="31" t="str">
        <f ca="1">_xlfn.IFNA(VLOOKUP($A161,مايو!AE:AI,5,0),"")</f>
        <v/>
      </c>
      <c r="S161" s="31" t="str">
        <f ca="1">_xlfn.IFNA(VLOOKUP($A161,مايو!AQ:AU,5,0),"")</f>
        <v/>
      </c>
      <c r="T161" s="31" t="str">
        <f ca="1">_xlfn.IFNA(VLOOKUP($A161,مايو!BC:BG,5,0),"")</f>
        <v/>
      </c>
      <c r="U161" s="31" t="str">
        <f ca="1">_xlfn.IFNA(VLOOKUP($A161,يونيو!G:K,5,0),"")</f>
        <v/>
      </c>
      <c r="V161" s="31" t="str">
        <f ca="1">_xlfn.IFNA(VLOOKUP($A161,يونيو!S:W,5,0),"")</f>
        <v/>
      </c>
      <c r="W161" s="31" t="str">
        <f ca="1">_xlfn.IFNA(VLOOKUP($A161,يونيو!AE:AI,5,0),"")</f>
        <v/>
      </c>
      <c r="X161" s="31" t="str">
        <f ca="1">_xlfn.IFNA(VLOOKUP($A161,يونيو!AQ:AU,5,0),"")</f>
        <v/>
      </c>
      <c r="Y161" s="31" t="str">
        <f ca="1">_xlfn.IFNA(VLOOKUP($A161,يوليو!G:K,5,0),"")</f>
        <v/>
      </c>
      <c r="Z161" s="31" t="str">
        <f ca="1">_xlfn.IFNA(VLOOKUP($A161,يوليو!S:W,5,0),"")</f>
        <v/>
      </c>
      <c r="AA161" s="31" t="str">
        <f ca="1">_xlfn.IFNA(VLOOKUP($A161,يوليو!AE:AI,5,0),"")</f>
        <v/>
      </c>
      <c r="AB161" s="31" t="str">
        <f ca="1">_xlfn.IFNA(VLOOKUP($A161,يوليو!AQ:AU,5,0),"")</f>
        <v/>
      </c>
      <c r="AC161" s="31" t="str">
        <f ca="1">_xlfn.IFNA(VLOOKUP($A161,اغسطس!G:K,5,0),"")</f>
        <v/>
      </c>
      <c r="AD161" s="31" t="str">
        <f ca="1">_xlfn.IFNA(VLOOKUP($A161,اغسطس!S:W,5,0),"")</f>
        <v/>
      </c>
      <c r="AE161" s="31" t="str">
        <f ca="1">_xlfn.IFNA(VLOOKUP($A161,اغسطس!AE:AI,5,0),"")</f>
        <v/>
      </c>
      <c r="AF161" s="31" t="str">
        <f ca="1">_xlfn.IFNA(VLOOKUP($A161,اغسطس!AQ:AU,5,0),"")</f>
        <v/>
      </c>
      <c r="AG161" s="31" t="str">
        <f ca="1">_xlfn.IFNA(VLOOKUP($A161,اغسطس!BC:BG,5,0),"")</f>
        <v/>
      </c>
      <c r="AH161" s="31" t="str">
        <f ca="1">_xlfn.IFNA(VLOOKUP($A161,سبتمبر!G:K,5,0),"")</f>
        <v/>
      </c>
      <c r="AI161" s="31" t="str">
        <f ca="1">_xlfn.IFNA(VLOOKUP($A161,سبتمبر!S:W,5,0),"")</f>
        <v/>
      </c>
      <c r="AJ161" s="31" t="str">
        <f ca="1">_xlfn.IFNA(VLOOKUP($A161,سبتمبر!AE:AI,5,0),"")</f>
        <v/>
      </c>
      <c r="AK161" s="31" t="str">
        <f ca="1">_xlfn.IFNA(VLOOKUP($A161,سبتمبر!AQ:AU,5,0),"")</f>
        <v/>
      </c>
      <c r="AL161" s="31" t="str">
        <f ca="1">_xlfn.IFNA(VLOOKUP($A161,اكتوبر!G:K,5,0),"")</f>
        <v/>
      </c>
      <c r="AM161" s="31" t="str">
        <f ca="1">_xlfn.IFNA(VLOOKUP($A161,اكتوبر!S:W,5,0),"")</f>
        <v/>
      </c>
      <c r="AN161" s="31" t="str">
        <f ca="1">_xlfn.IFNA(VLOOKUP($A161,اكتوبر!AE:AI,5,0),"")</f>
        <v/>
      </c>
      <c r="AO161" s="31" t="str">
        <f ca="1">_xlfn.IFNA(VLOOKUP($A161,اكتوبر!AQ:AU,5,0),"")</f>
        <v/>
      </c>
      <c r="AP161" s="31" t="str">
        <f ca="1">_xlfn.IFNA(VLOOKUP($A161,اكتوبر!BC:BG,5,0),"")</f>
        <v/>
      </c>
      <c r="AQ161" s="31" t="str">
        <f ca="1">_xlfn.IFNA(VLOOKUP($A161,نوفمبر!G:K,5,0),"")</f>
        <v/>
      </c>
      <c r="AR161" s="31" t="str">
        <f ca="1">_xlfn.IFNA(VLOOKUP($A161,نوفمبر!S:W,5,0),"")</f>
        <v/>
      </c>
      <c r="AS161" s="31" t="str">
        <f ca="1">_xlfn.IFNA(VLOOKUP($A161,نوفمبر!AE:AI,5,0),"")</f>
        <v/>
      </c>
      <c r="AT161" s="31" t="str">
        <f ca="1">_xlfn.IFNA(VLOOKUP($A161,نوفمبر!AQ:AU,5,0),"")</f>
        <v/>
      </c>
      <c r="AU161" s="31" t="str">
        <f ca="1">_xlfn.IFNA(VLOOKUP($A161,ديسمبر!G:K,5,0),"")</f>
        <v/>
      </c>
      <c r="AV161" s="31" t="str">
        <f ca="1">_xlfn.IFNA(VLOOKUP($A161,ديسمبر!S:W,5,0),"")</f>
        <v/>
      </c>
      <c r="AW161" s="31" t="str">
        <f ca="1">_xlfn.IFNA(VLOOKUP($A161,ديسمبر!AE:AI,5,0),"")</f>
        <v/>
      </c>
      <c r="AX161" s="31" t="str">
        <f ca="1">_xlfn.IFNA(VLOOKUP($A161,ديسمبر!AQ:AU,5,0),"")</f>
        <v/>
      </c>
      <c r="AY161" s="31">
        <f ca="1" t="shared" si="5"/>
        <v>0</v>
      </c>
      <c r="AZ161" s="31">
        <f ca="1" t="shared" si="6"/>
        <v>0</v>
      </c>
    </row>
    <row r="162" ht="15.75" spans="1:52">
      <c r="A162" s="8">
        <v>2160</v>
      </c>
      <c r="B162" s="31">
        <f>IFERROR(VLOOKUP(A162,'Main Data'!A:C,2,0),"")</f>
        <v>0</v>
      </c>
      <c r="C162" s="31" t="str">
        <f>IFERROR(VLOOKUP(B162,'Main Data'!B:D,2,0),"")</f>
        <v/>
      </c>
      <c r="D162" s="31" t="str">
        <f ca="1">IFERROR(VLOOKUP($A162,فبراير!G:K,5,0),"")</f>
        <v/>
      </c>
      <c r="E162" s="31" t="str">
        <f ca="1">IFERROR(VLOOKUP($A162,فبراير!S:W,5,0),"")</f>
        <v/>
      </c>
      <c r="F162" s="31" t="str">
        <f ca="1">IFERROR(VLOOKUP($A162,فبراير!AE:AI,5,0),"")</f>
        <v/>
      </c>
      <c r="G162" s="31" t="str">
        <f ca="1">IFERROR(VLOOKUP($A162,فبراير!AQ:AU,5,0),"")</f>
        <v/>
      </c>
      <c r="H162" s="31" t="str">
        <f ca="1">IFERROR(VLOOKUP($A162,مارس!G:K,5,0),"")</f>
        <v/>
      </c>
      <c r="I162" s="31" t="str">
        <f ca="1">IFERROR(VLOOKUP($A162,مارس!S:W,5,0),"")</f>
        <v/>
      </c>
      <c r="J162" s="31" t="str">
        <f ca="1">IFERROR(VLOOKUP($A162,مارس!AE:AI,5,0),"")</f>
        <v/>
      </c>
      <c r="K162" s="31" t="str">
        <f ca="1">IFERROR(VLOOKUP($A162,مارس!AQ:AU,5,0),"")</f>
        <v/>
      </c>
      <c r="L162" s="31" t="str">
        <f ca="1">IFERROR(VLOOKUP($A162,ابريل!G:K,5,0),"")</f>
        <v/>
      </c>
      <c r="M162" s="31" t="str">
        <f ca="1">IFERROR(VLOOKUP($A162,ابريل!S:W,5,0),"")</f>
        <v/>
      </c>
      <c r="N162" s="31" t="str">
        <f ca="1">IFERROR(VLOOKUP($A162,ابريل!AE:AI,5,0),"")</f>
        <v/>
      </c>
      <c r="O162" s="31" t="str">
        <f ca="1">IFERROR(VLOOKUP($A162,ابريل!AQ:AU,5,0),"")</f>
        <v/>
      </c>
      <c r="P162" s="31" t="str">
        <f ca="1">_xlfn.IFNA(VLOOKUP($A162,مايو!G:K,5,0),"")</f>
        <v/>
      </c>
      <c r="Q162" s="31" t="str">
        <f ca="1">_xlfn.IFNA(VLOOKUP($A162,مايو!S:W,5,0),"")</f>
        <v/>
      </c>
      <c r="R162" s="31" t="str">
        <f ca="1">_xlfn.IFNA(VLOOKUP($A162,مايو!AE:AI,5,0),"")</f>
        <v/>
      </c>
      <c r="S162" s="31" t="str">
        <f ca="1">_xlfn.IFNA(VLOOKUP($A162,مايو!AQ:AU,5,0),"")</f>
        <v/>
      </c>
      <c r="T162" s="31" t="str">
        <f ca="1">_xlfn.IFNA(VLOOKUP($A162,مايو!BC:BG,5,0),"")</f>
        <v/>
      </c>
      <c r="U162" s="31" t="str">
        <f ca="1">_xlfn.IFNA(VLOOKUP($A162,يونيو!G:K,5,0),"")</f>
        <v/>
      </c>
      <c r="V162" s="31" t="str">
        <f ca="1">_xlfn.IFNA(VLOOKUP($A162,يونيو!S:W,5,0),"")</f>
        <v/>
      </c>
      <c r="W162" s="31" t="str">
        <f ca="1">_xlfn.IFNA(VLOOKUP($A162,يونيو!AE:AI,5,0),"")</f>
        <v/>
      </c>
      <c r="X162" s="31" t="str">
        <f ca="1">_xlfn.IFNA(VLOOKUP($A162,يونيو!AQ:AU,5,0),"")</f>
        <v/>
      </c>
      <c r="Y162" s="31" t="str">
        <f ca="1">_xlfn.IFNA(VLOOKUP($A162,يوليو!G:K,5,0),"")</f>
        <v/>
      </c>
      <c r="Z162" s="31" t="str">
        <f ca="1">_xlfn.IFNA(VLOOKUP($A162,يوليو!S:W,5,0),"")</f>
        <v/>
      </c>
      <c r="AA162" s="31" t="str">
        <f ca="1">_xlfn.IFNA(VLOOKUP($A162,يوليو!AE:AI,5,0),"")</f>
        <v/>
      </c>
      <c r="AB162" s="31" t="str">
        <f ca="1">_xlfn.IFNA(VLOOKUP($A162,يوليو!AQ:AU,5,0),"")</f>
        <v/>
      </c>
      <c r="AC162" s="31" t="str">
        <f ca="1">_xlfn.IFNA(VLOOKUP($A162,اغسطس!G:K,5,0),"")</f>
        <v/>
      </c>
      <c r="AD162" s="31" t="str">
        <f ca="1">_xlfn.IFNA(VLOOKUP($A162,اغسطس!S:W,5,0),"")</f>
        <v/>
      </c>
      <c r="AE162" s="31" t="str">
        <f ca="1">_xlfn.IFNA(VLOOKUP($A162,اغسطس!AE:AI,5,0),"")</f>
        <v/>
      </c>
      <c r="AF162" s="31" t="str">
        <f ca="1">_xlfn.IFNA(VLOOKUP($A162,اغسطس!AQ:AU,5,0),"")</f>
        <v/>
      </c>
      <c r="AG162" s="31" t="str">
        <f ca="1">_xlfn.IFNA(VLOOKUP($A162,اغسطس!BC:BG,5,0),"")</f>
        <v/>
      </c>
      <c r="AH162" s="31" t="str">
        <f ca="1">_xlfn.IFNA(VLOOKUP($A162,سبتمبر!G:K,5,0),"")</f>
        <v/>
      </c>
      <c r="AI162" s="31" t="str">
        <f ca="1">_xlfn.IFNA(VLOOKUP($A162,سبتمبر!S:W,5,0),"")</f>
        <v/>
      </c>
      <c r="AJ162" s="31" t="str">
        <f ca="1">_xlfn.IFNA(VLOOKUP($A162,سبتمبر!AE:AI,5,0),"")</f>
        <v/>
      </c>
      <c r="AK162" s="31" t="str">
        <f ca="1">_xlfn.IFNA(VLOOKUP($A162,سبتمبر!AQ:AU,5,0),"")</f>
        <v/>
      </c>
      <c r="AL162" s="31" t="str">
        <f ca="1">_xlfn.IFNA(VLOOKUP($A162,اكتوبر!G:K,5,0),"")</f>
        <v/>
      </c>
      <c r="AM162" s="31" t="str">
        <f ca="1">_xlfn.IFNA(VLOOKUP($A162,اكتوبر!S:W,5,0),"")</f>
        <v/>
      </c>
      <c r="AN162" s="31" t="str">
        <f ca="1">_xlfn.IFNA(VLOOKUP($A162,اكتوبر!AE:AI,5,0),"")</f>
        <v/>
      </c>
      <c r="AO162" s="31" t="str">
        <f ca="1">_xlfn.IFNA(VLOOKUP($A162,اكتوبر!AQ:AU,5,0),"")</f>
        <v/>
      </c>
      <c r="AP162" s="31" t="str">
        <f ca="1">_xlfn.IFNA(VLOOKUP($A162,اكتوبر!BC:BG,5,0),"")</f>
        <v/>
      </c>
      <c r="AQ162" s="31" t="str">
        <f ca="1">_xlfn.IFNA(VLOOKUP($A162,نوفمبر!G:K,5,0),"")</f>
        <v/>
      </c>
      <c r="AR162" s="31" t="str">
        <f ca="1">_xlfn.IFNA(VLOOKUP($A162,نوفمبر!S:W,5,0),"")</f>
        <v/>
      </c>
      <c r="AS162" s="31" t="str">
        <f ca="1">_xlfn.IFNA(VLOOKUP($A162,نوفمبر!AE:AI,5,0),"")</f>
        <v/>
      </c>
      <c r="AT162" s="31" t="str">
        <f ca="1">_xlfn.IFNA(VLOOKUP($A162,نوفمبر!AQ:AU,5,0),"")</f>
        <v/>
      </c>
      <c r="AU162" s="31" t="str">
        <f ca="1">_xlfn.IFNA(VLOOKUP($A162,ديسمبر!G:K,5,0),"")</f>
        <v/>
      </c>
      <c r="AV162" s="31" t="str">
        <f ca="1">_xlfn.IFNA(VLOOKUP($A162,ديسمبر!S:W,5,0),"")</f>
        <v/>
      </c>
      <c r="AW162" s="31" t="str">
        <f ca="1">_xlfn.IFNA(VLOOKUP($A162,ديسمبر!AE:AI,5,0),"")</f>
        <v/>
      </c>
      <c r="AX162" s="31" t="str">
        <f ca="1">_xlfn.IFNA(VLOOKUP($A162,ديسمبر!AQ:AU,5,0),"")</f>
        <v/>
      </c>
      <c r="AY162" s="31">
        <f ca="1" t="shared" si="5"/>
        <v>0</v>
      </c>
      <c r="AZ162" s="31">
        <f ca="1" t="shared" si="6"/>
        <v>0</v>
      </c>
    </row>
    <row r="163" ht="15.75" spans="1:52">
      <c r="A163" s="8">
        <v>2161</v>
      </c>
      <c r="B163" s="31">
        <f>IFERROR(VLOOKUP(A163,'Main Data'!A:C,2,0),"")</f>
        <v>0</v>
      </c>
      <c r="C163" s="31" t="str">
        <f>IFERROR(VLOOKUP(B163,'Main Data'!B:D,2,0),"")</f>
        <v/>
      </c>
      <c r="D163" s="31" t="str">
        <f ca="1">IFERROR(VLOOKUP($A163,فبراير!G:K,5,0),"")</f>
        <v/>
      </c>
      <c r="E163" s="31" t="str">
        <f ca="1">IFERROR(VLOOKUP($A163,فبراير!S:W,5,0),"")</f>
        <v/>
      </c>
      <c r="F163" s="31" t="str">
        <f ca="1">IFERROR(VLOOKUP($A163,فبراير!AE:AI,5,0),"")</f>
        <v/>
      </c>
      <c r="G163" s="31" t="str">
        <f ca="1">IFERROR(VLOOKUP($A163,فبراير!AQ:AU,5,0),"")</f>
        <v/>
      </c>
      <c r="H163" s="31" t="str">
        <f ca="1">IFERROR(VLOOKUP($A163,مارس!G:K,5,0),"")</f>
        <v/>
      </c>
      <c r="I163" s="31" t="str">
        <f ca="1">IFERROR(VLOOKUP($A163,مارس!S:W,5,0),"")</f>
        <v/>
      </c>
      <c r="J163" s="31" t="str">
        <f ca="1">IFERROR(VLOOKUP($A163,مارس!AE:AI,5,0),"")</f>
        <v/>
      </c>
      <c r="K163" s="31" t="str">
        <f ca="1">IFERROR(VLOOKUP($A163,مارس!AQ:AU,5,0),"")</f>
        <v/>
      </c>
      <c r="L163" s="31" t="str">
        <f ca="1">IFERROR(VLOOKUP($A163,ابريل!G:K,5,0),"")</f>
        <v/>
      </c>
      <c r="M163" s="31" t="str">
        <f ca="1">IFERROR(VLOOKUP($A163,ابريل!S:W,5,0),"")</f>
        <v/>
      </c>
      <c r="N163" s="31" t="str">
        <f ca="1">IFERROR(VLOOKUP($A163,ابريل!AE:AI,5,0),"")</f>
        <v/>
      </c>
      <c r="O163" s="31" t="str">
        <f ca="1">IFERROR(VLOOKUP($A163,ابريل!AQ:AU,5,0),"")</f>
        <v/>
      </c>
      <c r="P163" s="31" t="str">
        <f ca="1">_xlfn.IFNA(VLOOKUP($A163,مايو!G:K,5,0),"")</f>
        <v/>
      </c>
      <c r="Q163" s="31" t="str">
        <f ca="1">_xlfn.IFNA(VLOOKUP($A163,مايو!S:W,5,0),"")</f>
        <v/>
      </c>
      <c r="R163" s="31" t="str">
        <f ca="1">_xlfn.IFNA(VLOOKUP($A163,مايو!AE:AI,5,0),"")</f>
        <v/>
      </c>
      <c r="S163" s="31" t="str">
        <f ca="1">_xlfn.IFNA(VLOOKUP($A163,مايو!AQ:AU,5,0),"")</f>
        <v/>
      </c>
      <c r="T163" s="31" t="str">
        <f ca="1">_xlfn.IFNA(VLOOKUP($A163,مايو!BC:BG,5,0),"")</f>
        <v/>
      </c>
      <c r="U163" s="31" t="str">
        <f ca="1">_xlfn.IFNA(VLOOKUP($A163,يونيو!G:K,5,0),"")</f>
        <v/>
      </c>
      <c r="V163" s="31" t="str">
        <f ca="1">_xlfn.IFNA(VLOOKUP($A163,يونيو!S:W,5,0),"")</f>
        <v/>
      </c>
      <c r="W163" s="31" t="str">
        <f ca="1">_xlfn.IFNA(VLOOKUP($A163,يونيو!AE:AI,5,0),"")</f>
        <v/>
      </c>
      <c r="X163" s="31" t="str">
        <f ca="1">_xlfn.IFNA(VLOOKUP($A163,يونيو!AQ:AU,5,0),"")</f>
        <v/>
      </c>
      <c r="Y163" s="31" t="str">
        <f ca="1">_xlfn.IFNA(VLOOKUP($A163,يوليو!G:K,5,0),"")</f>
        <v/>
      </c>
      <c r="Z163" s="31" t="str">
        <f ca="1">_xlfn.IFNA(VLOOKUP($A163,يوليو!S:W,5,0),"")</f>
        <v/>
      </c>
      <c r="AA163" s="31" t="str">
        <f ca="1">_xlfn.IFNA(VLOOKUP($A163,يوليو!AE:AI,5,0),"")</f>
        <v/>
      </c>
      <c r="AB163" s="31" t="str">
        <f ca="1">_xlfn.IFNA(VLOOKUP($A163,يوليو!AQ:AU,5,0),"")</f>
        <v/>
      </c>
      <c r="AC163" s="31" t="str">
        <f ca="1">_xlfn.IFNA(VLOOKUP($A163,اغسطس!G:K,5,0),"")</f>
        <v/>
      </c>
      <c r="AD163" s="31" t="str">
        <f ca="1">_xlfn.IFNA(VLOOKUP($A163,اغسطس!S:W,5,0),"")</f>
        <v/>
      </c>
      <c r="AE163" s="31" t="str">
        <f ca="1">_xlfn.IFNA(VLOOKUP($A163,اغسطس!AE:AI,5,0),"")</f>
        <v/>
      </c>
      <c r="AF163" s="31" t="str">
        <f ca="1">_xlfn.IFNA(VLOOKUP($A163,اغسطس!AQ:AU,5,0),"")</f>
        <v/>
      </c>
      <c r="AG163" s="31" t="str">
        <f ca="1">_xlfn.IFNA(VLOOKUP($A163,اغسطس!BC:BG,5,0),"")</f>
        <v/>
      </c>
      <c r="AH163" s="31" t="str">
        <f ca="1">_xlfn.IFNA(VLOOKUP($A163,سبتمبر!G:K,5,0),"")</f>
        <v/>
      </c>
      <c r="AI163" s="31" t="str">
        <f ca="1">_xlfn.IFNA(VLOOKUP($A163,سبتمبر!S:W,5,0),"")</f>
        <v/>
      </c>
      <c r="AJ163" s="31" t="str">
        <f ca="1">_xlfn.IFNA(VLOOKUP($A163,سبتمبر!AE:AI,5,0),"")</f>
        <v/>
      </c>
      <c r="AK163" s="31" t="str">
        <f ca="1">_xlfn.IFNA(VLOOKUP($A163,سبتمبر!AQ:AU,5,0),"")</f>
        <v/>
      </c>
      <c r="AL163" s="31" t="str">
        <f ca="1">_xlfn.IFNA(VLOOKUP($A163,اكتوبر!G:K,5,0),"")</f>
        <v/>
      </c>
      <c r="AM163" s="31" t="str">
        <f ca="1">_xlfn.IFNA(VLOOKUP($A163,اكتوبر!S:W,5,0),"")</f>
        <v/>
      </c>
      <c r="AN163" s="31" t="str">
        <f ca="1">_xlfn.IFNA(VLOOKUP($A163,اكتوبر!AE:AI,5,0),"")</f>
        <v/>
      </c>
      <c r="AO163" s="31" t="str">
        <f ca="1">_xlfn.IFNA(VLOOKUP($A163,اكتوبر!AQ:AU,5,0),"")</f>
        <v/>
      </c>
      <c r="AP163" s="31" t="str">
        <f ca="1">_xlfn.IFNA(VLOOKUP($A163,اكتوبر!BC:BG,5,0),"")</f>
        <v/>
      </c>
      <c r="AQ163" s="31" t="str">
        <f ca="1">_xlfn.IFNA(VLOOKUP($A163,نوفمبر!G:K,5,0),"")</f>
        <v/>
      </c>
      <c r="AR163" s="31" t="str">
        <f ca="1">_xlfn.IFNA(VLOOKUP($A163,نوفمبر!S:W,5,0),"")</f>
        <v/>
      </c>
      <c r="AS163" s="31" t="str">
        <f ca="1">_xlfn.IFNA(VLOOKUP($A163,نوفمبر!AE:AI,5,0),"")</f>
        <v/>
      </c>
      <c r="AT163" s="31" t="str">
        <f ca="1">_xlfn.IFNA(VLOOKUP($A163,نوفمبر!AQ:AU,5,0),"")</f>
        <v/>
      </c>
      <c r="AU163" s="31" t="str">
        <f ca="1">_xlfn.IFNA(VLOOKUP($A163,ديسمبر!G:K,5,0),"")</f>
        <v/>
      </c>
      <c r="AV163" s="31" t="str">
        <f ca="1">_xlfn.IFNA(VLOOKUP($A163,ديسمبر!S:W,5,0),"")</f>
        <v/>
      </c>
      <c r="AW163" s="31" t="str">
        <f ca="1">_xlfn.IFNA(VLOOKUP($A163,ديسمبر!AE:AI,5,0),"")</f>
        <v/>
      </c>
      <c r="AX163" s="31" t="str">
        <f ca="1">_xlfn.IFNA(VLOOKUP($A163,ديسمبر!AQ:AU,5,0),"")</f>
        <v/>
      </c>
      <c r="AY163" s="31">
        <f ca="1" t="shared" si="5"/>
        <v>0</v>
      </c>
      <c r="AZ163" s="31">
        <f ca="1" t="shared" si="6"/>
        <v>0</v>
      </c>
    </row>
    <row r="164" ht="15.75" spans="1:52">
      <c r="A164" s="8">
        <v>2162</v>
      </c>
      <c r="B164" s="31">
        <f>IFERROR(VLOOKUP(A164,'Main Data'!A:C,2,0),"")</f>
        <v>0</v>
      </c>
      <c r="C164" s="31" t="str">
        <f>IFERROR(VLOOKUP(B164,'Main Data'!B:D,2,0),"")</f>
        <v/>
      </c>
      <c r="D164" s="31" t="str">
        <f ca="1">IFERROR(VLOOKUP($A164,فبراير!G:K,5,0),"")</f>
        <v/>
      </c>
      <c r="E164" s="31" t="str">
        <f ca="1">IFERROR(VLOOKUP($A164,فبراير!S:W,5,0),"")</f>
        <v/>
      </c>
      <c r="F164" s="31" t="str">
        <f ca="1">IFERROR(VLOOKUP($A164,فبراير!AE:AI,5,0),"")</f>
        <v/>
      </c>
      <c r="G164" s="31" t="str">
        <f ca="1">IFERROR(VLOOKUP($A164,فبراير!AQ:AU,5,0),"")</f>
        <v/>
      </c>
      <c r="H164" s="31" t="str">
        <f ca="1">IFERROR(VLOOKUP($A164,مارس!G:K,5,0),"")</f>
        <v/>
      </c>
      <c r="I164" s="31" t="str">
        <f ca="1">IFERROR(VLOOKUP($A164,مارس!S:W,5,0),"")</f>
        <v/>
      </c>
      <c r="J164" s="31" t="str">
        <f ca="1">IFERROR(VLOOKUP($A164,مارس!AE:AI,5,0),"")</f>
        <v/>
      </c>
      <c r="K164" s="31" t="str">
        <f ca="1">IFERROR(VLOOKUP($A164,مارس!AQ:AU,5,0),"")</f>
        <v/>
      </c>
      <c r="L164" s="31" t="str">
        <f ca="1">IFERROR(VLOOKUP($A164,ابريل!G:K,5,0),"")</f>
        <v/>
      </c>
      <c r="M164" s="31" t="str">
        <f ca="1">IFERROR(VLOOKUP($A164,ابريل!S:W,5,0),"")</f>
        <v/>
      </c>
      <c r="N164" s="31" t="str">
        <f ca="1">IFERROR(VLOOKUP($A164,ابريل!AE:AI,5,0),"")</f>
        <v/>
      </c>
      <c r="O164" s="31" t="str">
        <f ca="1">IFERROR(VLOOKUP($A164,ابريل!AQ:AU,5,0),"")</f>
        <v/>
      </c>
      <c r="P164" s="31" t="str">
        <f ca="1">_xlfn.IFNA(VLOOKUP($A164,مايو!G:K,5,0),"")</f>
        <v/>
      </c>
      <c r="Q164" s="31" t="str">
        <f ca="1">_xlfn.IFNA(VLOOKUP($A164,مايو!S:W,5,0),"")</f>
        <v/>
      </c>
      <c r="R164" s="31" t="str">
        <f ca="1">_xlfn.IFNA(VLOOKUP($A164,مايو!AE:AI,5,0),"")</f>
        <v/>
      </c>
      <c r="S164" s="31" t="str">
        <f ca="1">_xlfn.IFNA(VLOOKUP($A164,مايو!AQ:AU,5,0),"")</f>
        <v/>
      </c>
      <c r="T164" s="31" t="str">
        <f ca="1">_xlfn.IFNA(VLOOKUP($A164,مايو!BC:BG,5,0),"")</f>
        <v/>
      </c>
      <c r="U164" s="31" t="str">
        <f ca="1">_xlfn.IFNA(VLOOKUP($A164,يونيو!G:K,5,0),"")</f>
        <v/>
      </c>
      <c r="V164" s="31" t="str">
        <f ca="1">_xlfn.IFNA(VLOOKUP($A164,يونيو!S:W,5,0),"")</f>
        <v/>
      </c>
      <c r="W164" s="31" t="str">
        <f ca="1">_xlfn.IFNA(VLOOKUP($A164,يونيو!AE:AI,5,0),"")</f>
        <v/>
      </c>
      <c r="X164" s="31" t="str">
        <f ca="1">_xlfn.IFNA(VLOOKUP($A164,يونيو!AQ:AU,5,0),"")</f>
        <v/>
      </c>
      <c r="Y164" s="31" t="str">
        <f ca="1">_xlfn.IFNA(VLOOKUP($A164,يوليو!G:K,5,0),"")</f>
        <v/>
      </c>
      <c r="Z164" s="31" t="str">
        <f ca="1">_xlfn.IFNA(VLOOKUP($A164,يوليو!S:W,5,0),"")</f>
        <v/>
      </c>
      <c r="AA164" s="31" t="str">
        <f ca="1">_xlfn.IFNA(VLOOKUP($A164,يوليو!AE:AI,5,0),"")</f>
        <v/>
      </c>
      <c r="AB164" s="31" t="str">
        <f ca="1">_xlfn.IFNA(VLOOKUP($A164,يوليو!AQ:AU,5,0),"")</f>
        <v/>
      </c>
      <c r="AC164" s="31" t="str">
        <f ca="1">_xlfn.IFNA(VLOOKUP($A164,اغسطس!G:K,5,0),"")</f>
        <v/>
      </c>
      <c r="AD164" s="31" t="str">
        <f ca="1">_xlfn.IFNA(VLOOKUP($A164,اغسطس!S:W,5,0),"")</f>
        <v/>
      </c>
      <c r="AE164" s="31" t="str">
        <f ca="1">_xlfn.IFNA(VLOOKUP($A164,اغسطس!AE:AI,5,0),"")</f>
        <v/>
      </c>
      <c r="AF164" s="31" t="str">
        <f ca="1">_xlfn.IFNA(VLOOKUP($A164,اغسطس!AQ:AU,5,0),"")</f>
        <v/>
      </c>
      <c r="AG164" s="31" t="str">
        <f ca="1">_xlfn.IFNA(VLOOKUP($A164,اغسطس!BC:BG,5,0),"")</f>
        <v/>
      </c>
      <c r="AH164" s="31" t="str">
        <f ca="1">_xlfn.IFNA(VLOOKUP($A164,سبتمبر!G:K,5,0),"")</f>
        <v/>
      </c>
      <c r="AI164" s="31" t="str">
        <f ca="1">_xlfn.IFNA(VLOOKUP($A164,سبتمبر!S:W,5,0),"")</f>
        <v/>
      </c>
      <c r="AJ164" s="31" t="str">
        <f ca="1">_xlfn.IFNA(VLOOKUP($A164,سبتمبر!AE:AI,5,0),"")</f>
        <v/>
      </c>
      <c r="AK164" s="31" t="str">
        <f ca="1">_xlfn.IFNA(VLOOKUP($A164,سبتمبر!AQ:AU,5,0),"")</f>
        <v/>
      </c>
      <c r="AL164" s="31" t="str">
        <f ca="1">_xlfn.IFNA(VLOOKUP($A164,اكتوبر!G:K,5,0),"")</f>
        <v/>
      </c>
      <c r="AM164" s="31" t="str">
        <f ca="1">_xlfn.IFNA(VLOOKUP($A164,اكتوبر!S:W,5,0),"")</f>
        <v/>
      </c>
      <c r="AN164" s="31" t="str">
        <f ca="1">_xlfn.IFNA(VLOOKUP($A164,اكتوبر!AE:AI,5,0),"")</f>
        <v/>
      </c>
      <c r="AO164" s="31" t="str">
        <f ca="1">_xlfn.IFNA(VLOOKUP($A164,اكتوبر!AQ:AU,5,0),"")</f>
        <v/>
      </c>
      <c r="AP164" s="31" t="str">
        <f ca="1">_xlfn.IFNA(VLOOKUP($A164,اكتوبر!BC:BG,5,0),"")</f>
        <v/>
      </c>
      <c r="AQ164" s="31" t="str">
        <f ca="1">_xlfn.IFNA(VLOOKUP($A164,نوفمبر!G:K,5,0),"")</f>
        <v/>
      </c>
      <c r="AR164" s="31" t="str">
        <f ca="1">_xlfn.IFNA(VLOOKUP($A164,نوفمبر!S:W,5,0),"")</f>
        <v/>
      </c>
      <c r="AS164" s="31" t="str">
        <f ca="1">_xlfn.IFNA(VLOOKUP($A164,نوفمبر!AE:AI,5,0),"")</f>
        <v/>
      </c>
      <c r="AT164" s="31" t="str">
        <f ca="1">_xlfn.IFNA(VLOOKUP($A164,نوفمبر!AQ:AU,5,0),"")</f>
        <v/>
      </c>
      <c r="AU164" s="31" t="str">
        <f ca="1">_xlfn.IFNA(VLOOKUP($A164,ديسمبر!G:K,5,0),"")</f>
        <v/>
      </c>
      <c r="AV164" s="31" t="str">
        <f ca="1">_xlfn.IFNA(VLOOKUP($A164,ديسمبر!S:W,5,0),"")</f>
        <v/>
      </c>
      <c r="AW164" s="31" t="str">
        <f ca="1">_xlfn.IFNA(VLOOKUP($A164,ديسمبر!AE:AI,5,0),"")</f>
        <v/>
      </c>
      <c r="AX164" s="31" t="str">
        <f ca="1">_xlfn.IFNA(VLOOKUP($A164,ديسمبر!AQ:AU,5,0),"")</f>
        <v/>
      </c>
      <c r="AY164" s="31">
        <f ca="1" t="shared" si="5"/>
        <v>0</v>
      </c>
      <c r="AZ164" s="31">
        <f ca="1" t="shared" si="6"/>
        <v>0</v>
      </c>
    </row>
    <row r="165" ht="15.75" spans="1:52">
      <c r="A165" s="8">
        <v>2163</v>
      </c>
      <c r="B165" s="31">
        <f>IFERROR(VLOOKUP(A165,'Main Data'!A:C,2,0),"")</f>
        <v>0</v>
      </c>
      <c r="C165" s="31" t="str">
        <f>IFERROR(VLOOKUP(B165,'Main Data'!B:D,2,0),"")</f>
        <v/>
      </c>
      <c r="D165" s="31" t="str">
        <f ca="1">IFERROR(VLOOKUP($A165,فبراير!G:K,5,0),"")</f>
        <v/>
      </c>
      <c r="E165" s="31" t="str">
        <f ca="1">IFERROR(VLOOKUP($A165,فبراير!S:W,5,0),"")</f>
        <v/>
      </c>
      <c r="F165" s="31" t="str">
        <f ca="1">IFERROR(VLOOKUP($A165,فبراير!AE:AI,5,0),"")</f>
        <v/>
      </c>
      <c r="G165" s="31" t="str">
        <f ca="1">IFERROR(VLOOKUP($A165,فبراير!AQ:AU,5,0),"")</f>
        <v/>
      </c>
      <c r="H165" s="31" t="str">
        <f ca="1">IFERROR(VLOOKUP($A165,مارس!G:K,5,0),"")</f>
        <v/>
      </c>
      <c r="I165" s="31" t="str">
        <f ca="1">IFERROR(VLOOKUP($A165,مارس!S:W,5,0),"")</f>
        <v/>
      </c>
      <c r="J165" s="31" t="str">
        <f ca="1">IFERROR(VLOOKUP($A165,مارس!AE:AI,5,0),"")</f>
        <v/>
      </c>
      <c r="K165" s="31" t="str">
        <f ca="1">IFERROR(VLOOKUP($A165,مارس!AQ:AU,5,0),"")</f>
        <v/>
      </c>
      <c r="L165" s="31" t="str">
        <f ca="1">IFERROR(VLOOKUP($A165,ابريل!G:K,5,0),"")</f>
        <v/>
      </c>
      <c r="M165" s="31" t="str">
        <f ca="1">IFERROR(VLOOKUP($A165,ابريل!S:W,5,0),"")</f>
        <v/>
      </c>
      <c r="N165" s="31" t="str">
        <f ca="1">IFERROR(VLOOKUP($A165,ابريل!AE:AI,5,0),"")</f>
        <v/>
      </c>
      <c r="O165" s="31" t="str">
        <f ca="1">IFERROR(VLOOKUP($A165,ابريل!AQ:AU,5,0),"")</f>
        <v/>
      </c>
      <c r="P165" s="31" t="str">
        <f ca="1">_xlfn.IFNA(VLOOKUP($A165,مايو!G:K,5,0),"")</f>
        <v/>
      </c>
      <c r="Q165" s="31" t="str">
        <f ca="1">_xlfn.IFNA(VLOOKUP($A165,مايو!S:W,5,0),"")</f>
        <v/>
      </c>
      <c r="R165" s="31" t="str">
        <f ca="1">_xlfn.IFNA(VLOOKUP($A165,مايو!AE:AI,5,0),"")</f>
        <v/>
      </c>
      <c r="S165" s="31" t="str">
        <f ca="1">_xlfn.IFNA(VLOOKUP($A165,مايو!AQ:AU,5,0),"")</f>
        <v/>
      </c>
      <c r="T165" s="31" t="str">
        <f ca="1">_xlfn.IFNA(VLOOKUP($A165,مايو!BC:BG,5,0),"")</f>
        <v/>
      </c>
      <c r="U165" s="31" t="str">
        <f ca="1">_xlfn.IFNA(VLOOKUP($A165,يونيو!G:K,5,0),"")</f>
        <v/>
      </c>
      <c r="V165" s="31" t="str">
        <f ca="1">_xlfn.IFNA(VLOOKUP($A165,يونيو!S:W,5,0),"")</f>
        <v/>
      </c>
      <c r="W165" s="31" t="str">
        <f ca="1">_xlfn.IFNA(VLOOKUP($A165,يونيو!AE:AI,5,0),"")</f>
        <v/>
      </c>
      <c r="X165" s="31" t="str">
        <f ca="1">_xlfn.IFNA(VLOOKUP($A165,يونيو!AQ:AU,5,0),"")</f>
        <v/>
      </c>
      <c r="Y165" s="31" t="str">
        <f ca="1">_xlfn.IFNA(VLOOKUP($A165,يوليو!G:K,5,0),"")</f>
        <v/>
      </c>
      <c r="Z165" s="31" t="str">
        <f ca="1">_xlfn.IFNA(VLOOKUP($A165,يوليو!S:W,5,0),"")</f>
        <v/>
      </c>
      <c r="AA165" s="31" t="str">
        <f ca="1">_xlfn.IFNA(VLOOKUP($A165,يوليو!AE:AI,5,0),"")</f>
        <v/>
      </c>
      <c r="AB165" s="31" t="str">
        <f ca="1">_xlfn.IFNA(VLOOKUP($A165,يوليو!AQ:AU,5,0),"")</f>
        <v/>
      </c>
      <c r="AC165" s="31" t="str">
        <f ca="1">_xlfn.IFNA(VLOOKUP($A165,اغسطس!G:K,5,0),"")</f>
        <v/>
      </c>
      <c r="AD165" s="31" t="str">
        <f ca="1">_xlfn.IFNA(VLOOKUP($A165,اغسطس!S:W,5,0),"")</f>
        <v/>
      </c>
      <c r="AE165" s="31" t="str">
        <f ca="1">_xlfn.IFNA(VLOOKUP($A165,اغسطس!AE:AI,5,0),"")</f>
        <v/>
      </c>
      <c r="AF165" s="31" t="str">
        <f ca="1">_xlfn.IFNA(VLOOKUP($A165,اغسطس!AQ:AU,5,0),"")</f>
        <v/>
      </c>
      <c r="AG165" s="31" t="str">
        <f ca="1">_xlfn.IFNA(VLOOKUP($A165,اغسطس!BC:BG,5,0),"")</f>
        <v/>
      </c>
      <c r="AH165" s="31" t="str">
        <f ca="1">_xlfn.IFNA(VLOOKUP($A165,سبتمبر!G:K,5,0),"")</f>
        <v/>
      </c>
      <c r="AI165" s="31" t="str">
        <f ca="1">_xlfn.IFNA(VLOOKUP($A165,سبتمبر!S:W,5,0),"")</f>
        <v/>
      </c>
      <c r="AJ165" s="31" t="str">
        <f ca="1">_xlfn.IFNA(VLOOKUP($A165,سبتمبر!AE:AI,5,0),"")</f>
        <v/>
      </c>
      <c r="AK165" s="31" t="str">
        <f ca="1">_xlfn.IFNA(VLOOKUP($A165,سبتمبر!AQ:AU,5,0),"")</f>
        <v/>
      </c>
      <c r="AL165" s="31" t="str">
        <f ca="1">_xlfn.IFNA(VLOOKUP($A165,اكتوبر!G:K,5,0),"")</f>
        <v/>
      </c>
      <c r="AM165" s="31" t="str">
        <f ca="1">_xlfn.IFNA(VLOOKUP($A165,اكتوبر!S:W,5,0),"")</f>
        <v/>
      </c>
      <c r="AN165" s="31" t="str">
        <f ca="1">_xlfn.IFNA(VLOOKUP($A165,اكتوبر!AE:AI,5,0),"")</f>
        <v/>
      </c>
      <c r="AO165" s="31" t="str">
        <f ca="1">_xlfn.IFNA(VLOOKUP($A165,اكتوبر!AQ:AU,5,0),"")</f>
        <v/>
      </c>
      <c r="AP165" s="31" t="str">
        <f ca="1">_xlfn.IFNA(VLOOKUP($A165,اكتوبر!BC:BG,5,0),"")</f>
        <v/>
      </c>
      <c r="AQ165" s="31" t="str">
        <f ca="1">_xlfn.IFNA(VLOOKUP($A165,نوفمبر!G:K,5,0),"")</f>
        <v/>
      </c>
      <c r="AR165" s="31" t="str">
        <f ca="1">_xlfn.IFNA(VLOOKUP($A165,نوفمبر!S:W,5,0),"")</f>
        <v/>
      </c>
      <c r="AS165" s="31" t="str">
        <f ca="1">_xlfn.IFNA(VLOOKUP($A165,نوفمبر!AE:AI,5,0),"")</f>
        <v/>
      </c>
      <c r="AT165" s="31" t="str">
        <f ca="1">_xlfn.IFNA(VLOOKUP($A165,نوفمبر!AQ:AU,5,0),"")</f>
        <v/>
      </c>
      <c r="AU165" s="31" t="str">
        <f ca="1">_xlfn.IFNA(VLOOKUP($A165,ديسمبر!G:K,5,0),"")</f>
        <v/>
      </c>
      <c r="AV165" s="31" t="str">
        <f ca="1">_xlfn.IFNA(VLOOKUP($A165,ديسمبر!S:W,5,0),"")</f>
        <v/>
      </c>
      <c r="AW165" s="31" t="str">
        <f ca="1">_xlfn.IFNA(VLOOKUP($A165,ديسمبر!AE:AI,5,0),"")</f>
        <v/>
      </c>
      <c r="AX165" s="31" t="str">
        <f ca="1">_xlfn.IFNA(VLOOKUP($A165,ديسمبر!AQ:AU,5,0),"")</f>
        <v/>
      </c>
      <c r="AY165" s="31">
        <f ca="1" t="shared" si="5"/>
        <v>0</v>
      </c>
      <c r="AZ165" s="31">
        <f ca="1" t="shared" si="6"/>
        <v>0</v>
      </c>
    </row>
    <row r="166" ht="15.75" spans="1:52">
      <c r="A166" s="8">
        <v>2164</v>
      </c>
      <c r="B166" s="31">
        <f>IFERROR(VLOOKUP(A166,'Main Data'!A:C,2,0),"")</f>
        <v>0</v>
      </c>
      <c r="C166" s="31" t="str">
        <f>IFERROR(VLOOKUP(B166,'Main Data'!B:D,2,0),"")</f>
        <v/>
      </c>
      <c r="D166" s="31" t="str">
        <f ca="1">IFERROR(VLOOKUP($A166,فبراير!G:K,5,0),"")</f>
        <v/>
      </c>
      <c r="E166" s="31" t="str">
        <f ca="1">IFERROR(VLOOKUP($A166,فبراير!S:W,5,0),"")</f>
        <v/>
      </c>
      <c r="F166" s="31" t="str">
        <f ca="1">IFERROR(VLOOKUP($A166,فبراير!AE:AI,5,0),"")</f>
        <v/>
      </c>
      <c r="G166" s="31" t="str">
        <f ca="1">IFERROR(VLOOKUP($A166,فبراير!AQ:AU,5,0),"")</f>
        <v/>
      </c>
      <c r="H166" s="31" t="str">
        <f ca="1">IFERROR(VLOOKUP($A166,مارس!G:K,5,0),"")</f>
        <v/>
      </c>
      <c r="I166" s="31" t="str">
        <f ca="1">IFERROR(VLOOKUP($A166,مارس!S:W,5,0),"")</f>
        <v/>
      </c>
      <c r="J166" s="31" t="str">
        <f ca="1">IFERROR(VLOOKUP($A166,مارس!AE:AI,5,0),"")</f>
        <v/>
      </c>
      <c r="K166" s="31" t="str">
        <f ca="1">IFERROR(VLOOKUP($A166,مارس!AQ:AU,5,0),"")</f>
        <v/>
      </c>
      <c r="L166" s="31" t="str">
        <f ca="1">IFERROR(VLOOKUP($A166,ابريل!G:K,5,0),"")</f>
        <v/>
      </c>
      <c r="M166" s="31" t="str">
        <f ca="1">IFERROR(VLOOKUP($A166,ابريل!S:W,5,0),"")</f>
        <v/>
      </c>
      <c r="N166" s="31" t="str">
        <f ca="1">IFERROR(VLOOKUP($A166,ابريل!AE:AI,5,0),"")</f>
        <v/>
      </c>
      <c r="O166" s="31" t="str">
        <f ca="1">IFERROR(VLOOKUP($A166,ابريل!AQ:AU,5,0),"")</f>
        <v/>
      </c>
      <c r="P166" s="31" t="str">
        <f ca="1">_xlfn.IFNA(VLOOKUP($A166,مايو!G:K,5,0),"")</f>
        <v/>
      </c>
      <c r="Q166" s="31" t="str">
        <f ca="1">_xlfn.IFNA(VLOOKUP($A166,مايو!S:W,5,0),"")</f>
        <v/>
      </c>
      <c r="R166" s="31" t="str">
        <f ca="1">_xlfn.IFNA(VLOOKUP($A166,مايو!AE:AI,5,0),"")</f>
        <v/>
      </c>
      <c r="S166" s="31" t="str">
        <f ca="1">_xlfn.IFNA(VLOOKUP($A166,مايو!AQ:AU,5,0),"")</f>
        <v/>
      </c>
      <c r="T166" s="31" t="str">
        <f ca="1">_xlfn.IFNA(VLOOKUP($A166,مايو!BC:BG,5,0),"")</f>
        <v/>
      </c>
      <c r="U166" s="31" t="str">
        <f ca="1">_xlfn.IFNA(VLOOKUP($A166,يونيو!G:K,5,0),"")</f>
        <v/>
      </c>
      <c r="V166" s="31" t="str">
        <f ca="1">_xlfn.IFNA(VLOOKUP($A166,يونيو!S:W,5,0),"")</f>
        <v/>
      </c>
      <c r="W166" s="31" t="str">
        <f ca="1">_xlfn.IFNA(VLOOKUP($A166,يونيو!AE:AI,5,0),"")</f>
        <v/>
      </c>
      <c r="X166" s="31" t="str">
        <f ca="1">_xlfn.IFNA(VLOOKUP($A166,يونيو!AQ:AU,5,0),"")</f>
        <v/>
      </c>
      <c r="Y166" s="31" t="str">
        <f ca="1">_xlfn.IFNA(VLOOKUP($A166,يوليو!G:K,5,0),"")</f>
        <v/>
      </c>
      <c r="Z166" s="31" t="str">
        <f ca="1">_xlfn.IFNA(VLOOKUP($A166,يوليو!S:W,5,0),"")</f>
        <v/>
      </c>
      <c r="AA166" s="31" t="str">
        <f ca="1">_xlfn.IFNA(VLOOKUP($A166,يوليو!AE:AI,5,0),"")</f>
        <v/>
      </c>
      <c r="AB166" s="31" t="str">
        <f ca="1">_xlfn.IFNA(VLOOKUP($A166,يوليو!AQ:AU,5,0),"")</f>
        <v/>
      </c>
      <c r="AC166" s="31" t="str">
        <f ca="1">_xlfn.IFNA(VLOOKUP($A166,اغسطس!G:K,5,0),"")</f>
        <v/>
      </c>
      <c r="AD166" s="31" t="str">
        <f ca="1">_xlfn.IFNA(VLOOKUP($A166,اغسطس!S:W,5,0),"")</f>
        <v/>
      </c>
      <c r="AE166" s="31" t="str">
        <f ca="1">_xlfn.IFNA(VLOOKUP($A166,اغسطس!AE:AI,5,0),"")</f>
        <v/>
      </c>
      <c r="AF166" s="31" t="str">
        <f ca="1">_xlfn.IFNA(VLOOKUP($A166,اغسطس!AQ:AU,5,0),"")</f>
        <v/>
      </c>
      <c r="AG166" s="31" t="str">
        <f ca="1">_xlfn.IFNA(VLOOKUP($A166,اغسطس!BC:BG,5,0),"")</f>
        <v/>
      </c>
      <c r="AH166" s="31" t="str">
        <f ca="1">_xlfn.IFNA(VLOOKUP($A166,سبتمبر!G:K,5,0),"")</f>
        <v/>
      </c>
      <c r="AI166" s="31" t="str">
        <f ca="1">_xlfn.IFNA(VLOOKUP($A166,سبتمبر!S:W,5,0),"")</f>
        <v/>
      </c>
      <c r="AJ166" s="31" t="str">
        <f ca="1">_xlfn.IFNA(VLOOKUP($A166,سبتمبر!AE:AI,5,0),"")</f>
        <v/>
      </c>
      <c r="AK166" s="31" t="str">
        <f ca="1">_xlfn.IFNA(VLOOKUP($A166,سبتمبر!AQ:AU,5,0),"")</f>
        <v/>
      </c>
      <c r="AL166" s="31" t="str">
        <f ca="1">_xlfn.IFNA(VLOOKUP($A166,اكتوبر!G:K,5,0),"")</f>
        <v/>
      </c>
      <c r="AM166" s="31" t="str">
        <f ca="1">_xlfn.IFNA(VLOOKUP($A166,اكتوبر!S:W,5,0),"")</f>
        <v/>
      </c>
      <c r="AN166" s="31" t="str">
        <f ca="1">_xlfn.IFNA(VLOOKUP($A166,اكتوبر!AE:AI,5,0),"")</f>
        <v/>
      </c>
      <c r="AO166" s="31" t="str">
        <f ca="1">_xlfn.IFNA(VLOOKUP($A166,اكتوبر!AQ:AU,5,0),"")</f>
        <v/>
      </c>
      <c r="AP166" s="31" t="str">
        <f ca="1">_xlfn.IFNA(VLOOKUP($A166,اكتوبر!BC:BG,5,0),"")</f>
        <v/>
      </c>
      <c r="AQ166" s="31" t="str">
        <f ca="1">_xlfn.IFNA(VLOOKUP($A166,نوفمبر!G:K,5,0),"")</f>
        <v/>
      </c>
      <c r="AR166" s="31" t="str">
        <f ca="1">_xlfn.IFNA(VLOOKUP($A166,نوفمبر!S:W,5,0),"")</f>
        <v/>
      </c>
      <c r="AS166" s="31" t="str">
        <f ca="1">_xlfn.IFNA(VLOOKUP($A166,نوفمبر!AE:AI,5,0),"")</f>
        <v/>
      </c>
      <c r="AT166" s="31" t="str">
        <f ca="1">_xlfn.IFNA(VLOOKUP($A166,نوفمبر!AQ:AU,5,0),"")</f>
        <v/>
      </c>
      <c r="AU166" s="31" t="str">
        <f ca="1">_xlfn.IFNA(VLOOKUP($A166,ديسمبر!G:K,5,0),"")</f>
        <v/>
      </c>
      <c r="AV166" s="31" t="str">
        <f ca="1">_xlfn.IFNA(VLOOKUP($A166,ديسمبر!S:W,5,0),"")</f>
        <v/>
      </c>
      <c r="AW166" s="31" t="str">
        <f ca="1">_xlfn.IFNA(VLOOKUP($A166,ديسمبر!AE:AI,5,0),"")</f>
        <v/>
      </c>
      <c r="AX166" s="31" t="str">
        <f ca="1">_xlfn.IFNA(VLOOKUP($A166,ديسمبر!AQ:AU,5,0),"")</f>
        <v/>
      </c>
      <c r="AY166" s="31">
        <f ca="1" t="shared" si="5"/>
        <v>0</v>
      </c>
      <c r="AZ166" s="31">
        <f ca="1" t="shared" si="6"/>
        <v>0</v>
      </c>
    </row>
    <row r="167" ht="15.75" spans="1:52">
      <c r="A167" s="8">
        <v>2165</v>
      </c>
      <c r="B167" s="31">
        <f>IFERROR(VLOOKUP(A167,'Main Data'!A:C,2,0),"")</f>
        <v>0</v>
      </c>
      <c r="C167" s="31" t="str">
        <f>IFERROR(VLOOKUP(B167,'Main Data'!B:D,2,0),"")</f>
        <v/>
      </c>
      <c r="D167" s="31" t="str">
        <f ca="1">IFERROR(VLOOKUP($A167,فبراير!G:K,5,0),"")</f>
        <v/>
      </c>
      <c r="E167" s="31" t="str">
        <f ca="1">IFERROR(VLOOKUP($A167,فبراير!S:W,5,0),"")</f>
        <v/>
      </c>
      <c r="F167" s="31" t="str">
        <f ca="1">IFERROR(VLOOKUP($A167,فبراير!AE:AI,5,0),"")</f>
        <v/>
      </c>
      <c r="G167" s="31" t="str">
        <f ca="1">IFERROR(VLOOKUP($A167,فبراير!AQ:AU,5,0),"")</f>
        <v/>
      </c>
      <c r="H167" s="31" t="str">
        <f ca="1">IFERROR(VLOOKUP($A167,مارس!G:K,5,0),"")</f>
        <v/>
      </c>
      <c r="I167" s="31" t="str">
        <f ca="1">IFERROR(VLOOKUP($A167,مارس!S:W,5,0),"")</f>
        <v/>
      </c>
      <c r="J167" s="31" t="str">
        <f ca="1">IFERROR(VLOOKUP($A167,مارس!AE:AI,5,0),"")</f>
        <v/>
      </c>
      <c r="K167" s="31" t="str">
        <f ca="1">IFERROR(VLOOKUP($A167,مارس!AQ:AU,5,0),"")</f>
        <v/>
      </c>
      <c r="L167" s="31" t="str">
        <f ca="1">IFERROR(VLOOKUP($A167,ابريل!G:K,5,0),"")</f>
        <v/>
      </c>
      <c r="M167" s="31" t="str">
        <f ca="1">IFERROR(VLOOKUP($A167,ابريل!S:W,5,0),"")</f>
        <v/>
      </c>
      <c r="N167" s="31" t="str">
        <f ca="1">IFERROR(VLOOKUP($A167,ابريل!AE:AI,5,0),"")</f>
        <v/>
      </c>
      <c r="O167" s="31" t="str">
        <f ca="1">IFERROR(VLOOKUP($A167,ابريل!AQ:AU,5,0),"")</f>
        <v/>
      </c>
      <c r="P167" s="31" t="str">
        <f ca="1">_xlfn.IFNA(VLOOKUP($A167,مايو!G:K,5,0),"")</f>
        <v/>
      </c>
      <c r="Q167" s="31" t="str">
        <f ca="1">_xlfn.IFNA(VLOOKUP($A167,مايو!S:W,5,0),"")</f>
        <v/>
      </c>
      <c r="R167" s="31" t="str">
        <f ca="1">_xlfn.IFNA(VLOOKUP($A167,مايو!AE:AI,5,0),"")</f>
        <v/>
      </c>
      <c r="S167" s="31" t="str">
        <f ca="1">_xlfn.IFNA(VLOOKUP($A167,مايو!AQ:AU,5,0),"")</f>
        <v/>
      </c>
      <c r="T167" s="31" t="str">
        <f ca="1">_xlfn.IFNA(VLOOKUP($A167,مايو!BC:BG,5,0),"")</f>
        <v/>
      </c>
      <c r="U167" s="31" t="str">
        <f ca="1">_xlfn.IFNA(VLOOKUP($A167,يونيو!G:K,5,0),"")</f>
        <v/>
      </c>
      <c r="V167" s="31" t="str">
        <f ca="1">_xlfn.IFNA(VLOOKUP($A167,يونيو!S:W,5,0),"")</f>
        <v/>
      </c>
      <c r="W167" s="31" t="str">
        <f ca="1">_xlfn.IFNA(VLOOKUP($A167,يونيو!AE:AI,5,0),"")</f>
        <v/>
      </c>
      <c r="X167" s="31" t="str">
        <f ca="1">_xlfn.IFNA(VLOOKUP($A167,يونيو!AQ:AU,5,0),"")</f>
        <v/>
      </c>
      <c r="Y167" s="31" t="str">
        <f ca="1">_xlfn.IFNA(VLOOKUP($A167,يوليو!G:K,5,0),"")</f>
        <v/>
      </c>
      <c r="Z167" s="31" t="str">
        <f ca="1">_xlfn.IFNA(VLOOKUP($A167,يوليو!S:W,5,0),"")</f>
        <v/>
      </c>
      <c r="AA167" s="31" t="str">
        <f ca="1">_xlfn.IFNA(VLOOKUP($A167,يوليو!AE:AI,5,0),"")</f>
        <v/>
      </c>
      <c r="AB167" s="31" t="str">
        <f ca="1">_xlfn.IFNA(VLOOKUP($A167,يوليو!AQ:AU,5,0),"")</f>
        <v/>
      </c>
      <c r="AC167" s="31" t="str">
        <f ca="1">_xlfn.IFNA(VLOOKUP($A167,اغسطس!G:K,5,0),"")</f>
        <v/>
      </c>
      <c r="AD167" s="31" t="str">
        <f ca="1">_xlfn.IFNA(VLOOKUP($A167,اغسطس!S:W,5,0),"")</f>
        <v/>
      </c>
      <c r="AE167" s="31" t="str">
        <f ca="1">_xlfn.IFNA(VLOOKUP($A167,اغسطس!AE:AI,5,0),"")</f>
        <v/>
      </c>
      <c r="AF167" s="31" t="str">
        <f ca="1">_xlfn.IFNA(VLOOKUP($A167,اغسطس!AQ:AU,5,0),"")</f>
        <v/>
      </c>
      <c r="AG167" s="31" t="str">
        <f ca="1">_xlfn.IFNA(VLOOKUP($A167,اغسطس!BC:BG,5,0),"")</f>
        <v/>
      </c>
      <c r="AH167" s="31" t="str">
        <f ca="1">_xlfn.IFNA(VLOOKUP($A167,سبتمبر!G:K,5,0),"")</f>
        <v/>
      </c>
      <c r="AI167" s="31" t="str">
        <f ca="1">_xlfn.IFNA(VLOOKUP($A167,سبتمبر!S:W,5,0),"")</f>
        <v/>
      </c>
      <c r="AJ167" s="31" t="str">
        <f ca="1">_xlfn.IFNA(VLOOKUP($A167,سبتمبر!AE:AI,5,0),"")</f>
        <v/>
      </c>
      <c r="AK167" s="31" t="str">
        <f ca="1">_xlfn.IFNA(VLOOKUP($A167,سبتمبر!AQ:AU,5,0),"")</f>
        <v/>
      </c>
      <c r="AL167" s="31" t="str">
        <f ca="1">_xlfn.IFNA(VLOOKUP($A167,اكتوبر!G:K,5,0),"")</f>
        <v/>
      </c>
      <c r="AM167" s="31" t="str">
        <f ca="1">_xlfn.IFNA(VLOOKUP($A167,اكتوبر!S:W,5,0),"")</f>
        <v/>
      </c>
      <c r="AN167" s="31" t="str">
        <f ca="1">_xlfn.IFNA(VLOOKUP($A167,اكتوبر!AE:AI,5,0),"")</f>
        <v/>
      </c>
      <c r="AO167" s="31" t="str">
        <f ca="1">_xlfn.IFNA(VLOOKUP($A167,اكتوبر!AQ:AU,5,0),"")</f>
        <v/>
      </c>
      <c r="AP167" s="31" t="str">
        <f ca="1">_xlfn.IFNA(VLOOKUP($A167,اكتوبر!BC:BG,5,0),"")</f>
        <v/>
      </c>
      <c r="AQ167" s="31" t="str">
        <f ca="1">_xlfn.IFNA(VLOOKUP($A167,نوفمبر!G:K,5,0),"")</f>
        <v/>
      </c>
      <c r="AR167" s="31" t="str">
        <f ca="1">_xlfn.IFNA(VLOOKUP($A167,نوفمبر!S:W,5,0),"")</f>
        <v/>
      </c>
      <c r="AS167" s="31" t="str">
        <f ca="1">_xlfn.IFNA(VLOOKUP($A167,نوفمبر!AE:AI,5,0),"")</f>
        <v/>
      </c>
      <c r="AT167" s="31" t="str">
        <f ca="1">_xlfn.IFNA(VLOOKUP($A167,نوفمبر!AQ:AU,5,0),"")</f>
        <v/>
      </c>
      <c r="AU167" s="31" t="str">
        <f ca="1">_xlfn.IFNA(VLOOKUP($A167,ديسمبر!G:K,5,0),"")</f>
        <v/>
      </c>
      <c r="AV167" s="31" t="str">
        <f ca="1">_xlfn.IFNA(VLOOKUP($A167,ديسمبر!S:W,5,0),"")</f>
        <v/>
      </c>
      <c r="AW167" s="31" t="str">
        <f ca="1">_xlfn.IFNA(VLOOKUP($A167,ديسمبر!AE:AI,5,0),"")</f>
        <v/>
      </c>
      <c r="AX167" s="31" t="str">
        <f ca="1">_xlfn.IFNA(VLOOKUP($A167,ديسمبر!AQ:AU,5,0),"")</f>
        <v/>
      </c>
      <c r="AY167" s="31">
        <f ca="1" t="shared" si="5"/>
        <v>0</v>
      </c>
      <c r="AZ167" s="31">
        <f ca="1" t="shared" si="6"/>
        <v>0</v>
      </c>
    </row>
    <row r="168" ht="15.75" spans="1:52">
      <c r="A168" s="8">
        <v>2166</v>
      </c>
      <c r="B168" s="31">
        <f>IFERROR(VLOOKUP(A168,'Main Data'!A:C,2,0),"")</f>
        <v>0</v>
      </c>
      <c r="C168" s="31" t="str">
        <f>IFERROR(VLOOKUP(B168,'Main Data'!B:D,2,0),"")</f>
        <v/>
      </c>
      <c r="D168" s="31" t="str">
        <f ca="1">IFERROR(VLOOKUP($A168,فبراير!G:K,5,0),"")</f>
        <v/>
      </c>
      <c r="E168" s="31" t="str">
        <f ca="1">IFERROR(VLOOKUP($A168,فبراير!S:W,5,0),"")</f>
        <v/>
      </c>
      <c r="F168" s="31" t="str">
        <f ca="1">IFERROR(VLOOKUP($A168,فبراير!AE:AI,5,0),"")</f>
        <v/>
      </c>
      <c r="G168" s="31" t="str">
        <f ca="1">IFERROR(VLOOKUP($A168,فبراير!AQ:AU,5,0),"")</f>
        <v/>
      </c>
      <c r="H168" s="31" t="str">
        <f ca="1">IFERROR(VLOOKUP($A168,مارس!G:K,5,0),"")</f>
        <v/>
      </c>
      <c r="I168" s="31" t="str">
        <f ca="1">IFERROR(VLOOKUP($A168,مارس!S:W,5,0),"")</f>
        <v/>
      </c>
      <c r="J168" s="31" t="str">
        <f ca="1">IFERROR(VLOOKUP($A168,مارس!AE:AI,5,0),"")</f>
        <v/>
      </c>
      <c r="K168" s="31" t="str">
        <f ca="1">IFERROR(VLOOKUP($A168,مارس!AQ:AU,5,0),"")</f>
        <v/>
      </c>
      <c r="L168" s="31" t="str">
        <f ca="1">IFERROR(VLOOKUP($A168,ابريل!G:K,5,0),"")</f>
        <v/>
      </c>
      <c r="M168" s="31" t="str">
        <f ca="1">IFERROR(VLOOKUP($A168,ابريل!S:W,5,0),"")</f>
        <v/>
      </c>
      <c r="N168" s="31" t="str">
        <f ca="1">IFERROR(VLOOKUP($A168,ابريل!AE:AI,5,0),"")</f>
        <v/>
      </c>
      <c r="O168" s="31" t="str">
        <f ca="1">IFERROR(VLOOKUP($A168,ابريل!AQ:AU,5,0),"")</f>
        <v/>
      </c>
      <c r="P168" s="31" t="str">
        <f ca="1">_xlfn.IFNA(VLOOKUP($A168,مايو!G:K,5,0),"")</f>
        <v/>
      </c>
      <c r="Q168" s="31" t="str">
        <f ca="1">_xlfn.IFNA(VLOOKUP($A168,مايو!S:W,5,0),"")</f>
        <v/>
      </c>
      <c r="R168" s="31" t="str">
        <f ca="1">_xlfn.IFNA(VLOOKUP($A168,مايو!AE:AI,5,0),"")</f>
        <v/>
      </c>
      <c r="S168" s="31" t="str">
        <f ca="1">_xlfn.IFNA(VLOOKUP($A168,مايو!AQ:AU,5,0),"")</f>
        <v/>
      </c>
      <c r="T168" s="31" t="str">
        <f ca="1">_xlfn.IFNA(VLOOKUP($A168,مايو!BC:BG,5,0),"")</f>
        <v/>
      </c>
      <c r="U168" s="31" t="str">
        <f ca="1">_xlfn.IFNA(VLOOKUP($A168,يونيو!G:K,5,0),"")</f>
        <v/>
      </c>
      <c r="V168" s="31" t="str">
        <f ca="1">_xlfn.IFNA(VLOOKUP($A168,يونيو!S:W,5,0),"")</f>
        <v/>
      </c>
      <c r="W168" s="31" t="str">
        <f ca="1">_xlfn.IFNA(VLOOKUP($A168,يونيو!AE:AI,5,0),"")</f>
        <v/>
      </c>
      <c r="X168" s="31" t="str">
        <f ca="1">_xlfn.IFNA(VLOOKUP($A168,يونيو!AQ:AU,5,0),"")</f>
        <v/>
      </c>
      <c r="Y168" s="31" t="str">
        <f ca="1">_xlfn.IFNA(VLOOKUP($A168,يوليو!G:K,5,0),"")</f>
        <v/>
      </c>
      <c r="Z168" s="31" t="str">
        <f ca="1">_xlfn.IFNA(VLOOKUP($A168,يوليو!S:W,5,0),"")</f>
        <v/>
      </c>
      <c r="AA168" s="31" t="str">
        <f ca="1">_xlfn.IFNA(VLOOKUP($A168,يوليو!AE:AI,5,0),"")</f>
        <v/>
      </c>
      <c r="AB168" s="31" t="str">
        <f ca="1">_xlfn.IFNA(VLOOKUP($A168,يوليو!AQ:AU,5,0),"")</f>
        <v/>
      </c>
      <c r="AC168" s="31" t="str">
        <f ca="1">_xlfn.IFNA(VLOOKUP($A168,اغسطس!G:K,5,0),"")</f>
        <v/>
      </c>
      <c r="AD168" s="31" t="str">
        <f ca="1">_xlfn.IFNA(VLOOKUP($A168,اغسطس!S:W,5,0),"")</f>
        <v/>
      </c>
      <c r="AE168" s="31" t="str">
        <f ca="1">_xlfn.IFNA(VLOOKUP($A168,اغسطس!AE:AI,5,0),"")</f>
        <v/>
      </c>
      <c r="AF168" s="31" t="str">
        <f ca="1">_xlfn.IFNA(VLOOKUP($A168,اغسطس!AQ:AU,5,0),"")</f>
        <v/>
      </c>
      <c r="AG168" s="31" t="str">
        <f ca="1">_xlfn.IFNA(VLOOKUP($A168,اغسطس!BC:BG,5,0),"")</f>
        <v/>
      </c>
      <c r="AH168" s="31" t="str">
        <f ca="1">_xlfn.IFNA(VLOOKUP($A168,سبتمبر!G:K,5,0),"")</f>
        <v/>
      </c>
      <c r="AI168" s="31" t="str">
        <f ca="1">_xlfn.IFNA(VLOOKUP($A168,سبتمبر!S:W,5,0),"")</f>
        <v/>
      </c>
      <c r="AJ168" s="31" t="str">
        <f ca="1">_xlfn.IFNA(VLOOKUP($A168,سبتمبر!AE:AI,5,0),"")</f>
        <v/>
      </c>
      <c r="AK168" s="31" t="str">
        <f ca="1">_xlfn.IFNA(VLOOKUP($A168,سبتمبر!AQ:AU,5,0),"")</f>
        <v/>
      </c>
      <c r="AL168" s="31" t="str">
        <f ca="1">_xlfn.IFNA(VLOOKUP($A168,اكتوبر!G:K,5,0),"")</f>
        <v/>
      </c>
      <c r="AM168" s="31" t="str">
        <f ca="1">_xlfn.IFNA(VLOOKUP($A168,اكتوبر!S:W,5,0),"")</f>
        <v/>
      </c>
      <c r="AN168" s="31" t="str">
        <f ca="1">_xlfn.IFNA(VLOOKUP($A168,اكتوبر!AE:AI,5,0),"")</f>
        <v/>
      </c>
      <c r="AO168" s="31" t="str">
        <f ca="1">_xlfn.IFNA(VLOOKUP($A168,اكتوبر!AQ:AU,5,0),"")</f>
        <v/>
      </c>
      <c r="AP168" s="31" t="str">
        <f ca="1">_xlfn.IFNA(VLOOKUP($A168,اكتوبر!BC:BG,5,0),"")</f>
        <v/>
      </c>
      <c r="AQ168" s="31" t="str">
        <f ca="1">_xlfn.IFNA(VLOOKUP($A168,نوفمبر!G:K,5,0),"")</f>
        <v/>
      </c>
      <c r="AR168" s="31" t="str">
        <f ca="1">_xlfn.IFNA(VLOOKUP($A168,نوفمبر!S:W,5,0),"")</f>
        <v/>
      </c>
      <c r="AS168" s="31" t="str">
        <f ca="1">_xlfn.IFNA(VLOOKUP($A168,نوفمبر!AE:AI,5,0),"")</f>
        <v/>
      </c>
      <c r="AT168" s="31" t="str">
        <f ca="1">_xlfn.IFNA(VLOOKUP($A168,نوفمبر!AQ:AU,5,0),"")</f>
        <v/>
      </c>
      <c r="AU168" s="31" t="str">
        <f ca="1">_xlfn.IFNA(VLOOKUP($A168,ديسمبر!G:K,5,0),"")</f>
        <v/>
      </c>
      <c r="AV168" s="31" t="str">
        <f ca="1">_xlfn.IFNA(VLOOKUP($A168,ديسمبر!S:W,5,0),"")</f>
        <v/>
      </c>
      <c r="AW168" s="31" t="str">
        <f ca="1">_xlfn.IFNA(VLOOKUP($A168,ديسمبر!AE:AI,5,0),"")</f>
        <v/>
      </c>
      <c r="AX168" s="31" t="str">
        <f ca="1">_xlfn.IFNA(VLOOKUP($A168,ديسمبر!AQ:AU,5,0),"")</f>
        <v/>
      </c>
      <c r="AY168" s="31">
        <f ca="1" t="shared" si="5"/>
        <v>0</v>
      </c>
      <c r="AZ168" s="31">
        <f ca="1" t="shared" si="6"/>
        <v>0</v>
      </c>
    </row>
    <row r="169" ht="15.75" spans="1:52">
      <c r="A169" s="8">
        <v>2167</v>
      </c>
      <c r="B169" s="31">
        <f>IFERROR(VLOOKUP(A169,'Main Data'!A:C,2,0),"")</f>
        <v>0</v>
      </c>
      <c r="C169" s="31" t="str">
        <f>IFERROR(VLOOKUP(B169,'Main Data'!B:D,2,0),"")</f>
        <v/>
      </c>
      <c r="D169" s="31" t="str">
        <f ca="1">IFERROR(VLOOKUP($A169,فبراير!G:K,5,0),"")</f>
        <v/>
      </c>
      <c r="E169" s="31" t="str">
        <f ca="1">IFERROR(VLOOKUP($A169,فبراير!S:W,5,0),"")</f>
        <v/>
      </c>
      <c r="F169" s="31" t="str">
        <f ca="1">IFERROR(VLOOKUP($A169,فبراير!AE:AI,5,0),"")</f>
        <v/>
      </c>
      <c r="G169" s="31" t="str">
        <f ca="1">IFERROR(VLOOKUP($A169,فبراير!AQ:AU,5,0),"")</f>
        <v/>
      </c>
      <c r="H169" s="31" t="str">
        <f ca="1">IFERROR(VLOOKUP($A169,مارس!G:K,5,0),"")</f>
        <v/>
      </c>
      <c r="I169" s="31" t="str">
        <f ca="1">IFERROR(VLOOKUP($A169,مارس!S:W,5,0),"")</f>
        <v/>
      </c>
      <c r="J169" s="31" t="str">
        <f ca="1">IFERROR(VLOOKUP($A169,مارس!AE:AI,5,0),"")</f>
        <v/>
      </c>
      <c r="K169" s="31" t="str">
        <f ca="1">IFERROR(VLOOKUP($A169,مارس!AQ:AU,5,0),"")</f>
        <v/>
      </c>
      <c r="L169" s="31" t="str">
        <f ca="1">IFERROR(VLOOKUP($A169,ابريل!G:K,5,0),"")</f>
        <v/>
      </c>
      <c r="M169" s="31" t="str">
        <f ca="1">IFERROR(VLOOKUP($A169,ابريل!S:W,5,0),"")</f>
        <v/>
      </c>
      <c r="N169" s="31" t="str">
        <f ca="1">IFERROR(VLOOKUP($A169,ابريل!AE:AI,5,0),"")</f>
        <v/>
      </c>
      <c r="O169" s="31" t="str">
        <f ca="1">IFERROR(VLOOKUP($A169,ابريل!AQ:AU,5,0),"")</f>
        <v/>
      </c>
      <c r="P169" s="31" t="str">
        <f ca="1">_xlfn.IFNA(VLOOKUP($A169,مايو!G:K,5,0),"")</f>
        <v/>
      </c>
      <c r="Q169" s="31" t="str">
        <f ca="1">_xlfn.IFNA(VLOOKUP($A169,مايو!S:W,5,0),"")</f>
        <v/>
      </c>
      <c r="R169" s="31" t="str">
        <f ca="1">_xlfn.IFNA(VLOOKUP($A169,مايو!AE:AI,5,0),"")</f>
        <v/>
      </c>
      <c r="S169" s="31" t="str">
        <f ca="1">_xlfn.IFNA(VLOOKUP($A169,مايو!AQ:AU,5,0),"")</f>
        <v/>
      </c>
      <c r="T169" s="31" t="str">
        <f ca="1">_xlfn.IFNA(VLOOKUP($A169,مايو!BC:BG,5,0),"")</f>
        <v/>
      </c>
      <c r="U169" s="31" t="str">
        <f ca="1">_xlfn.IFNA(VLOOKUP($A169,يونيو!G:K,5,0),"")</f>
        <v/>
      </c>
      <c r="V169" s="31" t="str">
        <f ca="1">_xlfn.IFNA(VLOOKUP($A169,يونيو!S:W,5,0),"")</f>
        <v/>
      </c>
      <c r="W169" s="31" t="str">
        <f ca="1">_xlfn.IFNA(VLOOKUP($A169,يونيو!AE:AI,5,0),"")</f>
        <v/>
      </c>
      <c r="X169" s="31" t="str">
        <f ca="1">_xlfn.IFNA(VLOOKUP($A169,يونيو!AQ:AU,5,0),"")</f>
        <v/>
      </c>
      <c r="Y169" s="31" t="str">
        <f ca="1">_xlfn.IFNA(VLOOKUP($A169,يوليو!G:K,5,0),"")</f>
        <v/>
      </c>
      <c r="Z169" s="31" t="str">
        <f ca="1">_xlfn.IFNA(VLOOKUP($A169,يوليو!S:W,5,0),"")</f>
        <v/>
      </c>
      <c r="AA169" s="31" t="str">
        <f ca="1">_xlfn.IFNA(VLOOKUP($A169,يوليو!AE:AI,5,0),"")</f>
        <v/>
      </c>
      <c r="AB169" s="31" t="str">
        <f ca="1">_xlfn.IFNA(VLOOKUP($A169,يوليو!AQ:AU,5,0),"")</f>
        <v/>
      </c>
      <c r="AC169" s="31" t="str">
        <f ca="1">_xlfn.IFNA(VLOOKUP($A169,اغسطس!G:K,5,0),"")</f>
        <v/>
      </c>
      <c r="AD169" s="31" t="str">
        <f ca="1">_xlfn.IFNA(VLOOKUP($A169,اغسطس!S:W,5,0),"")</f>
        <v/>
      </c>
      <c r="AE169" s="31" t="str">
        <f ca="1">_xlfn.IFNA(VLOOKUP($A169,اغسطس!AE:AI,5,0),"")</f>
        <v/>
      </c>
      <c r="AF169" s="31" t="str">
        <f ca="1">_xlfn.IFNA(VLOOKUP($A169,اغسطس!AQ:AU,5,0),"")</f>
        <v/>
      </c>
      <c r="AG169" s="31" t="str">
        <f ca="1">_xlfn.IFNA(VLOOKUP($A169,اغسطس!BC:BG,5,0),"")</f>
        <v/>
      </c>
      <c r="AH169" s="31" t="str">
        <f ca="1">_xlfn.IFNA(VLOOKUP($A169,سبتمبر!G:K,5,0),"")</f>
        <v/>
      </c>
      <c r="AI169" s="31" t="str">
        <f ca="1">_xlfn.IFNA(VLOOKUP($A169,سبتمبر!S:W,5,0),"")</f>
        <v/>
      </c>
      <c r="AJ169" s="31" t="str">
        <f ca="1">_xlfn.IFNA(VLOOKUP($A169,سبتمبر!AE:AI,5,0),"")</f>
        <v/>
      </c>
      <c r="AK169" s="31" t="str">
        <f ca="1">_xlfn.IFNA(VLOOKUP($A169,سبتمبر!AQ:AU,5,0),"")</f>
        <v/>
      </c>
      <c r="AL169" s="31" t="str">
        <f ca="1">_xlfn.IFNA(VLOOKUP($A169,اكتوبر!G:K,5,0),"")</f>
        <v/>
      </c>
      <c r="AM169" s="31" t="str">
        <f ca="1">_xlfn.IFNA(VLOOKUP($A169,اكتوبر!S:W,5,0),"")</f>
        <v/>
      </c>
      <c r="AN169" s="31" t="str">
        <f ca="1">_xlfn.IFNA(VLOOKUP($A169,اكتوبر!AE:AI,5,0),"")</f>
        <v/>
      </c>
      <c r="AO169" s="31" t="str">
        <f ca="1">_xlfn.IFNA(VLOOKUP($A169,اكتوبر!AQ:AU,5,0),"")</f>
        <v/>
      </c>
      <c r="AP169" s="31" t="str">
        <f ca="1">_xlfn.IFNA(VLOOKUP($A169,اكتوبر!BC:BG,5,0),"")</f>
        <v/>
      </c>
      <c r="AQ169" s="31" t="str">
        <f ca="1">_xlfn.IFNA(VLOOKUP($A169,نوفمبر!G:K,5,0),"")</f>
        <v/>
      </c>
      <c r="AR169" s="31" t="str">
        <f ca="1">_xlfn.IFNA(VLOOKUP($A169,نوفمبر!S:W,5,0),"")</f>
        <v/>
      </c>
      <c r="AS169" s="31" t="str">
        <f ca="1">_xlfn.IFNA(VLOOKUP($A169,نوفمبر!AE:AI,5,0),"")</f>
        <v/>
      </c>
      <c r="AT169" s="31" t="str">
        <f ca="1">_xlfn.IFNA(VLOOKUP($A169,نوفمبر!AQ:AU,5,0),"")</f>
        <v/>
      </c>
      <c r="AU169" s="31" t="str">
        <f ca="1">_xlfn.IFNA(VLOOKUP($A169,ديسمبر!G:K,5,0),"")</f>
        <v/>
      </c>
      <c r="AV169" s="31" t="str">
        <f ca="1">_xlfn.IFNA(VLOOKUP($A169,ديسمبر!S:W,5,0),"")</f>
        <v/>
      </c>
      <c r="AW169" s="31" t="str">
        <f ca="1">_xlfn.IFNA(VLOOKUP($A169,ديسمبر!AE:AI,5,0),"")</f>
        <v/>
      </c>
      <c r="AX169" s="31" t="str">
        <f ca="1">_xlfn.IFNA(VLOOKUP($A169,ديسمبر!AQ:AU,5,0),"")</f>
        <v/>
      </c>
      <c r="AY169" s="31">
        <f ca="1" t="shared" si="5"/>
        <v>0</v>
      </c>
      <c r="AZ169" s="31">
        <f ca="1" t="shared" si="6"/>
        <v>0</v>
      </c>
    </row>
    <row r="170" ht="15.75" spans="1:52">
      <c r="A170" s="8">
        <v>2168</v>
      </c>
      <c r="B170" s="31">
        <f>IFERROR(VLOOKUP(A170,'Main Data'!A:C,2,0),"")</f>
        <v>0</v>
      </c>
      <c r="C170" s="31" t="str">
        <f>IFERROR(VLOOKUP(B170,'Main Data'!B:D,2,0),"")</f>
        <v/>
      </c>
      <c r="D170" s="31" t="str">
        <f ca="1">IFERROR(VLOOKUP($A170,فبراير!G:K,5,0),"")</f>
        <v/>
      </c>
      <c r="E170" s="31" t="str">
        <f ca="1">IFERROR(VLOOKUP($A170,فبراير!S:W,5,0),"")</f>
        <v/>
      </c>
      <c r="F170" s="31" t="str">
        <f ca="1">IFERROR(VLOOKUP($A170,فبراير!AE:AI,5,0),"")</f>
        <v/>
      </c>
      <c r="G170" s="31" t="str">
        <f ca="1">IFERROR(VLOOKUP($A170,فبراير!AQ:AU,5,0),"")</f>
        <v/>
      </c>
      <c r="H170" s="31" t="str">
        <f ca="1">IFERROR(VLOOKUP($A170,مارس!G:K,5,0),"")</f>
        <v/>
      </c>
      <c r="I170" s="31" t="str">
        <f ca="1">IFERROR(VLOOKUP($A170,مارس!S:W,5,0),"")</f>
        <v/>
      </c>
      <c r="J170" s="31" t="str">
        <f ca="1">IFERROR(VLOOKUP($A170,مارس!AE:AI,5,0),"")</f>
        <v/>
      </c>
      <c r="K170" s="31" t="str">
        <f ca="1">IFERROR(VLOOKUP($A170,مارس!AQ:AU,5,0),"")</f>
        <v/>
      </c>
      <c r="L170" s="31" t="str">
        <f ca="1">IFERROR(VLOOKUP($A170,ابريل!G:K,5,0),"")</f>
        <v/>
      </c>
      <c r="M170" s="31" t="str">
        <f ca="1">IFERROR(VLOOKUP($A170,ابريل!S:W,5,0),"")</f>
        <v/>
      </c>
      <c r="N170" s="31" t="str">
        <f ca="1">IFERROR(VLOOKUP($A170,ابريل!AE:AI,5,0),"")</f>
        <v/>
      </c>
      <c r="O170" s="31" t="str">
        <f ca="1">IFERROR(VLOOKUP($A170,ابريل!AQ:AU,5,0),"")</f>
        <v/>
      </c>
      <c r="P170" s="31" t="str">
        <f ca="1">_xlfn.IFNA(VLOOKUP($A170,مايو!G:K,5,0),"")</f>
        <v/>
      </c>
      <c r="Q170" s="31" t="str">
        <f ca="1">_xlfn.IFNA(VLOOKUP($A170,مايو!S:W,5,0),"")</f>
        <v/>
      </c>
      <c r="R170" s="31" t="str">
        <f ca="1">_xlfn.IFNA(VLOOKUP($A170,مايو!AE:AI,5,0),"")</f>
        <v/>
      </c>
      <c r="S170" s="31" t="str">
        <f ca="1">_xlfn.IFNA(VLOOKUP($A170,مايو!AQ:AU,5,0),"")</f>
        <v/>
      </c>
      <c r="T170" s="31" t="str">
        <f ca="1">_xlfn.IFNA(VLOOKUP($A170,مايو!BC:BG,5,0),"")</f>
        <v/>
      </c>
      <c r="U170" s="31" t="str">
        <f ca="1">_xlfn.IFNA(VLOOKUP($A170,يونيو!G:K,5,0),"")</f>
        <v/>
      </c>
      <c r="V170" s="31" t="str">
        <f ca="1">_xlfn.IFNA(VLOOKUP($A170,يونيو!S:W,5,0),"")</f>
        <v/>
      </c>
      <c r="W170" s="31" t="str">
        <f ca="1">_xlfn.IFNA(VLOOKUP($A170,يونيو!AE:AI,5,0),"")</f>
        <v/>
      </c>
      <c r="X170" s="31" t="str">
        <f ca="1">_xlfn.IFNA(VLOOKUP($A170,يونيو!AQ:AU,5,0),"")</f>
        <v/>
      </c>
      <c r="Y170" s="31" t="str">
        <f ca="1">_xlfn.IFNA(VLOOKUP($A170,يوليو!G:K,5,0),"")</f>
        <v/>
      </c>
      <c r="Z170" s="31" t="str">
        <f ca="1">_xlfn.IFNA(VLOOKUP($A170,يوليو!S:W,5,0),"")</f>
        <v/>
      </c>
      <c r="AA170" s="31" t="str">
        <f ca="1">_xlfn.IFNA(VLOOKUP($A170,يوليو!AE:AI,5,0),"")</f>
        <v/>
      </c>
      <c r="AB170" s="31" t="str">
        <f ca="1">_xlfn.IFNA(VLOOKUP($A170,يوليو!AQ:AU,5,0),"")</f>
        <v/>
      </c>
      <c r="AC170" s="31" t="str">
        <f ca="1">_xlfn.IFNA(VLOOKUP($A170,اغسطس!G:K,5,0),"")</f>
        <v/>
      </c>
      <c r="AD170" s="31" t="str">
        <f ca="1">_xlfn.IFNA(VLOOKUP($A170,اغسطس!S:W,5,0),"")</f>
        <v/>
      </c>
      <c r="AE170" s="31" t="str">
        <f ca="1">_xlfn.IFNA(VLOOKUP($A170,اغسطس!AE:AI,5,0),"")</f>
        <v/>
      </c>
      <c r="AF170" s="31" t="str">
        <f ca="1">_xlfn.IFNA(VLOOKUP($A170,اغسطس!AQ:AU,5,0),"")</f>
        <v/>
      </c>
      <c r="AG170" s="31" t="str">
        <f ca="1">_xlfn.IFNA(VLOOKUP($A170,اغسطس!BC:BG,5,0),"")</f>
        <v/>
      </c>
      <c r="AH170" s="31" t="str">
        <f ca="1">_xlfn.IFNA(VLOOKUP($A170,سبتمبر!G:K,5,0),"")</f>
        <v/>
      </c>
      <c r="AI170" s="31" t="str">
        <f ca="1">_xlfn.IFNA(VLOOKUP($A170,سبتمبر!S:W,5,0),"")</f>
        <v/>
      </c>
      <c r="AJ170" s="31" t="str">
        <f ca="1">_xlfn.IFNA(VLOOKUP($A170,سبتمبر!AE:AI,5,0),"")</f>
        <v/>
      </c>
      <c r="AK170" s="31" t="str">
        <f ca="1">_xlfn.IFNA(VLOOKUP($A170,سبتمبر!AQ:AU,5,0),"")</f>
        <v/>
      </c>
      <c r="AL170" s="31" t="str">
        <f ca="1">_xlfn.IFNA(VLOOKUP($A170,اكتوبر!G:K,5,0),"")</f>
        <v/>
      </c>
      <c r="AM170" s="31" t="str">
        <f ca="1">_xlfn.IFNA(VLOOKUP($A170,اكتوبر!S:W,5,0),"")</f>
        <v/>
      </c>
      <c r="AN170" s="31" t="str">
        <f ca="1">_xlfn.IFNA(VLOOKUP($A170,اكتوبر!AE:AI,5,0),"")</f>
        <v/>
      </c>
      <c r="AO170" s="31" t="str">
        <f ca="1">_xlfn.IFNA(VLOOKUP($A170,اكتوبر!AQ:AU,5,0),"")</f>
        <v/>
      </c>
      <c r="AP170" s="31" t="str">
        <f ca="1">_xlfn.IFNA(VLOOKUP($A170,اكتوبر!BC:BG,5,0),"")</f>
        <v/>
      </c>
      <c r="AQ170" s="31" t="str">
        <f ca="1">_xlfn.IFNA(VLOOKUP($A170,نوفمبر!G:K,5,0),"")</f>
        <v/>
      </c>
      <c r="AR170" s="31" t="str">
        <f ca="1">_xlfn.IFNA(VLOOKUP($A170,نوفمبر!S:W,5,0),"")</f>
        <v/>
      </c>
      <c r="AS170" s="31" t="str">
        <f ca="1">_xlfn.IFNA(VLOOKUP($A170,نوفمبر!AE:AI,5,0),"")</f>
        <v/>
      </c>
      <c r="AT170" s="31" t="str">
        <f ca="1">_xlfn.IFNA(VLOOKUP($A170,نوفمبر!AQ:AU,5,0),"")</f>
        <v/>
      </c>
      <c r="AU170" s="31" t="str">
        <f ca="1">_xlfn.IFNA(VLOOKUP($A170,ديسمبر!G:K,5,0),"")</f>
        <v/>
      </c>
      <c r="AV170" s="31" t="str">
        <f ca="1">_xlfn.IFNA(VLOOKUP($A170,ديسمبر!S:W,5,0),"")</f>
        <v/>
      </c>
      <c r="AW170" s="31" t="str">
        <f ca="1">_xlfn.IFNA(VLOOKUP($A170,ديسمبر!AE:AI,5,0),"")</f>
        <v/>
      </c>
      <c r="AX170" s="31" t="str">
        <f ca="1">_xlfn.IFNA(VLOOKUP($A170,ديسمبر!AQ:AU,5,0),"")</f>
        <v/>
      </c>
      <c r="AY170" s="31">
        <f ca="1" t="shared" si="5"/>
        <v>0</v>
      </c>
      <c r="AZ170" s="31">
        <f ca="1" t="shared" si="6"/>
        <v>0</v>
      </c>
    </row>
    <row r="171" ht="15.75" spans="1:52">
      <c r="A171" s="8">
        <v>2169</v>
      </c>
      <c r="B171" s="31">
        <f>IFERROR(VLOOKUP(A171,'Main Data'!A:C,2,0),"")</f>
        <v>0</v>
      </c>
      <c r="C171" s="31" t="str">
        <f>IFERROR(VLOOKUP(B171,'Main Data'!B:D,2,0),"")</f>
        <v/>
      </c>
      <c r="D171" s="31" t="str">
        <f ca="1">IFERROR(VLOOKUP($A171,فبراير!G:K,5,0),"")</f>
        <v/>
      </c>
      <c r="E171" s="31" t="str">
        <f ca="1">IFERROR(VLOOKUP($A171,فبراير!S:W,5,0),"")</f>
        <v/>
      </c>
      <c r="F171" s="31" t="str">
        <f ca="1">IFERROR(VLOOKUP($A171,فبراير!AE:AI,5,0),"")</f>
        <v/>
      </c>
      <c r="G171" s="31" t="str">
        <f ca="1">IFERROR(VLOOKUP($A171,فبراير!AQ:AU,5,0),"")</f>
        <v/>
      </c>
      <c r="H171" s="31" t="str">
        <f ca="1">IFERROR(VLOOKUP($A171,مارس!G:K,5,0),"")</f>
        <v/>
      </c>
      <c r="I171" s="31" t="str">
        <f ca="1">IFERROR(VLOOKUP($A171,مارس!S:W,5,0),"")</f>
        <v/>
      </c>
      <c r="J171" s="31" t="str">
        <f ca="1">IFERROR(VLOOKUP($A171,مارس!AE:AI,5,0),"")</f>
        <v/>
      </c>
      <c r="K171" s="31" t="str">
        <f ca="1">IFERROR(VLOOKUP($A171,مارس!AQ:AU,5,0),"")</f>
        <v/>
      </c>
      <c r="L171" s="31" t="str">
        <f ca="1">IFERROR(VLOOKUP($A171,ابريل!G:K,5,0),"")</f>
        <v/>
      </c>
      <c r="M171" s="31" t="str">
        <f ca="1">IFERROR(VLOOKUP($A171,ابريل!S:W,5,0),"")</f>
        <v/>
      </c>
      <c r="N171" s="31" t="str">
        <f ca="1">IFERROR(VLOOKUP($A171,ابريل!AE:AI,5,0),"")</f>
        <v/>
      </c>
      <c r="O171" s="31" t="str">
        <f ca="1">IFERROR(VLOOKUP($A171,ابريل!AQ:AU,5,0),"")</f>
        <v/>
      </c>
      <c r="P171" s="31" t="str">
        <f ca="1">_xlfn.IFNA(VLOOKUP($A171,مايو!G:K,5,0),"")</f>
        <v/>
      </c>
      <c r="Q171" s="31" t="str">
        <f ca="1">_xlfn.IFNA(VLOOKUP($A171,مايو!S:W,5,0),"")</f>
        <v/>
      </c>
      <c r="R171" s="31" t="str">
        <f ca="1">_xlfn.IFNA(VLOOKUP($A171,مايو!AE:AI,5,0),"")</f>
        <v/>
      </c>
      <c r="S171" s="31" t="str">
        <f ca="1">_xlfn.IFNA(VLOOKUP($A171,مايو!AQ:AU,5,0),"")</f>
        <v/>
      </c>
      <c r="T171" s="31" t="str">
        <f ca="1">_xlfn.IFNA(VLOOKUP($A171,مايو!BC:BG,5,0),"")</f>
        <v/>
      </c>
      <c r="U171" s="31" t="str">
        <f ca="1">_xlfn.IFNA(VLOOKUP($A171,يونيو!G:K,5,0),"")</f>
        <v/>
      </c>
      <c r="V171" s="31" t="str">
        <f ca="1">_xlfn.IFNA(VLOOKUP($A171,يونيو!S:W,5,0),"")</f>
        <v/>
      </c>
      <c r="W171" s="31" t="str">
        <f ca="1">_xlfn.IFNA(VLOOKUP($A171,يونيو!AE:AI,5,0),"")</f>
        <v/>
      </c>
      <c r="X171" s="31" t="str">
        <f ca="1">_xlfn.IFNA(VLOOKUP($A171,يونيو!AQ:AU,5,0),"")</f>
        <v/>
      </c>
      <c r="Y171" s="31" t="str">
        <f ca="1">_xlfn.IFNA(VLOOKUP($A171,يوليو!G:K,5,0),"")</f>
        <v/>
      </c>
      <c r="Z171" s="31" t="str">
        <f ca="1">_xlfn.IFNA(VLOOKUP($A171,يوليو!S:W,5,0),"")</f>
        <v/>
      </c>
      <c r="AA171" s="31" t="str">
        <f ca="1">_xlfn.IFNA(VLOOKUP($A171,يوليو!AE:AI,5,0),"")</f>
        <v/>
      </c>
      <c r="AB171" s="31" t="str">
        <f ca="1">_xlfn.IFNA(VLOOKUP($A171,يوليو!AQ:AU,5,0),"")</f>
        <v/>
      </c>
      <c r="AC171" s="31" t="str">
        <f ca="1">_xlfn.IFNA(VLOOKUP($A171,اغسطس!G:K,5,0),"")</f>
        <v/>
      </c>
      <c r="AD171" s="31" t="str">
        <f ca="1">_xlfn.IFNA(VLOOKUP($A171,اغسطس!S:W,5,0),"")</f>
        <v/>
      </c>
      <c r="AE171" s="31" t="str">
        <f ca="1">_xlfn.IFNA(VLOOKUP($A171,اغسطس!AE:AI,5,0),"")</f>
        <v/>
      </c>
      <c r="AF171" s="31" t="str">
        <f ca="1">_xlfn.IFNA(VLOOKUP($A171,اغسطس!AQ:AU,5,0),"")</f>
        <v/>
      </c>
      <c r="AG171" s="31" t="str">
        <f ca="1">_xlfn.IFNA(VLOOKUP($A171,اغسطس!BC:BG,5,0),"")</f>
        <v/>
      </c>
      <c r="AH171" s="31" t="str">
        <f ca="1">_xlfn.IFNA(VLOOKUP($A171,سبتمبر!G:K,5,0),"")</f>
        <v/>
      </c>
      <c r="AI171" s="31" t="str">
        <f ca="1">_xlfn.IFNA(VLOOKUP($A171,سبتمبر!S:W,5,0),"")</f>
        <v/>
      </c>
      <c r="AJ171" s="31" t="str">
        <f ca="1">_xlfn.IFNA(VLOOKUP($A171,سبتمبر!AE:AI,5,0),"")</f>
        <v/>
      </c>
      <c r="AK171" s="31" t="str">
        <f ca="1">_xlfn.IFNA(VLOOKUP($A171,سبتمبر!AQ:AU,5,0),"")</f>
        <v/>
      </c>
      <c r="AL171" s="31" t="str">
        <f ca="1">_xlfn.IFNA(VLOOKUP($A171,اكتوبر!G:K,5,0),"")</f>
        <v/>
      </c>
      <c r="AM171" s="31" t="str">
        <f ca="1">_xlfn.IFNA(VLOOKUP($A171,اكتوبر!S:W,5,0),"")</f>
        <v/>
      </c>
      <c r="AN171" s="31" t="str">
        <f ca="1">_xlfn.IFNA(VLOOKUP($A171,اكتوبر!AE:AI,5,0),"")</f>
        <v/>
      </c>
      <c r="AO171" s="31" t="str">
        <f ca="1">_xlfn.IFNA(VLOOKUP($A171,اكتوبر!AQ:AU,5,0),"")</f>
        <v/>
      </c>
      <c r="AP171" s="31" t="str">
        <f ca="1">_xlfn.IFNA(VLOOKUP($A171,اكتوبر!BC:BG,5,0),"")</f>
        <v/>
      </c>
      <c r="AQ171" s="31" t="str">
        <f ca="1">_xlfn.IFNA(VLOOKUP($A171,نوفمبر!G:K,5,0),"")</f>
        <v/>
      </c>
      <c r="AR171" s="31" t="str">
        <f ca="1">_xlfn.IFNA(VLOOKUP($A171,نوفمبر!S:W,5,0),"")</f>
        <v/>
      </c>
      <c r="AS171" s="31" t="str">
        <f ca="1">_xlfn.IFNA(VLOOKUP($A171,نوفمبر!AE:AI,5,0),"")</f>
        <v/>
      </c>
      <c r="AT171" s="31" t="str">
        <f ca="1">_xlfn.IFNA(VLOOKUP($A171,نوفمبر!AQ:AU,5,0),"")</f>
        <v/>
      </c>
      <c r="AU171" s="31" t="str">
        <f ca="1">_xlfn.IFNA(VLOOKUP($A171,ديسمبر!G:K,5,0),"")</f>
        <v/>
      </c>
      <c r="AV171" s="31" t="str">
        <f ca="1">_xlfn.IFNA(VLOOKUP($A171,ديسمبر!S:W,5,0),"")</f>
        <v/>
      </c>
      <c r="AW171" s="31" t="str">
        <f ca="1">_xlfn.IFNA(VLOOKUP($A171,ديسمبر!AE:AI,5,0),"")</f>
        <v/>
      </c>
      <c r="AX171" s="31" t="str">
        <f ca="1">_xlfn.IFNA(VLOOKUP($A171,ديسمبر!AQ:AU,5,0),"")</f>
        <v/>
      </c>
      <c r="AY171" s="31">
        <f ca="1" t="shared" si="5"/>
        <v>0</v>
      </c>
      <c r="AZ171" s="31">
        <f ca="1" t="shared" ref="AZ171:AZ172" si="7">AY171*5</f>
        <v>0</v>
      </c>
    </row>
    <row r="172" ht="15.75" spans="1:52">
      <c r="A172" s="38">
        <v>2170</v>
      </c>
      <c r="B172" s="31">
        <f>IFERROR(VLOOKUP(A172,'Main Data'!A:C,2,0),"")</f>
        <v>0</v>
      </c>
      <c r="C172" s="31" t="str">
        <f>IFERROR(VLOOKUP(B172,'Main Data'!B:D,2,0),"")</f>
        <v/>
      </c>
      <c r="D172" s="31" t="str">
        <f ca="1">IFERROR(VLOOKUP($A172,فبراير!G:K,5,0),"")</f>
        <v/>
      </c>
      <c r="E172" s="31" t="str">
        <f ca="1">IFERROR(VLOOKUP($A172,فبراير!S:W,5,0),"")</f>
        <v/>
      </c>
      <c r="F172" s="31" t="str">
        <f ca="1">IFERROR(VLOOKUP($A172,فبراير!AE:AI,5,0),"")</f>
        <v/>
      </c>
      <c r="G172" s="31" t="str">
        <f ca="1">IFERROR(VLOOKUP($A172,فبراير!AQ:AU,5,0),"")</f>
        <v/>
      </c>
      <c r="H172" s="31" t="str">
        <f ca="1">IFERROR(VLOOKUP($A172,مارس!G:K,5,0),"")</f>
        <v/>
      </c>
      <c r="I172" s="31" t="str">
        <f ca="1">IFERROR(VLOOKUP($A172,مارس!S:W,5,0),"")</f>
        <v/>
      </c>
      <c r="J172" s="31" t="str">
        <f ca="1">IFERROR(VLOOKUP($A172,مارس!AE:AI,5,0),"")</f>
        <v/>
      </c>
      <c r="K172" s="31" t="str">
        <f ca="1">IFERROR(VLOOKUP($A172,مارس!AQ:AU,5,0),"")</f>
        <v/>
      </c>
      <c r="L172" s="31" t="str">
        <f ca="1">IFERROR(VLOOKUP($A172,ابريل!G:K,5,0),"")</f>
        <v/>
      </c>
      <c r="M172" s="31" t="str">
        <f ca="1">IFERROR(VLOOKUP($A172,ابريل!S:W,5,0),"")</f>
        <v/>
      </c>
      <c r="N172" s="31" t="str">
        <f ca="1">IFERROR(VLOOKUP($A172,ابريل!AE:AI,5,0),"")</f>
        <v/>
      </c>
      <c r="O172" s="31" t="str">
        <f ca="1">IFERROR(VLOOKUP($A172,ابريل!AQ:AU,5,0),"")</f>
        <v/>
      </c>
      <c r="P172" s="31" t="str">
        <f ca="1">_xlfn.IFNA(VLOOKUP($A172,مايو!G:K,5,0),"")</f>
        <v/>
      </c>
      <c r="Q172" s="31" t="str">
        <f ca="1">_xlfn.IFNA(VLOOKUP($A172,مايو!S:W,5,0),"")</f>
        <v/>
      </c>
      <c r="R172" s="31" t="str">
        <f ca="1">_xlfn.IFNA(VLOOKUP($A172,مايو!AE:AI,5,0),"")</f>
        <v/>
      </c>
      <c r="S172" s="31" t="str">
        <f ca="1">_xlfn.IFNA(VLOOKUP($A172,مايو!AQ:AU,5,0),"")</f>
        <v/>
      </c>
      <c r="T172" s="31" t="str">
        <f ca="1">_xlfn.IFNA(VLOOKUP($A172,مايو!BC:BG,5,0),"")</f>
        <v/>
      </c>
      <c r="U172" s="31" t="str">
        <f ca="1">_xlfn.IFNA(VLOOKUP($A172,يونيو!G:K,5,0),"")</f>
        <v/>
      </c>
      <c r="V172" s="31" t="str">
        <f ca="1">_xlfn.IFNA(VLOOKUP($A172,يونيو!S:W,5,0),"")</f>
        <v/>
      </c>
      <c r="W172" s="31" t="str">
        <f ca="1">_xlfn.IFNA(VLOOKUP($A172,يونيو!AE:AI,5,0),"")</f>
        <v/>
      </c>
      <c r="X172" s="31" t="str">
        <f ca="1">_xlfn.IFNA(VLOOKUP($A172,يونيو!AQ:AU,5,0),"")</f>
        <v/>
      </c>
      <c r="Y172" s="31" t="str">
        <f ca="1">_xlfn.IFNA(VLOOKUP($A172,يوليو!G:K,5,0),"")</f>
        <v/>
      </c>
      <c r="Z172" s="31" t="str">
        <f ca="1">_xlfn.IFNA(VLOOKUP($A172,يوليو!S:W,5,0),"")</f>
        <v/>
      </c>
      <c r="AA172" s="31" t="str">
        <f ca="1">_xlfn.IFNA(VLOOKUP($A172,يوليو!AE:AI,5,0),"")</f>
        <v/>
      </c>
      <c r="AB172" s="31" t="str">
        <f ca="1">_xlfn.IFNA(VLOOKUP($A172,يوليو!AQ:AU,5,0),"")</f>
        <v/>
      </c>
      <c r="AC172" s="31" t="str">
        <f ca="1">_xlfn.IFNA(VLOOKUP($A172,اغسطس!G:K,5,0),"")</f>
        <v/>
      </c>
      <c r="AD172" s="31" t="str">
        <f ca="1">_xlfn.IFNA(VLOOKUP($A172,اغسطس!S:W,5,0),"")</f>
        <v/>
      </c>
      <c r="AE172" s="31" t="str">
        <f ca="1">_xlfn.IFNA(VLOOKUP($A172,اغسطس!AE:AI,5,0),"")</f>
        <v/>
      </c>
      <c r="AF172" s="31" t="str">
        <f ca="1">_xlfn.IFNA(VLOOKUP($A172,اغسطس!AQ:AU,5,0),"")</f>
        <v/>
      </c>
      <c r="AG172" s="31" t="str">
        <f ca="1">_xlfn.IFNA(VLOOKUP($A172,اغسطس!BC:BG,5,0),"")</f>
        <v/>
      </c>
      <c r="AH172" s="31" t="str">
        <f ca="1">_xlfn.IFNA(VLOOKUP($A172,سبتمبر!G:K,5,0),"")</f>
        <v/>
      </c>
      <c r="AI172" s="31" t="str">
        <f ca="1">_xlfn.IFNA(VLOOKUP($A172,سبتمبر!S:W,5,0),"")</f>
        <v/>
      </c>
      <c r="AJ172" s="31" t="str">
        <f ca="1">_xlfn.IFNA(VLOOKUP($A172,سبتمبر!AE:AI,5,0),"")</f>
        <v/>
      </c>
      <c r="AK172" s="31" t="str">
        <f ca="1">_xlfn.IFNA(VLOOKUP($A172,سبتمبر!AQ:AU,5,0),"")</f>
        <v/>
      </c>
      <c r="AL172" s="31" t="str">
        <f ca="1">_xlfn.IFNA(VLOOKUP($A172,اكتوبر!G:K,5,0),"")</f>
        <v/>
      </c>
      <c r="AM172" s="31" t="str">
        <f ca="1">_xlfn.IFNA(VLOOKUP($A172,اكتوبر!S:W,5,0),"")</f>
        <v/>
      </c>
      <c r="AN172" s="31" t="str">
        <f ca="1">_xlfn.IFNA(VLOOKUP($A172,اكتوبر!AE:AI,5,0),"")</f>
        <v/>
      </c>
      <c r="AO172" s="31" t="str">
        <f ca="1">_xlfn.IFNA(VLOOKUP($A172,اكتوبر!AQ:AU,5,0),"")</f>
        <v/>
      </c>
      <c r="AP172" s="31" t="str">
        <f ca="1">_xlfn.IFNA(VLOOKUP($A172,اكتوبر!BC:BG,5,0),"")</f>
        <v/>
      </c>
      <c r="AQ172" s="31" t="str">
        <f ca="1">_xlfn.IFNA(VLOOKUP($A172,نوفمبر!G:K,5,0),"")</f>
        <v/>
      </c>
      <c r="AR172" s="31" t="str">
        <f ca="1">_xlfn.IFNA(VLOOKUP($A172,نوفمبر!S:W,5,0),"")</f>
        <v/>
      </c>
      <c r="AS172" s="31" t="str">
        <f ca="1">_xlfn.IFNA(VLOOKUP($A172,نوفمبر!AE:AI,5,0),"")</f>
        <v/>
      </c>
      <c r="AT172" s="31" t="str">
        <f ca="1">_xlfn.IFNA(VLOOKUP($A172,نوفمبر!AQ:AU,5,0),"")</f>
        <v/>
      </c>
      <c r="AU172" s="31" t="str">
        <f ca="1">_xlfn.IFNA(VLOOKUP($A172,ديسمبر!G:K,5,0),"")</f>
        <v/>
      </c>
      <c r="AV172" s="31" t="str">
        <f ca="1">_xlfn.IFNA(VLOOKUP($A172,ديسمبر!S:W,5,0),"")</f>
        <v/>
      </c>
      <c r="AW172" s="31" t="str">
        <f ca="1">_xlfn.IFNA(VLOOKUP($A172,ديسمبر!AE:AI,5,0),"")</f>
        <v/>
      </c>
      <c r="AX172" s="31" t="str">
        <f ca="1">_xlfn.IFNA(VLOOKUP($A172,ديسمبر!AQ:AU,5,0),"")</f>
        <v/>
      </c>
      <c r="AY172" s="31">
        <f ca="1" t="shared" si="5"/>
        <v>0</v>
      </c>
      <c r="AZ172" s="31">
        <f ca="1" t="shared" si="7"/>
        <v>0</v>
      </c>
    </row>
  </sheetData>
  <autoFilter xmlns:etc="http://www.wps.cn/officeDocument/2017/etCustomData" ref="A2:AZ172" etc:filterBottomFollowUsedRange="0">
    <extLst/>
  </autoFilter>
  <mergeCells count="13">
    <mergeCell ref="A1:C1"/>
    <mergeCell ref="D1:G1"/>
    <mergeCell ref="H1:K1"/>
    <mergeCell ref="L1:O1"/>
    <mergeCell ref="P1:T1"/>
    <mergeCell ref="U1:X1"/>
    <mergeCell ref="Y1:AB1"/>
    <mergeCell ref="AC1:AG1"/>
    <mergeCell ref="AH1:AK1"/>
    <mergeCell ref="AL1:AP1"/>
    <mergeCell ref="AQ1:AT1"/>
    <mergeCell ref="AU1:AX1"/>
    <mergeCell ref="AY1:AZ1"/>
  </mergeCells>
  <conditionalFormatting sqref="A1">
    <cfRule type="duplicateValues" dxfId="0" priority="1"/>
  </conditionalFormatting>
  <conditionalFormatting sqref="D1">
    <cfRule type="duplicateValues" dxfId="0" priority="19"/>
  </conditionalFormatting>
  <conditionalFormatting sqref="H1">
    <cfRule type="duplicateValues" dxfId="0" priority="18"/>
  </conditionalFormatting>
  <conditionalFormatting sqref="L1">
    <cfRule type="duplicateValues" dxfId="0" priority="17"/>
  </conditionalFormatting>
  <conditionalFormatting sqref="P1">
    <cfRule type="duplicateValues" dxfId="0" priority="10"/>
  </conditionalFormatting>
  <conditionalFormatting sqref="U1">
    <cfRule type="duplicateValues" dxfId="0" priority="9"/>
  </conditionalFormatting>
  <conditionalFormatting sqref="Y1">
    <cfRule type="duplicateValues" dxfId="0" priority="8"/>
  </conditionalFormatting>
  <conditionalFormatting sqref="AC1">
    <cfRule type="duplicateValues" dxfId="0" priority="7"/>
  </conditionalFormatting>
  <conditionalFormatting sqref="AH1">
    <cfRule type="duplicateValues" dxfId="0" priority="6"/>
  </conditionalFormatting>
  <conditionalFormatting sqref="AL1">
    <cfRule type="duplicateValues" dxfId="0" priority="5"/>
  </conditionalFormatting>
  <conditionalFormatting sqref="AY1">
    <cfRule type="duplicateValues" dxfId="0" priority="3"/>
  </conditionalFormatting>
  <conditionalFormatting sqref="A14">
    <cfRule type="duplicateValues" dxfId="1" priority="13"/>
  </conditionalFormatting>
  <conditionalFormatting sqref="A3:A172">
    <cfRule type="duplicateValues" dxfId="0" priority="11"/>
    <cfRule type="duplicateValues" dxfId="0" priority="12"/>
    <cfRule type="duplicateValues" dxfId="1" priority="14"/>
  </conditionalFormatting>
  <conditionalFormatting sqref="A86:A172">
    <cfRule type="duplicateValues" dxfId="0" priority="15"/>
    <cfRule type="duplicateValues" dxfId="1" priority="16"/>
  </conditionalFormatting>
  <conditionalFormatting sqref="AY3:AY17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{0a878999-761f-42f5-bef4-765e5abd6694}</x14:id>
        </ext>
      </extLst>
    </cfRule>
  </conditionalFormatting>
  <conditionalFormatting sqref="AZ3:AZ17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{0deacb02-d431-4226-8387-f1a6678bced8}</x14:id>
        </ext>
      </extLst>
    </cfRule>
  </conditionalFormatting>
  <pageMargins left="0.239583333333333" right="0.145833333333333" top="0.270833333333333" bottom="0.114583333333333" header="0.3" footer="0.3"/>
  <pageSetup paperSize="1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878999-761f-42f5-bef4-765e5abd66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AY3:AY172</xm:sqref>
        </x14:conditionalFormatting>
        <x14:conditionalFormatting xmlns:xm="http://schemas.microsoft.com/office/excel/2006/main">
          <x14:cfRule type="dataBar" id="{0deacb02-d431-4226-8387-f1a6678bce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AZ3:AZ172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3"/>
  <sheetViews>
    <sheetView zoomScale="85" zoomScaleNormal="85" workbookViewId="0">
      <selection activeCell="A3" sqref="A3"/>
    </sheetView>
  </sheetViews>
  <sheetFormatPr defaultColWidth="9" defaultRowHeight="15"/>
  <cols>
    <col min="1" max="1" width="5.57142857142857" style="1" customWidth="1"/>
    <col min="2" max="2" width="26.4285714285714" style="1" customWidth="1"/>
    <col min="3" max="3" width="13.8571428571429" style="1" customWidth="1"/>
    <col min="4" max="4" width="19.1428571428571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6.2857142857143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260</v>
      </c>
      <c r="B1" s="2"/>
      <c r="C1" s="2"/>
      <c r="D1" s="2"/>
      <c r="E1" s="2"/>
      <c r="F1" s="3"/>
      <c r="G1" s="2" t="s">
        <v>261</v>
      </c>
      <c r="H1" s="2"/>
      <c r="I1" s="2"/>
      <c r="J1" s="2"/>
      <c r="K1" s="2"/>
      <c r="L1" s="3"/>
      <c r="M1" s="2" t="s">
        <v>262</v>
      </c>
      <c r="N1" s="2"/>
      <c r="O1" s="2"/>
      <c r="P1" s="2"/>
      <c r="Q1" s="2"/>
      <c r="R1" s="3"/>
      <c r="S1" s="2" t="s">
        <v>263</v>
      </c>
      <c r="T1" s="2"/>
      <c r="U1" s="2"/>
      <c r="V1" s="2"/>
      <c r="W1" s="2"/>
      <c r="X1" s="3"/>
      <c r="Y1" s="2" t="s">
        <v>264</v>
      </c>
      <c r="Z1" s="2"/>
      <c r="AA1" s="2"/>
      <c r="AB1" s="2"/>
      <c r="AC1" s="2"/>
      <c r="AD1" s="3"/>
      <c r="AE1" s="2" t="s">
        <v>265</v>
      </c>
      <c r="AF1" s="2"/>
      <c r="AG1" s="2"/>
      <c r="AH1" s="2"/>
      <c r="AI1" s="2"/>
      <c r="AJ1" s="3"/>
      <c r="AK1" s="2" t="s">
        <v>266</v>
      </c>
      <c r="AL1" s="2"/>
      <c r="AM1" s="2"/>
      <c r="AN1" s="2"/>
      <c r="AO1" s="2"/>
      <c r="AP1" s="3"/>
      <c r="AQ1" s="2" t="s">
        <v>267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88" si="16">IF(A68="","",IF(D68="",NOW(),D68))</f>
        <v/>
      </c>
      <c r="E68" s="11" t="str">
        <f t="shared" ref="E68:E88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88" si="18">IF(G68="","",IF(J68="",NOW(),J68))</f>
        <v/>
      </c>
      <c r="K68" s="11" t="str">
        <f t="shared" ref="K68:K88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88" si="20">IF(M68="","",IF(P68="",NOW(),P68))</f>
        <v/>
      </c>
      <c r="Q68" s="11" t="str">
        <f t="shared" ref="Q68:Q88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88" si="22">IF(S68="","",IF(V68="",NOW(),V68))</f>
        <v/>
      </c>
      <c r="W68" s="11" t="str">
        <f t="shared" ref="W68:W88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88" si="24">IF(Y68="","",IF(AB68="",NOW(),AB68))</f>
        <v/>
      </c>
      <c r="AC68" s="11" t="str">
        <f t="shared" ref="AC68:AC88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88" si="26">IF(AE68="","",IF(AH68="",NOW(),AH68))</f>
        <v/>
      </c>
      <c r="AI68" s="11" t="str">
        <f t="shared" ref="AI68:AI88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88" si="28">IF(AK68="","",IF(AN68="",NOW(),AN68))</f>
        <v/>
      </c>
      <c r="AO68" s="11" t="str">
        <f t="shared" ref="AO68:AO88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88" si="30">IF(AQ68="","",IF(AT68="",NOW(),AT68))</f>
        <v/>
      </c>
      <c r="AU68" s="9" t="str">
        <f t="shared" ref="AU68:AU88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ref="D89:D152" si="32">IF(A89="","",IF(D89="",NOW(),D89))</f>
        <v/>
      </c>
      <c r="E89" s="11" t="str">
        <f t="shared" ref="E89:E152" si="33">IF(A89="","",5)</f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ref="J89:J152" si="34">IF(G89="","",IF(J89="",NOW(),J89))</f>
        <v/>
      </c>
      <c r="K89" s="11" t="str">
        <f t="shared" ref="K89:K152" si="35">IF(G89="","",5)</f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ref="P89:P152" si="36">IF(M89="","",IF(P89="",NOW(),P89))</f>
        <v/>
      </c>
      <c r="Q89" s="11" t="str">
        <f t="shared" ref="Q89:Q152" si="37">IF(M89="","",5)</f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ref="V89:V152" si="38">IF(S89="","",IF(V89="",NOW(),V89))</f>
        <v/>
      </c>
      <c r="W89" s="11" t="str">
        <f t="shared" ref="W89:W152" si="39">IF(S89="","",5)</f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ref="AB89:AB152" si="40">IF(Y89="","",IF(AB89="",NOW(),AB89))</f>
        <v/>
      </c>
      <c r="AC89" s="11" t="str">
        <f t="shared" ref="AC89:AC152" si="41">IF(Y89="","",5)</f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ref="AH89:AH152" si="42">IF(AE89="","",IF(AH89="",NOW(),AH89))</f>
        <v/>
      </c>
      <c r="AI89" s="11" t="str">
        <f t="shared" ref="AI89:AI152" si="43">IF(AE89="","",5)</f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ref="AN89:AN152" si="44">IF(AK89="","",IF(AN89="",NOW(),AN89))</f>
        <v/>
      </c>
      <c r="AO89" s="11" t="str">
        <f t="shared" ref="AO89:AO152" si="45">IF(AK89="","",5)</f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ref="AT89:AT152" si="46">IF(AQ89="","",IF(AT89="",NOW(),AT89))</f>
        <v/>
      </c>
      <c r="AU89" s="9" t="str">
        <f t="shared" ref="AU89:AU152" si="47">IF(AQ89="","",5)</f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32"/>
        <v/>
      </c>
      <c r="E90" s="11" t="str">
        <f t="shared" si="33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34"/>
        <v/>
      </c>
      <c r="K90" s="11" t="str">
        <f t="shared" si="35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36"/>
        <v/>
      </c>
      <c r="Q90" s="11" t="str">
        <f t="shared" si="37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38"/>
        <v/>
      </c>
      <c r="W90" s="11" t="str">
        <f t="shared" si="39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40"/>
        <v/>
      </c>
      <c r="AC90" s="11" t="str">
        <f t="shared" si="41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42"/>
        <v/>
      </c>
      <c r="AI90" s="11" t="str">
        <f t="shared" si="43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44"/>
        <v/>
      </c>
      <c r="AO90" s="11" t="str">
        <f t="shared" si="45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46"/>
        <v/>
      </c>
      <c r="AU90" s="9" t="str">
        <f t="shared" si="47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32"/>
        <v/>
      </c>
      <c r="E91" s="11" t="str">
        <f t="shared" si="33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34"/>
        <v/>
      </c>
      <c r="K91" s="11" t="str">
        <f t="shared" si="35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36"/>
        <v/>
      </c>
      <c r="Q91" s="11" t="str">
        <f t="shared" si="37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38"/>
        <v/>
      </c>
      <c r="W91" s="11" t="str">
        <f t="shared" si="39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40"/>
        <v/>
      </c>
      <c r="AC91" s="11" t="str">
        <f t="shared" si="41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42"/>
        <v/>
      </c>
      <c r="AI91" s="11" t="str">
        <f t="shared" si="43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44"/>
        <v/>
      </c>
      <c r="AO91" s="11" t="str">
        <f t="shared" si="45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46"/>
        <v/>
      </c>
      <c r="AU91" s="9" t="str">
        <f t="shared" si="47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32"/>
        <v/>
      </c>
      <c r="E92" s="11" t="str">
        <f t="shared" si="33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34"/>
        <v/>
      </c>
      <c r="K92" s="11" t="str">
        <f t="shared" si="35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36"/>
        <v/>
      </c>
      <c r="Q92" s="11" t="str">
        <f t="shared" si="37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38"/>
        <v/>
      </c>
      <c r="W92" s="11" t="str">
        <f t="shared" si="39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40"/>
        <v/>
      </c>
      <c r="AC92" s="11" t="str">
        <f t="shared" si="41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42"/>
        <v/>
      </c>
      <c r="AI92" s="11" t="str">
        <f t="shared" si="43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44"/>
        <v/>
      </c>
      <c r="AO92" s="11" t="str">
        <f t="shared" si="45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46"/>
        <v/>
      </c>
      <c r="AU92" s="9" t="str">
        <f t="shared" si="47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32"/>
        <v/>
      </c>
      <c r="E93" s="11" t="str">
        <f t="shared" si="33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34"/>
        <v/>
      </c>
      <c r="K93" s="11" t="str">
        <f t="shared" si="35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36"/>
        <v/>
      </c>
      <c r="Q93" s="11" t="str">
        <f t="shared" si="37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38"/>
        <v/>
      </c>
      <c r="W93" s="11" t="str">
        <f t="shared" si="39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40"/>
        <v/>
      </c>
      <c r="AC93" s="11" t="str">
        <f t="shared" si="41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42"/>
        <v/>
      </c>
      <c r="AI93" s="11" t="str">
        <f t="shared" si="43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44"/>
        <v/>
      </c>
      <c r="AO93" s="11" t="str">
        <f t="shared" si="45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46"/>
        <v/>
      </c>
      <c r="AU93" s="9" t="str">
        <f t="shared" si="47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32"/>
        <v/>
      </c>
      <c r="E94" s="11" t="str">
        <f t="shared" si="33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34"/>
        <v/>
      </c>
      <c r="K94" s="11" t="str">
        <f t="shared" si="35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36"/>
        <v/>
      </c>
      <c r="Q94" s="11" t="str">
        <f t="shared" si="37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38"/>
        <v/>
      </c>
      <c r="W94" s="11" t="str">
        <f t="shared" si="39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40"/>
        <v/>
      </c>
      <c r="AC94" s="11" t="str">
        <f t="shared" si="41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42"/>
        <v/>
      </c>
      <c r="AI94" s="11" t="str">
        <f t="shared" si="43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44"/>
        <v/>
      </c>
      <c r="AO94" s="11" t="str">
        <f t="shared" si="45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46"/>
        <v/>
      </c>
      <c r="AU94" s="9" t="str">
        <f t="shared" si="47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32"/>
        <v/>
      </c>
      <c r="E95" s="11" t="str">
        <f t="shared" si="33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34"/>
        <v/>
      </c>
      <c r="K95" s="11" t="str">
        <f t="shared" si="35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36"/>
        <v/>
      </c>
      <c r="Q95" s="11" t="str">
        <f t="shared" si="37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38"/>
        <v/>
      </c>
      <c r="W95" s="11" t="str">
        <f t="shared" si="39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40"/>
        <v/>
      </c>
      <c r="AC95" s="11" t="str">
        <f t="shared" si="41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42"/>
        <v/>
      </c>
      <c r="AI95" s="11" t="str">
        <f t="shared" si="43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44"/>
        <v/>
      </c>
      <c r="AO95" s="11" t="str">
        <f t="shared" si="45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46"/>
        <v/>
      </c>
      <c r="AU95" s="9" t="str">
        <f t="shared" si="47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32"/>
        <v/>
      </c>
      <c r="E96" s="11" t="str">
        <f t="shared" si="33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34"/>
        <v/>
      </c>
      <c r="K96" s="11" t="str">
        <f t="shared" si="35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36"/>
        <v/>
      </c>
      <c r="Q96" s="11" t="str">
        <f t="shared" si="37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38"/>
        <v/>
      </c>
      <c r="W96" s="11" t="str">
        <f t="shared" si="39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40"/>
        <v/>
      </c>
      <c r="AC96" s="11" t="str">
        <f t="shared" si="41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42"/>
        <v/>
      </c>
      <c r="AI96" s="11" t="str">
        <f t="shared" si="43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44"/>
        <v/>
      </c>
      <c r="AO96" s="11" t="str">
        <f t="shared" si="45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46"/>
        <v/>
      </c>
      <c r="AU96" s="9" t="str">
        <f t="shared" si="47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32"/>
        <v/>
      </c>
      <c r="E97" s="11" t="str">
        <f t="shared" si="33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34"/>
        <v/>
      </c>
      <c r="K97" s="11" t="str">
        <f t="shared" si="35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36"/>
        <v/>
      </c>
      <c r="Q97" s="11" t="str">
        <f t="shared" si="37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38"/>
        <v/>
      </c>
      <c r="W97" s="11" t="str">
        <f t="shared" si="39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40"/>
        <v/>
      </c>
      <c r="AC97" s="11" t="str">
        <f t="shared" si="41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42"/>
        <v/>
      </c>
      <c r="AI97" s="11" t="str">
        <f t="shared" si="43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44"/>
        <v/>
      </c>
      <c r="AO97" s="11" t="str">
        <f t="shared" si="45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46"/>
        <v/>
      </c>
      <c r="AU97" s="9" t="str">
        <f t="shared" si="47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32"/>
        <v/>
      </c>
      <c r="E98" s="11" t="str">
        <f t="shared" si="33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34"/>
        <v/>
      </c>
      <c r="K98" s="11" t="str">
        <f t="shared" si="35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36"/>
        <v/>
      </c>
      <c r="Q98" s="11" t="str">
        <f t="shared" si="37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38"/>
        <v/>
      </c>
      <c r="W98" s="11" t="str">
        <f t="shared" si="39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40"/>
        <v/>
      </c>
      <c r="AC98" s="11" t="str">
        <f t="shared" si="41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42"/>
        <v/>
      </c>
      <c r="AI98" s="11" t="str">
        <f t="shared" si="43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44"/>
        <v/>
      </c>
      <c r="AO98" s="11" t="str">
        <f t="shared" si="45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46"/>
        <v/>
      </c>
      <c r="AU98" s="9" t="str">
        <f t="shared" si="47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32"/>
        <v/>
      </c>
      <c r="E99" s="11" t="str">
        <f t="shared" si="33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34"/>
        <v/>
      </c>
      <c r="K99" s="11" t="str">
        <f t="shared" si="35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36"/>
        <v/>
      </c>
      <c r="Q99" s="11" t="str">
        <f t="shared" si="37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38"/>
        <v/>
      </c>
      <c r="W99" s="11" t="str">
        <f t="shared" si="39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40"/>
        <v/>
      </c>
      <c r="AC99" s="11" t="str">
        <f t="shared" si="41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42"/>
        <v/>
      </c>
      <c r="AI99" s="11" t="str">
        <f t="shared" si="43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44"/>
        <v/>
      </c>
      <c r="AO99" s="11" t="str">
        <f t="shared" si="45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46"/>
        <v/>
      </c>
      <c r="AU99" s="9" t="str">
        <f t="shared" si="47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32"/>
        <v/>
      </c>
      <c r="E100" s="11" t="str">
        <f t="shared" si="33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34"/>
        <v/>
      </c>
      <c r="K100" s="11" t="str">
        <f t="shared" si="35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36"/>
        <v/>
      </c>
      <c r="Q100" s="11" t="str">
        <f t="shared" si="37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38"/>
        <v/>
      </c>
      <c r="W100" s="11" t="str">
        <f t="shared" si="39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40"/>
        <v/>
      </c>
      <c r="AC100" s="11" t="str">
        <f t="shared" si="41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42"/>
        <v/>
      </c>
      <c r="AI100" s="11" t="str">
        <f t="shared" si="43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44"/>
        <v/>
      </c>
      <c r="AO100" s="11" t="str">
        <f t="shared" si="45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46"/>
        <v/>
      </c>
      <c r="AU100" s="9" t="str">
        <f t="shared" si="47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32"/>
        <v/>
      </c>
      <c r="E101" s="11" t="str">
        <f t="shared" si="33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34"/>
        <v/>
      </c>
      <c r="K101" s="11" t="str">
        <f t="shared" si="35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36"/>
        <v/>
      </c>
      <c r="Q101" s="11" t="str">
        <f t="shared" si="37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38"/>
        <v/>
      </c>
      <c r="W101" s="11" t="str">
        <f t="shared" si="39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40"/>
        <v/>
      </c>
      <c r="AC101" s="11" t="str">
        <f t="shared" si="41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42"/>
        <v/>
      </c>
      <c r="AI101" s="11" t="str">
        <f t="shared" si="43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44"/>
        <v/>
      </c>
      <c r="AO101" s="11" t="str">
        <f t="shared" si="45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46"/>
        <v/>
      </c>
      <c r="AU101" s="9" t="str">
        <f t="shared" si="47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32"/>
        <v/>
      </c>
      <c r="E102" s="11" t="str">
        <f t="shared" si="33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34"/>
        <v/>
      </c>
      <c r="K102" s="11" t="str">
        <f t="shared" si="35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36"/>
        <v/>
      </c>
      <c r="Q102" s="11" t="str">
        <f t="shared" si="37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38"/>
        <v/>
      </c>
      <c r="W102" s="11" t="str">
        <f t="shared" si="39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40"/>
        <v/>
      </c>
      <c r="AC102" s="11" t="str">
        <f t="shared" si="41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42"/>
        <v/>
      </c>
      <c r="AI102" s="11" t="str">
        <f t="shared" si="43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44"/>
        <v/>
      </c>
      <c r="AO102" s="11" t="str">
        <f t="shared" si="45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46"/>
        <v/>
      </c>
      <c r="AU102" s="9" t="str">
        <f t="shared" si="47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32"/>
        <v/>
      </c>
      <c r="E103" s="11" t="str">
        <f t="shared" si="33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34"/>
        <v/>
      </c>
      <c r="K103" s="11" t="str">
        <f t="shared" si="35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36"/>
        <v/>
      </c>
      <c r="Q103" s="11" t="str">
        <f t="shared" si="37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38"/>
        <v/>
      </c>
      <c r="W103" s="11" t="str">
        <f t="shared" si="39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40"/>
        <v/>
      </c>
      <c r="AC103" s="11" t="str">
        <f t="shared" si="41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42"/>
        <v/>
      </c>
      <c r="AI103" s="11" t="str">
        <f t="shared" si="43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44"/>
        <v/>
      </c>
      <c r="AO103" s="11" t="str">
        <f t="shared" si="45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46"/>
        <v/>
      </c>
      <c r="AU103" s="9" t="str">
        <f t="shared" si="47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32"/>
        <v/>
      </c>
      <c r="E104" s="11" t="str">
        <f t="shared" si="33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34"/>
        <v/>
      </c>
      <c r="K104" s="11" t="str">
        <f t="shared" si="35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36"/>
        <v/>
      </c>
      <c r="Q104" s="11" t="str">
        <f t="shared" si="37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38"/>
        <v/>
      </c>
      <c r="W104" s="11" t="str">
        <f t="shared" si="39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40"/>
        <v/>
      </c>
      <c r="AC104" s="11" t="str">
        <f t="shared" si="41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42"/>
        <v/>
      </c>
      <c r="AI104" s="11" t="str">
        <f t="shared" si="43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44"/>
        <v/>
      </c>
      <c r="AO104" s="11" t="str">
        <f t="shared" si="45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46"/>
        <v/>
      </c>
      <c r="AU104" s="9" t="str">
        <f t="shared" si="47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32"/>
        <v/>
      </c>
      <c r="E105" s="11" t="str">
        <f t="shared" si="33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34"/>
        <v/>
      </c>
      <c r="K105" s="11" t="str">
        <f t="shared" si="35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36"/>
        <v/>
      </c>
      <c r="Q105" s="11" t="str">
        <f t="shared" si="37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38"/>
        <v/>
      </c>
      <c r="W105" s="11" t="str">
        <f t="shared" si="39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40"/>
        <v/>
      </c>
      <c r="AC105" s="11" t="str">
        <f t="shared" si="41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42"/>
        <v/>
      </c>
      <c r="AI105" s="11" t="str">
        <f t="shared" si="43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44"/>
        <v/>
      </c>
      <c r="AO105" s="11" t="str">
        <f t="shared" si="45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46"/>
        <v/>
      </c>
      <c r="AU105" s="9" t="str">
        <f t="shared" si="47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32"/>
        <v/>
      </c>
      <c r="E106" s="11" t="str">
        <f t="shared" si="33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34"/>
        <v/>
      </c>
      <c r="K106" s="11" t="str">
        <f t="shared" si="35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36"/>
        <v/>
      </c>
      <c r="Q106" s="11" t="str">
        <f t="shared" si="37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38"/>
        <v/>
      </c>
      <c r="W106" s="11" t="str">
        <f t="shared" si="39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40"/>
        <v/>
      </c>
      <c r="AC106" s="11" t="str">
        <f t="shared" si="41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42"/>
        <v/>
      </c>
      <c r="AI106" s="11" t="str">
        <f t="shared" si="43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44"/>
        <v/>
      </c>
      <c r="AO106" s="11" t="str">
        <f t="shared" si="45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46"/>
        <v/>
      </c>
      <c r="AU106" s="9" t="str">
        <f t="shared" si="47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32"/>
        <v/>
      </c>
      <c r="E107" s="11" t="str">
        <f t="shared" si="33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34"/>
        <v/>
      </c>
      <c r="K107" s="11" t="str">
        <f t="shared" si="35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36"/>
        <v/>
      </c>
      <c r="Q107" s="11" t="str">
        <f t="shared" si="37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38"/>
        <v/>
      </c>
      <c r="W107" s="11" t="str">
        <f t="shared" si="39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40"/>
        <v/>
      </c>
      <c r="AC107" s="11" t="str">
        <f t="shared" si="41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42"/>
        <v/>
      </c>
      <c r="AI107" s="11" t="str">
        <f t="shared" si="43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44"/>
        <v/>
      </c>
      <c r="AO107" s="11" t="str">
        <f t="shared" si="45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46"/>
        <v/>
      </c>
      <c r="AU107" s="9" t="str">
        <f t="shared" si="47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32"/>
        <v/>
      </c>
      <c r="E108" s="11" t="str">
        <f t="shared" si="33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34"/>
        <v/>
      </c>
      <c r="K108" s="11" t="str">
        <f t="shared" si="35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36"/>
        <v/>
      </c>
      <c r="Q108" s="11" t="str">
        <f t="shared" si="37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38"/>
        <v/>
      </c>
      <c r="W108" s="11" t="str">
        <f t="shared" si="39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40"/>
        <v/>
      </c>
      <c r="AC108" s="11" t="str">
        <f t="shared" si="41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42"/>
        <v/>
      </c>
      <c r="AI108" s="11" t="str">
        <f t="shared" si="43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44"/>
        <v/>
      </c>
      <c r="AO108" s="11" t="str">
        <f t="shared" si="45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46"/>
        <v/>
      </c>
      <c r="AU108" s="9" t="str">
        <f t="shared" si="47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32"/>
        <v/>
      </c>
      <c r="E109" s="11" t="str">
        <f t="shared" si="33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34"/>
        <v/>
      </c>
      <c r="K109" s="11" t="str">
        <f t="shared" si="35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36"/>
        <v/>
      </c>
      <c r="Q109" s="11" t="str">
        <f t="shared" si="37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38"/>
        <v/>
      </c>
      <c r="W109" s="11" t="str">
        <f t="shared" si="39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40"/>
        <v/>
      </c>
      <c r="AC109" s="11" t="str">
        <f t="shared" si="41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42"/>
        <v/>
      </c>
      <c r="AI109" s="11" t="str">
        <f t="shared" si="43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44"/>
        <v/>
      </c>
      <c r="AO109" s="11" t="str">
        <f t="shared" si="45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46"/>
        <v/>
      </c>
      <c r="AU109" s="9" t="str">
        <f t="shared" si="47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32"/>
        <v/>
      </c>
      <c r="E110" s="11" t="str">
        <f t="shared" si="33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34"/>
        <v/>
      </c>
      <c r="K110" s="11" t="str">
        <f t="shared" si="35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36"/>
        <v/>
      </c>
      <c r="Q110" s="11" t="str">
        <f t="shared" si="37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38"/>
        <v/>
      </c>
      <c r="W110" s="11" t="str">
        <f t="shared" si="39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40"/>
        <v/>
      </c>
      <c r="AC110" s="11" t="str">
        <f t="shared" si="41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42"/>
        <v/>
      </c>
      <c r="AI110" s="11" t="str">
        <f t="shared" si="43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44"/>
        <v/>
      </c>
      <c r="AO110" s="11" t="str">
        <f t="shared" si="45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46"/>
        <v/>
      </c>
      <c r="AU110" s="9" t="str">
        <f t="shared" si="47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32"/>
        <v/>
      </c>
      <c r="E111" s="11" t="str">
        <f t="shared" si="33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34"/>
        <v/>
      </c>
      <c r="K111" s="11" t="str">
        <f t="shared" si="35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36"/>
        <v/>
      </c>
      <c r="Q111" s="11" t="str">
        <f t="shared" si="37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38"/>
        <v/>
      </c>
      <c r="W111" s="11" t="str">
        <f t="shared" si="39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40"/>
        <v/>
      </c>
      <c r="AC111" s="11" t="str">
        <f t="shared" si="41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42"/>
        <v/>
      </c>
      <c r="AI111" s="11" t="str">
        <f t="shared" si="43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44"/>
        <v/>
      </c>
      <c r="AO111" s="11" t="str">
        <f t="shared" si="45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46"/>
        <v/>
      </c>
      <c r="AU111" s="9" t="str">
        <f t="shared" si="47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32"/>
        <v/>
      </c>
      <c r="E112" s="11" t="str">
        <f t="shared" si="33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34"/>
        <v/>
      </c>
      <c r="K112" s="11" t="str">
        <f t="shared" si="35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36"/>
        <v/>
      </c>
      <c r="Q112" s="11" t="str">
        <f t="shared" si="37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38"/>
        <v/>
      </c>
      <c r="W112" s="11" t="str">
        <f t="shared" si="39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40"/>
        <v/>
      </c>
      <c r="AC112" s="11" t="str">
        <f t="shared" si="41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42"/>
        <v/>
      </c>
      <c r="AI112" s="11" t="str">
        <f t="shared" si="43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44"/>
        <v/>
      </c>
      <c r="AO112" s="11" t="str">
        <f t="shared" si="45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46"/>
        <v/>
      </c>
      <c r="AU112" s="9" t="str">
        <f t="shared" si="47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32"/>
        <v/>
      </c>
      <c r="E113" s="11" t="str">
        <f t="shared" si="33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34"/>
        <v/>
      </c>
      <c r="K113" s="11" t="str">
        <f t="shared" si="35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36"/>
        <v/>
      </c>
      <c r="Q113" s="11" t="str">
        <f t="shared" si="37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38"/>
        <v/>
      </c>
      <c r="W113" s="11" t="str">
        <f t="shared" si="39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40"/>
        <v/>
      </c>
      <c r="AC113" s="11" t="str">
        <f t="shared" si="41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42"/>
        <v/>
      </c>
      <c r="AI113" s="11" t="str">
        <f t="shared" si="43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44"/>
        <v/>
      </c>
      <c r="AO113" s="11" t="str">
        <f t="shared" si="45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46"/>
        <v/>
      </c>
      <c r="AU113" s="9" t="str">
        <f t="shared" si="47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32"/>
        <v/>
      </c>
      <c r="E114" s="11" t="str">
        <f t="shared" si="33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34"/>
        <v/>
      </c>
      <c r="K114" s="11" t="str">
        <f t="shared" si="35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36"/>
        <v/>
      </c>
      <c r="Q114" s="11" t="str">
        <f t="shared" si="37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38"/>
        <v/>
      </c>
      <c r="W114" s="11" t="str">
        <f t="shared" si="39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40"/>
        <v/>
      </c>
      <c r="AC114" s="11" t="str">
        <f t="shared" si="41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42"/>
        <v/>
      </c>
      <c r="AI114" s="11" t="str">
        <f t="shared" si="43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44"/>
        <v/>
      </c>
      <c r="AO114" s="11" t="str">
        <f t="shared" si="45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46"/>
        <v/>
      </c>
      <c r="AU114" s="9" t="str">
        <f t="shared" si="47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32"/>
        <v/>
      </c>
      <c r="E115" s="11" t="str">
        <f t="shared" si="33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34"/>
        <v/>
      </c>
      <c r="K115" s="11" t="str">
        <f t="shared" si="35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36"/>
        <v/>
      </c>
      <c r="Q115" s="11" t="str">
        <f t="shared" si="37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38"/>
        <v/>
      </c>
      <c r="W115" s="11" t="str">
        <f t="shared" si="39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40"/>
        <v/>
      </c>
      <c r="AC115" s="11" t="str">
        <f t="shared" si="41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42"/>
        <v/>
      </c>
      <c r="AI115" s="11" t="str">
        <f t="shared" si="43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44"/>
        <v/>
      </c>
      <c r="AO115" s="11" t="str">
        <f t="shared" si="45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46"/>
        <v/>
      </c>
      <c r="AU115" s="9" t="str">
        <f t="shared" si="47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32"/>
        <v/>
      </c>
      <c r="E116" s="11" t="str">
        <f t="shared" si="33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34"/>
        <v/>
      </c>
      <c r="K116" s="11" t="str">
        <f t="shared" si="35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36"/>
        <v/>
      </c>
      <c r="Q116" s="11" t="str">
        <f t="shared" si="37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38"/>
        <v/>
      </c>
      <c r="W116" s="11" t="str">
        <f t="shared" si="39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40"/>
        <v/>
      </c>
      <c r="AC116" s="11" t="str">
        <f t="shared" si="41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42"/>
        <v/>
      </c>
      <c r="AI116" s="11" t="str">
        <f t="shared" si="43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44"/>
        <v/>
      </c>
      <c r="AO116" s="11" t="str">
        <f t="shared" si="45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46"/>
        <v/>
      </c>
      <c r="AU116" s="9" t="str">
        <f t="shared" si="47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32"/>
        <v/>
      </c>
      <c r="E117" s="11" t="str">
        <f t="shared" si="33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34"/>
        <v/>
      </c>
      <c r="K117" s="11" t="str">
        <f t="shared" si="35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36"/>
        <v/>
      </c>
      <c r="Q117" s="11" t="str">
        <f t="shared" si="37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38"/>
        <v/>
      </c>
      <c r="W117" s="11" t="str">
        <f t="shared" si="39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40"/>
        <v/>
      </c>
      <c r="AC117" s="11" t="str">
        <f t="shared" si="41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42"/>
        <v/>
      </c>
      <c r="AI117" s="11" t="str">
        <f t="shared" si="43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44"/>
        <v/>
      </c>
      <c r="AO117" s="11" t="str">
        <f t="shared" si="45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46"/>
        <v/>
      </c>
      <c r="AU117" s="9" t="str">
        <f t="shared" si="47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32"/>
        <v/>
      </c>
      <c r="E118" s="11" t="str">
        <f t="shared" si="33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34"/>
        <v/>
      </c>
      <c r="K118" s="11" t="str">
        <f t="shared" si="35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36"/>
        <v/>
      </c>
      <c r="Q118" s="11" t="str">
        <f t="shared" si="37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38"/>
        <v/>
      </c>
      <c r="W118" s="11" t="str">
        <f t="shared" si="39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40"/>
        <v/>
      </c>
      <c r="AC118" s="11" t="str">
        <f t="shared" si="41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42"/>
        <v/>
      </c>
      <c r="AI118" s="11" t="str">
        <f t="shared" si="43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44"/>
        <v/>
      </c>
      <c r="AO118" s="11" t="str">
        <f t="shared" si="45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46"/>
        <v/>
      </c>
      <c r="AU118" s="9" t="str">
        <f t="shared" si="47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32"/>
        <v/>
      </c>
      <c r="E119" s="11" t="str">
        <f t="shared" si="33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34"/>
        <v/>
      </c>
      <c r="K119" s="11" t="str">
        <f t="shared" si="35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36"/>
        <v/>
      </c>
      <c r="Q119" s="11" t="str">
        <f t="shared" si="37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38"/>
        <v/>
      </c>
      <c r="W119" s="11" t="str">
        <f t="shared" si="39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40"/>
        <v/>
      </c>
      <c r="AC119" s="11" t="str">
        <f t="shared" si="41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42"/>
        <v/>
      </c>
      <c r="AI119" s="11" t="str">
        <f t="shared" si="43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44"/>
        <v/>
      </c>
      <c r="AO119" s="11" t="str">
        <f t="shared" si="45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46"/>
        <v/>
      </c>
      <c r="AU119" s="9" t="str">
        <f t="shared" si="47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32"/>
        <v/>
      </c>
      <c r="E120" s="11" t="str">
        <f t="shared" si="33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34"/>
        <v/>
      </c>
      <c r="K120" s="11" t="str">
        <f t="shared" si="35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36"/>
        <v/>
      </c>
      <c r="Q120" s="11" t="str">
        <f t="shared" si="37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38"/>
        <v/>
      </c>
      <c r="W120" s="11" t="str">
        <f t="shared" si="39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40"/>
        <v/>
      </c>
      <c r="AC120" s="11" t="str">
        <f t="shared" si="41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42"/>
        <v/>
      </c>
      <c r="AI120" s="11" t="str">
        <f t="shared" si="43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44"/>
        <v/>
      </c>
      <c r="AO120" s="11" t="str">
        <f t="shared" si="45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46"/>
        <v/>
      </c>
      <c r="AU120" s="9" t="str">
        <f t="shared" si="47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32"/>
        <v/>
      </c>
      <c r="E121" s="11" t="str">
        <f t="shared" si="33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34"/>
        <v/>
      </c>
      <c r="K121" s="11" t="str">
        <f t="shared" si="35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36"/>
        <v/>
      </c>
      <c r="Q121" s="11" t="str">
        <f t="shared" si="37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38"/>
        <v/>
      </c>
      <c r="W121" s="11" t="str">
        <f t="shared" si="39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40"/>
        <v/>
      </c>
      <c r="AC121" s="11" t="str">
        <f t="shared" si="41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42"/>
        <v/>
      </c>
      <c r="AI121" s="11" t="str">
        <f t="shared" si="43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44"/>
        <v/>
      </c>
      <c r="AO121" s="11" t="str">
        <f t="shared" si="45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46"/>
        <v/>
      </c>
      <c r="AU121" s="9" t="str">
        <f t="shared" si="47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32"/>
        <v/>
      </c>
      <c r="E122" s="11" t="str">
        <f t="shared" si="33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34"/>
        <v/>
      </c>
      <c r="K122" s="11" t="str">
        <f t="shared" si="35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36"/>
        <v/>
      </c>
      <c r="Q122" s="11" t="str">
        <f t="shared" si="37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38"/>
        <v/>
      </c>
      <c r="W122" s="11" t="str">
        <f t="shared" si="39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40"/>
        <v/>
      </c>
      <c r="AC122" s="11" t="str">
        <f t="shared" si="41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42"/>
        <v/>
      </c>
      <c r="AI122" s="11" t="str">
        <f t="shared" si="43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44"/>
        <v/>
      </c>
      <c r="AO122" s="11" t="str">
        <f t="shared" si="45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46"/>
        <v/>
      </c>
      <c r="AU122" s="9" t="str">
        <f t="shared" si="47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32"/>
        <v/>
      </c>
      <c r="E123" s="11" t="str">
        <f t="shared" si="33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34"/>
        <v/>
      </c>
      <c r="K123" s="11" t="str">
        <f t="shared" si="35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36"/>
        <v/>
      </c>
      <c r="Q123" s="11" t="str">
        <f t="shared" si="37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38"/>
        <v/>
      </c>
      <c r="W123" s="11" t="str">
        <f t="shared" si="39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40"/>
        <v/>
      </c>
      <c r="AC123" s="11" t="str">
        <f t="shared" si="41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42"/>
        <v/>
      </c>
      <c r="AI123" s="11" t="str">
        <f t="shared" si="43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44"/>
        <v/>
      </c>
      <c r="AO123" s="11" t="str">
        <f t="shared" si="45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46"/>
        <v/>
      </c>
      <c r="AU123" s="9" t="str">
        <f t="shared" si="47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32"/>
        <v/>
      </c>
      <c r="E124" s="11" t="str">
        <f t="shared" si="33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34"/>
        <v/>
      </c>
      <c r="K124" s="11" t="str">
        <f t="shared" si="35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36"/>
        <v/>
      </c>
      <c r="Q124" s="11" t="str">
        <f t="shared" si="37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38"/>
        <v/>
      </c>
      <c r="W124" s="11" t="str">
        <f t="shared" si="39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40"/>
        <v/>
      </c>
      <c r="AC124" s="11" t="str">
        <f t="shared" si="41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42"/>
        <v/>
      </c>
      <c r="AI124" s="11" t="str">
        <f t="shared" si="43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44"/>
        <v/>
      </c>
      <c r="AO124" s="11" t="str">
        <f t="shared" si="45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46"/>
        <v/>
      </c>
      <c r="AU124" s="9" t="str">
        <f t="shared" si="47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32"/>
        <v/>
      </c>
      <c r="E125" s="11" t="str">
        <f t="shared" si="33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34"/>
        <v/>
      </c>
      <c r="K125" s="11" t="str">
        <f t="shared" si="35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36"/>
        <v/>
      </c>
      <c r="Q125" s="11" t="str">
        <f t="shared" si="37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38"/>
        <v/>
      </c>
      <c r="W125" s="11" t="str">
        <f t="shared" si="39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40"/>
        <v/>
      </c>
      <c r="AC125" s="11" t="str">
        <f t="shared" si="41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42"/>
        <v/>
      </c>
      <c r="AI125" s="11" t="str">
        <f t="shared" si="43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44"/>
        <v/>
      </c>
      <c r="AO125" s="11" t="str">
        <f t="shared" si="45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46"/>
        <v/>
      </c>
      <c r="AU125" s="9" t="str">
        <f t="shared" si="47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32"/>
        <v/>
      </c>
      <c r="E126" s="11" t="str">
        <f t="shared" si="33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34"/>
        <v/>
      </c>
      <c r="K126" s="11" t="str">
        <f t="shared" si="35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36"/>
        <v/>
      </c>
      <c r="Q126" s="11" t="str">
        <f t="shared" si="37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38"/>
        <v/>
      </c>
      <c r="W126" s="11" t="str">
        <f t="shared" si="39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40"/>
        <v/>
      </c>
      <c r="AC126" s="11" t="str">
        <f t="shared" si="41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42"/>
        <v/>
      </c>
      <c r="AI126" s="11" t="str">
        <f t="shared" si="43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44"/>
        <v/>
      </c>
      <c r="AO126" s="11" t="str">
        <f t="shared" si="45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46"/>
        <v/>
      </c>
      <c r="AU126" s="9" t="str">
        <f t="shared" si="47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32"/>
        <v/>
      </c>
      <c r="E127" s="11" t="str">
        <f t="shared" si="33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34"/>
        <v/>
      </c>
      <c r="K127" s="11" t="str">
        <f t="shared" si="35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36"/>
        <v/>
      </c>
      <c r="Q127" s="11" t="str">
        <f t="shared" si="37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38"/>
        <v/>
      </c>
      <c r="W127" s="11" t="str">
        <f t="shared" si="39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40"/>
        <v/>
      </c>
      <c r="AC127" s="11" t="str">
        <f t="shared" si="41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42"/>
        <v/>
      </c>
      <c r="AI127" s="11" t="str">
        <f t="shared" si="43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44"/>
        <v/>
      </c>
      <c r="AO127" s="11" t="str">
        <f t="shared" si="45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46"/>
        <v/>
      </c>
      <c r="AU127" s="9" t="str">
        <f t="shared" si="47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32"/>
        <v/>
      </c>
      <c r="E128" s="11" t="str">
        <f t="shared" si="33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34"/>
        <v/>
      </c>
      <c r="K128" s="11" t="str">
        <f t="shared" si="35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36"/>
        <v/>
      </c>
      <c r="Q128" s="11" t="str">
        <f t="shared" si="37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38"/>
        <v/>
      </c>
      <c r="W128" s="11" t="str">
        <f t="shared" si="39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40"/>
        <v/>
      </c>
      <c r="AC128" s="11" t="str">
        <f t="shared" si="41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42"/>
        <v/>
      </c>
      <c r="AI128" s="11" t="str">
        <f t="shared" si="43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44"/>
        <v/>
      </c>
      <c r="AO128" s="11" t="str">
        <f t="shared" si="45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46"/>
        <v/>
      </c>
      <c r="AU128" s="9" t="str">
        <f t="shared" si="47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32"/>
        <v/>
      </c>
      <c r="E129" s="11" t="str">
        <f t="shared" si="33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34"/>
        <v/>
      </c>
      <c r="K129" s="11" t="str">
        <f t="shared" si="35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36"/>
        <v/>
      </c>
      <c r="Q129" s="11" t="str">
        <f t="shared" si="37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38"/>
        <v/>
      </c>
      <c r="W129" s="11" t="str">
        <f t="shared" si="39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40"/>
        <v/>
      </c>
      <c r="AC129" s="11" t="str">
        <f t="shared" si="41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42"/>
        <v/>
      </c>
      <c r="AI129" s="11" t="str">
        <f t="shared" si="43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44"/>
        <v/>
      </c>
      <c r="AO129" s="11" t="str">
        <f t="shared" si="45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46"/>
        <v/>
      </c>
      <c r="AU129" s="9" t="str">
        <f t="shared" si="47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32"/>
        <v/>
      </c>
      <c r="E130" s="11" t="str">
        <f t="shared" si="33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34"/>
        <v/>
      </c>
      <c r="K130" s="11" t="str">
        <f t="shared" si="35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36"/>
        <v/>
      </c>
      <c r="Q130" s="11" t="str">
        <f t="shared" si="37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38"/>
        <v/>
      </c>
      <c r="W130" s="11" t="str">
        <f t="shared" si="39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40"/>
        <v/>
      </c>
      <c r="AC130" s="11" t="str">
        <f t="shared" si="41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42"/>
        <v/>
      </c>
      <c r="AI130" s="11" t="str">
        <f t="shared" si="43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44"/>
        <v/>
      </c>
      <c r="AO130" s="11" t="str">
        <f t="shared" si="45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46"/>
        <v/>
      </c>
      <c r="AU130" s="9" t="str">
        <f t="shared" si="47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32"/>
        <v/>
      </c>
      <c r="E131" s="11" t="str">
        <f t="shared" si="33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34"/>
        <v/>
      </c>
      <c r="K131" s="11" t="str">
        <f t="shared" si="35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36"/>
        <v/>
      </c>
      <c r="Q131" s="11" t="str">
        <f t="shared" si="37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38"/>
        <v/>
      </c>
      <c r="W131" s="11" t="str">
        <f t="shared" si="39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40"/>
        <v/>
      </c>
      <c r="AC131" s="11" t="str">
        <f t="shared" si="41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42"/>
        <v/>
      </c>
      <c r="AI131" s="11" t="str">
        <f t="shared" si="43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44"/>
        <v/>
      </c>
      <c r="AO131" s="11" t="str">
        <f t="shared" si="45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46"/>
        <v/>
      </c>
      <c r="AU131" s="9" t="str">
        <f t="shared" si="47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si="32"/>
        <v/>
      </c>
      <c r="E132" s="11" t="str">
        <f t="shared" si="33"/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si="34"/>
        <v/>
      </c>
      <c r="K132" s="11" t="str">
        <f t="shared" si="35"/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si="36"/>
        <v/>
      </c>
      <c r="Q132" s="11" t="str">
        <f t="shared" si="37"/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si="38"/>
        <v/>
      </c>
      <c r="W132" s="11" t="str">
        <f t="shared" si="39"/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si="40"/>
        <v/>
      </c>
      <c r="AC132" s="11" t="str">
        <f t="shared" si="41"/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si="42"/>
        <v/>
      </c>
      <c r="AI132" s="11" t="str">
        <f t="shared" si="43"/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si="44"/>
        <v/>
      </c>
      <c r="AO132" s="11" t="str">
        <f t="shared" si="45"/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si="46"/>
        <v/>
      </c>
      <c r="AU132" s="9" t="str">
        <f t="shared" si="47"/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ref="D153:D173" si="48">IF(A153="","",IF(D153="",NOW(),D153))</f>
        <v/>
      </c>
      <c r="E153" s="11" t="str">
        <f t="shared" ref="E153:E173" si="49">IF(A153="","",5)</f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ref="J153:J173" si="50">IF(G153="","",IF(J153="",NOW(),J153))</f>
        <v/>
      </c>
      <c r="K153" s="11" t="str">
        <f t="shared" ref="K153:K173" si="51">IF(G153="","",5)</f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ref="P153:P173" si="52">IF(M153="","",IF(P153="",NOW(),P153))</f>
        <v/>
      </c>
      <c r="Q153" s="11" t="str">
        <f t="shared" ref="Q153:Q173" si="53">IF(M153="","",5)</f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ref="V153:V173" si="54">IF(S153="","",IF(V153="",NOW(),V153))</f>
        <v/>
      </c>
      <c r="W153" s="11" t="str">
        <f t="shared" ref="W153:W173" si="55">IF(S153="","",5)</f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ref="AB153:AB173" si="56">IF(Y153="","",IF(AB153="",NOW(),AB153))</f>
        <v/>
      </c>
      <c r="AC153" s="11" t="str">
        <f t="shared" ref="AC153:AC173" si="57">IF(Y153="","",5)</f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ref="AH153:AH173" si="58">IF(AE153="","",IF(AH153="",NOW(),AH153))</f>
        <v/>
      </c>
      <c r="AI153" s="11" t="str">
        <f t="shared" ref="AI153:AI173" si="59">IF(AE153="","",5)</f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ref="AN153:AN173" si="60">IF(AK153="","",IF(AN153="",NOW(),AN153))</f>
        <v/>
      </c>
      <c r="AO153" s="11" t="str">
        <f t="shared" ref="AO153:AO173" si="61">IF(AK153="","",5)</f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ref="AT153:AT173" si="62">IF(AQ153="","",IF(AT153="",NOW(),AT153))</f>
        <v/>
      </c>
      <c r="AU153" s="9" t="str">
        <f t="shared" ref="AU153:AU173" si="63">IF(AQ153="","",5)</f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8"/>
        <v/>
      </c>
      <c r="E154" s="11" t="str">
        <f t="shared" si="49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50"/>
        <v/>
      </c>
      <c r="K154" s="11" t="str">
        <f t="shared" si="51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52"/>
        <v/>
      </c>
      <c r="Q154" s="11" t="str">
        <f t="shared" si="53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54"/>
        <v/>
      </c>
      <c r="W154" s="11" t="str">
        <f t="shared" si="55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56"/>
        <v/>
      </c>
      <c r="AC154" s="11" t="str">
        <f t="shared" si="57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8"/>
        <v/>
      </c>
      <c r="AI154" s="11" t="str">
        <f t="shared" si="59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60"/>
        <v/>
      </c>
      <c r="AO154" s="11" t="str">
        <f t="shared" si="61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62"/>
        <v/>
      </c>
      <c r="AU154" s="9" t="str">
        <f t="shared" si="63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8"/>
        <v/>
      </c>
      <c r="E155" s="11" t="str">
        <f t="shared" si="49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50"/>
        <v/>
      </c>
      <c r="K155" s="11" t="str">
        <f t="shared" si="51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52"/>
        <v/>
      </c>
      <c r="Q155" s="11" t="str">
        <f t="shared" si="53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54"/>
        <v/>
      </c>
      <c r="W155" s="11" t="str">
        <f t="shared" si="55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56"/>
        <v/>
      </c>
      <c r="AC155" s="11" t="str">
        <f t="shared" si="57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8"/>
        <v/>
      </c>
      <c r="AI155" s="11" t="str">
        <f t="shared" si="59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60"/>
        <v/>
      </c>
      <c r="AO155" s="11" t="str">
        <f t="shared" si="61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62"/>
        <v/>
      </c>
      <c r="AU155" s="9" t="str">
        <f t="shared" si="63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8"/>
        <v/>
      </c>
      <c r="E156" s="11" t="str">
        <f t="shared" si="49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50"/>
        <v/>
      </c>
      <c r="K156" s="11" t="str">
        <f t="shared" si="51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52"/>
        <v/>
      </c>
      <c r="Q156" s="11" t="str">
        <f t="shared" si="53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54"/>
        <v/>
      </c>
      <c r="W156" s="11" t="str">
        <f t="shared" si="55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56"/>
        <v/>
      </c>
      <c r="AC156" s="11" t="str">
        <f t="shared" si="57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8"/>
        <v/>
      </c>
      <c r="AI156" s="11" t="str">
        <f t="shared" si="59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60"/>
        <v/>
      </c>
      <c r="AO156" s="11" t="str">
        <f t="shared" si="61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62"/>
        <v/>
      </c>
      <c r="AU156" s="9" t="str">
        <f t="shared" si="63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8"/>
        <v/>
      </c>
      <c r="E157" s="11" t="str">
        <f t="shared" si="49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50"/>
        <v/>
      </c>
      <c r="K157" s="11" t="str">
        <f t="shared" si="51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52"/>
        <v/>
      </c>
      <c r="Q157" s="11" t="str">
        <f t="shared" si="53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54"/>
        <v/>
      </c>
      <c r="W157" s="11" t="str">
        <f t="shared" si="55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56"/>
        <v/>
      </c>
      <c r="AC157" s="11" t="str">
        <f t="shared" si="57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8"/>
        <v/>
      </c>
      <c r="AI157" s="11" t="str">
        <f t="shared" si="59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60"/>
        <v/>
      </c>
      <c r="AO157" s="11" t="str">
        <f t="shared" si="61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62"/>
        <v/>
      </c>
      <c r="AU157" s="9" t="str">
        <f t="shared" si="63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8"/>
        <v/>
      </c>
      <c r="E158" s="11" t="str">
        <f t="shared" si="49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50"/>
        <v/>
      </c>
      <c r="K158" s="11" t="str">
        <f t="shared" si="51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52"/>
        <v/>
      </c>
      <c r="Q158" s="11" t="str">
        <f t="shared" si="53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54"/>
        <v/>
      </c>
      <c r="W158" s="11" t="str">
        <f t="shared" si="55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56"/>
        <v/>
      </c>
      <c r="AC158" s="11" t="str">
        <f t="shared" si="57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8"/>
        <v/>
      </c>
      <c r="AI158" s="11" t="str">
        <f t="shared" si="59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60"/>
        <v/>
      </c>
      <c r="AO158" s="11" t="str">
        <f t="shared" si="61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62"/>
        <v/>
      </c>
      <c r="AU158" s="9" t="str">
        <f t="shared" si="63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8"/>
        <v/>
      </c>
      <c r="E159" s="11" t="str">
        <f t="shared" si="49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50"/>
        <v/>
      </c>
      <c r="K159" s="11" t="str">
        <f t="shared" si="51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52"/>
        <v/>
      </c>
      <c r="Q159" s="11" t="str">
        <f t="shared" si="53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54"/>
        <v/>
      </c>
      <c r="W159" s="11" t="str">
        <f t="shared" si="55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56"/>
        <v/>
      </c>
      <c r="AC159" s="11" t="str">
        <f t="shared" si="57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8"/>
        <v/>
      </c>
      <c r="AI159" s="11" t="str">
        <f t="shared" si="59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60"/>
        <v/>
      </c>
      <c r="AO159" s="11" t="str">
        <f t="shared" si="61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62"/>
        <v/>
      </c>
      <c r="AU159" s="9" t="str">
        <f t="shared" si="63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8"/>
        <v/>
      </c>
      <c r="E160" s="11" t="str">
        <f t="shared" si="49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50"/>
        <v/>
      </c>
      <c r="K160" s="11" t="str">
        <f t="shared" si="51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52"/>
        <v/>
      </c>
      <c r="Q160" s="11" t="str">
        <f t="shared" si="53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54"/>
        <v/>
      </c>
      <c r="W160" s="11" t="str">
        <f t="shared" si="55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56"/>
        <v/>
      </c>
      <c r="AC160" s="11" t="str">
        <f t="shared" si="57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8"/>
        <v/>
      </c>
      <c r="AI160" s="11" t="str">
        <f t="shared" si="59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60"/>
        <v/>
      </c>
      <c r="AO160" s="11" t="str">
        <f t="shared" si="61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62"/>
        <v/>
      </c>
      <c r="AU160" s="9" t="str">
        <f t="shared" si="63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8"/>
        <v/>
      </c>
      <c r="E161" s="11" t="str">
        <f t="shared" si="49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50"/>
        <v/>
      </c>
      <c r="K161" s="11" t="str">
        <f t="shared" si="51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52"/>
        <v/>
      </c>
      <c r="Q161" s="11" t="str">
        <f t="shared" si="53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54"/>
        <v/>
      </c>
      <c r="W161" s="11" t="str">
        <f t="shared" si="55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56"/>
        <v/>
      </c>
      <c r="AC161" s="11" t="str">
        <f t="shared" si="57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8"/>
        <v/>
      </c>
      <c r="AI161" s="11" t="str">
        <f t="shared" si="59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60"/>
        <v/>
      </c>
      <c r="AO161" s="11" t="str">
        <f t="shared" si="61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62"/>
        <v/>
      </c>
      <c r="AU161" s="9" t="str">
        <f t="shared" si="63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8"/>
        <v/>
      </c>
      <c r="E162" s="11" t="str">
        <f t="shared" si="49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50"/>
        <v/>
      </c>
      <c r="K162" s="11" t="str">
        <f t="shared" si="51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52"/>
        <v/>
      </c>
      <c r="Q162" s="11" t="str">
        <f t="shared" si="53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54"/>
        <v/>
      </c>
      <c r="W162" s="11" t="str">
        <f t="shared" si="55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56"/>
        <v/>
      </c>
      <c r="AC162" s="11" t="str">
        <f t="shared" si="57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8"/>
        <v/>
      </c>
      <c r="AI162" s="11" t="str">
        <f t="shared" si="59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60"/>
        <v/>
      </c>
      <c r="AO162" s="11" t="str">
        <f t="shared" si="61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62"/>
        <v/>
      </c>
      <c r="AU162" s="9" t="str">
        <f t="shared" si="63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8"/>
        <v/>
      </c>
      <c r="E163" s="11" t="str">
        <f t="shared" si="49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50"/>
        <v/>
      </c>
      <c r="K163" s="11" t="str">
        <f t="shared" si="51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52"/>
        <v/>
      </c>
      <c r="Q163" s="11" t="str">
        <f t="shared" si="53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54"/>
        <v/>
      </c>
      <c r="W163" s="11" t="str">
        <f t="shared" si="55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56"/>
        <v/>
      </c>
      <c r="AC163" s="11" t="str">
        <f t="shared" si="57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8"/>
        <v/>
      </c>
      <c r="AI163" s="11" t="str">
        <f t="shared" si="59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60"/>
        <v/>
      </c>
      <c r="AO163" s="11" t="str">
        <f t="shared" si="61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62"/>
        <v/>
      </c>
      <c r="AU163" s="9" t="str">
        <f t="shared" si="63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8"/>
        <v/>
      </c>
      <c r="E164" s="11" t="str">
        <f t="shared" si="49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50"/>
        <v/>
      </c>
      <c r="K164" s="11" t="str">
        <f t="shared" si="51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52"/>
        <v/>
      </c>
      <c r="Q164" s="11" t="str">
        <f t="shared" si="53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54"/>
        <v/>
      </c>
      <c r="W164" s="11" t="str">
        <f t="shared" si="55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56"/>
        <v/>
      </c>
      <c r="AC164" s="11" t="str">
        <f t="shared" si="57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8"/>
        <v/>
      </c>
      <c r="AI164" s="11" t="str">
        <f t="shared" si="59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60"/>
        <v/>
      </c>
      <c r="AO164" s="11" t="str">
        <f t="shared" si="61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62"/>
        <v/>
      </c>
      <c r="AU164" s="9" t="str">
        <f t="shared" si="63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8"/>
        <v/>
      </c>
      <c r="E165" s="11" t="str">
        <f t="shared" si="49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50"/>
        <v/>
      </c>
      <c r="K165" s="11" t="str">
        <f t="shared" si="51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52"/>
        <v/>
      </c>
      <c r="Q165" s="11" t="str">
        <f t="shared" si="53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54"/>
        <v/>
      </c>
      <c r="W165" s="11" t="str">
        <f t="shared" si="55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56"/>
        <v/>
      </c>
      <c r="AC165" s="11" t="str">
        <f t="shared" si="57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8"/>
        <v/>
      </c>
      <c r="AI165" s="11" t="str">
        <f t="shared" si="59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60"/>
        <v/>
      </c>
      <c r="AO165" s="11" t="str">
        <f t="shared" si="61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62"/>
        <v/>
      </c>
      <c r="AU165" s="9" t="str">
        <f t="shared" si="63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8"/>
        <v/>
      </c>
      <c r="E166" s="11" t="str">
        <f t="shared" si="49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50"/>
        <v/>
      </c>
      <c r="K166" s="11" t="str">
        <f t="shared" si="51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52"/>
        <v/>
      </c>
      <c r="Q166" s="11" t="str">
        <f t="shared" si="53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54"/>
        <v/>
      </c>
      <c r="W166" s="11" t="str">
        <f t="shared" si="55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56"/>
        <v/>
      </c>
      <c r="AC166" s="11" t="str">
        <f t="shared" si="57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8"/>
        <v/>
      </c>
      <c r="AI166" s="11" t="str">
        <f t="shared" si="59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60"/>
        <v/>
      </c>
      <c r="AO166" s="11" t="str">
        <f t="shared" si="61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62"/>
        <v/>
      </c>
      <c r="AU166" s="9" t="str">
        <f t="shared" si="63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8"/>
        <v/>
      </c>
      <c r="E167" s="11" t="str">
        <f t="shared" si="49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50"/>
        <v/>
      </c>
      <c r="K167" s="11" t="str">
        <f t="shared" si="51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52"/>
        <v/>
      </c>
      <c r="Q167" s="11" t="str">
        <f t="shared" si="53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54"/>
        <v/>
      </c>
      <c r="W167" s="11" t="str">
        <f t="shared" si="55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56"/>
        <v/>
      </c>
      <c r="AC167" s="11" t="str">
        <f t="shared" si="57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8"/>
        <v/>
      </c>
      <c r="AI167" s="11" t="str">
        <f t="shared" si="59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60"/>
        <v/>
      </c>
      <c r="AO167" s="11" t="str">
        <f t="shared" si="61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62"/>
        <v/>
      </c>
      <c r="AU167" s="9" t="str">
        <f t="shared" si="63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8"/>
        <v/>
      </c>
      <c r="E168" s="11" t="str">
        <f t="shared" si="49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50"/>
        <v/>
      </c>
      <c r="K168" s="11" t="str">
        <f t="shared" si="51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52"/>
        <v/>
      </c>
      <c r="Q168" s="11" t="str">
        <f t="shared" si="53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54"/>
        <v/>
      </c>
      <c r="W168" s="11" t="str">
        <f t="shared" si="55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56"/>
        <v/>
      </c>
      <c r="AC168" s="11" t="str">
        <f t="shared" si="57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8"/>
        <v/>
      </c>
      <c r="AI168" s="11" t="str">
        <f t="shared" si="59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60"/>
        <v/>
      </c>
      <c r="AO168" s="11" t="str">
        <f t="shared" si="61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62"/>
        <v/>
      </c>
      <c r="AU168" s="9" t="str">
        <f t="shared" si="63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8"/>
        <v/>
      </c>
      <c r="E169" s="11" t="str">
        <f t="shared" si="49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50"/>
        <v/>
      </c>
      <c r="K169" s="11" t="str">
        <f t="shared" si="51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52"/>
        <v/>
      </c>
      <c r="Q169" s="11" t="str">
        <f t="shared" si="53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54"/>
        <v/>
      </c>
      <c r="W169" s="11" t="str">
        <f t="shared" si="55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56"/>
        <v/>
      </c>
      <c r="AC169" s="11" t="str">
        <f t="shared" si="57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8"/>
        <v/>
      </c>
      <c r="AI169" s="11" t="str">
        <f t="shared" si="59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60"/>
        <v/>
      </c>
      <c r="AO169" s="11" t="str">
        <f t="shared" si="61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62"/>
        <v/>
      </c>
      <c r="AU169" s="9" t="str">
        <f t="shared" si="63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8"/>
        <v/>
      </c>
      <c r="E170" s="11" t="str">
        <f t="shared" si="49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50"/>
        <v/>
      </c>
      <c r="K170" s="11" t="str">
        <f t="shared" si="51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52"/>
        <v/>
      </c>
      <c r="Q170" s="11" t="str">
        <f t="shared" si="53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54"/>
        <v/>
      </c>
      <c r="W170" s="11" t="str">
        <f t="shared" si="55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56"/>
        <v/>
      </c>
      <c r="AC170" s="11" t="str">
        <f t="shared" si="57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8"/>
        <v/>
      </c>
      <c r="AI170" s="11" t="str">
        <f t="shared" si="59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60"/>
        <v/>
      </c>
      <c r="AO170" s="11" t="str">
        <f t="shared" si="61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62"/>
        <v/>
      </c>
      <c r="AU170" s="9" t="str">
        <f t="shared" si="63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8"/>
        <v/>
      </c>
      <c r="E171" s="11" t="str">
        <f t="shared" si="49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50"/>
        <v/>
      </c>
      <c r="K171" s="11" t="str">
        <f t="shared" si="51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52"/>
        <v/>
      </c>
      <c r="Q171" s="11" t="str">
        <f t="shared" si="53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54"/>
        <v/>
      </c>
      <c r="W171" s="11" t="str">
        <f t="shared" si="55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56"/>
        <v/>
      </c>
      <c r="AC171" s="11" t="str">
        <f t="shared" si="57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8"/>
        <v/>
      </c>
      <c r="AI171" s="11" t="str">
        <f t="shared" si="59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60"/>
        <v/>
      </c>
      <c r="AO171" s="11" t="str">
        <f t="shared" si="61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62"/>
        <v/>
      </c>
      <c r="AU171" s="9" t="str">
        <f t="shared" si="63"/>
        <v/>
      </c>
    </row>
    <row r="172" ht="21.75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8"/>
        <v/>
      </c>
      <c r="E172" s="11" t="str">
        <f t="shared" si="49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50"/>
        <v/>
      </c>
      <c r="K172" s="11" t="str">
        <f t="shared" si="51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52"/>
        <v/>
      </c>
      <c r="Q172" s="11" t="str">
        <f t="shared" si="53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54"/>
        <v/>
      </c>
      <c r="W172" s="11" t="str">
        <f t="shared" si="55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56"/>
        <v/>
      </c>
      <c r="AC172" s="11" t="str">
        <f t="shared" si="57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8"/>
        <v/>
      </c>
      <c r="AI172" s="11" t="str">
        <f t="shared" si="59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60"/>
        <v/>
      </c>
      <c r="AO172" s="11" t="str">
        <f t="shared" si="61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62"/>
        <v/>
      </c>
      <c r="AU172" s="9" t="str">
        <f t="shared" si="63"/>
        <v/>
      </c>
    </row>
    <row r="173" ht="21" spans="1:47">
      <c r="A173" s="8"/>
      <c r="B173" s="9" t="str">
        <f>_xlfn.IFNA(VLOOKUP(A173,'Main Data'!$A:$B,2,0),"")</f>
        <v/>
      </c>
      <c r="C173" s="9" t="str">
        <f>_xlfn.IFNA(VLOOKUP(A173,'Main Data'!$A:$C,3,0),"")</f>
        <v/>
      </c>
      <c r="D173" s="10" t="str">
        <f ca="1" t="shared" si="48"/>
        <v/>
      </c>
      <c r="E173" s="11" t="str">
        <f t="shared" si="49"/>
        <v/>
      </c>
      <c r="F173" s="16"/>
      <c r="G173" s="17"/>
      <c r="H173" s="9" t="str">
        <f>_xlfn.IFNA(VLOOKUP(G173,'Main Data'!$A:$B,2,0),"")</f>
        <v/>
      </c>
      <c r="I173" s="9" t="str">
        <f>_xlfn.IFNA(VLOOKUP(G173,'Main Data'!$A:$C,3,0),"")</f>
        <v/>
      </c>
      <c r="J173" s="10" t="str">
        <f ca="1" t="shared" si="50"/>
        <v/>
      </c>
      <c r="K173" s="11" t="str">
        <f t="shared" si="51"/>
        <v/>
      </c>
      <c r="L173" s="3"/>
      <c r="M173" s="8"/>
      <c r="N173" s="9" t="str">
        <f>_xlfn.IFNA(VLOOKUP(M173,'Main Data'!$A:$B,2,0),"")</f>
        <v/>
      </c>
      <c r="O173" s="9" t="str">
        <f>_xlfn.IFNA(VLOOKUP(M173,'Main Data'!$A:$C,3,0),"")</f>
        <v/>
      </c>
      <c r="P173" s="10" t="str">
        <f ca="1" t="shared" si="52"/>
        <v/>
      </c>
      <c r="Q173" s="11" t="str">
        <f t="shared" si="53"/>
        <v/>
      </c>
      <c r="R173" s="16"/>
      <c r="S173" s="17"/>
      <c r="T173" s="9" t="str">
        <f>_xlfn.IFNA(VLOOKUP(S173,'Main Data'!$A:$B,2,0),"")</f>
        <v/>
      </c>
      <c r="U173" s="9" t="str">
        <f>_xlfn.IFNA(VLOOKUP(S173,'Main Data'!$A:$C,3,0),"")</f>
        <v/>
      </c>
      <c r="V173" s="10" t="str">
        <f ca="1" t="shared" si="54"/>
        <v/>
      </c>
      <c r="W173" s="11" t="str">
        <f t="shared" si="55"/>
        <v/>
      </c>
      <c r="X173" s="3"/>
      <c r="Y173" s="8"/>
      <c r="Z173" s="9" t="str">
        <f>_xlfn.IFNA(VLOOKUP(Y173,'Main Data'!$A:$B,2,0),"")</f>
        <v/>
      </c>
      <c r="AA173" s="9" t="str">
        <f>_xlfn.IFNA(VLOOKUP(Y173,'Main Data'!$A:$C,3,0),"")</f>
        <v/>
      </c>
      <c r="AB173" s="10" t="str">
        <f ca="1" t="shared" si="56"/>
        <v/>
      </c>
      <c r="AC173" s="11" t="str">
        <f t="shared" si="57"/>
        <v/>
      </c>
      <c r="AD173" s="16"/>
      <c r="AE173" s="17"/>
      <c r="AF173" s="9" t="str">
        <f>_xlfn.IFNA(VLOOKUP(AE173,'Main Data'!$A:$B,2,0),"")</f>
        <v/>
      </c>
      <c r="AG173" s="9" t="str">
        <f>_xlfn.IFNA(VLOOKUP(AE173,'Main Data'!$A:$C,3,0),"")</f>
        <v/>
      </c>
      <c r="AH173" s="10" t="str">
        <f ca="1" t="shared" si="58"/>
        <v/>
      </c>
      <c r="AI173" s="11" t="str">
        <f t="shared" si="59"/>
        <v/>
      </c>
      <c r="AJ173" s="3"/>
      <c r="AK173" s="8"/>
      <c r="AL173" s="9" t="str">
        <f>_xlfn.IFNA(VLOOKUP(AK173,'Main Data'!$A:$B,2,0),"")</f>
        <v/>
      </c>
      <c r="AM173" s="9" t="str">
        <f>_xlfn.IFNA(VLOOKUP(AK173,'Main Data'!$A:$C,3,0),"")</f>
        <v/>
      </c>
      <c r="AN173" s="10" t="str">
        <f ca="1" t="shared" si="60"/>
        <v/>
      </c>
      <c r="AO173" s="11" t="str">
        <f t="shared" si="61"/>
        <v/>
      </c>
      <c r="AP173" s="18"/>
      <c r="AQ173" s="8"/>
      <c r="AR173" s="9" t="str">
        <f>_xlfn.IFNA(VLOOKUP(AQ173,'Main Data'!$A:$B,2,0),"")</f>
        <v/>
      </c>
      <c r="AS173" s="9" t="str">
        <f>_xlfn.IFNA(VLOOKUP(AQ173,'Main Data'!$A:$C,3,0),"")</f>
        <v/>
      </c>
      <c r="AT173" s="10" t="str">
        <f ca="1" t="shared" si="62"/>
        <v/>
      </c>
      <c r="AU173" s="9" t="str">
        <f t="shared" si="63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70"/>
  </conditionalFormatting>
  <conditionalFormatting sqref="G2">
    <cfRule type="duplicateValues" dxfId="0" priority="63"/>
  </conditionalFormatting>
  <conditionalFormatting sqref="M2">
    <cfRule type="duplicateValues" dxfId="0" priority="42"/>
  </conditionalFormatting>
  <conditionalFormatting sqref="S2">
    <cfRule type="duplicateValues" dxfId="0" priority="35"/>
  </conditionalFormatting>
  <conditionalFormatting sqref="Y2">
    <cfRule type="duplicateValues" dxfId="0" priority="28"/>
  </conditionalFormatting>
  <conditionalFormatting sqref="AE2">
    <cfRule type="duplicateValues" dxfId="0" priority="21"/>
  </conditionalFormatting>
  <conditionalFormatting sqref="AK2">
    <cfRule type="duplicateValues" dxfId="0" priority="14"/>
  </conditionalFormatting>
  <conditionalFormatting sqref="AQ2">
    <cfRule type="duplicateValues" dxfId="0" priority="7"/>
  </conditionalFormatting>
  <conditionalFormatting sqref="A14">
    <cfRule type="duplicateValues" dxfId="1" priority="66"/>
  </conditionalFormatting>
  <conditionalFormatting sqref="G14">
    <cfRule type="duplicateValues" dxfId="1" priority="59"/>
  </conditionalFormatting>
  <conditionalFormatting sqref="M14">
    <cfRule type="duplicateValues" dxfId="1" priority="38"/>
  </conditionalFormatting>
  <conditionalFormatting sqref="S14">
    <cfRule type="duplicateValues" dxfId="1" priority="31"/>
  </conditionalFormatting>
  <conditionalFormatting sqref="Y14">
    <cfRule type="duplicateValues" dxfId="1" priority="24"/>
  </conditionalFormatting>
  <conditionalFormatting sqref="AE14">
    <cfRule type="duplicateValues" dxfId="1" priority="17"/>
  </conditionalFormatting>
  <conditionalFormatting sqref="AK14">
    <cfRule type="duplicateValues" dxfId="1" priority="10"/>
  </conditionalFormatting>
  <conditionalFormatting sqref="AQ14">
    <cfRule type="duplicateValues" dxfId="1" priority="3"/>
  </conditionalFormatting>
  <conditionalFormatting sqref="A3:A173">
    <cfRule type="duplicateValues" dxfId="0" priority="797"/>
    <cfRule type="duplicateValues" dxfId="0" priority="798"/>
    <cfRule type="duplicateValues" dxfId="1" priority="799"/>
  </conditionalFormatting>
  <conditionalFormatting sqref="A86:A173">
    <cfRule type="duplicateValues" dxfId="0" priority="800"/>
    <cfRule type="duplicateValues" dxfId="1" priority="801"/>
  </conditionalFormatting>
  <conditionalFormatting sqref="G3:G173">
    <cfRule type="duplicateValues" dxfId="0" priority="802"/>
    <cfRule type="duplicateValues" dxfId="0" priority="803"/>
    <cfRule type="duplicateValues" dxfId="1" priority="804"/>
  </conditionalFormatting>
  <conditionalFormatting sqref="G86:G173">
    <cfRule type="duplicateValues" dxfId="0" priority="805"/>
    <cfRule type="duplicateValues" dxfId="1" priority="806"/>
  </conditionalFormatting>
  <conditionalFormatting sqref="M3:M173">
    <cfRule type="duplicateValues" dxfId="1" priority="809"/>
    <cfRule type="duplicateValues" dxfId="0" priority="807"/>
    <cfRule type="duplicateValues" dxfId="0" priority="808"/>
  </conditionalFormatting>
  <conditionalFormatting sqref="M86:M173">
    <cfRule type="duplicateValues" dxfId="1" priority="811"/>
    <cfRule type="duplicateValues" dxfId="0" priority="810"/>
  </conditionalFormatting>
  <conditionalFormatting sqref="S3:S173">
    <cfRule type="duplicateValues" dxfId="1" priority="814"/>
    <cfRule type="duplicateValues" dxfId="0" priority="813"/>
    <cfRule type="duplicateValues" dxfId="0" priority="812"/>
  </conditionalFormatting>
  <conditionalFormatting sqref="S86:S173">
    <cfRule type="duplicateValues" dxfId="1" priority="816"/>
    <cfRule type="duplicateValues" dxfId="0" priority="815"/>
  </conditionalFormatting>
  <conditionalFormatting sqref="Y3:Y173">
    <cfRule type="duplicateValues" dxfId="0" priority="817"/>
    <cfRule type="duplicateValues" dxfId="0" priority="818"/>
    <cfRule type="duplicateValues" dxfId="1" priority="819"/>
  </conditionalFormatting>
  <conditionalFormatting sqref="Y86:Y173">
    <cfRule type="duplicateValues" dxfId="0" priority="820"/>
    <cfRule type="duplicateValues" dxfId="1" priority="821"/>
  </conditionalFormatting>
  <conditionalFormatting sqref="AE3:AE173">
    <cfRule type="duplicateValues" dxfId="0" priority="822"/>
    <cfRule type="duplicateValues" dxfId="0" priority="823"/>
    <cfRule type="duplicateValues" dxfId="1" priority="824"/>
  </conditionalFormatting>
  <conditionalFormatting sqref="AE86:AE173">
    <cfRule type="duplicateValues" dxfId="0" priority="825"/>
    <cfRule type="duplicateValues" dxfId="1" priority="826"/>
  </conditionalFormatting>
  <conditionalFormatting sqref="AK3:AK173">
    <cfRule type="duplicateValues" dxfId="0" priority="827"/>
    <cfRule type="duplicateValues" dxfId="0" priority="828"/>
    <cfRule type="duplicateValues" dxfId="1" priority="829"/>
  </conditionalFormatting>
  <conditionalFormatting sqref="AK86:AK173">
    <cfRule type="duplicateValues" dxfId="0" priority="830"/>
    <cfRule type="duplicateValues" dxfId="1" priority="831"/>
  </conditionalFormatting>
  <conditionalFormatting sqref="AQ3:AQ173">
    <cfRule type="duplicateValues" dxfId="0" priority="832"/>
    <cfRule type="duplicateValues" dxfId="0" priority="833"/>
    <cfRule type="duplicateValues" dxfId="1" priority="834"/>
  </conditionalFormatting>
  <conditionalFormatting sqref="AQ86:AQ173">
    <cfRule type="duplicateValues" dxfId="0" priority="835"/>
    <cfRule type="duplicateValues" dxfId="1" priority="836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3"/>
  <sheetViews>
    <sheetView zoomScale="85" zoomScaleNormal="85" topLeftCell="W1" workbookViewId="0">
      <selection activeCell="A88" sqref="A88:AU173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6.2857142857143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271</v>
      </c>
      <c r="B1" s="2"/>
      <c r="C1" s="2"/>
      <c r="D1" s="2"/>
      <c r="E1" s="2"/>
      <c r="F1" s="3"/>
      <c r="G1" s="2" t="s">
        <v>272</v>
      </c>
      <c r="H1" s="2"/>
      <c r="I1" s="2"/>
      <c r="J1" s="2"/>
      <c r="K1" s="2"/>
      <c r="L1" s="3"/>
      <c r="M1" s="2" t="s">
        <v>273</v>
      </c>
      <c r="N1" s="2"/>
      <c r="O1" s="2"/>
      <c r="P1" s="2"/>
      <c r="Q1" s="2"/>
      <c r="R1" s="3"/>
      <c r="S1" s="2" t="s">
        <v>274</v>
      </c>
      <c r="T1" s="2"/>
      <c r="U1" s="2"/>
      <c r="V1" s="2"/>
      <c r="W1" s="2"/>
      <c r="X1" s="3"/>
      <c r="Y1" s="2" t="s">
        <v>275</v>
      </c>
      <c r="Z1" s="2"/>
      <c r="AA1" s="2"/>
      <c r="AB1" s="2"/>
      <c r="AC1" s="2"/>
      <c r="AD1" s="3"/>
      <c r="AE1" s="2" t="s">
        <v>276</v>
      </c>
      <c r="AF1" s="2"/>
      <c r="AG1" s="2"/>
      <c r="AH1" s="2"/>
      <c r="AI1" s="2"/>
      <c r="AJ1" s="3"/>
      <c r="AK1" s="2" t="s">
        <v>277</v>
      </c>
      <c r="AL1" s="2"/>
      <c r="AM1" s="2"/>
      <c r="AN1" s="2"/>
      <c r="AO1" s="2"/>
      <c r="AP1" s="3"/>
      <c r="AQ1" s="2" t="s">
        <v>278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19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19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19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19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19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19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19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19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19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19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19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19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19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19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19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19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19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19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19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19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19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19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19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19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19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19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19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19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19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19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19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19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19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19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19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19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19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19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19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19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19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19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19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19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19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19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19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19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19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19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19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19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19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19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19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19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19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19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19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19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19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19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19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19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19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19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19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19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19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19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19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19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19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19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19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19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19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19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19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19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19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19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19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19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19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19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19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19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19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19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19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19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19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19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19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19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19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19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19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19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19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19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19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19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19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19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19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19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19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19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19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19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19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19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19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19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19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19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19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19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19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19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19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19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19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19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19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19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19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19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19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19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19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19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19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19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19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19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19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19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19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19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19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19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19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19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19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19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19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19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19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19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19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19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19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19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19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19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19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19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19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19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19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19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19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19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19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19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19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19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19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19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19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19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19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19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19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19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19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19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19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19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19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19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19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19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19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19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19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19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19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19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19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19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19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19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88" si="16">IF(A68="","",IF(D68="",NOW(),D68))</f>
        <v/>
      </c>
      <c r="E68" s="11" t="str">
        <f t="shared" ref="E68:E88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88" si="18">IF(G68="","",IF(J68="",NOW(),J68))</f>
        <v/>
      </c>
      <c r="K68" s="11" t="str">
        <f t="shared" ref="K68:K88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88" si="20">IF(M68="","",IF(P68="",NOW(),P68))</f>
        <v/>
      </c>
      <c r="Q68" s="11" t="str">
        <f t="shared" ref="Q68:Q88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88" si="22">IF(S68="","",IF(V68="",NOW(),V68))</f>
        <v/>
      </c>
      <c r="W68" s="11" t="str">
        <f t="shared" ref="W68:W88" si="23">IF(S68="","",5)</f>
        <v/>
      </c>
      <c r="X68" s="3"/>
      <c r="Y68" s="19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88" si="24">IF(Y68="","",IF(AB68="",NOW(),AB68))</f>
        <v/>
      </c>
      <c r="AC68" s="11" t="str">
        <f t="shared" ref="AC68:AC88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88" si="26">IF(AE68="","",IF(AH68="",NOW(),AH68))</f>
        <v/>
      </c>
      <c r="AI68" s="11" t="str">
        <f t="shared" ref="AI68:AI88" si="27">IF(AE68="","",5)</f>
        <v/>
      </c>
      <c r="AJ68" s="3"/>
      <c r="AK68" s="19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88" si="28">IF(AK68="","",IF(AN68="",NOW(),AN68))</f>
        <v/>
      </c>
      <c r="AO68" s="11" t="str">
        <f t="shared" ref="AO68:AO88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88" si="30">IF(AQ68="","",IF(AT68="",NOW(),AT68))</f>
        <v/>
      </c>
      <c r="AU68" s="9" t="str">
        <f t="shared" ref="AU68:AU88" si="31">IF(AQ68="","",5)</f>
        <v/>
      </c>
    </row>
    <row r="69" ht="21.75" spans="1:47">
      <c r="A69" s="19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19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19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19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19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19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19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19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19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19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19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19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19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19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19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19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19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19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19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19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19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19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19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19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19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19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19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19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19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19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19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19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19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19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19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19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19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19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19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19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19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19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19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19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19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19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19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19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19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19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19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19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19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19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19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19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19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19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19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19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19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ref="D89:D152" si="32">IF(A89="","",IF(D89="",NOW(),D89))</f>
        <v/>
      </c>
      <c r="E89" s="11" t="str">
        <f t="shared" ref="E89:E152" si="33">IF(A89="","",5)</f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ref="J89:J152" si="34">IF(G89="","",IF(J89="",NOW(),J89))</f>
        <v/>
      </c>
      <c r="K89" s="11" t="str">
        <f t="shared" ref="K89:K152" si="35">IF(G89="","",5)</f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ref="P89:P152" si="36">IF(M89="","",IF(P89="",NOW(),P89))</f>
        <v/>
      </c>
      <c r="Q89" s="11" t="str">
        <f t="shared" ref="Q89:Q152" si="37">IF(M89="","",5)</f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ref="V89:V152" si="38">IF(S89="","",IF(V89="",NOW(),V89))</f>
        <v/>
      </c>
      <c r="W89" s="11" t="str">
        <f t="shared" ref="W89:W152" si="39">IF(S89="","",5)</f>
        <v/>
      </c>
      <c r="X89" s="3"/>
      <c r="Y89" s="19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ref="AB89:AB152" si="40">IF(Y89="","",IF(AB89="",NOW(),AB89))</f>
        <v/>
      </c>
      <c r="AC89" s="11" t="str">
        <f t="shared" ref="AC89:AC152" si="41">IF(Y89="","",5)</f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ref="AH89:AH152" si="42">IF(AE89="","",IF(AH89="",NOW(),AH89))</f>
        <v/>
      </c>
      <c r="AI89" s="11" t="str">
        <f t="shared" ref="AI89:AI152" si="43">IF(AE89="","",5)</f>
        <v/>
      </c>
      <c r="AJ89" s="3"/>
      <c r="AK89" s="19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ref="AN89:AN152" si="44">IF(AK89="","",IF(AN89="",NOW(),AN89))</f>
        <v/>
      </c>
      <c r="AO89" s="11" t="str">
        <f t="shared" ref="AO89:AO152" si="45">IF(AK89="","",5)</f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ref="AT89:AT152" si="46">IF(AQ89="","",IF(AT89="",NOW(),AT89))</f>
        <v/>
      </c>
      <c r="AU89" s="9" t="str">
        <f t="shared" ref="AU89:AU152" si="47">IF(AQ89="","",5)</f>
        <v/>
      </c>
    </row>
    <row r="90" ht="21.75" spans="1:47">
      <c r="A90" s="19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32"/>
        <v/>
      </c>
      <c r="E90" s="11" t="str">
        <f t="shared" si="33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34"/>
        <v/>
      </c>
      <c r="K90" s="11" t="str">
        <f t="shared" si="35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36"/>
        <v/>
      </c>
      <c r="Q90" s="11" t="str">
        <f t="shared" si="37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38"/>
        <v/>
      </c>
      <c r="W90" s="11" t="str">
        <f t="shared" si="39"/>
        <v/>
      </c>
      <c r="X90" s="3"/>
      <c r="Y90" s="19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40"/>
        <v/>
      </c>
      <c r="AC90" s="11" t="str">
        <f t="shared" si="41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42"/>
        <v/>
      </c>
      <c r="AI90" s="11" t="str">
        <f t="shared" si="43"/>
        <v/>
      </c>
      <c r="AJ90" s="3"/>
      <c r="AK90" s="19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44"/>
        <v/>
      </c>
      <c r="AO90" s="11" t="str">
        <f t="shared" si="45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46"/>
        <v/>
      </c>
      <c r="AU90" s="9" t="str">
        <f t="shared" si="47"/>
        <v/>
      </c>
    </row>
    <row r="91" ht="21.75" spans="1:47">
      <c r="A91" s="19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32"/>
        <v/>
      </c>
      <c r="E91" s="11" t="str">
        <f t="shared" si="33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34"/>
        <v/>
      </c>
      <c r="K91" s="11" t="str">
        <f t="shared" si="35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36"/>
        <v/>
      </c>
      <c r="Q91" s="11" t="str">
        <f t="shared" si="37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38"/>
        <v/>
      </c>
      <c r="W91" s="11" t="str">
        <f t="shared" si="39"/>
        <v/>
      </c>
      <c r="X91" s="3"/>
      <c r="Y91" s="19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40"/>
        <v/>
      </c>
      <c r="AC91" s="11" t="str">
        <f t="shared" si="41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42"/>
        <v/>
      </c>
      <c r="AI91" s="11" t="str">
        <f t="shared" si="43"/>
        <v/>
      </c>
      <c r="AJ91" s="3"/>
      <c r="AK91" s="19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44"/>
        <v/>
      </c>
      <c r="AO91" s="11" t="str">
        <f t="shared" si="45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46"/>
        <v/>
      </c>
      <c r="AU91" s="9" t="str">
        <f t="shared" si="47"/>
        <v/>
      </c>
    </row>
    <row r="92" ht="21.75" spans="1:47">
      <c r="A92" s="19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32"/>
        <v/>
      </c>
      <c r="E92" s="11" t="str">
        <f t="shared" si="33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34"/>
        <v/>
      </c>
      <c r="K92" s="11" t="str">
        <f t="shared" si="35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36"/>
        <v/>
      </c>
      <c r="Q92" s="11" t="str">
        <f t="shared" si="37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38"/>
        <v/>
      </c>
      <c r="W92" s="11" t="str">
        <f t="shared" si="39"/>
        <v/>
      </c>
      <c r="X92" s="3"/>
      <c r="Y92" s="19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40"/>
        <v/>
      </c>
      <c r="AC92" s="11" t="str">
        <f t="shared" si="41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42"/>
        <v/>
      </c>
      <c r="AI92" s="11" t="str">
        <f t="shared" si="43"/>
        <v/>
      </c>
      <c r="AJ92" s="3"/>
      <c r="AK92" s="19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44"/>
        <v/>
      </c>
      <c r="AO92" s="11" t="str">
        <f t="shared" si="45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46"/>
        <v/>
      </c>
      <c r="AU92" s="9" t="str">
        <f t="shared" si="47"/>
        <v/>
      </c>
    </row>
    <row r="93" ht="21.75" spans="1:47">
      <c r="A93" s="19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32"/>
        <v/>
      </c>
      <c r="E93" s="11" t="str">
        <f t="shared" si="33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34"/>
        <v/>
      </c>
      <c r="K93" s="11" t="str">
        <f t="shared" si="35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36"/>
        <v/>
      </c>
      <c r="Q93" s="11" t="str">
        <f t="shared" si="37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38"/>
        <v/>
      </c>
      <c r="W93" s="11" t="str">
        <f t="shared" si="39"/>
        <v/>
      </c>
      <c r="X93" s="3"/>
      <c r="Y93" s="19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40"/>
        <v/>
      </c>
      <c r="AC93" s="11" t="str">
        <f t="shared" si="41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42"/>
        <v/>
      </c>
      <c r="AI93" s="11" t="str">
        <f t="shared" si="43"/>
        <v/>
      </c>
      <c r="AJ93" s="3"/>
      <c r="AK93" s="19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44"/>
        <v/>
      </c>
      <c r="AO93" s="11" t="str">
        <f t="shared" si="45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46"/>
        <v/>
      </c>
      <c r="AU93" s="9" t="str">
        <f t="shared" si="47"/>
        <v/>
      </c>
    </row>
    <row r="94" ht="21.75" spans="1:47">
      <c r="A94" s="19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32"/>
        <v/>
      </c>
      <c r="E94" s="11" t="str">
        <f t="shared" si="33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34"/>
        <v/>
      </c>
      <c r="K94" s="11" t="str">
        <f t="shared" si="35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36"/>
        <v/>
      </c>
      <c r="Q94" s="11" t="str">
        <f t="shared" si="37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38"/>
        <v/>
      </c>
      <c r="W94" s="11" t="str">
        <f t="shared" si="39"/>
        <v/>
      </c>
      <c r="X94" s="3"/>
      <c r="Y94" s="19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40"/>
        <v/>
      </c>
      <c r="AC94" s="11" t="str">
        <f t="shared" si="41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42"/>
        <v/>
      </c>
      <c r="AI94" s="11" t="str">
        <f t="shared" si="43"/>
        <v/>
      </c>
      <c r="AJ94" s="3"/>
      <c r="AK94" s="19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44"/>
        <v/>
      </c>
      <c r="AO94" s="11" t="str">
        <f t="shared" si="45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46"/>
        <v/>
      </c>
      <c r="AU94" s="9" t="str">
        <f t="shared" si="47"/>
        <v/>
      </c>
    </row>
    <row r="95" ht="21.75" spans="1:47">
      <c r="A95" s="19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32"/>
        <v/>
      </c>
      <c r="E95" s="11" t="str">
        <f t="shared" si="33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34"/>
        <v/>
      </c>
      <c r="K95" s="11" t="str">
        <f t="shared" si="35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36"/>
        <v/>
      </c>
      <c r="Q95" s="11" t="str">
        <f t="shared" si="37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38"/>
        <v/>
      </c>
      <c r="W95" s="11" t="str">
        <f t="shared" si="39"/>
        <v/>
      </c>
      <c r="X95" s="3"/>
      <c r="Y95" s="19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40"/>
        <v/>
      </c>
      <c r="AC95" s="11" t="str">
        <f t="shared" si="41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42"/>
        <v/>
      </c>
      <c r="AI95" s="11" t="str">
        <f t="shared" si="43"/>
        <v/>
      </c>
      <c r="AJ95" s="3"/>
      <c r="AK95" s="19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44"/>
        <v/>
      </c>
      <c r="AO95" s="11" t="str">
        <f t="shared" si="45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46"/>
        <v/>
      </c>
      <c r="AU95" s="9" t="str">
        <f t="shared" si="47"/>
        <v/>
      </c>
    </row>
    <row r="96" ht="21.75" spans="1:47">
      <c r="A96" s="19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32"/>
        <v/>
      </c>
      <c r="E96" s="11" t="str">
        <f t="shared" si="33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34"/>
        <v/>
      </c>
      <c r="K96" s="11" t="str">
        <f t="shared" si="35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36"/>
        <v/>
      </c>
      <c r="Q96" s="11" t="str">
        <f t="shared" si="37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38"/>
        <v/>
      </c>
      <c r="W96" s="11" t="str">
        <f t="shared" si="39"/>
        <v/>
      </c>
      <c r="X96" s="3"/>
      <c r="Y96" s="19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40"/>
        <v/>
      </c>
      <c r="AC96" s="11" t="str">
        <f t="shared" si="41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42"/>
        <v/>
      </c>
      <c r="AI96" s="11" t="str">
        <f t="shared" si="43"/>
        <v/>
      </c>
      <c r="AJ96" s="3"/>
      <c r="AK96" s="19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44"/>
        <v/>
      </c>
      <c r="AO96" s="11" t="str">
        <f t="shared" si="45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46"/>
        <v/>
      </c>
      <c r="AU96" s="9" t="str">
        <f t="shared" si="47"/>
        <v/>
      </c>
    </row>
    <row r="97" ht="21.75" spans="1:47">
      <c r="A97" s="19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32"/>
        <v/>
      </c>
      <c r="E97" s="11" t="str">
        <f t="shared" si="33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34"/>
        <v/>
      </c>
      <c r="K97" s="11" t="str">
        <f t="shared" si="35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36"/>
        <v/>
      </c>
      <c r="Q97" s="11" t="str">
        <f t="shared" si="37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38"/>
        <v/>
      </c>
      <c r="W97" s="11" t="str">
        <f t="shared" si="39"/>
        <v/>
      </c>
      <c r="X97" s="3"/>
      <c r="Y97" s="19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40"/>
        <v/>
      </c>
      <c r="AC97" s="11" t="str">
        <f t="shared" si="41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42"/>
        <v/>
      </c>
      <c r="AI97" s="11" t="str">
        <f t="shared" si="43"/>
        <v/>
      </c>
      <c r="AJ97" s="3"/>
      <c r="AK97" s="19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44"/>
        <v/>
      </c>
      <c r="AO97" s="11" t="str">
        <f t="shared" si="45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46"/>
        <v/>
      </c>
      <c r="AU97" s="9" t="str">
        <f t="shared" si="47"/>
        <v/>
      </c>
    </row>
    <row r="98" ht="21.75" spans="1:47">
      <c r="A98" s="19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32"/>
        <v/>
      </c>
      <c r="E98" s="11" t="str">
        <f t="shared" si="33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34"/>
        <v/>
      </c>
      <c r="K98" s="11" t="str">
        <f t="shared" si="35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36"/>
        <v/>
      </c>
      <c r="Q98" s="11" t="str">
        <f t="shared" si="37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38"/>
        <v/>
      </c>
      <c r="W98" s="11" t="str">
        <f t="shared" si="39"/>
        <v/>
      </c>
      <c r="X98" s="3"/>
      <c r="Y98" s="19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40"/>
        <v/>
      </c>
      <c r="AC98" s="11" t="str">
        <f t="shared" si="41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42"/>
        <v/>
      </c>
      <c r="AI98" s="11" t="str">
        <f t="shared" si="43"/>
        <v/>
      </c>
      <c r="AJ98" s="3"/>
      <c r="AK98" s="19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44"/>
        <v/>
      </c>
      <c r="AO98" s="11" t="str">
        <f t="shared" si="45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46"/>
        <v/>
      </c>
      <c r="AU98" s="9" t="str">
        <f t="shared" si="47"/>
        <v/>
      </c>
    </row>
    <row r="99" ht="21.75" spans="1:47">
      <c r="A99" s="19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32"/>
        <v/>
      </c>
      <c r="E99" s="11" t="str">
        <f t="shared" si="33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34"/>
        <v/>
      </c>
      <c r="K99" s="11" t="str">
        <f t="shared" si="35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36"/>
        <v/>
      </c>
      <c r="Q99" s="11" t="str">
        <f t="shared" si="37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38"/>
        <v/>
      </c>
      <c r="W99" s="11" t="str">
        <f t="shared" si="39"/>
        <v/>
      </c>
      <c r="X99" s="3"/>
      <c r="Y99" s="19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40"/>
        <v/>
      </c>
      <c r="AC99" s="11" t="str">
        <f t="shared" si="41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42"/>
        <v/>
      </c>
      <c r="AI99" s="11" t="str">
        <f t="shared" si="43"/>
        <v/>
      </c>
      <c r="AJ99" s="3"/>
      <c r="AK99" s="19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44"/>
        <v/>
      </c>
      <c r="AO99" s="11" t="str">
        <f t="shared" si="45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46"/>
        <v/>
      </c>
      <c r="AU99" s="9" t="str">
        <f t="shared" si="47"/>
        <v/>
      </c>
    </row>
    <row r="100" ht="21.75" spans="1:47">
      <c r="A100" s="19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32"/>
        <v/>
      </c>
      <c r="E100" s="11" t="str">
        <f t="shared" si="33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34"/>
        <v/>
      </c>
      <c r="K100" s="11" t="str">
        <f t="shared" si="35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36"/>
        <v/>
      </c>
      <c r="Q100" s="11" t="str">
        <f t="shared" si="37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38"/>
        <v/>
      </c>
      <c r="W100" s="11" t="str">
        <f t="shared" si="39"/>
        <v/>
      </c>
      <c r="X100" s="3"/>
      <c r="Y100" s="19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40"/>
        <v/>
      </c>
      <c r="AC100" s="11" t="str">
        <f t="shared" si="41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42"/>
        <v/>
      </c>
      <c r="AI100" s="11" t="str">
        <f t="shared" si="43"/>
        <v/>
      </c>
      <c r="AJ100" s="3"/>
      <c r="AK100" s="19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44"/>
        <v/>
      </c>
      <c r="AO100" s="11" t="str">
        <f t="shared" si="45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46"/>
        <v/>
      </c>
      <c r="AU100" s="9" t="str">
        <f t="shared" si="47"/>
        <v/>
      </c>
    </row>
    <row r="101" ht="21.75" spans="1:47">
      <c r="A101" s="19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32"/>
        <v/>
      </c>
      <c r="E101" s="11" t="str">
        <f t="shared" si="33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34"/>
        <v/>
      </c>
      <c r="K101" s="11" t="str">
        <f t="shared" si="35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36"/>
        <v/>
      </c>
      <c r="Q101" s="11" t="str">
        <f t="shared" si="37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38"/>
        <v/>
      </c>
      <c r="W101" s="11" t="str">
        <f t="shared" si="39"/>
        <v/>
      </c>
      <c r="X101" s="3"/>
      <c r="Y101" s="19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40"/>
        <v/>
      </c>
      <c r="AC101" s="11" t="str">
        <f t="shared" si="41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42"/>
        <v/>
      </c>
      <c r="AI101" s="11" t="str">
        <f t="shared" si="43"/>
        <v/>
      </c>
      <c r="AJ101" s="3"/>
      <c r="AK101" s="19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44"/>
        <v/>
      </c>
      <c r="AO101" s="11" t="str">
        <f t="shared" si="45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46"/>
        <v/>
      </c>
      <c r="AU101" s="9" t="str">
        <f t="shared" si="47"/>
        <v/>
      </c>
    </row>
    <row r="102" ht="21.75" spans="1:47">
      <c r="A102" s="19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32"/>
        <v/>
      </c>
      <c r="E102" s="11" t="str">
        <f t="shared" si="33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34"/>
        <v/>
      </c>
      <c r="K102" s="11" t="str">
        <f t="shared" si="35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36"/>
        <v/>
      </c>
      <c r="Q102" s="11" t="str">
        <f t="shared" si="37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38"/>
        <v/>
      </c>
      <c r="W102" s="11" t="str">
        <f t="shared" si="39"/>
        <v/>
      </c>
      <c r="X102" s="3"/>
      <c r="Y102" s="19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40"/>
        <v/>
      </c>
      <c r="AC102" s="11" t="str">
        <f t="shared" si="41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42"/>
        <v/>
      </c>
      <c r="AI102" s="11" t="str">
        <f t="shared" si="43"/>
        <v/>
      </c>
      <c r="AJ102" s="3"/>
      <c r="AK102" s="19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44"/>
        <v/>
      </c>
      <c r="AO102" s="11" t="str">
        <f t="shared" si="45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46"/>
        <v/>
      </c>
      <c r="AU102" s="9" t="str">
        <f t="shared" si="47"/>
        <v/>
      </c>
    </row>
    <row r="103" ht="21.75" spans="1:47">
      <c r="A103" s="19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32"/>
        <v/>
      </c>
      <c r="E103" s="11" t="str">
        <f t="shared" si="33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34"/>
        <v/>
      </c>
      <c r="K103" s="11" t="str">
        <f t="shared" si="35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36"/>
        <v/>
      </c>
      <c r="Q103" s="11" t="str">
        <f t="shared" si="37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38"/>
        <v/>
      </c>
      <c r="W103" s="11" t="str">
        <f t="shared" si="39"/>
        <v/>
      </c>
      <c r="X103" s="3"/>
      <c r="Y103" s="19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40"/>
        <v/>
      </c>
      <c r="AC103" s="11" t="str">
        <f t="shared" si="41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42"/>
        <v/>
      </c>
      <c r="AI103" s="11" t="str">
        <f t="shared" si="43"/>
        <v/>
      </c>
      <c r="AJ103" s="3"/>
      <c r="AK103" s="19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44"/>
        <v/>
      </c>
      <c r="AO103" s="11" t="str">
        <f t="shared" si="45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46"/>
        <v/>
      </c>
      <c r="AU103" s="9" t="str">
        <f t="shared" si="47"/>
        <v/>
      </c>
    </row>
    <row r="104" ht="21.75" spans="1:47">
      <c r="A104" s="19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32"/>
        <v/>
      </c>
      <c r="E104" s="11" t="str">
        <f t="shared" si="33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34"/>
        <v/>
      </c>
      <c r="K104" s="11" t="str">
        <f t="shared" si="35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36"/>
        <v/>
      </c>
      <c r="Q104" s="11" t="str">
        <f t="shared" si="37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38"/>
        <v/>
      </c>
      <c r="W104" s="11" t="str">
        <f t="shared" si="39"/>
        <v/>
      </c>
      <c r="X104" s="3"/>
      <c r="Y104" s="19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40"/>
        <v/>
      </c>
      <c r="AC104" s="11" t="str">
        <f t="shared" si="41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42"/>
        <v/>
      </c>
      <c r="AI104" s="11" t="str">
        <f t="shared" si="43"/>
        <v/>
      </c>
      <c r="AJ104" s="3"/>
      <c r="AK104" s="19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44"/>
        <v/>
      </c>
      <c r="AO104" s="11" t="str">
        <f t="shared" si="45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46"/>
        <v/>
      </c>
      <c r="AU104" s="9" t="str">
        <f t="shared" si="47"/>
        <v/>
      </c>
    </row>
    <row r="105" ht="21.75" spans="1:47">
      <c r="A105" s="19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32"/>
        <v/>
      </c>
      <c r="E105" s="11" t="str">
        <f t="shared" si="33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34"/>
        <v/>
      </c>
      <c r="K105" s="11" t="str">
        <f t="shared" si="35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36"/>
        <v/>
      </c>
      <c r="Q105" s="11" t="str">
        <f t="shared" si="37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38"/>
        <v/>
      </c>
      <c r="W105" s="11" t="str">
        <f t="shared" si="39"/>
        <v/>
      </c>
      <c r="X105" s="3"/>
      <c r="Y105" s="19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40"/>
        <v/>
      </c>
      <c r="AC105" s="11" t="str">
        <f t="shared" si="41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42"/>
        <v/>
      </c>
      <c r="AI105" s="11" t="str">
        <f t="shared" si="43"/>
        <v/>
      </c>
      <c r="AJ105" s="3"/>
      <c r="AK105" s="19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44"/>
        <v/>
      </c>
      <c r="AO105" s="11" t="str">
        <f t="shared" si="45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46"/>
        <v/>
      </c>
      <c r="AU105" s="9" t="str">
        <f t="shared" si="47"/>
        <v/>
      </c>
    </row>
    <row r="106" ht="21.75" spans="1:47">
      <c r="A106" s="19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32"/>
        <v/>
      </c>
      <c r="E106" s="11" t="str">
        <f t="shared" si="33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34"/>
        <v/>
      </c>
      <c r="K106" s="11" t="str">
        <f t="shared" si="35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36"/>
        <v/>
      </c>
      <c r="Q106" s="11" t="str">
        <f t="shared" si="37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38"/>
        <v/>
      </c>
      <c r="W106" s="11" t="str">
        <f t="shared" si="39"/>
        <v/>
      </c>
      <c r="X106" s="3"/>
      <c r="Y106" s="19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40"/>
        <v/>
      </c>
      <c r="AC106" s="11" t="str">
        <f t="shared" si="41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42"/>
        <v/>
      </c>
      <c r="AI106" s="11" t="str">
        <f t="shared" si="43"/>
        <v/>
      </c>
      <c r="AJ106" s="3"/>
      <c r="AK106" s="19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44"/>
        <v/>
      </c>
      <c r="AO106" s="11" t="str">
        <f t="shared" si="45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46"/>
        <v/>
      </c>
      <c r="AU106" s="9" t="str">
        <f t="shared" si="47"/>
        <v/>
      </c>
    </row>
    <row r="107" ht="21.75" spans="1:47">
      <c r="A107" s="19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32"/>
        <v/>
      </c>
      <c r="E107" s="11" t="str">
        <f t="shared" si="33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34"/>
        <v/>
      </c>
      <c r="K107" s="11" t="str">
        <f t="shared" si="35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36"/>
        <v/>
      </c>
      <c r="Q107" s="11" t="str">
        <f t="shared" si="37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38"/>
        <v/>
      </c>
      <c r="W107" s="11" t="str">
        <f t="shared" si="39"/>
        <v/>
      </c>
      <c r="X107" s="3"/>
      <c r="Y107" s="19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40"/>
        <v/>
      </c>
      <c r="AC107" s="11" t="str">
        <f t="shared" si="41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42"/>
        <v/>
      </c>
      <c r="AI107" s="11" t="str">
        <f t="shared" si="43"/>
        <v/>
      </c>
      <c r="AJ107" s="3"/>
      <c r="AK107" s="19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44"/>
        <v/>
      </c>
      <c r="AO107" s="11" t="str">
        <f t="shared" si="45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46"/>
        <v/>
      </c>
      <c r="AU107" s="9" t="str">
        <f t="shared" si="47"/>
        <v/>
      </c>
    </row>
    <row r="108" ht="21.75" spans="1:47">
      <c r="A108" s="19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32"/>
        <v/>
      </c>
      <c r="E108" s="11" t="str">
        <f t="shared" si="33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34"/>
        <v/>
      </c>
      <c r="K108" s="11" t="str">
        <f t="shared" si="35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36"/>
        <v/>
      </c>
      <c r="Q108" s="11" t="str">
        <f t="shared" si="37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38"/>
        <v/>
      </c>
      <c r="W108" s="11" t="str">
        <f t="shared" si="39"/>
        <v/>
      </c>
      <c r="X108" s="3"/>
      <c r="Y108" s="19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40"/>
        <v/>
      </c>
      <c r="AC108" s="11" t="str">
        <f t="shared" si="41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42"/>
        <v/>
      </c>
      <c r="AI108" s="11" t="str">
        <f t="shared" si="43"/>
        <v/>
      </c>
      <c r="AJ108" s="3"/>
      <c r="AK108" s="19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44"/>
        <v/>
      </c>
      <c r="AO108" s="11" t="str">
        <f t="shared" si="45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46"/>
        <v/>
      </c>
      <c r="AU108" s="9" t="str">
        <f t="shared" si="47"/>
        <v/>
      </c>
    </row>
    <row r="109" ht="21.75" spans="1:47">
      <c r="A109" s="19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32"/>
        <v/>
      </c>
      <c r="E109" s="11" t="str">
        <f t="shared" si="33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34"/>
        <v/>
      </c>
      <c r="K109" s="11" t="str">
        <f t="shared" si="35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36"/>
        <v/>
      </c>
      <c r="Q109" s="11" t="str">
        <f t="shared" si="37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38"/>
        <v/>
      </c>
      <c r="W109" s="11" t="str">
        <f t="shared" si="39"/>
        <v/>
      </c>
      <c r="X109" s="3"/>
      <c r="Y109" s="19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40"/>
        <v/>
      </c>
      <c r="AC109" s="11" t="str">
        <f t="shared" si="41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42"/>
        <v/>
      </c>
      <c r="AI109" s="11" t="str">
        <f t="shared" si="43"/>
        <v/>
      </c>
      <c r="AJ109" s="3"/>
      <c r="AK109" s="19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44"/>
        <v/>
      </c>
      <c r="AO109" s="11" t="str">
        <f t="shared" si="45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46"/>
        <v/>
      </c>
      <c r="AU109" s="9" t="str">
        <f t="shared" si="47"/>
        <v/>
      </c>
    </row>
    <row r="110" ht="21.75" spans="1:47">
      <c r="A110" s="19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32"/>
        <v/>
      </c>
      <c r="E110" s="11" t="str">
        <f t="shared" si="33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34"/>
        <v/>
      </c>
      <c r="K110" s="11" t="str">
        <f t="shared" si="35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36"/>
        <v/>
      </c>
      <c r="Q110" s="11" t="str">
        <f t="shared" si="37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38"/>
        <v/>
      </c>
      <c r="W110" s="11" t="str">
        <f t="shared" si="39"/>
        <v/>
      </c>
      <c r="X110" s="3"/>
      <c r="Y110" s="19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40"/>
        <v/>
      </c>
      <c r="AC110" s="11" t="str">
        <f t="shared" si="41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42"/>
        <v/>
      </c>
      <c r="AI110" s="11" t="str">
        <f t="shared" si="43"/>
        <v/>
      </c>
      <c r="AJ110" s="3"/>
      <c r="AK110" s="19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44"/>
        <v/>
      </c>
      <c r="AO110" s="11" t="str">
        <f t="shared" si="45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46"/>
        <v/>
      </c>
      <c r="AU110" s="9" t="str">
        <f t="shared" si="47"/>
        <v/>
      </c>
    </row>
    <row r="111" ht="21.75" spans="1:47">
      <c r="A111" s="19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32"/>
        <v/>
      </c>
      <c r="E111" s="11" t="str">
        <f t="shared" si="33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34"/>
        <v/>
      </c>
      <c r="K111" s="11" t="str">
        <f t="shared" si="35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36"/>
        <v/>
      </c>
      <c r="Q111" s="11" t="str">
        <f t="shared" si="37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38"/>
        <v/>
      </c>
      <c r="W111" s="11" t="str">
        <f t="shared" si="39"/>
        <v/>
      </c>
      <c r="X111" s="3"/>
      <c r="Y111" s="19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40"/>
        <v/>
      </c>
      <c r="AC111" s="11" t="str">
        <f t="shared" si="41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42"/>
        <v/>
      </c>
      <c r="AI111" s="11" t="str">
        <f t="shared" si="43"/>
        <v/>
      </c>
      <c r="AJ111" s="3"/>
      <c r="AK111" s="19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44"/>
        <v/>
      </c>
      <c r="AO111" s="11" t="str">
        <f t="shared" si="45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46"/>
        <v/>
      </c>
      <c r="AU111" s="9" t="str">
        <f t="shared" si="47"/>
        <v/>
      </c>
    </row>
    <row r="112" ht="21.75" spans="1:47">
      <c r="A112" s="19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32"/>
        <v/>
      </c>
      <c r="E112" s="11" t="str">
        <f t="shared" si="33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34"/>
        <v/>
      </c>
      <c r="K112" s="11" t="str">
        <f t="shared" si="35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36"/>
        <v/>
      </c>
      <c r="Q112" s="11" t="str">
        <f t="shared" si="37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38"/>
        <v/>
      </c>
      <c r="W112" s="11" t="str">
        <f t="shared" si="39"/>
        <v/>
      </c>
      <c r="X112" s="3"/>
      <c r="Y112" s="19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40"/>
        <v/>
      </c>
      <c r="AC112" s="11" t="str">
        <f t="shared" si="41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42"/>
        <v/>
      </c>
      <c r="AI112" s="11" t="str">
        <f t="shared" si="43"/>
        <v/>
      </c>
      <c r="AJ112" s="3"/>
      <c r="AK112" s="19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44"/>
        <v/>
      </c>
      <c r="AO112" s="11" t="str">
        <f t="shared" si="45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46"/>
        <v/>
      </c>
      <c r="AU112" s="9" t="str">
        <f t="shared" si="47"/>
        <v/>
      </c>
    </row>
    <row r="113" ht="21.75" spans="1:47">
      <c r="A113" s="19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32"/>
        <v/>
      </c>
      <c r="E113" s="11" t="str">
        <f t="shared" si="33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34"/>
        <v/>
      </c>
      <c r="K113" s="11" t="str">
        <f t="shared" si="35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36"/>
        <v/>
      </c>
      <c r="Q113" s="11" t="str">
        <f t="shared" si="37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38"/>
        <v/>
      </c>
      <c r="W113" s="11" t="str">
        <f t="shared" si="39"/>
        <v/>
      </c>
      <c r="X113" s="3"/>
      <c r="Y113" s="19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40"/>
        <v/>
      </c>
      <c r="AC113" s="11" t="str">
        <f t="shared" si="41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42"/>
        <v/>
      </c>
      <c r="AI113" s="11" t="str">
        <f t="shared" si="43"/>
        <v/>
      </c>
      <c r="AJ113" s="3"/>
      <c r="AK113" s="19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44"/>
        <v/>
      </c>
      <c r="AO113" s="11" t="str">
        <f t="shared" si="45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46"/>
        <v/>
      </c>
      <c r="AU113" s="9" t="str">
        <f t="shared" si="47"/>
        <v/>
      </c>
    </row>
    <row r="114" ht="21.75" spans="1:47">
      <c r="A114" s="19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32"/>
        <v/>
      </c>
      <c r="E114" s="11" t="str">
        <f t="shared" si="33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34"/>
        <v/>
      </c>
      <c r="K114" s="11" t="str">
        <f t="shared" si="35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36"/>
        <v/>
      </c>
      <c r="Q114" s="11" t="str">
        <f t="shared" si="37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38"/>
        <v/>
      </c>
      <c r="W114" s="11" t="str">
        <f t="shared" si="39"/>
        <v/>
      </c>
      <c r="X114" s="3"/>
      <c r="Y114" s="19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40"/>
        <v/>
      </c>
      <c r="AC114" s="11" t="str">
        <f t="shared" si="41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42"/>
        <v/>
      </c>
      <c r="AI114" s="11" t="str">
        <f t="shared" si="43"/>
        <v/>
      </c>
      <c r="AJ114" s="3"/>
      <c r="AK114" s="19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44"/>
        <v/>
      </c>
      <c r="AO114" s="11" t="str">
        <f t="shared" si="45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46"/>
        <v/>
      </c>
      <c r="AU114" s="9" t="str">
        <f t="shared" si="47"/>
        <v/>
      </c>
    </row>
    <row r="115" ht="21.75" spans="1:47">
      <c r="A115" s="19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32"/>
        <v/>
      </c>
      <c r="E115" s="11" t="str">
        <f t="shared" si="33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34"/>
        <v/>
      </c>
      <c r="K115" s="11" t="str">
        <f t="shared" si="35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36"/>
        <v/>
      </c>
      <c r="Q115" s="11" t="str">
        <f t="shared" si="37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38"/>
        <v/>
      </c>
      <c r="W115" s="11" t="str">
        <f t="shared" si="39"/>
        <v/>
      </c>
      <c r="X115" s="3"/>
      <c r="Y115" s="19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40"/>
        <v/>
      </c>
      <c r="AC115" s="11" t="str">
        <f t="shared" si="41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42"/>
        <v/>
      </c>
      <c r="AI115" s="11" t="str">
        <f t="shared" si="43"/>
        <v/>
      </c>
      <c r="AJ115" s="3"/>
      <c r="AK115" s="19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44"/>
        <v/>
      </c>
      <c r="AO115" s="11" t="str">
        <f t="shared" si="45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46"/>
        <v/>
      </c>
      <c r="AU115" s="9" t="str">
        <f t="shared" si="47"/>
        <v/>
      </c>
    </row>
    <row r="116" ht="21.75" spans="1:47">
      <c r="A116" s="19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32"/>
        <v/>
      </c>
      <c r="E116" s="11" t="str">
        <f t="shared" si="33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34"/>
        <v/>
      </c>
      <c r="K116" s="11" t="str">
        <f t="shared" si="35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36"/>
        <v/>
      </c>
      <c r="Q116" s="11" t="str">
        <f t="shared" si="37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38"/>
        <v/>
      </c>
      <c r="W116" s="11" t="str">
        <f t="shared" si="39"/>
        <v/>
      </c>
      <c r="X116" s="3"/>
      <c r="Y116" s="19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40"/>
        <v/>
      </c>
      <c r="AC116" s="11" t="str">
        <f t="shared" si="41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42"/>
        <v/>
      </c>
      <c r="AI116" s="11" t="str">
        <f t="shared" si="43"/>
        <v/>
      </c>
      <c r="AJ116" s="3"/>
      <c r="AK116" s="19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44"/>
        <v/>
      </c>
      <c r="AO116" s="11" t="str">
        <f t="shared" si="45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46"/>
        <v/>
      </c>
      <c r="AU116" s="9" t="str">
        <f t="shared" si="47"/>
        <v/>
      </c>
    </row>
    <row r="117" ht="21.75" spans="1:47">
      <c r="A117" s="19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32"/>
        <v/>
      </c>
      <c r="E117" s="11" t="str">
        <f t="shared" si="33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34"/>
        <v/>
      </c>
      <c r="K117" s="11" t="str">
        <f t="shared" si="35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36"/>
        <v/>
      </c>
      <c r="Q117" s="11" t="str">
        <f t="shared" si="37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38"/>
        <v/>
      </c>
      <c r="W117" s="11" t="str">
        <f t="shared" si="39"/>
        <v/>
      </c>
      <c r="X117" s="3"/>
      <c r="Y117" s="19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40"/>
        <v/>
      </c>
      <c r="AC117" s="11" t="str">
        <f t="shared" si="41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42"/>
        <v/>
      </c>
      <c r="AI117" s="11" t="str">
        <f t="shared" si="43"/>
        <v/>
      </c>
      <c r="AJ117" s="3"/>
      <c r="AK117" s="19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44"/>
        <v/>
      </c>
      <c r="AO117" s="11" t="str">
        <f t="shared" si="45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46"/>
        <v/>
      </c>
      <c r="AU117" s="9" t="str">
        <f t="shared" si="47"/>
        <v/>
      </c>
    </row>
    <row r="118" ht="21.75" spans="1:47">
      <c r="A118" s="19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32"/>
        <v/>
      </c>
      <c r="E118" s="11" t="str">
        <f t="shared" si="33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34"/>
        <v/>
      </c>
      <c r="K118" s="11" t="str">
        <f t="shared" si="35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36"/>
        <v/>
      </c>
      <c r="Q118" s="11" t="str">
        <f t="shared" si="37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38"/>
        <v/>
      </c>
      <c r="W118" s="11" t="str">
        <f t="shared" si="39"/>
        <v/>
      </c>
      <c r="X118" s="3"/>
      <c r="Y118" s="19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40"/>
        <v/>
      </c>
      <c r="AC118" s="11" t="str">
        <f t="shared" si="41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42"/>
        <v/>
      </c>
      <c r="AI118" s="11" t="str">
        <f t="shared" si="43"/>
        <v/>
      </c>
      <c r="AJ118" s="3"/>
      <c r="AK118" s="19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44"/>
        <v/>
      </c>
      <c r="AO118" s="11" t="str">
        <f t="shared" si="45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46"/>
        <v/>
      </c>
      <c r="AU118" s="9" t="str">
        <f t="shared" si="47"/>
        <v/>
      </c>
    </row>
    <row r="119" ht="21.75" spans="1:47">
      <c r="A119" s="19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32"/>
        <v/>
      </c>
      <c r="E119" s="11" t="str">
        <f t="shared" si="33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34"/>
        <v/>
      </c>
      <c r="K119" s="11" t="str">
        <f t="shared" si="35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36"/>
        <v/>
      </c>
      <c r="Q119" s="11" t="str">
        <f t="shared" si="37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38"/>
        <v/>
      </c>
      <c r="W119" s="11" t="str">
        <f t="shared" si="39"/>
        <v/>
      </c>
      <c r="X119" s="3"/>
      <c r="Y119" s="19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40"/>
        <v/>
      </c>
      <c r="AC119" s="11" t="str">
        <f t="shared" si="41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42"/>
        <v/>
      </c>
      <c r="AI119" s="11" t="str">
        <f t="shared" si="43"/>
        <v/>
      </c>
      <c r="AJ119" s="3"/>
      <c r="AK119" s="19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44"/>
        <v/>
      </c>
      <c r="AO119" s="11" t="str">
        <f t="shared" si="45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46"/>
        <v/>
      </c>
      <c r="AU119" s="9" t="str">
        <f t="shared" si="47"/>
        <v/>
      </c>
    </row>
    <row r="120" ht="21.75" spans="1:47">
      <c r="A120" s="19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32"/>
        <v/>
      </c>
      <c r="E120" s="11" t="str">
        <f t="shared" si="33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34"/>
        <v/>
      </c>
      <c r="K120" s="11" t="str">
        <f t="shared" si="35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36"/>
        <v/>
      </c>
      <c r="Q120" s="11" t="str">
        <f t="shared" si="37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38"/>
        <v/>
      </c>
      <c r="W120" s="11" t="str">
        <f t="shared" si="39"/>
        <v/>
      </c>
      <c r="X120" s="3"/>
      <c r="Y120" s="19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40"/>
        <v/>
      </c>
      <c r="AC120" s="11" t="str">
        <f t="shared" si="41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42"/>
        <v/>
      </c>
      <c r="AI120" s="11" t="str">
        <f t="shared" si="43"/>
        <v/>
      </c>
      <c r="AJ120" s="3"/>
      <c r="AK120" s="19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44"/>
        <v/>
      </c>
      <c r="AO120" s="11" t="str">
        <f t="shared" si="45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46"/>
        <v/>
      </c>
      <c r="AU120" s="9" t="str">
        <f t="shared" si="47"/>
        <v/>
      </c>
    </row>
    <row r="121" ht="21.75" spans="1:47">
      <c r="A121" s="19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32"/>
        <v/>
      </c>
      <c r="E121" s="11" t="str">
        <f t="shared" si="33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34"/>
        <v/>
      </c>
      <c r="K121" s="11" t="str">
        <f t="shared" si="35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36"/>
        <v/>
      </c>
      <c r="Q121" s="11" t="str">
        <f t="shared" si="37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38"/>
        <v/>
      </c>
      <c r="W121" s="11" t="str">
        <f t="shared" si="39"/>
        <v/>
      </c>
      <c r="X121" s="3"/>
      <c r="Y121" s="19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40"/>
        <v/>
      </c>
      <c r="AC121" s="11" t="str">
        <f t="shared" si="41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42"/>
        <v/>
      </c>
      <c r="AI121" s="11" t="str">
        <f t="shared" si="43"/>
        <v/>
      </c>
      <c r="AJ121" s="3"/>
      <c r="AK121" s="19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44"/>
        <v/>
      </c>
      <c r="AO121" s="11" t="str">
        <f t="shared" si="45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46"/>
        <v/>
      </c>
      <c r="AU121" s="9" t="str">
        <f t="shared" si="47"/>
        <v/>
      </c>
    </row>
    <row r="122" ht="21.75" spans="1:47">
      <c r="A122" s="19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32"/>
        <v/>
      </c>
      <c r="E122" s="11" t="str">
        <f t="shared" si="33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34"/>
        <v/>
      </c>
      <c r="K122" s="11" t="str">
        <f t="shared" si="35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36"/>
        <v/>
      </c>
      <c r="Q122" s="11" t="str">
        <f t="shared" si="37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38"/>
        <v/>
      </c>
      <c r="W122" s="11" t="str">
        <f t="shared" si="39"/>
        <v/>
      </c>
      <c r="X122" s="3"/>
      <c r="Y122" s="19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40"/>
        <v/>
      </c>
      <c r="AC122" s="11" t="str">
        <f t="shared" si="41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42"/>
        <v/>
      </c>
      <c r="AI122" s="11" t="str">
        <f t="shared" si="43"/>
        <v/>
      </c>
      <c r="AJ122" s="3"/>
      <c r="AK122" s="19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44"/>
        <v/>
      </c>
      <c r="AO122" s="11" t="str">
        <f t="shared" si="45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46"/>
        <v/>
      </c>
      <c r="AU122" s="9" t="str">
        <f t="shared" si="47"/>
        <v/>
      </c>
    </row>
    <row r="123" ht="21.75" spans="1:47">
      <c r="A123" s="19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32"/>
        <v/>
      </c>
      <c r="E123" s="11" t="str">
        <f t="shared" si="33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34"/>
        <v/>
      </c>
      <c r="K123" s="11" t="str">
        <f t="shared" si="35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36"/>
        <v/>
      </c>
      <c r="Q123" s="11" t="str">
        <f t="shared" si="37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38"/>
        <v/>
      </c>
      <c r="W123" s="11" t="str">
        <f t="shared" si="39"/>
        <v/>
      </c>
      <c r="X123" s="3"/>
      <c r="Y123" s="19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40"/>
        <v/>
      </c>
      <c r="AC123" s="11" t="str">
        <f t="shared" si="41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42"/>
        <v/>
      </c>
      <c r="AI123" s="11" t="str">
        <f t="shared" si="43"/>
        <v/>
      </c>
      <c r="AJ123" s="3"/>
      <c r="AK123" s="19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44"/>
        <v/>
      </c>
      <c r="AO123" s="11" t="str">
        <f t="shared" si="45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46"/>
        <v/>
      </c>
      <c r="AU123" s="9" t="str">
        <f t="shared" si="47"/>
        <v/>
      </c>
    </row>
    <row r="124" ht="21.75" spans="1:47">
      <c r="A124" s="19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32"/>
        <v/>
      </c>
      <c r="E124" s="11" t="str">
        <f t="shared" si="33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34"/>
        <v/>
      </c>
      <c r="K124" s="11" t="str">
        <f t="shared" si="35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36"/>
        <v/>
      </c>
      <c r="Q124" s="11" t="str">
        <f t="shared" si="37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38"/>
        <v/>
      </c>
      <c r="W124" s="11" t="str">
        <f t="shared" si="39"/>
        <v/>
      </c>
      <c r="X124" s="3"/>
      <c r="Y124" s="19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40"/>
        <v/>
      </c>
      <c r="AC124" s="11" t="str">
        <f t="shared" si="41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42"/>
        <v/>
      </c>
      <c r="AI124" s="11" t="str">
        <f t="shared" si="43"/>
        <v/>
      </c>
      <c r="AJ124" s="3"/>
      <c r="AK124" s="19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44"/>
        <v/>
      </c>
      <c r="AO124" s="11" t="str">
        <f t="shared" si="45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46"/>
        <v/>
      </c>
      <c r="AU124" s="9" t="str">
        <f t="shared" si="47"/>
        <v/>
      </c>
    </row>
    <row r="125" ht="21.75" spans="1:47">
      <c r="A125" s="19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32"/>
        <v/>
      </c>
      <c r="E125" s="11" t="str">
        <f t="shared" si="33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34"/>
        <v/>
      </c>
      <c r="K125" s="11" t="str">
        <f t="shared" si="35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36"/>
        <v/>
      </c>
      <c r="Q125" s="11" t="str">
        <f t="shared" si="37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38"/>
        <v/>
      </c>
      <c r="W125" s="11" t="str">
        <f t="shared" si="39"/>
        <v/>
      </c>
      <c r="X125" s="3"/>
      <c r="Y125" s="19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40"/>
        <v/>
      </c>
      <c r="AC125" s="11" t="str">
        <f t="shared" si="41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42"/>
        <v/>
      </c>
      <c r="AI125" s="11" t="str">
        <f t="shared" si="43"/>
        <v/>
      </c>
      <c r="AJ125" s="3"/>
      <c r="AK125" s="19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44"/>
        <v/>
      </c>
      <c r="AO125" s="11" t="str">
        <f t="shared" si="45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46"/>
        <v/>
      </c>
      <c r="AU125" s="9" t="str">
        <f t="shared" si="47"/>
        <v/>
      </c>
    </row>
    <row r="126" ht="21.75" spans="1:47">
      <c r="A126" s="19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32"/>
        <v/>
      </c>
      <c r="E126" s="11" t="str">
        <f t="shared" si="33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34"/>
        <v/>
      </c>
      <c r="K126" s="11" t="str">
        <f t="shared" si="35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36"/>
        <v/>
      </c>
      <c r="Q126" s="11" t="str">
        <f t="shared" si="37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38"/>
        <v/>
      </c>
      <c r="W126" s="11" t="str">
        <f t="shared" si="39"/>
        <v/>
      </c>
      <c r="X126" s="3"/>
      <c r="Y126" s="19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40"/>
        <v/>
      </c>
      <c r="AC126" s="11" t="str">
        <f t="shared" si="41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42"/>
        <v/>
      </c>
      <c r="AI126" s="11" t="str">
        <f t="shared" si="43"/>
        <v/>
      </c>
      <c r="AJ126" s="3"/>
      <c r="AK126" s="19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44"/>
        <v/>
      </c>
      <c r="AO126" s="11" t="str">
        <f t="shared" si="45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46"/>
        <v/>
      </c>
      <c r="AU126" s="9" t="str">
        <f t="shared" si="47"/>
        <v/>
      </c>
    </row>
    <row r="127" ht="21.75" spans="1:47">
      <c r="A127" s="19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32"/>
        <v/>
      </c>
      <c r="E127" s="11" t="str">
        <f t="shared" si="33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34"/>
        <v/>
      </c>
      <c r="K127" s="11" t="str">
        <f t="shared" si="35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36"/>
        <v/>
      </c>
      <c r="Q127" s="11" t="str">
        <f t="shared" si="37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38"/>
        <v/>
      </c>
      <c r="W127" s="11" t="str">
        <f t="shared" si="39"/>
        <v/>
      </c>
      <c r="X127" s="3"/>
      <c r="Y127" s="19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40"/>
        <v/>
      </c>
      <c r="AC127" s="11" t="str">
        <f t="shared" si="41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42"/>
        <v/>
      </c>
      <c r="AI127" s="11" t="str">
        <f t="shared" si="43"/>
        <v/>
      </c>
      <c r="AJ127" s="3"/>
      <c r="AK127" s="19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44"/>
        <v/>
      </c>
      <c r="AO127" s="11" t="str">
        <f t="shared" si="45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46"/>
        <v/>
      </c>
      <c r="AU127" s="9" t="str">
        <f t="shared" si="47"/>
        <v/>
      </c>
    </row>
    <row r="128" ht="21.75" spans="1:47">
      <c r="A128" s="19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32"/>
        <v/>
      </c>
      <c r="E128" s="11" t="str">
        <f t="shared" si="33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34"/>
        <v/>
      </c>
      <c r="K128" s="11" t="str">
        <f t="shared" si="35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36"/>
        <v/>
      </c>
      <c r="Q128" s="11" t="str">
        <f t="shared" si="37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38"/>
        <v/>
      </c>
      <c r="W128" s="11" t="str">
        <f t="shared" si="39"/>
        <v/>
      </c>
      <c r="X128" s="3"/>
      <c r="Y128" s="19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40"/>
        <v/>
      </c>
      <c r="AC128" s="11" t="str">
        <f t="shared" si="41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42"/>
        <v/>
      </c>
      <c r="AI128" s="11" t="str">
        <f t="shared" si="43"/>
        <v/>
      </c>
      <c r="AJ128" s="3"/>
      <c r="AK128" s="19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44"/>
        <v/>
      </c>
      <c r="AO128" s="11" t="str">
        <f t="shared" si="45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46"/>
        <v/>
      </c>
      <c r="AU128" s="9" t="str">
        <f t="shared" si="47"/>
        <v/>
      </c>
    </row>
    <row r="129" ht="21.75" spans="1:47">
      <c r="A129" s="19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32"/>
        <v/>
      </c>
      <c r="E129" s="11" t="str">
        <f t="shared" si="33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34"/>
        <v/>
      </c>
      <c r="K129" s="11" t="str">
        <f t="shared" si="35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36"/>
        <v/>
      </c>
      <c r="Q129" s="11" t="str">
        <f t="shared" si="37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38"/>
        <v/>
      </c>
      <c r="W129" s="11" t="str">
        <f t="shared" si="39"/>
        <v/>
      </c>
      <c r="X129" s="3"/>
      <c r="Y129" s="19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40"/>
        <v/>
      </c>
      <c r="AC129" s="11" t="str">
        <f t="shared" si="41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42"/>
        <v/>
      </c>
      <c r="AI129" s="11" t="str">
        <f t="shared" si="43"/>
        <v/>
      </c>
      <c r="AJ129" s="3"/>
      <c r="AK129" s="19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44"/>
        <v/>
      </c>
      <c r="AO129" s="11" t="str">
        <f t="shared" si="45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46"/>
        <v/>
      </c>
      <c r="AU129" s="9" t="str">
        <f t="shared" si="47"/>
        <v/>
      </c>
    </row>
    <row r="130" ht="21.75" spans="1:47">
      <c r="A130" s="19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32"/>
        <v/>
      </c>
      <c r="E130" s="11" t="str">
        <f t="shared" si="33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34"/>
        <v/>
      </c>
      <c r="K130" s="11" t="str">
        <f t="shared" si="35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36"/>
        <v/>
      </c>
      <c r="Q130" s="11" t="str">
        <f t="shared" si="37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38"/>
        <v/>
      </c>
      <c r="W130" s="11" t="str">
        <f t="shared" si="39"/>
        <v/>
      </c>
      <c r="X130" s="3"/>
      <c r="Y130" s="19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40"/>
        <v/>
      </c>
      <c r="AC130" s="11" t="str">
        <f t="shared" si="41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42"/>
        <v/>
      </c>
      <c r="AI130" s="11" t="str">
        <f t="shared" si="43"/>
        <v/>
      </c>
      <c r="AJ130" s="3"/>
      <c r="AK130" s="19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44"/>
        <v/>
      </c>
      <c r="AO130" s="11" t="str">
        <f t="shared" si="45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46"/>
        <v/>
      </c>
      <c r="AU130" s="9" t="str">
        <f t="shared" si="47"/>
        <v/>
      </c>
    </row>
    <row r="131" ht="21.75" spans="1:47">
      <c r="A131" s="19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32"/>
        <v/>
      </c>
      <c r="E131" s="11" t="str">
        <f t="shared" si="33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34"/>
        <v/>
      </c>
      <c r="K131" s="11" t="str">
        <f t="shared" si="35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36"/>
        <v/>
      </c>
      <c r="Q131" s="11" t="str">
        <f t="shared" si="37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38"/>
        <v/>
      </c>
      <c r="W131" s="11" t="str">
        <f t="shared" si="39"/>
        <v/>
      </c>
      <c r="X131" s="3"/>
      <c r="Y131" s="19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40"/>
        <v/>
      </c>
      <c r="AC131" s="11" t="str">
        <f t="shared" si="41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42"/>
        <v/>
      </c>
      <c r="AI131" s="11" t="str">
        <f t="shared" si="43"/>
        <v/>
      </c>
      <c r="AJ131" s="3"/>
      <c r="AK131" s="19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44"/>
        <v/>
      </c>
      <c r="AO131" s="11" t="str">
        <f t="shared" si="45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46"/>
        <v/>
      </c>
      <c r="AU131" s="9" t="str">
        <f t="shared" si="47"/>
        <v/>
      </c>
    </row>
    <row r="132" ht="21.75" spans="1:47">
      <c r="A132" s="19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si="32"/>
        <v/>
      </c>
      <c r="E132" s="11" t="str">
        <f t="shared" si="33"/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si="34"/>
        <v/>
      </c>
      <c r="K132" s="11" t="str">
        <f t="shared" si="35"/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si="36"/>
        <v/>
      </c>
      <c r="Q132" s="11" t="str">
        <f t="shared" si="37"/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si="38"/>
        <v/>
      </c>
      <c r="W132" s="11" t="str">
        <f t="shared" si="39"/>
        <v/>
      </c>
      <c r="X132" s="3"/>
      <c r="Y132" s="19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si="40"/>
        <v/>
      </c>
      <c r="AC132" s="11" t="str">
        <f t="shared" si="41"/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si="42"/>
        <v/>
      </c>
      <c r="AI132" s="11" t="str">
        <f t="shared" si="43"/>
        <v/>
      </c>
      <c r="AJ132" s="3"/>
      <c r="AK132" s="19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si="44"/>
        <v/>
      </c>
      <c r="AO132" s="11" t="str">
        <f t="shared" si="45"/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si="46"/>
        <v/>
      </c>
      <c r="AU132" s="9" t="str">
        <f t="shared" si="47"/>
        <v/>
      </c>
    </row>
    <row r="133" ht="21.75" spans="1:47">
      <c r="A133" s="19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19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19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19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19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19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19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19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19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19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19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19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19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19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19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19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19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19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19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19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19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19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19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19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19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19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19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19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19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19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19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19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19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19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19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19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19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19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19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19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19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19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19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19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19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19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19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19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19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19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19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19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19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19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19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19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19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19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19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19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19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ref="D153:D173" si="48">IF(A153="","",IF(D153="",NOW(),D153))</f>
        <v/>
      </c>
      <c r="E153" s="11" t="str">
        <f t="shared" ref="E153:E173" si="49">IF(A153="","",5)</f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ref="J153:J173" si="50">IF(G153="","",IF(J153="",NOW(),J153))</f>
        <v/>
      </c>
      <c r="K153" s="11" t="str">
        <f t="shared" ref="K153:K173" si="51">IF(G153="","",5)</f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ref="P153:P173" si="52">IF(M153="","",IF(P153="",NOW(),P153))</f>
        <v/>
      </c>
      <c r="Q153" s="11" t="str">
        <f t="shared" ref="Q153:Q173" si="53">IF(M153="","",5)</f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ref="V153:V173" si="54">IF(S153="","",IF(V153="",NOW(),V153))</f>
        <v/>
      </c>
      <c r="W153" s="11" t="str">
        <f t="shared" ref="W153:W173" si="55">IF(S153="","",5)</f>
        <v/>
      </c>
      <c r="X153" s="3"/>
      <c r="Y153" s="19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ref="AB153:AB173" si="56">IF(Y153="","",IF(AB153="",NOW(),AB153))</f>
        <v/>
      </c>
      <c r="AC153" s="11" t="str">
        <f t="shared" ref="AC153:AC173" si="57">IF(Y153="","",5)</f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ref="AH153:AH173" si="58">IF(AE153="","",IF(AH153="",NOW(),AH153))</f>
        <v/>
      </c>
      <c r="AI153" s="11" t="str">
        <f t="shared" ref="AI153:AI173" si="59">IF(AE153="","",5)</f>
        <v/>
      </c>
      <c r="AJ153" s="3"/>
      <c r="AK153" s="19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ref="AN153:AN173" si="60">IF(AK153="","",IF(AN153="",NOW(),AN153))</f>
        <v/>
      </c>
      <c r="AO153" s="11" t="str">
        <f t="shared" ref="AO153:AO173" si="61">IF(AK153="","",5)</f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ref="AT153:AT173" si="62">IF(AQ153="","",IF(AT153="",NOW(),AT153))</f>
        <v/>
      </c>
      <c r="AU153" s="9" t="str">
        <f t="shared" ref="AU153:AU173" si="63">IF(AQ153="","",5)</f>
        <v/>
      </c>
    </row>
    <row r="154" ht="21.75" spans="1:47">
      <c r="A154" s="19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8"/>
        <v/>
      </c>
      <c r="E154" s="11" t="str">
        <f t="shared" si="49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50"/>
        <v/>
      </c>
      <c r="K154" s="11" t="str">
        <f t="shared" si="51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52"/>
        <v/>
      </c>
      <c r="Q154" s="11" t="str">
        <f t="shared" si="53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54"/>
        <v/>
      </c>
      <c r="W154" s="11" t="str">
        <f t="shared" si="55"/>
        <v/>
      </c>
      <c r="X154" s="3"/>
      <c r="Y154" s="19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56"/>
        <v/>
      </c>
      <c r="AC154" s="11" t="str">
        <f t="shared" si="57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8"/>
        <v/>
      </c>
      <c r="AI154" s="11" t="str">
        <f t="shared" si="59"/>
        <v/>
      </c>
      <c r="AJ154" s="3"/>
      <c r="AK154" s="19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60"/>
        <v/>
      </c>
      <c r="AO154" s="11" t="str">
        <f t="shared" si="61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62"/>
        <v/>
      </c>
      <c r="AU154" s="9" t="str">
        <f t="shared" si="63"/>
        <v/>
      </c>
    </row>
    <row r="155" ht="21.75" spans="1:47">
      <c r="A155" s="19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8"/>
        <v/>
      </c>
      <c r="E155" s="11" t="str">
        <f t="shared" si="49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50"/>
        <v/>
      </c>
      <c r="K155" s="11" t="str">
        <f t="shared" si="51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52"/>
        <v/>
      </c>
      <c r="Q155" s="11" t="str">
        <f t="shared" si="53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54"/>
        <v/>
      </c>
      <c r="W155" s="11" t="str">
        <f t="shared" si="55"/>
        <v/>
      </c>
      <c r="X155" s="3"/>
      <c r="Y155" s="19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56"/>
        <v/>
      </c>
      <c r="AC155" s="11" t="str">
        <f t="shared" si="57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8"/>
        <v/>
      </c>
      <c r="AI155" s="11" t="str">
        <f t="shared" si="59"/>
        <v/>
      </c>
      <c r="AJ155" s="3"/>
      <c r="AK155" s="19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60"/>
        <v/>
      </c>
      <c r="AO155" s="11" t="str">
        <f t="shared" si="61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62"/>
        <v/>
      </c>
      <c r="AU155" s="9" t="str">
        <f t="shared" si="63"/>
        <v/>
      </c>
    </row>
    <row r="156" ht="21.75" spans="1:47">
      <c r="A156" s="19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8"/>
        <v/>
      </c>
      <c r="E156" s="11" t="str">
        <f t="shared" si="49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50"/>
        <v/>
      </c>
      <c r="K156" s="11" t="str">
        <f t="shared" si="51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52"/>
        <v/>
      </c>
      <c r="Q156" s="11" t="str">
        <f t="shared" si="53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54"/>
        <v/>
      </c>
      <c r="W156" s="11" t="str">
        <f t="shared" si="55"/>
        <v/>
      </c>
      <c r="X156" s="3"/>
      <c r="Y156" s="19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56"/>
        <v/>
      </c>
      <c r="AC156" s="11" t="str">
        <f t="shared" si="57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8"/>
        <v/>
      </c>
      <c r="AI156" s="11" t="str">
        <f t="shared" si="59"/>
        <v/>
      </c>
      <c r="AJ156" s="3"/>
      <c r="AK156" s="19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60"/>
        <v/>
      </c>
      <c r="AO156" s="11" t="str">
        <f t="shared" si="61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62"/>
        <v/>
      </c>
      <c r="AU156" s="9" t="str">
        <f t="shared" si="63"/>
        <v/>
      </c>
    </row>
    <row r="157" ht="21.75" spans="1:47">
      <c r="A157" s="19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8"/>
        <v/>
      </c>
      <c r="E157" s="11" t="str">
        <f t="shared" si="49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50"/>
        <v/>
      </c>
      <c r="K157" s="11" t="str">
        <f t="shared" si="51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52"/>
        <v/>
      </c>
      <c r="Q157" s="11" t="str">
        <f t="shared" si="53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54"/>
        <v/>
      </c>
      <c r="W157" s="11" t="str">
        <f t="shared" si="55"/>
        <v/>
      </c>
      <c r="X157" s="3"/>
      <c r="Y157" s="19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56"/>
        <v/>
      </c>
      <c r="AC157" s="11" t="str">
        <f t="shared" si="57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8"/>
        <v/>
      </c>
      <c r="AI157" s="11" t="str">
        <f t="shared" si="59"/>
        <v/>
      </c>
      <c r="AJ157" s="3"/>
      <c r="AK157" s="19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60"/>
        <v/>
      </c>
      <c r="AO157" s="11" t="str">
        <f t="shared" si="61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62"/>
        <v/>
      </c>
      <c r="AU157" s="9" t="str">
        <f t="shared" si="63"/>
        <v/>
      </c>
    </row>
    <row r="158" ht="21.75" spans="1:47">
      <c r="A158" s="19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8"/>
        <v/>
      </c>
      <c r="E158" s="11" t="str">
        <f t="shared" si="49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50"/>
        <v/>
      </c>
      <c r="K158" s="11" t="str">
        <f t="shared" si="51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52"/>
        <v/>
      </c>
      <c r="Q158" s="11" t="str">
        <f t="shared" si="53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54"/>
        <v/>
      </c>
      <c r="W158" s="11" t="str">
        <f t="shared" si="55"/>
        <v/>
      </c>
      <c r="X158" s="3"/>
      <c r="Y158" s="19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56"/>
        <v/>
      </c>
      <c r="AC158" s="11" t="str">
        <f t="shared" si="57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8"/>
        <v/>
      </c>
      <c r="AI158" s="11" t="str">
        <f t="shared" si="59"/>
        <v/>
      </c>
      <c r="AJ158" s="3"/>
      <c r="AK158" s="19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60"/>
        <v/>
      </c>
      <c r="AO158" s="11" t="str">
        <f t="shared" si="61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62"/>
        <v/>
      </c>
      <c r="AU158" s="9" t="str">
        <f t="shared" si="63"/>
        <v/>
      </c>
    </row>
    <row r="159" ht="21.75" spans="1:47">
      <c r="A159" s="19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8"/>
        <v/>
      </c>
      <c r="E159" s="11" t="str">
        <f t="shared" si="49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50"/>
        <v/>
      </c>
      <c r="K159" s="11" t="str">
        <f t="shared" si="51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52"/>
        <v/>
      </c>
      <c r="Q159" s="11" t="str">
        <f t="shared" si="53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54"/>
        <v/>
      </c>
      <c r="W159" s="11" t="str">
        <f t="shared" si="55"/>
        <v/>
      </c>
      <c r="X159" s="3"/>
      <c r="Y159" s="19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56"/>
        <v/>
      </c>
      <c r="AC159" s="11" t="str">
        <f t="shared" si="57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8"/>
        <v/>
      </c>
      <c r="AI159" s="11" t="str">
        <f t="shared" si="59"/>
        <v/>
      </c>
      <c r="AJ159" s="3"/>
      <c r="AK159" s="19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60"/>
        <v/>
      </c>
      <c r="AO159" s="11" t="str">
        <f t="shared" si="61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62"/>
        <v/>
      </c>
      <c r="AU159" s="9" t="str">
        <f t="shared" si="63"/>
        <v/>
      </c>
    </row>
    <row r="160" ht="21.75" spans="1:47">
      <c r="A160" s="19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8"/>
        <v/>
      </c>
      <c r="E160" s="11" t="str">
        <f t="shared" si="49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50"/>
        <v/>
      </c>
      <c r="K160" s="11" t="str">
        <f t="shared" si="51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52"/>
        <v/>
      </c>
      <c r="Q160" s="11" t="str">
        <f t="shared" si="53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54"/>
        <v/>
      </c>
      <c r="W160" s="11" t="str">
        <f t="shared" si="55"/>
        <v/>
      </c>
      <c r="X160" s="3"/>
      <c r="Y160" s="19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56"/>
        <v/>
      </c>
      <c r="AC160" s="11" t="str">
        <f t="shared" si="57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8"/>
        <v/>
      </c>
      <c r="AI160" s="11" t="str">
        <f t="shared" si="59"/>
        <v/>
      </c>
      <c r="AJ160" s="3"/>
      <c r="AK160" s="19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60"/>
        <v/>
      </c>
      <c r="AO160" s="11" t="str">
        <f t="shared" si="61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62"/>
        <v/>
      </c>
      <c r="AU160" s="9" t="str">
        <f t="shared" si="63"/>
        <v/>
      </c>
    </row>
    <row r="161" ht="21.75" spans="1:47">
      <c r="A161" s="19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8"/>
        <v/>
      </c>
      <c r="E161" s="11" t="str">
        <f t="shared" si="49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50"/>
        <v/>
      </c>
      <c r="K161" s="11" t="str">
        <f t="shared" si="51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52"/>
        <v/>
      </c>
      <c r="Q161" s="11" t="str">
        <f t="shared" si="53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54"/>
        <v/>
      </c>
      <c r="W161" s="11" t="str">
        <f t="shared" si="55"/>
        <v/>
      </c>
      <c r="X161" s="3"/>
      <c r="Y161" s="19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56"/>
        <v/>
      </c>
      <c r="AC161" s="11" t="str">
        <f t="shared" si="57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8"/>
        <v/>
      </c>
      <c r="AI161" s="11" t="str">
        <f t="shared" si="59"/>
        <v/>
      </c>
      <c r="AJ161" s="3"/>
      <c r="AK161" s="19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60"/>
        <v/>
      </c>
      <c r="AO161" s="11" t="str">
        <f t="shared" si="61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62"/>
        <v/>
      </c>
      <c r="AU161" s="9" t="str">
        <f t="shared" si="63"/>
        <v/>
      </c>
    </row>
    <row r="162" ht="21.75" spans="1:47">
      <c r="A162" s="19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8"/>
        <v/>
      </c>
      <c r="E162" s="11" t="str">
        <f t="shared" si="49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50"/>
        <v/>
      </c>
      <c r="K162" s="11" t="str">
        <f t="shared" si="51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52"/>
        <v/>
      </c>
      <c r="Q162" s="11" t="str">
        <f t="shared" si="53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54"/>
        <v/>
      </c>
      <c r="W162" s="11" t="str">
        <f t="shared" si="55"/>
        <v/>
      </c>
      <c r="X162" s="3"/>
      <c r="Y162" s="19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56"/>
        <v/>
      </c>
      <c r="AC162" s="11" t="str">
        <f t="shared" si="57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8"/>
        <v/>
      </c>
      <c r="AI162" s="11" t="str">
        <f t="shared" si="59"/>
        <v/>
      </c>
      <c r="AJ162" s="3"/>
      <c r="AK162" s="19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60"/>
        <v/>
      </c>
      <c r="AO162" s="11" t="str">
        <f t="shared" si="61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62"/>
        <v/>
      </c>
      <c r="AU162" s="9" t="str">
        <f t="shared" si="63"/>
        <v/>
      </c>
    </row>
    <row r="163" ht="21.75" spans="1:47">
      <c r="A163" s="19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8"/>
        <v/>
      </c>
      <c r="E163" s="11" t="str">
        <f t="shared" si="49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50"/>
        <v/>
      </c>
      <c r="K163" s="11" t="str">
        <f t="shared" si="51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52"/>
        <v/>
      </c>
      <c r="Q163" s="11" t="str">
        <f t="shared" si="53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54"/>
        <v/>
      </c>
      <c r="W163" s="11" t="str">
        <f t="shared" si="55"/>
        <v/>
      </c>
      <c r="X163" s="3"/>
      <c r="Y163" s="19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56"/>
        <v/>
      </c>
      <c r="AC163" s="11" t="str">
        <f t="shared" si="57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8"/>
        <v/>
      </c>
      <c r="AI163" s="11" t="str">
        <f t="shared" si="59"/>
        <v/>
      </c>
      <c r="AJ163" s="3"/>
      <c r="AK163" s="19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60"/>
        <v/>
      </c>
      <c r="AO163" s="11" t="str">
        <f t="shared" si="61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62"/>
        <v/>
      </c>
      <c r="AU163" s="9" t="str">
        <f t="shared" si="63"/>
        <v/>
      </c>
    </row>
    <row r="164" ht="21.75" spans="1:47">
      <c r="A164" s="19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8"/>
        <v/>
      </c>
      <c r="E164" s="11" t="str">
        <f t="shared" si="49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50"/>
        <v/>
      </c>
      <c r="K164" s="11" t="str">
        <f t="shared" si="51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52"/>
        <v/>
      </c>
      <c r="Q164" s="11" t="str">
        <f t="shared" si="53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54"/>
        <v/>
      </c>
      <c r="W164" s="11" t="str">
        <f t="shared" si="55"/>
        <v/>
      </c>
      <c r="X164" s="3"/>
      <c r="Y164" s="19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56"/>
        <v/>
      </c>
      <c r="AC164" s="11" t="str">
        <f t="shared" si="57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8"/>
        <v/>
      </c>
      <c r="AI164" s="11" t="str">
        <f t="shared" si="59"/>
        <v/>
      </c>
      <c r="AJ164" s="3"/>
      <c r="AK164" s="19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60"/>
        <v/>
      </c>
      <c r="AO164" s="11" t="str">
        <f t="shared" si="61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62"/>
        <v/>
      </c>
      <c r="AU164" s="9" t="str">
        <f t="shared" si="63"/>
        <v/>
      </c>
    </row>
    <row r="165" ht="21.75" spans="1:47">
      <c r="A165" s="19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8"/>
        <v/>
      </c>
      <c r="E165" s="11" t="str">
        <f t="shared" si="49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50"/>
        <v/>
      </c>
      <c r="K165" s="11" t="str">
        <f t="shared" si="51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52"/>
        <v/>
      </c>
      <c r="Q165" s="11" t="str">
        <f t="shared" si="53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54"/>
        <v/>
      </c>
      <c r="W165" s="11" t="str">
        <f t="shared" si="55"/>
        <v/>
      </c>
      <c r="X165" s="3"/>
      <c r="Y165" s="19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56"/>
        <v/>
      </c>
      <c r="AC165" s="11" t="str">
        <f t="shared" si="57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8"/>
        <v/>
      </c>
      <c r="AI165" s="11" t="str">
        <f t="shared" si="59"/>
        <v/>
      </c>
      <c r="AJ165" s="3"/>
      <c r="AK165" s="19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60"/>
        <v/>
      </c>
      <c r="AO165" s="11" t="str">
        <f t="shared" si="61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62"/>
        <v/>
      </c>
      <c r="AU165" s="9" t="str">
        <f t="shared" si="63"/>
        <v/>
      </c>
    </row>
    <row r="166" ht="21.75" spans="1:47">
      <c r="A166" s="19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8"/>
        <v/>
      </c>
      <c r="E166" s="11" t="str">
        <f t="shared" si="49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50"/>
        <v/>
      </c>
      <c r="K166" s="11" t="str">
        <f t="shared" si="51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52"/>
        <v/>
      </c>
      <c r="Q166" s="11" t="str">
        <f t="shared" si="53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54"/>
        <v/>
      </c>
      <c r="W166" s="11" t="str">
        <f t="shared" si="55"/>
        <v/>
      </c>
      <c r="X166" s="3"/>
      <c r="Y166" s="19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56"/>
        <v/>
      </c>
      <c r="AC166" s="11" t="str">
        <f t="shared" si="57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8"/>
        <v/>
      </c>
      <c r="AI166" s="11" t="str">
        <f t="shared" si="59"/>
        <v/>
      </c>
      <c r="AJ166" s="3"/>
      <c r="AK166" s="19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60"/>
        <v/>
      </c>
      <c r="AO166" s="11" t="str">
        <f t="shared" si="61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62"/>
        <v/>
      </c>
      <c r="AU166" s="9" t="str">
        <f t="shared" si="63"/>
        <v/>
      </c>
    </row>
    <row r="167" ht="21.75" spans="1:47">
      <c r="A167" s="19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8"/>
        <v/>
      </c>
      <c r="E167" s="11" t="str">
        <f t="shared" si="49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50"/>
        <v/>
      </c>
      <c r="K167" s="11" t="str">
        <f t="shared" si="51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52"/>
        <v/>
      </c>
      <c r="Q167" s="11" t="str">
        <f t="shared" si="53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54"/>
        <v/>
      </c>
      <c r="W167" s="11" t="str">
        <f t="shared" si="55"/>
        <v/>
      </c>
      <c r="X167" s="3"/>
      <c r="Y167" s="19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56"/>
        <v/>
      </c>
      <c r="AC167" s="11" t="str">
        <f t="shared" si="57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8"/>
        <v/>
      </c>
      <c r="AI167" s="11" t="str">
        <f t="shared" si="59"/>
        <v/>
      </c>
      <c r="AJ167" s="3"/>
      <c r="AK167" s="19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60"/>
        <v/>
      </c>
      <c r="AO167" s="11" t="str">
        <f t="shared" si="61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62"/>
        <v/>
      </c>
      <c r="AU167" s="9" t="str">
        <f t="shared" si="63"/>
        <v/>
      </c>
    </row>
    <row r="168" ht="21.75" spans="1:47">
      <c r="A168" s="19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8"/>
        <v/>
      </c>
      <c r="E168" s="11" t="str">
        <f t="shared" si="49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50"/>
        <v/>
      </c>
      <c r="K168" s="11" t="str">
        <f t="shared" si="51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52"/>
        <v/>
      </c>
      <c r="Q168" s="11" t="str">
        <f t="shared" si="53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54"/>
        <v/>
      </c>
      <c r="W168" s="11" t="str">
        <f t="shared" si="55"/>
        <v/>
      </c>
      <c r="X168" s="3"/>
      <c r="Y168" s="19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56"/>
        <v/>
      </c>
      <c r="AC168" s="11" t="str">
        <f t="shared" si="57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8"/>
        <v/>
      </c>
      <c r="AI168" s="11" t="str">
        <f t="shared" si="59"/>
        <v/>
      </c>
      <c r="AJ168" s="3"/>
      <c r="AK168" s="19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60"/>
        <v/>
      </c>
      <c r="AO168" s="11" t="str">
        <f t="shared" si="61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62"/>
        <v/>
      </c>
      <c r="AU168" s="9" t="str">
        <f t="shared" si="63"/>
        <v/>
      </c>
    </row>
    <row r="169" ht="21.75" spans="1:47">
      <c r="A169" s="19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8"/>
        <v/>
      </c>
      <c r="E169" s="11" t="str">
        <f t="shared" si="49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50"/>
        <v/>
      </c>
      <c r="K169" s="11" t="str">
        <f t="shared" si="51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52"/>
        <v/>
      </c>
      <c r="Q169" s="11" t="str">
        <f t="shared" si="53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54"/>
        <v/>
      </c>
      <c r="W169" s="11" t="str">
        <f t="shared" si="55"/>
        <v/>
      </c>
      <c r="X169" s="3"/>
      <c r="Y169" s="19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56"/>
        <v/>
      </c>
      <c r="AC169" s="11" t="str">
        <f t="shared" si="57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8"/>
        <v/>
      </c>
      <c r="AI169" s="11" t="str">
        <f t="shared" si="59"/>
        <v/>
      </c>
      <c r="AJ169" s="3"/>
      <c r="AK169" s="19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60"/>
        <v/>
      </c>
      <c r="AO169" s="11" t="str">
        <f t="shared" si="61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62"/>
        <v/>
      </c>
      <c r="AU169" s="9" t="str">
        <f t="shared" si="63"/>
        <v/>
      </c>
    </row>
    <row r="170" ht="21.75" spans="1:47">
      <c r="A170" s="19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8"/>
        <v/>
      </c>
      <c r="E170" s="11" t="str">
        <f t="shared" si="49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50"/>
        <v/>
      </c>
      <c r="K170" s="11" t="str">
        <f t="shared" si="51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52"/>
        <v/>
      </c>
      <c r="Q170" s="11" t="str">
        <f t="shared" si="53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54"/>
        <v/>
      </c>
      <c r="W170" s="11" t="str">
        <f t="shared" si="55"/>
        <v/>
      </c>
      <c r="X170" s="3"/>
      <c r="Y170" s="19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56"/>
        <v/>
      </c>
      <c r="AC170" s="11" t="str">
        <f t="shared" si="57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8"/>
        <v/>
      </c>
      <c r="AI170" s="11" t="str">
        <f t="shared" si="59"/>
        <v/>
      </c>
      <c r="AJ170" s="3"/>
      <c r="AK170" s="19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60"/>
        <v/>
      </c>
      <c r="AO170" s="11" t="str">
        <f t="shared" si="61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62"/>
        <v/>
      </c>
      <c r="AU170" s="9" t="str">
        <f t="shared" si="63"/>
        <v/>
      </c>
    </row>
    <row r="171" ht="21.75" spans="1:47">
      <c r="A171" s="19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8"/>
        <v/>
      </c>
      <c r="E171" s="11" t="str">
        <f t="shared" si="49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50"/>
        <v/>
      </c>
      <c r="K171" s="11" t="str">
        <f t="shared" si="51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52"/>
        <v/>
      </c>
      <c r="Q171" s="11" t="str">
        <f t="shared" si="53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54"/>
        <v/>
      </c>
      <c r="W171" s="11" t="str">
        <f t="shared" si="55"/>
        <v/>
      </c>
      <c r="X171" s="3"/>
      <c r="Y171" s="19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56"/>
        <v/>
      </c>
      <c r="AC171" s="11" t="str">
        <f t="shared" si="57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8"/>
        <v/>
      </c>
      <c r="AI171" s="11" t="str">
        <f t="shared" si="59"/>
        <v/>
      </c>
      <c r="AJ171" s="3"/>
      <c r="AK171" s="19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60"/>
        <v/>
      </c>
      <c r="AO171" s="11" t="str">
        <f t="shared" si="61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62"/>
        <v/>
      </c>
      <c r="AU171" s="9" t="str">
        <f t="shared" si="63"/>
        <v/>
      </c>
    </row>
    <row r="172" ht="21.75" spans="1:47">
      <c r="A172" s="19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8"/>
        <v/>
      </c>
      <c r="E172" s="11" t="str">
        <f t="shared" si="49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50"/>
        <v/>
      </c>
      <c r="K172" s="11" t="str">
        <f t="shared" si="51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52"/>
        <v/>
      </c>
      <c r="Q172" s="11" t="str">
        <f t="shared" si="53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54"/>
        <v/>
      </c>
      <c r="W172" s="11" t="str">
        <f t="shared" si="55"/>
        <v/>
      </c>
      <c r="X172" s="3"/>
      <c r="Y172" s="19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56"/>
        <v/>
      </c>
      <c r="AC172" s="11" t="str">
        <f t="shared" si="57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8"/>
        <v/>
      </c>
      <c r="AI172" s="11" t="str">
        <f t="shared" si="59"/>
        <v/>
      </c>
      <c r="AJ172" s="3"/>
      <c r="AK172" s="19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60"/>
        <v/>
      </c>
      <c r="AO172" s="11" t="str">
        <f t="shared" si="61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62"/>
        <v/>
      </c>
      <c r="AU172" s="9" t="str">
        <f t="shared" si="63"/>
        <v/>
      </c>
    </row>
    <row r="173" ht="21" spans="1:47">
      <c r="A173" s="19"/>
      <c r="B173" s="9" t="str">
        <f>_xlfn.IFNA(VLOOKUP(A173,'Main Data'!$A:$B,2,0),"")</f>
        <v/>
      </c>
      <c r="C173" s="9" t="str">
        <f>_xlfn.IFNA(VLOOKUP(A173,'Main Data'!$A:$C,3,0),"")</f>
        <v/>
      </c>
      <c r="D173" s="10" t="str">
        <f ca="1" t="shared" si="48"/>
        <v/>
      </c>
      <c r="E173" s="11" t="str">
        <f t="shared" si="49"/>
        <v/>
      </c>
      <c r="F173" s="16"/>
      <c r="G173" s="17"/>
      <c r="H173" s="9" t="str">
        <f>_xlfn.IFNA(VLOOKUP(G173,'Main Data'!$A:$B,2,0),"")</f>
        <v/>
      </c>
      <c r="I173" s="9" t="str">
        <f>_xlfn.IFNA(VLOOKUP(G173,'Main Data'!$A:$C,3,0),"")</f>
        <v/>
      </c>
      <c r="J173" s="10" t="str">
        <f ca="1" t="shared" si="50"/>
        <v/>
      </c>
      <c r="K173" s="11" t="str">
        <f t="shared" si="51"/>
        <v/>
      </c>
      <c r="L173" s="3"/>
      <c r="M173" s="8"/>
      <c r="N173" s="9" t="str">
        <f>_xlfn.IFNA(VLOOKUP(M173,'Main Data'!$A:$B,2,0),"")</f>
        <v/>
      </c>
      <c r="O173" s="9" t="str">
        <f>_xlfn.IFNA(VLOOKUP(M173,'Main Data'!$A:$C,3,0),"")</f>
        <v/>
      </c>
      <c r="P173" s="10" t="str">
        <f ca="1" t="shared" si="52"/>
        <v/>
      </c>
      <c r="Q173" s="11" t="str">
        <f t="shared" si="53"/>
        <v/>
      </c>
      <c r="R173" s="16"/>
      <c r="S173" s="17"/>
      <c r="T173" s="9" t="str">
        <f>_xlfn.IFNA(VLOOKUP(S173,'Main Data'!$A:$B,2,0),"")</f>
        <v/>
      </c>
      <c r="U173" s="9" t="str">
        <f>_xlfn.IFNA(VLOOKUP(S173,'Main Data'!$A:$C,3,0),"")</f>
        <v/>
      </c>
      <c r="V173" s="10" t="str">
        <f ca="1" t="shared" si="54"/>
        <v/>
      </c>
      <c r="W173" s="11" t="str">
        <f t="shared" si="55"/>
        <v/>
      </c>
      <c r="X173" s="3"/>
      <c r="Y173" s="19"/>
      <c r="Z173" s="9" t="str">
        <f>_xlfn.IFNA(VLOOKUP(Y173,'Main Data'!$A:$B,2,0),"")</f>
        <v/>
      </c>
      <c r="AA173" s="9" t="str">
        <f>_xlfn.IFNA(VLOOKUP(Y173,'Main Data'!$A:$C,3,0),"")</f>
        <v/>
      </c>
      <c r="AB173" s="10" t="str">
        <f ca="1" t="shared" si="56"/>
        <v/>
      </c>
      <c r="AC173" s="11" t="str">
        <f t="shared" si="57"/>
        <v/>
      </c>
      <c r="AD173" s="16"/>
      <c r="AE173" s="17"/>
      <c r="AF173" s="9" t="str">
        <f>_xlfn.IFNA(VLOOKUP(AE173,'Main Data'!$A:$B,2,0),"")</f>
        <v/>
      </c>
      <c r="AG173" s="9" t="str">
        <f>_xlfn.IFNA(VLOOKUP(AE173,'Main Data'!$A:$C,3,0),"")</f>
        <v/>
      </c>
      <c r="AH173" s="10" t="str">
        <f ca="1" t="shared" si="58"/>
        <v/>
      </c>
      <c r="AI173" s="11" t="str">
        <f t="shared" si="59"/>
        <v/>
      </c>
      <c r="AJ173" s="3"/>
      <c r="AK173" s="19"/>
      <c r="AL173" s="9" t="str">
        <f>_xlfn.IFNA(VLOOKUP(AK173,'Main Data'!$A:$B,2,0),"")</f>
        <v/>
      </c>
      <c r="AM173" s="9" t="str">
        <f>_xlfn.IFNA(VLOOKUP(AK173,'Main Data'!$A:$C,3,0),"")</f>
        <v/>
      </c>
      <c r="AN173" s="10" t="str">
        <f ca="1" t="shared" si="60"/>
        <v/>
      </c>
      <c r="AO173" s="11" t="str">
        <f t="shared" si="61"/>
        <v/>
      </c>
      <c r="AP173" s="18"/>
      <c r="AQ173" s="8"/>
      <c r="AR173" s="9" t="str">
        <f>_xlfn.IFNA(VLOOKUP(AQ173,'Main Data'!$A:$B,2,0),"")</f>
        <v/>
      </c>
      <c r="AS173" s="9" t="str">
        <f>_xlfn.IFNA(VLOOKUP(AQ173,'Main Data'!$A:$C,3,0),"")</f>
        <v/>
      </c>
      <c r="AT173" s="10" t="str">
        <f ca="1" t="shared" si="62"/>
        <v/>
      </c>
      <c r="AU173" s="9" t="str">
        <f t="shared" si="63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34"/>
  </conditionalFormatting>
  <conditionalFormatting sqref="G2">
    <cfRule type="duplicateValues" dxfId="0" priority="32"/>
  </conditionalFormatting>
  <conditionalFormatting sqref="M2">
    <cfRule type="duplicateValues" dxfId="0" priority="30"/>
  </conditionalFormatting>
  <conditionalFormatting sqref="S2">
    <cfRule type="duplicateValues" dxfId="0" priority="28"/>
  </conditionalFormatting>
  <conditionalFormatting sqref="Y2">
    <cfRule type="duplicateValues" dxfId="0" priority="26"/>
  </conditionalFormatting>
  <conditionalFormatting sqref="AE2">
    <cfRule type="duplicateValues" dxfId="0" priority="24"/>
  </conditionalFormatting>
  <conditionalFormatting sqref="AK2">
    <cfRule type="duplicateValues" dxfId="0" priority="22"/>
  </conditionalFormatting>
  <conditionalFormatting sqref="AQ2">
    <cfRule type="duplicateValues" dxfId="0" priority="20"/>
  </conditionalFormatting>
  <conditionalFormatting sqref="A14">
    <cfRule type="duplicateValues" dxfId="1" priority="15"/>
  </conditionalFormatting>
  <conditionalFormatting sqref="G14">
    <cfRule type="duplicateValues" dxfId="1" priority="31"/>
  </conditionalFormatting>
  <conditionalFormatting sqref="M14">
    <cfRule type="duplicateValues" dxfId="1" priority="29"/>
  </conditionalFormatting>
  <conditionalFormatting sqref="S14">
    <cfRule type="duplicateValues" dxfId="1" priority="27"/>
  </conditionalFormatting>
  <conditionalFormatting sqref="Y14">
    <cfRule type="duplicateValues" dxfId="1" priority="9"/>
  </conditionalFormatting>
  <conditionalFormatting sqref="AE14">
    <cfRule type="duplicateValues" dxfId="1" priority="23"/>
  </conditionalFormatting>
  <conditionalFormatting sqref="AK14">
    <cfRule type="duplicateValues" dxfId="1" priority="3"/>
  </conditionalFormatting>
  <conditionalFormatting sqref="AQ14">
    <cfRule type="duplicateValues" dxfId="1" priority="19"/>
  </conditionalFormatting>
  <conditionalFormatting sqref="A3:A173">
    <cfRule type="duplicateValues" dxfId="0" priority="13"/>
    <cfRule type="duplicateValues" dxfId="0" priority="14"/>
    <cfRule type="duplicateValues" dxfId="1" priority="16"/>
  </conditionalFormatting>
  <conditionalFormatting sqref="A86:A173">
    <cfRule type="duplicateValues" dxfId="0" priority="17"/>
    <cfRule type="duplicateValues" dxfId="1" priority="18"/>
  </conditionalFormatting>
  <conditionalFormatting sqref="G3:G173">
    <cfRule type="duplicateValues" dxfId="1" priority="42"/>
    <cfRule type="duplicateValues" dxfId="0" priority="41"/>
    <cfRule type="duplicateValues" dxfId="0" priority="40"/>
  </conditionalFormatting>
  <conditionalFormatting sqref="G86:G173">
    <cfRule type="duplicateValues" dxfId="1" priority="44"/>
    <cfRule type="duplicateValues" dxfId="0" priority="43"/>
  </conditionalFormatting>
  <conditionalFormatting sqref="M3:M173">
    <cfRule type="duplicateValues" dxfId="1" priority="47"/>
    <cfRule type="duplicateValues" dxfId="0" priority="46"/>
    <cfRule type="duplicateValues" dxfId="0" priority="45"/>
  </conditionalFormatting>
  <conditionalFormatting sqref="M86:M173">
    <cfRule type="duplicateValues" dxfId="1" priority="49"/>
    <cfRule type="duplicateValues" dxfId="0" priority="48"/>
  </conditionalFormatting>
  <conditionalFormatting sqref="S3:S173">
    <cfRule type="duplicateValues" dxfId="0" priority="51"/>
    <cfRule type="duplicateValues" dxfId="0" priority="50"/>
    <cfRule type="duplicateValues" dxfId="1" priority="52"/>
  </conditionalFormatting>
  <conditionalFormatting sqref="S86:S173">
    <cfRule type="duplicateValues" dxfId="0" priority="53"/>
    <cfRule type="duplicateValues" dxfId="1" priority="54"/>
  </conditionalFormatting>
  <conditionalFormatting sqref="Y3:Y173">
    <cfRule type="duplicateValues" dxfId="0" priority="7"/>
    <cfRule type="duplicateValues" dxfId="1" priority="10"/>
    <cfRule type="duplicateValues" dxfId="0" priority="8"/>
  </conditionalFormatting>
  <conditionalFormatting sqref="Y86:Y173">
    <cfRule type="duplicateValues" dxfId="1" priority="12"/>
    <cfRule type="duplicateValues" dxfId="0" priority="11"/>
  </conditionalFormatting>
  <conditionalFormatting sqref="AE3:AE173">
    <cfRule type="duplicateValues" dxfId="0" priority="60"/>
    <cfRule type="duplicateValues" dxfId="0" priority="61"/>
    <cfRule type="duplicateValues" dxfId="1" priority="62"/>
  </conditionalFormatting>
  <conditionalFormatting sqref="AE86:AE173">
    <cfRule type="duplicateValues" dxfId="0" priority="63"/>
    <cfRule type="duplicateValues" dxfId="1" priority="64"/>
  </conditionalFormatting>
  <conditionalFormatting sqref="AK3:AK173">
    <cfRule type="duplicateValues" dxfId="0" priority="1"/>
    <cfRule type="duplicateValues" dxfId="1" priority="4"/>
    <cfRule type="duplicateValues" dxfId="0" priority="2"/>
  </conditionalFormatting>
  <conditionalFormatting sqref="AK86:AK173">
    <cfRule type="duplicateValues" dxfId="1" priority="6"/>
    <cfRule type="duplicateValues" dxfId="0" priority="5"/>
  </conditionalFormatting>
  <conditionalFormatting sqref="AQ3:AQ173">
    <cfRule type="duplicateValues" dxfId="0" priority="70"/>
    <cfRule type="duplicateValues" dxfId="0" priority="71"/>
    <cfRule type="duplicateValues" dxfId="1" priority="72"/>
  </conditionalFormatting>
  <conditionalFormatting sqref="AQ86:AQ173">
    <cfRule type="duplicateValues" dxfId="0" priority="73"/>
    <cfRule type="duplicateValues" dxfId="1" priority="74"/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G3" sqref="G3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6.2857142857143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279</v>
      </c>
      <c r="B1" s="2"/>
      <c r="C1" s="2"/>
      <c r="D1" s="2"/>
      <c r="E1" s="2"/>
      <c r="F1" s="3"/>
      <c r="G1" s="2" t="s">
        <v>280</v>
      </c>
      <c r="H1" s="2"/>
      <c r="I1" s="2"/>
      <c r="J1" s="2"/>
      <c r="K1" s="2"/>
      <c r="L1" s="3"/>
      <c r="M1" s="2" t="s">
        <v>281</v>
      </c>
      <c r="N1" s="2"/>
      <c r="O1" s="2"/>
      <c r="P1" s="2"/>
      <c r="Q1" s="2"/>
      <c r="R1" s="3"/>
      <c r="S1" s="2" t="s">
        <v>282</v>
      </c>
      <c r="T1" s="2"/>
      <c r="U1" s="2"/>
      <c r="V1" s="2"/>
      <c r="W1" s="2"/>
      <c r="X1" s="3"/>
      <c r="Y1" s="2" t="s">
        <v>283</v>
      </c>
      <c r="Z1" s="2"/>
      <c r="AA1" s="2"/>
      <c r="AB1" s="2"/>
      <c r="AC1" s="2"/>
      <c r="AD1" s="3"/>
      <c r="AE1" s="2" t="s">
        <v>284</v>
      </c>
      <c r="AF1" s="2"/>
      <c r="AG1" s="2"/>
      <c r="AH1" s="2"/>
      <c r="AI1" s="2"/>
      <c r="AJ1" s="3"/>
      <c r="AK1" s="2" t="s">
        <v>285</v>
      </c>
      <c r="AL1" s="2"/>
      <c r="AM1" s="2"/>
      <c r="AN1" s="2"/>
      <c r="AO1" s="2"/>
      <c r="AP1" s="3"/>
      <c r="AQ1" s="2" t="s">
        <v>286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88" si="16">IF(A68="","",IF(D68="",NOW(),D68))</f>
        <v/>
      </c>
      <c r="E68" s="11" t="str">
        <f t="shared" ref="E68:E88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88" si="18">IF(G68="","",IF(J68="",NOW(),J68))</f>
        <v/>
      </c>
      <c r="K68" s="11" t="str">
        <f t="shared" ref="K68:K88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88" si="20">IF(M68="","",IF(P68="",NOW(),P68))</f>
        <v/>
      </c>
      <c r="Q68" s="11" t="str">
        <f t="shared" ref="Q68:Q88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88" si="22">IF(S68="","",IF(V68="",NOW(),V68))</f>
        <v/>
      </c>
      <c r="W68" s="11" t="str">
        <f t="shared" ref="W68:W88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88" si="24">IF(Y68="","",IF(AB68="",NOW(),AB68))</f>
        <v/>
      </c>
      <c r="AC68" s="11" t="str">
        <f t="shared" ref="AC68:AC88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88" si="26">IF(AE68="","",IF(AH68="",NOW(),AH68))</f>
        <v/>
      </c>
      <c r="AI68" s="11" t="str">
        <f t="shared" ref="AI68:AI88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88" si="28">IF(AK68="","",IF(AN68="",NOW(),AN68))</f>
        <v/>
      </c>
      <c r="AO68" s="11" t="str">
        <f t="shared" ref="AO68:AO88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88" si="30">IF(AQ68="","",IF(AT68="",NOW(),AT68))</f>
        <v/>
      </c>
      <c r="AU68" s="9" t="str">
        <f t="shared" ref="AU68:AU88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ref="D89:D152" si="32">IF(A89="","",IF(D89="",NOW(),D89))</f>
        <v/>
      </c>
      <c r="E89" s="11" t="str">
        <f t="shared" ref="E89:E152" si="33">IF(A89="","",5)</f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ref="J89:J152" si="34">IF(G89="","",IF(J89="",NOW(),J89))</f>
        <v/>
      </c>
      <c r="K89" s="11" t="str">
        <f t="shared" ref="K89:K152" si="35">IF(G89="","",5)</f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ref="P89:P152" si="36">IF(M89="","",IF(P89="",NOW(),P89))</f>
        <v/>
      </c>
      <c r="Q89" s="11" t="str">
        <f t="shared" ref="Q89:Q152" si="37">IF(M89="","",5)</f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ref="V89:V152" si="38">IF(S89="","",IF(V89="",NOW(),V89))</f>
        <v/>
      </c>
      <c r="W89" s="11" t="str">
        <f t="shared" ref="W89:W152" si="39">IF(S89="","",5)</f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ref="AB89:AB152" si="40">IF(Y89="","",IF(AB89="",NOW(),AB89))</f>
        <v/>
      </c>
      <c r="AC89" s="11" t="str">
        <f t="shared" ref="AC89:AC152" si="41">IF(Y89="","",5)</f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ref="AH89:AH152" si="42">IF(AE89="","",IF(AH89="",NOW(),AH89))</f>
        <v/>
      </c>
      <c r="AI89" s="11" t="str">
        <f t="shared" ref="AI89:AI152" si="43">IF(AE89="","",5)</f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ref="AN89:AN152" si="44">IF(AK89="","",IF(AN89="",NOW(),AN89))</f>
        <v/>
      </c>
      <c r="AO89" s="11" t="str">
        <f t="shared" ref="AO89:AO152" si="45">IF(AK89="","",5)</f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ref="AT89:AT152" si="46">IF(AQ89="","",IF(AT89="",NOW(),AT89))</f>
        <v/>
      </c>
      <c r="AU89" s="9" t="str">
        <f t="shared" ref="AU89:AU152" si="47">IF(AQ89="","",5)</f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32"/>
        <v/>
      </c>
      <c r="E90" s="11" t="str">
        <f t="shared" si="33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34"/>
        <v/>
      </c>
      <c r="K90" s="11" t="str">
        <f t="shared" si="35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36"/>
        <v/>
      </c>
      <c r="Q90" s="11" t="str">
        <f t="shared" si="37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38"/>
        <v/>
      </c>
      <c r="W90" s="11" t="str">
        <f t="shared" si="39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40"/>
        <v/>
      </c>
      <c r="AC90" s="11" t="str">
        <f t="shared" si="41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42"/>
        <v/>
      </c>
      <c r="AI90" s="11" t="str">
        <f t="shared" si="43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44"/>
        <v/>
      </c>
      <c r="AO90" s="11" t="str">
        <f t="shared" si="45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46"/>
        <v/>
      </c>
      <c r="AU90" s="9" t="str">
        <f t="shared" si="47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32"/>
        <v/>
      </c>
      <c r="E91" s="11" t="str">
        <f t="shared" si="33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34"/>
        <v/>
      </c>
      <c r="K91" s="11" t="str">
        <f t="shared" si="35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36"/>
        <v/>
      </c>
      <c r="Q91" s="11" t="str">
        <f t="shared" si="37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38"/>
        <v/>
      </c>
      <c r="W91" s="11" t="str">
        <f t="shared" si="39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40"/>
        <v/>
      </c>
      <c r="AC91" s="11" t="str">
        <f t="shared" si="41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42"/>
        <v/>
      </c>
      <c r="AI91" s="11" t="str">
        <f t="shared" si="43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44"/>
        <v/>
      </c>
      <c r="AO91" s="11" t="str">
        <f t="shared" si="45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46"/>
        <v/>
      </c>
      <c r="AU91" s="9" t="str">
        <f t="shared" si="47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32"/>
        <v/>
      </c>
      <c r="E92" s="11" t="str">
        <f t="shared" si="33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34"/>
        <v/>
      </c>
      <c r="K92" s="11" t="str">
        <f t="shared" si="35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36"/>
        <v/>
      </c>
      <c r="Q92" s="11" t="str">
        <f t="shared" si="37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38"/>
        <v/>
      </c>
      <c r="W92" s="11" t="str">
        <f t="shared" si="39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40"/>
        <v/>
      </c>
      <c r="AC92" s="11" t="str">
        <f t="shared" si="41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42"/>
        <v/>
      </c>
      <c r="AI92" s="11" t="str">
        <f t="shared" si="43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44"/>
        <v/>
      </c>
      <c r="AO92" s="11" t="str">
        <f t="shared" si="45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46"/>
        <v/>
      </c>
      <c r="AU92" s="9" t="str">
        <f t="shared" si="47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32"/>
        <v/>
      </c>
      <c r="E93" s="11" t="str">
        <f t="shared" si="33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34"/>
        <v/>
      </c>
      <c r="K93" s="11" t="str">
        <f t="shared" si="35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36"/>
        <v/>
      </c>
      <c r="Q93" s="11" t="str">
        <f t="shared" si="37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38"/>
        <v/>
      </c>
      <c r="W93" s="11" t="str">
        <f t="shared" si="39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40"/>
        <v/>
      </c>
      <c r="AC93" s="11" t="str">
        <f t="shared" si="41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42"/>
        <v/>
      </c>
      <c r="AI93" s="11" t="str">
        <f t="shared" si="43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44"/>
        <v/>
      </c>
      <c r="AO93" s="11" t="str">
        <f t="shared" si="45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46"/>
        <v/>
      </c>
      <c r="AU93" s="9" t="str">
        <f t="shared" si="47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32"/>
        <v/>
      </c>
      <c r="E94" s="11" t="str">
        <f t="shared" si="33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34"/>
        <v/>
      </c>
      <c r="K94" s="11" t="str">
        <f t="shared" si="35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36"/>
        <v/>
      </c>
      <c r="Q94" s="11" t="str">
        <f t="shared" si="37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38"/>
        <v/>
      </c>
      <c r="W94" s="11" t="str">
        <f t="shared" si="39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40"/>
        <v/>
      </c>
      <c r="AC94" s="11" t="str">
        <f t="shared" si="41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42"/>
        <v/>
      </c>
      <c r="AI94" s="11" t="str">
        <f t="shared" si="43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44"/>
        <v/>
      </c>
      <c r="AO94" s="11" t="str">
        <f t="shared" si="45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46"/>
        <v/>
      </c>
      <c r="AU94" s="9" t="str">
        <f t="shared" si="47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32"/>
        <v/>
      </c>
      <c r="E95" s="11" t="str">
        <f t="shared" si="33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34"/>
        <v/>
      </c>
      <c r="K95" s="11" t="str">
        <f t="shared" si="35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36"/>
        <v/>
      </c>
      <c r="Q95" s="11" t="str">
        <f t="shared" si="37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38"/>
        <v/>
      </c>
      <c r="W95" s="11" t="str">
        <f t="shared" si="39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40"/>
        <v/>
      </c>
      <c r="AC95" s="11" t="str">
        <f t="shared" si="41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42"/>
        <v/>
      </c>
      <c r="AI95" s="11" t="str">
        <f t="shared" si="43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44"/>
        <v/>
      </c>
      <c r="AO95" s="11" t="str">
        <f t="shared" si="45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46"/>
        <v/>
      </c>
      <c r="AU95" s="9" t="str">
        <f t="shared" si="47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32"/>
        <v/>
      </c>
      <c r="E96" s="11" t="str">
        <f t="shared" si="33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34"/>
        <v/>
      </c>
      <c r="K96" s="11" t="str">
        <f t="shared" si="35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36"/>
        <v/>
      </c>
      <c r="Q96" s="11" t="str">
        <f t="shared" si="37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38"/>
        <v/>
      </c>
      <c r="W96" s="11" t="str">
        <f t="shared" si="39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40"/>
        <v/>
      </c>
      <c r="AC96" s="11" t="str">
        <f t="shared" si="41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42"/>
        <v/>
      </c>
      <c r="AI96" s="11" t="str">
        <f t="shared" si="43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44"/>
        <v/>
      </c>
      <c r="AO96" s="11" t="str">
        <f t="shared" si="45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46"/>
        <v/>
      </c>
      <c r="AU96" s="9" t="str">
        <f t="shared" si="47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32"/>
        <v/>
      </c>
      <c r="E97" s="11" t="str">
        <f t="shared" si="33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34"/>
        <v/>
      </c>
      <c r="K97" s="11" t="str">
        <f t="shared" si="35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36"/>
        <v/>
      </c>
      <c r="Q97" s="11" t="str">
        <f t="shared" si="37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38"/>
        <v/>
      </c>
      <c r="W97" s="11" t="str">
        <f t="shared" si="39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40"/>
        <v/>
      </c>
      <c r="AC97" s="11" t="str">
        <f t="shared" si="41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42"/>
        <v/>
      </c>
      <c r="AI97" s="11" t="str">
        <f t="shared" si="43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44"/>
        <v/>
      </c>
      <c r="AO97" s="11" t="str">
        <f t="shared" si="45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46"/>
        <v/>
      </c>
      <c r="AU97" s="9" t="str">
        <f t="shared" si="47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32"/>
        <v/>
      </c>
      <c r="E98" s="11" t="str">
        <f t="shared" si="33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34"/>
        <v/>
      </c>
      <c r="K98" s="11" t="str">
        <f t="shared" si="35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36"/>
        <v/>
      </c>
      <c r="Q98" s="11" t="str">
        <f t="shared" si="37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38"/>
        <v/>
      </c>
      <c r="W98" s="11" t="str">
        <f t="shared" si="39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40"/>
        <v/>
      </c>
      <c r="AC98" s="11" t="str">
        <f t="shared" si="41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42"/>
        <v/>
      </c>
      <c r="AI98" s="11" t="str">
        <f t="shared" si="43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44"/>
        <v/>
      </c>
      <c r="AO98" s="11" t="str">
        <f t="shared" si="45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46"/>
        <v/>
      </c>
      <c r="AU98" s="9" t="str">
        <f t="shared" si="47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32"/>
        <v/>
      </c>
      <c r="E99" s="11" t="str">
        <f t="shared" si="33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34"/>
        <v/>
      </c>
      <c r="K99" s="11" t="str">
        <f t="shared" si="35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36"/>
        <v/>
      </c>
      <c r="Q99" s="11" t="str">
        <f t="shared" si="37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38"/>
        <v/>
      </c>
      <c r="W99" s="11" t="str">
        <f t="shared" si="39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40"/>
        <v/>
      </c>
      <c r="AC99" s="11" t="str">
        <f t="shared" si="41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42"/>
        <v/>
      </c>
      <c r="AI99" s="11" t="str">
        <f t="shared" si="43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44"/>
        <v/>
      </c>
      <c r="AO99" s="11" t="str">
        <f t="shared" si="45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46"/>
        <v/>
      </c>
      <c r="AU99" s="9" t="str">
        <f t="shared" si="47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32"/>
        <v/>
      </c>
      <c r="E100" s="11" t="str">
        <f t="shared" si="33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34"/>
        <v/>
      </c>
      <c r="K100" s="11" t="str">
        <f t="shared" si="35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36"/>
        <v/>
      </c>
      <c r="Q100" s="11" t="str">
        <f t="shared" si="37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38"/>
        <v/>
      </c>
      <c r="W100" s="11" t="str">
        <f t="shared" si="39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40"/>
        <v/>
      </c>
      <c r="AC100" s="11" t="str">
        <f t="shared" si="41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42"/>
        <v/>
      </c>
      <c r="AI100" s="11" t="str">
        <f t="shared" si="43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44"/>
        <v/>
      </c>
      <c r="AO100" s="11" t="str">
        <f t="shared" si="45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46"/>
        <v/>
      </c>
      <c r="AU100" s="9" t="str">
        <f t="shared" si="47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32"/>
        <v/>
      </c>
      <c r="E101" s="11" t="str">
        <f t="shared" si="33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34"/>
        <v/>
      </c>
      <c r="K101" s="11" t="str">
        <f t="shared" si="35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36"/>
        <v/>
      </c>
      <c r="Q101" s="11" t="str">
        <f t="shared" si="37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38"/>
        <v/>
      </c>
      <c r="W101" s="11" t="str">
        <f t="shared" si="39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40"/>
        <v/>
      </c>
      <c r="AC101" s="11" t="str">
        <f t="shared" si="41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42"/>
        <v/>
      </c>
      <c r="AI101" s="11" t="str">
        <f t="shared" si="43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44"/>
        <v/>
      </c>
      <c r="AO101" s="11" t="str">
        <f t="shared" si="45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46"/>
        <v/>
      </c>
      <c r="AU101" s="9" t="str">
        <f t="shared" si="47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32"/>
        <v/>
      </c>
      <c r="E102" s="11" t="str">
        <f t="shared" si="33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34"/>
        <v/>
      </c>
      <c r="K102" s="11" t="str">
        <f t="shared" si="35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36"/>
        <v/>
      </c>
      <c r="Q102" s="11" t="str">
        <f t="shared" si="37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38"/>
        <v/>
      </c>
      <c r="W102" s="11" t="str">
        <f t="shared" si="39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40"/>
        <v/>
      </c>
      <c r="AC102" s="11" t="str">
        <f t="shared" si="41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42"/>
        <v/>
      </c>
      <c r="AI102" s="11" t="str">
        <f t="shared" si="43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44"/>
        <v/>
      </c>
      <c r="AO102" s="11" t="str">
        <f t="shared" si="45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46"/>
        <v/>
      </c>
      <c r="AU102" s="9" t="str">
        <f t="shared" si="47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32"/>
        <v/>
      </c>
      <c r="E103" s="11" t="str">
        <f t="shared" si="33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34"/>
        <v/>
      </c>
      <c r="K103" s="11" t="str">
        <f t="shared" si="35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36"/>
        <v/>
      </c>
      <c r="Q103" s="11" t="str">
        <f t="shared" si="37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38"/>
        <v/>
      </c>
      <c r="W103" s="11" t="str">
        <f t="shared" si="39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40"/>
        <v/>
      </c>
      <c r="AC103" s="11" t="str">
        <f t="shared" si="41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42"/>
        <v/>
      </c>
      <c r="AI103" s="11" t="str">
        <f t="shared" si="43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44"/>
        <v/>
      </c>
      <c r="AO103" s="11" t="str">
        <f t="shared" si="45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46"/>
        <v/>
      </c>
      <c r="AU103" s="9" t="str">
        <f t="shared" si="47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32"/>
        <v/>
      </c>
      <c r="E104" s="11" t="str">
        <f t="shared" si="33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34"/>
        <v/>
      </c>
      <c r="K104" s="11" t="str">
        <f t="shared" si="35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36"/>
        <v/>
      </c>
      <c r="Q104" s="11" t="str">
        <f t="shared" si="37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38"/>
        <v/>
      </c>
      <c r="W104" s="11" t="str">
        <f t="shared" si="39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40"/>
        <v/>
      </c>
      <c r="AC104" s="11" t="str">
        <f t="shared" si="41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42"/>
        <v/>
      </c>
      <c r="AI104" s="11" t="str">
        <f t="shared" si="43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44"/>
        <v/>
      </c>
      <c r="AO104" s="11" t="str">
        <f t="shared" si="45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46"/>
        <v/>
      </c>
      <c r="AU104" s="9" t="str">
        <f t="shared" si="47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32"/>
        <v/>
      </c>
      <c r="E105" s="11" t="str">
        <f t="shared" si="33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34"/>
        <v/>
      </c>
      <c r="K105" s="11" t="str">
        <f t="shared" si="35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36"/>
        <v/>
      </c>
      <c r="Q105" s="11" t="str">
        <f t="shared" si="37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38"/>
        <v/>
      </c>
      <c r="W105" s="11" t="str">
        <f t="shared" si="39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40"/>
        <v/>
      </c>
      <c r="AC105" s="11" t="str">
        <f t="shared" si="41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42"/>
        <v/>
      </c>
      <c r="AI105" s="11" t="str">
        <f t="shared" si="43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44"/>
        <v/>
      </c>
      <c r="AO105" s="11" t="str">
        <f t="shared" si="45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46"/>
        <v/>
      </c>
      <c r="AU105" s="9" t="str">
        <f t="shared" si="47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32"/>
        <v/>
      </c>
      <c r="E106" s="11" t="str">
        <f t="shared" si="33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34"/>
        <v/>
      </c>
      <c r="K106" s="11" t="str">
        <f t="shared" si="35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36"/>
        <v/>
      </c>
      <c r="Q106" s="11" t="str">
        <f t="shared" si="37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38"/>
        <v/>
      </c>
      <c r="W106" s="11" t="str">
        <f t="shared" si="39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40"/>
        <v/>
      </c>
      <c r="AC106" s="11" t="str">
        <f t="shared" si="41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42"/>
        <v/>
      </c>
      <c r="AI106" s="11" t="str">
        <f t="shared" si="43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44"/>
        <v/>
      </c>
      <c r="AO106" s="11" t="str">
        <f t="shared" si="45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46"/>
        <v/>
      </c>
      <c r="AU106" s="9" t="str">
        <f t="shared" si="47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32"/>
        <v/>
      </c>
      <c r="E107" s="11" t="str">
        <f t="shared" si="33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34"/>
        <v/>
      </c>
      <c r="K107" s="11" t="str">
        <f t="shared" si="35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36"/>
        <v/>
      </c>
      <c r="Q107" s="11" t="str">
        <f t="shared" si="37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38"/>
        <v/>
      </c>
      <c r="W107" s="11" t="str">
        <f t="shared" si="39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40"/>
        <v/>
      </c>
      <c r="AC107" s="11" t="str">
        <f t="shared" si="41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42"/>
        <v/>
      </c>
      <c r="AI107" s="11" t="str">
        <f t="shared" si="43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44"/>
        <v/>
      </c>
      <c r="AO107" s="11" t="str">
        <f t="shared" si="45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46"/>
        <v/>
      </c>
      <c r="AU107" s="9" t="str">
        <f t="shared" si="47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32"/>
        <v/>
      </c>
      <c r="E108" s="11" t="str">
        <f t="shared" si="33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34"/>
        <v/>
      </c>
      <c r="K108" s="11" t="str">
        <f t="shared" si="35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36"/>
        <v/>
      </c>
      <c r="Q108" s="11" t="str">
        <f t="shared" si="37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38"/>
        <v/>
      </c>
      <c r="W108" s="11" t="str">
        <f t="shared" si="39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40"/>
        <v/>
      </c>
      <c r="AC108" s="11" t="str">
        <f t="shared" si="41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42"/>
        <v/>
      </c>
      <c r="AI108" s="11" t="str">
        <f t="shared" si="43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44"/>
        <v/>
      </c>
      <c r="AO108" s="11" t="str">
        <f t="shared" si="45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46"/>
        <v/>
      </c>
      <c r="AU108" s="9" t="str">
        <f t="shared" si="47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32"/>
        <v/>
      </c>
      <c r="E109" s="11" t="str">
        <f t="shared" si="33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34"/>
        <v/>
      </c>
      <c r="K109" s="11" t="str">
        <f t="shared" si="35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36"/>
        <v/>
      </c>
      <c r="Q109" s="11" t="str">
        <f t="shared" si="37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38"/>
        <v/>
      </c>
      <c r="W109" s="11" t="str">
        <f t="shared" si="39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40"/>
        <v/>
      </c>
      <c r="AC109" s="11" t="str">
        <f t="shared" si="41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42"/>
        <v/>
      </c>
      <c r="AI109" s="11" t="str">
        <f t="shared" si="43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44"/>
        <v/>
      </c>
      <c r="AO109" s="11" t="str">
        <f t="shared" si="45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46"/>
        <v/>
      </c>
      <c r="AU109" s="9" t="str">
        <f t="shared" si="47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32"/>
        <v/>
      </c>
      <c r="E110" s="11" t="str">
        <f t="shared" si="33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34"/>
        <v/>
      </c>
      <c r="K110" s="11" t="str">
        <f t="shared" si="35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36"/>
        <v/>
      </c>
      <c r="Q110" s="11" t="str">
        <f t="shared" si="37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38"/>
        <v/>
      </c>
      <c r="W110" s="11" t="str">
        <f t="shared" si="39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40"/>
        <v/>
      </c>
      <c r="AC110" s="11" t="str">
        <f t="shared" si="41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42"/>
        <v/>
      </c>
      <c r="AI110" s="11" t="str">
        <f t="shared" si="43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44"/>
        <v/>
      </c>
      <c r="AO110" s="11" t="str">
        <f t="shared" si="45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46"/>
        <v/>
      </c>
      <c r="AU110" s="9" t="str">
        <f t="shared" si="47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32"/>
        <v/>
      </c>
      <c r="E111" s="11" t="str">
        <f t="shared" si="33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34"/>
        <v/>
      </c>
      <c r="K111" s="11" t="str">
        <f t="shared" si="35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36"/>
        <v/>
      </c>
      <c r="Q111" s="11" t="str">
        <f t="shared" si="37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38"/>
        <v/>
      </c>
      <c r="W111" s="11" t="str">
        <f t="shared" si="39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40"/>
        <v/>
      </c>
      <c r="AC111" s="11" t="str">
        <f t="shared" si="41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42"/>
        <v/>
      </c>
      <c r="AI111" s="11" t="str">
        <f t="shared" si="43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44"/>
        <v/>
      </c>
      <c r="AO111" s="11" t="str">
        <f t="shared" si="45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46"/>
        <v/>
      </c>
      <c r="AU111" s="9" t="str">
        <f t="shared" si="47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32"/>
        <v/>
      </c>
      <c r="E112" s="11" t="str">
        <f t="shared" si="33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34"/>
        <v/>
      </c>
      <c r="K112" s="11" t="str">
        <f t="shared" si="35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36"/>
        <v/>
      </c>
      <c r="Q112" s="11" t="str">
        <f t="shared" si="37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38"/>
        <v/>
      </c>
      <c r="W112" s="11" t="str">
        <f t="shared" si="39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40"/>
        <v/>
      </c>
      <c r="AC112" s="11" t="str">
        <f t="shared" si="41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42"/>
        <v/>
      </c>
      <c r="AI112" s="11" t="str">
        <f t="shared" si="43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44"/>
        <v/>
      </c>
      <c r="AO112" s="11" t="str">
        <f t="shared" si="45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46"/>
        <v/>
      </c>
      <c r="AU112" s="9" t="str">
        <f t="shared" si="47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32"/>
        <v/>
      </c>
      <c r="E113" s="11" t="str">
        <f t="shared" si="33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34"/>
        <v/>
      </c>
      <c r="K113" s="11" t="str">
        <f t="shared" si="35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36"/>
        <v/>
      </c>
      <c r="Q113" s="11" t="str">
        <f t="shared" si="37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38"/>
        <v/>
      </c>
      <c r="W113" s="11" t="str">
        <f t="shared" si="39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40"/>
        <v/>
      </c>
      <c r="AC113" s="11" t="str">
        <f t="shared" si="41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42"/>
        <v/>
      </c>
      <c r="AI113" s="11" t="str">
        <f t="shared" si="43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44"/>
        <v/>
      </c>
      <c r="AO113" s="11" t="str">
        <f t="shared" si="45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46"/>
        <v/>
      </c>
      <c r="AU113" s="9" t="str">
        <f t="shared" si="47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32"/>
        <v/>
      </c>
      <c r="E114" s="11" t="str">
        <f t="shared" si="33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34"/>
        <v/>
      </c>
      <c r="K114" s="11" t="str">
        <f t="shared" si="35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36"/>
        <v/>
      </c>
      <c r="Q114" s="11" t="str">
        <f t="shared" si="37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38"/>
        <v/>
      </c>
      <c r="W114" s="11" t="str">
        <f t="shared" si="39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40"/>
        <v/>
      </c>
      <c r="AC114" s="11" t="str">
        <f t="shared" si="41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42"/>
        <v/>
      </c>
      <c r="AI114" s="11" t="str">
        <f t="shared" si="43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44"/>
        <v/>
      </c>
      <c r="AO114" s="11" t="str">
        <f t="shared" si="45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46"/>
        <v/>
      </c>
      <c r="AU114" s="9" t="str">
        <f t="shared" si="47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32"/>
        <v/>
      </c>
      <c r="E115" s="11" t="str">
        <f t="shared" si="33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34"/>
        <v/>
      </c>
      <c r="K115" s="11" t="str">
        <f t="shared" si="35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36"/>
        <v/>
      </c>
      <c r="Q115" s="11" t="str">
        <f t="shared" si="37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38"/>
        <v/>
      </c>
      <c r="W115" s="11" t="str">
        <f t="shared" si="39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40"/>
        <v/>
      </c>
      <c r="AC115" s="11" t="str">
        <f t="shared" si="41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42"/>
        <v/>
      </c>
      <c r="AI115" s="11" t="str">
        <f t="shared" si="43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44"/>
        <v/>
      </c>
      <c r="AO115" s="11" t="str">
        <f t="shared" si="45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46"/>
        <v/>
      </c>
      <c r="AU115" s="9" t="str">
        <f t="shared" si="47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32"/>
        <v/>
      </c>
      <c r="E116" s="11" t="str">
        <f t="shared" si="33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34"/>
        <v/>
      </c>
      <c r="K116" s="11" t="str">
        <f t="shared" si="35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36"/>
        <v/>
      </c>
      <c r="Q116" s="11" t="str">
        <f t="shared" si="37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38"/>
        <v/>
      </c>
      <c r="W116" s="11" t="str">
        <f t="shared" si="39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40"/>
        <v/>
      </c>
      <c r="AC116" s="11" t="str">
        <f t="shared" si="41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42"/>
        <v/>
      </c>
      <c r="AI116" s="11" t="str">
        <f t="shared" si="43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44"/>
        <v/>
      </c>
      <c r="AO116" s="11" t="str">
        <f t="shared" si="45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46"/>
        <v/>
      </c>
      <c r="AU116" s="9" t="str">
        <f t="shared" si="47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32"/>
        <v/>
      </c>
      <c r="E117" s="11" t="str">
        <f t="shared" si="33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34"/>
        <v/>
      </c>
      <c r="K117" s="11" t="str">
        <f t="shared" si="35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36"/>
        <v/>
      </c>
      <c r="Q117" s="11" t="str">
        <f t="shared" si="37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38"/>
        <v/>
      </c>
      <c r="W117" s="11" t="str">
        <f t="shared" si="39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40"/>
        <v/>
      </c>
      <c r="AC117" s="11" t="str">
        <f t="shared" si="41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42"/>
        <v/>
      </c>
      <c r="AI117" s="11" t="str">
        <f t="shared" si="43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44"/>
        <v/>
      </c>
      <c r="AO117" s="11" t="str">
        <f t="shared" si="45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46"/>
        <v/>
      </c>
      <c r="AU117" s="9" t="str">
        <f t="shared" si="47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32"/>
        <v/>
      </c>
      <c r="E118" s="11" t="str">
        <f t="shared" si="33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34"/>
        <v/>
      </c>
      <c r="K118" s="11" t="str">
        <f t="shared" si="35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36"/>
        <v/>
      </c>
      <c r="Q118" s="11" t="str">
        <f t="shared" si="37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38"/>
        <v/>
      </c>
      <c r="W118" s="11" t="str">
        <f t="shared" si="39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40"/>
        <v/>
      </c>
      <c r="AC118" s="11" t="str">
        <f t="shared" si="41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42"/>
        <v/>
      </c>
      <c r="AI118" s="11" t="str">
        <f t="shared" si="43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44"/>
        <v/>
      </c>
      <c r="AO118" s="11" t="str">
        <f t="shared" si="45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46"/>
        <v/>
      </c>
      <c r="AU118" s="9" t="str">
        <f t="shared" si="47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32"/>
        <v/>
      </c>
      <c r="E119" s="11" t="str">
        <f t="shared" si="33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34"/>
        <v/>
      </c>
      <c r="K119" s="11" t="str">
        <f t="shared" si="35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36"/>
        <v/>
      </c>
      <c r="Q119" s="11" t="str">
        <f t="shared" si="37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38"/>
        <v/>
      </c>
      <c r="W119" s="11" t="str">
        <f t="shared" si="39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40"/>
        <v/>
      </c>
      <c r="AC119" s="11" t="str">
        <f t="shared" si="41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42"/>
        <v/>
      </c>
      <c r="AI119" s="11" t="str">
        <f t="shared" si="43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44"/>
        <v/>
      </c>
      <c r="AO119" s="11" t="str">
        <f t="shared" si="45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46"/>
        <v/>
      </c>
      <c r="AU119" s="9" t="str">
        <f t="shared" si="47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32"/>
        <v/>
      </c>
      <c r="E120" s="11" t="str">
        <f t="shared" si="33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34"/>
        <v/>
      </c>
      <c r="K120" s="11" t="str">
        <f t="shared" si="35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36"/>
        <v/>
      </c>
      <c r="Q120" s="11" t="str">
        <f t="shared" si="37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38"/>
        <v/>
      </c>
      <c r="W120" s="11" t="str">
        <f t="shared" si="39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40"/>
        <v/>
      </c>
      <c r="AC120" s="11" t="str">
        <f t="shared" si="41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42"/>
        <v/>
      </c>
      <c r="AI120" s="11" t="str">
        <f t="shared" si="43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44"/>
        <v/>
      </c>
      <c r="AO120" s="11" t="str">
        <f t="shared" si="45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46"/>
        <v/>
      </c>
      <c r="AU120" s="9" t="str">
        <f t="shared" si="47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32"/>
        <v/>
      </c>
      <c r="E121" s="11" t="str">
        <f t="shared" si="33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34"/>
        <v/>
      </c>
      <c r="K121" s="11" t="str">
        <f t="shared" si="35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36"/>
        <v/>
      </c>
      <c r="Q121" s="11" t="str">
        <f t="shared" si="37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38"/>
        <v/>
      </c>
      <c r="W121" s="11" t="str">
        <f t="shared" si="39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40"/>
        <v/>
      </c>
      <c r="AC121" s="11" t="str">
        <f t="shared" si="41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42"/>
        <v/>
      </c>
      <c r="AI121" s="11" t="str">
        <f t="shared" si="43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44"/>
        <v/>
      </c>
      <c r="AO121" s="11" t="str">
        <f t="shared" si="45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46"/>
        <v/>
      </c>
      <c r="AU121" s="9" t="str">
        <f t="shared" si="47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32"/>
        <v/>
      </c>
      <c r="E122" s="11" t="str">
        <f t="shared" si="33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34"/>
        <v/>
      </c>
      <c r="K122" s="11" t="str">
        <f t="shared" si="35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36"/>
        <v/>
      </c>
      <c r="Q122" s="11" t="str">
        <f t="shared" si="37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38"/>
        <v/>
      </c>
      <c r="W122" s="11" t="str">
        <f t="shared" si="39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40"/>
        <v/>
      </c>
      <c r="AC122" s="11" t="str">
        <f t="shared" si="41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42"/>
        <v/>
      </c>
      <c r="AI122" s="11" t="str">
        <f t="shared" si="43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44"/>
        <v/>
      </c>
      <c r="AO122" s="11" t="str">
        <f t="shared" si="45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46"/>
        <v/>
      </c>
      <c r="AU122" s="9" t="str">
        <f t="shared" si="47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32"/>
        <v/>
      </c>
      <c r="E123" s="11" t="str">
        <f t="shared" si="33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34"/>
        <v/>
      </c>
      <c r="K123" s="11" t="str">
        <f t="shared" si="35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36"/>
        <v/>
      </c>
      <c r="Q123" s="11" t="str">
        <f t="shared" si="37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38"/>
        <v/>
      </c>
      <c r="W123" s="11" t="str">
        <f t="shared" si="39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40"/>
        <v/>
      </c>
      <c r="AC123" s="11" t="str">
        <f t="shared" si="41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42"/>
        <v/>
      </c>
      <c r="AI123" s="11" t="str">
        <f t="shared" si="43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44"/>
        <v/>
      </c>
      <c r="AO123" s="11" t="str">
        <f t="shared" si="45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46"/>
        <v/>
      </c>
      <c r="AU123" s="9" t="str">
        <f t="shared" si="47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32"/>
        <v/>
      </c>
      <c r="E124" s="11" t="str">
        <f t="shared" si="33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34"/>
        <v/>
      </c>
      <c r="K124" s="11" t="str">
        <f t="shared" si="35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36"/>
        <v/>
      </c>
      <c r="Q124" s="11" t="str">
        <f t="shared" si="37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38"/>
        <v/>
      </c>
      <c r="W124" s="11" t="str">
        <f t="shared" si="39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40"/>
        <v/>
      </c>
      <c r="AC124" s="11" t="str">
        <f t="shared" si="41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42"/>
        <v/>
      </c>
      <c r="AI124" s="11" t="str">
        <f t="shared" si="43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44"/>
        <v/>
      </c>
      <c r="AO124" s="11" t="str">
        <f t="shared" si="45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46"/>
        <v/>
      </c>
      <c r="AU124" s="9" t="str">
        <f t="shared" si="47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32"/>
        <v/>
      </c>
      <c r="E125" s="11" t="str">
        <f t="shared" si="33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34"/>
        <v/>
      </c>
      <c r="K125" s="11" t="str">
        <f t="shared" si="35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36"/>
        <v/>
      </c>
      <c r="Q125" s="11" t="str">
        <f t="shared" si="37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38"/>
        <v/>
      </c>
      <c r="W125" s="11" t="str">
        <f t="shared" si="39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40"/>
        <v/>
      </c>
      <c r="AC125" s="11" t="str">
        <f t="shared" si="41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42"/>
        <v/>
      </c>
      <c r="AI125" s="11" t="str">
        <f t="shared" si="43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44"/>
        <v/>
      </c>
      <c r="AO125" s="11" t="str">
        <f t="shared" si="45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46"/>
        <v/>
      </c>
      <c r="AU125" s="9" t="str">
        <f t="shared" si="47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32"/>
        <v/>
      </c>
      <c r="E126" s="11" t="str">
        <f t="shared" si="33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34"/>
        <v/>
      </c>
      <c r="K126" s="11" t="str">
        <f t="shared" si="35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36"/>
        <v/>
      </c>
      <c r="Q126" s="11" t="str">
        <f t="shared" si="37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38"/>
        <v/>
      </c>
      <c r="W126" s="11" t="str">
        <f t="shared" si="39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40"/>
        <v/>
      </c>
      <c r="AC126" s="11" t="str">
        <f t="shared" si="41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42"/>
        <v/>
      </c>
      <c r="AI126" s="11" t="str">
        <f t="shared" si="43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44"/>
        <v/>
      </c>
      <c r="AO126" s="11" t="str">
        <f t="shared" si="45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46"/>
        <v/>
      </c>
      <c r="AU126" s="9" t="str">
        <f t="shared" si="47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32"/>
        <v/>
      </c>
      <c r="E127" s="11" t="str">
        <f t="shared" si="33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34"/>
        <v/>
      </c>
      <c r="K127" s="11" t="str">
        <f t="shared" si="35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36"/>
        <v/>
      </c>
      <c r="Q127" s="11" t="str">
        <f t="shared" si="37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38"/>
        <v/>
      </c>
      <c r="W127" s="11" t="str">
        <f t="shared" si="39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40"/>
        <v/>
      </c>
      <c r="AC127" s="11" t="str">
        <f t="shared" si="41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42"/>
        <v/>
      </c>
      <c r="AI127" s="11" t="str">
        <f t="shared" si="43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44"/>
        <v/>
      </c>
      <c r="AO127" s="11" t="str">
        <f t="shared" si="45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46"/>
        <v/>
      </c>
      <c r="AU127" s="9" t="str">
        <f t="shared" si="47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32"/>
        <v/>
      </c>
      <c r="E128" s="11" t="str">
        <f t="shared" si="33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34"/>
        <v/>
      </c>
      <c r="K128" s="11" t="str">
        <f t="shared" si="35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36"/>
        <v/>
      </c>
      <c r="Q128" s="11" t="str">
        <f t="shared" si="37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38"/>
        <v/>
      </c>
      <c r="W128" s="11" t="str">
        <f t="shared" si="39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40"/>
        <v/>
      </c>
      <c r="AC128" s="11" t="str">
        <f t="shared" si="41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42"/>
        <v/>
      </c>
      <c r="AI128" s="11" t="str">
        <f t="shared" si="43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44"/>
        <v/>
      </c>
      <c r="AO128" s="11" t="str">
        <f t="shared" si="45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46"/>
        <v/>
      </c>
      <c r="AU128" s="9" t="str">
        <f t="shared" si="47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32"/>
        <v/>
      </c>
      <c r="E129" s="11" t="str">
        <f t="shared" si="33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34"/>
        <v/>
      </c>
      <c r="K129" s="11" t="str">
        <f t="shared" si="35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36"/>
        <v/>
      </c>
      <c r="Q129" s="11" t="str">
        <f t="shared" si="37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38"/>
        <v/>
      </c>
      <c r="W129" s="11" t="str">
        <f t="shared" si="39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40"/>
        <v/>
      </c>
      <c r="AC129" s="11" t="str">
        <f t="shared" si="41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42"/>
        <v/>
      </c>
      <c r="AI129" s="11" t="str">
        <f t="shared" si="43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44"/>
        <v/>
      </c>
      <c r="AO129" s="11" t="str">
        <f t="shared" si="45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46"/>
        <v/>
      </c>
      <c r="AU129" s="9" t="str">
        <f t="shared" si="47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32"/>
        <v/>
      </c>
      <c r="E130" s="11" t="str">
        <f t="shared" si="33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34"/>
        <v/>
      </c>
      <c r="K130" s="11" t="str">
        <f t="shared" si="35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36"/>
        <v/>
      </c>
      <c r="Q130" s="11" t="str">
        <f t="shared" si="37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38"/>
        <v/>
      </c>
      <c r="W130" s="11" t="str">
        <f t="shared" si="39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40"/>
        <v/>
      </c>
      <c r="AC130" s="11" t="str">
        <f t="shared" si="41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42"/>
        <v/>
      </c>
      <c r="AI130" s="11" t="str">
        <f t="shared" si="43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44"/>
        <v/>
      </c>
      <c r="AO130" s="11" t="str">
        <f t="shared" si="45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46"/>
        <v/>
      </c>
      <c r="AU130" s="9" t="str">
        <f t="shared" si="47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32"/>
        <v/>
      </c>
      <c r="E131" s="11" t="str">
        <f t="shared" si="33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34"/>
        <v/>
      </c>
      <c r="K131" s="11" t="str">
        <f t="shared" si="35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36"/>
        <v/>
      </c>
      <c r="Q131" s="11" t="str">
        <f t="shared" si="37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38"/>
        <v/>
      </c>
      <c r="W131" s="11" t="str">
        <f t="shared" si="39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40"/>
        <v/>
      </c>
      <c r="AC131" s="11" t="str">
        <f t="shared" si="41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42"/>
        <v/>
      </c>
      <c r="AI131" s="11" t="str">
        <f t="shared" si="43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44"/>
        <v/>
      </c>
      <c r="AO131" s="11" t="str">
        <f t="shared" si="45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46"/>
        <v/>
      </c>
      <c r="AU131" s="9" t="str">
        <f t="shared" si="47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si="32"/>
        <v/>
      </c>
      <c r="E132" s="11" t="str">
        <f t="shared" si="33"/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si="34"/>
        <v/>
      </c>
      <c r="K132" s="11" t="str">
        <f t="shared" si="35"/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si="36"/>
        <v/>
      </c>
      <c r="Q132" s="11" t="str">
        <f t="shared" si="37"/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si="38"/>
        <v/>
      </c>
      <c r="W132" s="11" t="str">
        <f t="shared" si="39"/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si="40"/>
        <v/>
      </c>
      <c r="AC132" s="11" t="str">
        <f t="shared" si="41"/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si="42"/>
        <v/>
      </c>
      <c r="AI132" s="11" t="str">
        <f t="shared" si="43"/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si="44"/>
        <v/>
      </c>
      <c r="AO132" s="11" t="str">
        <f t="shared" si="45"/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si="46"/>
        <v/>
      </c>
      <c r="AU132" s="9" t="str">
        <f t="shared" si="47"/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ref="D153:D172" si="48">IF(A153="","",IF(D153="",NOW(),D153))</f>
        <v/>
      </c>
      <c r="E153" s="11" t="str">
        <f t="shared" ref="E153:E172" si="49">IF(A153="","",5)</f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ref="J153:J172" si="50">IF(G153="","",IF(J153="",NOW(),J153))</f>
        <v/>
      </c>
      <c r="K153" s="11" t="str">
        <f t="shared" ref="K153:K172" si="51">IF(G153="","",5)</f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ref="P153:P172" si="52">IF(M153="","",IF(P153="",NOW(),P153))</f>
        <v/>
      </c>
      <c r="Q153" s="11" t="str">
        <f t="shared" ref="Q153:Q172" si="53">IF(M153="","",5)</f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ref="V153:V172" si="54">IF(S153="","",IF(V153="",NOW(),V153))</f>
        <v/>
      </c>
      <c r="W153" s="11" t="str">
        <f t="shared" ref="W153:W172" si="55">IF(S153="","",5)</f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ref="AB153:AB172" si="56">IF(Y153="","",IF(AB153="",NOW(),AB153))</f>
        <v/>
      </c>
      <c r="AC153" s="11" t="str">
        <f t="shared" ref="AC153:AC172" si="57">IF(Y153="","",5)</f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ref="AH153:AH172" si="58">IF(AE153="","",IF(AH153="",NOW(),AH153))</f>
        <v/>
      </c>
      <c r="AI153" s="11" t="str">
        <f t="shared" ref="AI153:AI172" si="59">IF(AE153="","",5)</f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ref="AN153:AN172" si="60">IF(AK153="","",IF(AN153="",NOW(),AN153))</f>
        <v/>
      </c>
      <c r="AO153" s="11" t="str">
        <f t="shared" ref="AO153:AO172" si="61">IF(AK153="","",5)</f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ref="AT153:AT172" si="62">IF(AQ153="","",IF(AT153="",NOW(),AT153))</f>
        <v/>
      </c>
      <c r="AU153" s="9" t="str">
        <f t="shared" ref="AU153:AU172" si="63">IF(AQ153="","",5)</f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8"/>
        <v/>
      </c>
      <c r="E154" s="11" t="str">
        <f t="shared" si="49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50"/>
        <v/>
      </c>
      <c r="K154" s="11" t="str">
        <f t="shared" si="51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52"/>
        <v/>
      </c>
      <c r="Q154" s="11" t="str">
        <f t="shared" si="53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54"/>
        <v/>
      </c>
      <c r="W154" s="11" t="str">
        <f t="shared" si="55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56"/>
        <v/>
      </c>
      <c r="AC154" s="11" t="str">
        <f t="shared" si="57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8"/>
        <v/>
      </c>
      <c r="AI154" s="11" t="str">
        <f t="shared" si="59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60"/>
        <v/>
      </c>
      <c r="AO154" s="11" t="str">
        <f t="shared" si="61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62"/>
        <v/>
      </c>
      <c r="AU154" s="9" t="str">
        <f t="shared" si="63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8"/>
        <v/>
      </c>
      <c r="E155" s="11" t="str">
        <f t="shared" si="49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50"/>
        <v/>
      </c>
      <c r="K155" s="11" t="str">
        <f t="shared" si="51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52"/>
        <v/>
      </c>
      <c r="Q155" s="11" t="str">
        <f t="shared" si="53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54"/>
        <v/>
      </c>
      <c r="W155" s="11" t="str">
        <f t="shared" si="55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56"/>
        <v/>
      </c>
      <c r="AC155" s="11" t="str">
        <f t="shared" si="57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8"/>
        <v/>
      </c>
      <c r="AI155" s="11" t="str">
        <f t="shared" si="59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60"/>
        <v/>
      </c>
      <c r="AO155" s="11" t="str">
        <f t="shared" si="61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62"/>
        <v/>
      </c>
      <c r="AU155" s="9" t="str">
        <f t="shared" si="63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8"/>
        <v/>
      </c>
      <c r="E156" s="11" t="str">
        <f t="shared" si="49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50"/>
        <v/>
      </c>
      <c r="K156" s="11" t="str">
        <f t="shared" si="51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52"/>
        <v/>
      </c>
      <c r="Q156" s="11" t="str">
        <f t="shared" si="53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54"/>
        <v/>
      </c>
      <c r="W156" s="11" t="str">
        <f t="shared" si="55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56"/>
        <v/>
      </c>
      <c r="AC156" s="11" t="str">
        <f t="shared" si="57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8"/>
        <v/>
      </c>
      <c r="AI156" s="11" t="str">
        <f t="shared" si="59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60"/>
        <v/>
      </c>
      <c r="AO156" s="11" t="str">
        <f t="shared" si="61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62"/>
        <v/>
      </c>
      <c r="AU156" s="9" t="str">
        <f t="shared" si="63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8"/>
        <v/>
      </c>
      <c r="E157" s="11" t="str">
        <f t="shared" si="49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50"/>
        <v/>
      </c>
      <c r="K157" s="11" t="str">
        <f t="shared" si="51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52"/>
        <v/>
      </c>
      <c r="Q157" s="11" t="str">
        <f t="shared" si="53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54"/>
        <v/>
      </c>
      <c r="W157" s="11" t="str">
        <f t="shared" si="55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56"/>
        <v/>
      </c>
      <c r="AC157" s="11" t="str">
        <f t="shared" si="57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8"/>
        <v/>
      </c>
      <c r="AI157" s="11" t="str">
        <f t="shared" si="59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60"/>
        <v/>
      </c>
      <c r="AO157" s="11" t="str">
        <f t="shared" si="61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62"/>
        <v/>
      </c>
      <c r="AU157" s="9" t="str">
        <f t="shared" si="63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8"/>
        <v/>
      </c>
      <c r="E158" s="11" t="str">
        <f t="shared" si="49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50"/>
        <v/>
      </c>
      <c r="K158" s="11" t="str">
        <f t="shared" si="51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52"/>
        <v/>
      </c>
      <c r="Q158" s="11" t="str">
        <f t="shared" si="53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54"/>
        <v/>
      </c>
      <c r="W158" s="11" t="str">
        <f t="shared" si="55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56"/>
        <v/>
      </c>
      <c r="AC158" s="11" t="str">
        <f t="shared" si="57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8"/>
        <v/>
      </c>
      <c r="AI158" s="11" t="str">
        <f t="shared" si="59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60"/>
        <v/>
      </c>
      <c r="AO158" s="11" t="str">
        <f t="shared" si="61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62"/>
        <v/>
      </c>
      <c r="AU158" s="9" t="str">
        <f t="shared" si="63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8"/>
        <v/>
      </c>
      <c r="E159" s="11" t="str">
        <f t="shared" si="49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50"/>
        <v/>
      </c>
      <c r="K159" s="11" t="str">
        <f t="shared" si="51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52"/>
        <v/>
      </c>
      <c r="Q159" s="11" t="str">
        <f t="shared" si="53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54"/>
        <v/>
      </c>
      <c r="W159" s="11" t="str">
        <f t="shared" si="55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56"/>
        <v/>
      </c>
      <c r="AC159" s="11" t="str">
        <f t="shared" si="57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8"/>
        <v/>
      </c>
      <c r="AI159" s="11" t="str">
        <f t="shared" si="59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60"/>
        <v/>
      </c>
      <c r="AO159" s="11" t="str">
        <f t="shared" si="61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62"/>
        <v/>
      </c>
      <c r="AU159" s="9" t="str">
        <f t="shared" si="63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8"/>
        <v/>
      </c>
      <c r="E160" s="11" t="str">
        <f t="shared" si="49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50"/>
        <v/>
      </c>
      <c r="K160" s="11" t="str">
        <f t="shared" si="51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52"/>
        <v/>
      </c>
      <c r="Q160" s="11" t="str">
        <f t="shared" si="53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54"/>
        <v/>
      </c>
      <c r="W160" s="11" t="str">
        <f t="shared" si="55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56"/>
        <v/>
      </c>
      <c r="AC160" s="11" t="str">
        <f t="shared" si="57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8"/>
        <v/>
      </c>
      <c r="AI160" s="11" t="str">
        <f t="shared" si="59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60"/>
        <v/>
      </c>
      <c r="AO160" s="11" t="str">
        <f t="shared" si="61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62"/>
        <v/>
      </c>
      <c r="AU160" s="9" t="str">
        <f t="shared" si="63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8"/>
        <v/>
      </c>
      <c r="E161" s="11" t="str">
        <f t="shared" si="49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50"/>
        <v/>
      </c>
      <c r="K161" s="11" t="str">
        <f t="shared" si="51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52"/>
        <v/>
      </c>
      <c r="Q161" s="11" t="str">
        <f t="shared" si="53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54"/>
        <v/>
      </c>
      <c r="W161" s="11" t="str">
        <f t="shared" si="55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56"/>
        <v/>
      </c>
      <c r="AC161" s="11" t="str">
        <f t="shared" si="57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8"/>
        <v/>
      </c>
      <c r="AI161" s="11" t="str">
        <f t="shared" si="59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60"/>
        <v/>
      </c>
      <c r="AO161" s="11" t="str">
        <f t="shared" si="61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62"/>
        <v/>
      </c>
      <c r="AU161" s="9" t="str">
        <f t="shared" si="63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8"/>
        <v/>
      </c>
      <c r="E162" s="11" t="str">
        <f t="shared" si="49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50"/>
        <v/>
      </c>
      <c r="K162" s="11" t="str">
        <f t="shared" si="51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52"/>
        <v/>
      </c>
      <c r="Q162" s="11" t="str">
        <f t="shared" si="53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54"/>
        <v/>
      </c>
      <c r="W162" s="11" t="str">
        <f t="shared" si="55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56"/>
        <v/>
      </c>
      <c r="AC162" s="11" t="str">
        <f t="shared" si="57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8"/>
        <v/>
      </c>
      <c r="AI162" s="11" t="str">
        <f t="shared" si="59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60"/>
        <v/>
      </c>
      <c r="AO162" s="11" t="str">
        <f t="shared" si="61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62"/>
        <v/>
      </c>
      <c r="AU162" s="9" t="str">
        <f t="shared" si="63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8"/>
        <v/>
      </c>
      <c r="E163" s="11" t="str">
        <f t="shared" si="49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50"/>
        <v/>
      </c>
      <c r="K163" s="11" t="str">
        <f t="shared" si="51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52"/>
        <v/>
      </c>
      <c r="Q163" s="11" t="str">
        <f t="shared" si="53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54"/>
        <v/>
      </c>
      <c r="W163" s="11" t="str">
        <f t="shared" si="55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56"/>
        <v/>
      </c>
      <c r="AC163" s="11" t="str">
        <f t="shared" si="57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8"/>
        <v/>
      </c>
      <c r="AI163" s="11" t="str">
        <f t="shared" si="59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60"/>
        <v/>
      </c>
      <c r="AO163" s="11" t="str">
        <f t="shared" si="61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62"/>
        <v/>
      </c>
      <c r="AU163" s="9" t="str">
        <f t="shared" si="63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8"/>
        <v/>
      </c>
      <c r="E164" s="11" t="str">
        <f t="shared" si="49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50"/>
        <v/>
      </c>
      <c r="K164" s="11" t="str">
        <f t="shared" si="51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52"/>
        <v/>
      </c>
      <c r="Q164" s="11" t="str">
        <f t="shared" si="53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54"/>
        <v/>
      </c>
      <c r="W164" s="11" t="str">
        <f t="shared" si="55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56"/>
        <v/>
      </c>
      <c r="AC164" s="11" t="str">
        <f t="shared" si="57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8"/>
        <v/>
      </c>
      <c r="AI164" s="11" t="str">
        <f t="shared" si="59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60"/>
        <v/>
      </c>
      <c r="AO164" s="11" t="str">
        <f t="shared" si="61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62"/>
        <v/>
      </c>
      <c r="AU164" s="9" t="str">
        <f t="shared" si="63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8"/>
        <v/>
      </c>
      <c r="E165" s="11" t="str">
        <f t="shared" si="49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50"/>
        <v/>
      </c>
      <c r="K165" s="11" t="str">
        <f t="shared" si="51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52"/>
        <v/>
      </c>
      <c r="Q165" s="11" t="str">
        <f t="shared" si="53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54"/>
        <v/>
      </c>
      <c r="W165" s="11" t="str">
        <f t="shared" si="55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56"/>
        <v/>
      </c>
      <c r="AC165" s="11" t="str">
        <f t="shared" si="57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8"/>
        <v/>
      </c>
      <c r="AI165" s="11" t="str">
        <f t="shared" si="59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60"/>
        <v/>
      </c>
      <c r="AO165" s="11" t="str">
        <f t="shared" si="61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62"/>
        <v/>
      </c>
      <c r="AU165" s="9" t="str">
        <f t="shared" si="63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8"/>
        <v/>
      </c>
      <c r="E166" s="11" t="str">
        <f t="shared" si="49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50"/>
        <v/>
      </c>
      <c r="K166" s="11" t="str">
        <f t="shared" si="51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52"/>
        <v/>
      </c>
      <c r="Q166" s="11" t="str">
        <f t="shared" si="53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54"/>
        <v/>
      </c>
      <c r="W166" s="11" t="str">
        <f t="shared" si="55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56"/>
        <v/>
      </c>
      <c r="AC166" s="11" t="str">
        <f t="shared" si="57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8"/>
        <v/>
      </c>
      <c r="AI166" s="11" t="str">
        <f t="shared" si="59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60"/>
        <v/>
      </c>
      <c r="AO166" s="11" t="str">
        <f t="shared" si="61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62"/>
        <v/>
      </c>
      <c r="AU166" s="9" t="str">
        <f t="shared" si="63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8"/>
        <v/>
      </c>
      <c r="E167" s="11" t="str">
        <f t="shared" si="49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50"/>
        <v/>
      </c>
      <c r="K167" s="11" t="str">
        <f t="shared" si="51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52"/>
        <v/>
      </c>
      <c r="Q167" s="11" t="str">
        <f t="shared" si="53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54"/>
        <v/>
      </c>
      <c r="W167" s="11" t="str">
        <f t="shared" si="55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56"/>
        <v/>
      </c>
      <c r="AC167" s="11" t="str">
        <f t="shared" si="57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8"/>
        <v/>
      </c>
      <c r="AI167" s="11" t="str">
        <f t="shared" si="59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60"/>
        <v/>
      </c>
      <c r="AO167" s="11" t="str">
        <f t="shared" si="61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62"/>
        <v/>
      </c>
      <c r="AU167" s="9" t="str">
        <f t="shared" si="63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8"/>
        <v/>
      </c>
      <c r="E168" s="11" t="str">
        <f t="shared" si="49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50"/>
        <v/>
      </c>
      <c r="K168" s="11" t="str">
        <f t="shared" si="51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52"/>
        <v/>
      </c>
      <c r="Q168" s="11" t="str">
        <f t="shared" si="53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54"/>
        <v/>
      </c>
      <c r="W168" s="11" t="str">
        <f t="shared" si="55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56"/>
        <v/>
      </c>
      <c r="AC168" s="11" t="str">
        <f t="shared" si="57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8"/>
        <v/>
      </c>
      <c r="AI168" s="11" t="str">
        <f t="shared" si="59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60"/>
        <v/>
      </c>
      <c r="AO168" s="11" t="str">
        <f t="shared" si="61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62"/>
        <v/>
      </c>
      <c r="AU168" s="9" t="str">
        <f t="shared" si="63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8"/>
        <v/>
      </c>
      <c r="E169" s="11" t="str">
        <f t="shared" si="49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50"/>
        <v/>
      </c>
      <c r="K169" s="11" t="str">
        <f t="shared" si="51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52"/>
        <v/>
      </c>
      <c r="Q169" s="11" t="str">
        <f t="shared" si="53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54"/>
        <v/>
      </c>
      <c r="W169" s="11" t="str">
        <f t="shared" si="55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56"/>
        <v/>
      </c>
      <c r="AC169" s="11" t="str">
        <f t="shared" si="57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8"/>
        <v/>
      </c>
      <c r="AI169" s="11" t="str">
        <f t="shared" si="59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60"/>
        <v/>
      </c>
      <c r="AO169" s="11" t="str">
        <f t="shared" si="61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62"/>
        <v/>
      </c>
      <c r="AU169" s="9" t="str">
        <f t="shared" si="63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8"/>
        <v/>
      </c>
      <c r="E170" s="11" t="str">
        <f t="shared" si="49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50"/>
        <v/>
      </c>
      <c r="K170" s="11" t="str">
        <f t="shared" si="51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52"/>
        <v/>
      </c>
      <c r="Q170" s="11" t="str">
        <f t="shared" si="53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54"/>
        <v/>
      </c>
      <c r="W170" s="11" t="str">
        <f t="shared" si="55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56"/>
        <v/>
      </c>
      <c r="AC170" s="11" t="str">
        <f t="shared" si="57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8"/>
        <v/>
      </c>
      <c r="AI170" s="11" t="str">
        <f t="shared" si="59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60"/>
        <v/>
      </c>
      <c r="AO170" s="11" t="str">
        <f t="shared" si="61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62"/>
        <v/>
      </c>
      <c r="AU170" s="9" t="str">
        <f t="shared" si="63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8"/>
        <v/>
      </c>
      <c r="E171" s="11" t="str">
        <f t="shared" si="49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50"/>
        <v/>
      </c>
      <c r="K171" s="11" t="str">
        <f t="shared" si="51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52"/>
        <v/>
      </c>
      <c r="Q171" s="11" t="str">
        <f t="shared" si="53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54"/>
        <v/>
      </c>
      <c r="W171" s="11" t="str">
        <f t="shared" si="55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56"/>
        <v/>
      </c>
      <c r="AC171" s="11" t="str">
        <f t="shared" si="57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8"/>
        <v/>
      </c>
      <c r="AI171" s="11" t="str">
        <f t="shared" si="59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60"/>
        <v/>
      </c>
      <c r="AO171" s="11" t="str">
        <f t="shared" si="61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62"/>
        <v/>
      </c>
      <c r="AU171" s="9" t="str">
        <f t="shared" si="63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8"/>
        <v/>
      </c>
      <c r="E172" s="11" t="str">
        <f t="shared" si="49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50"/>
        <v/>
      </c>
      <c r="K172" s="11" t="str">
        <f t="shared" si="51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52"/>
        <v/>
      </c>
      <c r="Q172" s="11" t="str">
        <f t="shared" si="53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54"/>
        <v/>
      </c>
      <c r="W172" s="11" t="str">
        <f t="shared" si="55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56"/>
        <v/>
      </c>
      <c r="AC172" s="11" t="str">
        <f t="shared" si="57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8"/>
        <v/>
      </c>
      <c r="AI172" s="11" t="str">
        <f t="shared" si="59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60"/>
        <v/>
      </c>
      <c r="AO172" s="11" t="str">
        <f t="shared" si="61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62"/>
        <v/>
      </c>
      <c r="AU172" s="9" t="str">
        <f t="shared" si="63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16"/>
  </conditionalFormatting>
  <conditionalFormatting sqref="G2">
    <cfRule type="duplicateValues" dxfId="0" priority="14"/>
  </conditionalFormatting>
  <conditionalFormatting sqref="M2">
    <cfRule type="duplicateValues" dxfId="0" priority="12"/>
  </conditionalFormatting>
  <conditionalFormatting sqref="S2">
    <cfRule type="duplicateValues" dxfId="0" priority="10"/>
  </conditionalFormatting>
  <conditionalFormatting sqref="Y2">
    <cfRule type="duplicateValues" dxfId="0" priority="8"/>
  </conditionalFormatting>
  <conditionalFormatting sqref="AE2">
    <cfRule type="duplicateValues" dxfId="0" priority="6"/>
  </conditionalFormatting>
  <conditionalFormatting sqref="AK2">
    <cfRule type="duplicateValues" dxfId="0" priority="4"/>
  </conditionalFormatting>
  <conditionalFormatting sqref="AQ2">
    <cfRule type="duplicateValues" dxfId="0" priority="2"/>
  </conditionalFormatting>
  <conditionalFormatting sqref="A14">
    <cfRule type="duplicateValues" dxfId="1" priority="15"/>
  </conditionalFormatting>
  <conditionalFormatting sqref="G14">
    <cfRule type="duplicateValues" dxfId="1" priority="13"/>
  </conditionalFormatting>
  <conditionalFormatting sqref="M14">
    <cfRule type="duplicateValues" dxfId="1" priority="11"/>
  </conditionalFormatting>
  <conditionalFormatting sqref="S14">
    <cfRule type="duplicateValues" dxfId="1" priority="9"/>
  </conditionalFormatting>
  <conditionalFormatting sqref="Y14">
    <cfRule type="duplicateValues" dxfId="1" priority="7"/>
  </conditionalFormatting>
  <conditionalFormatting sqref="AE14">
    <cfRule type="duplicateValues" dxfId="1" priority="5"/>
  </conditionalFormatting>
  <conditionalFormatting sqref="AK14">
    <cfRule type="duplicateValues" dxfId="1" priority="3"/>
  </conditionalFormatting>
  <conditionalFormatting sqref="AQ14">
    <cfRule type="duplicateValues" dxfId="1" priority="1"/>
  </conditionalFormatting>
  <conditionalFormatting sqref="A3:A172">
    <cfRule type="duplicateValues" dxfId="0" priority="17"/>
    <cfRule type="duplicateValues" dxfId="0" priority="18"/>
    <cfRule type="duplicateValues" dxfId="1" priority="19"/>
  </conditionalFormatting>
  <conditionalFormatting sqref="A86:A172">
    <cfRule type="duplicateValues" dxfId="0" priority="20"/>
    <cfRule type="duplicateValues" dxfId="1" priority="21"/>
  </conditionalFormatting>
  <conditionalFormatting sqref="G3:G172">
    <cfRule type="duplicateValues" dxfId="0" priority="22"/>
    <cfRule type="duplicateValues" dxfId="0" priority="23"/>
    <cfRule type="duplicateValues" dxfId="1" priority="24"/>
  </conditionalFormatting>
  <conditionalFormatting sqref="G86:G172">
    <cfRule type="duplicateValues" dxfId="0" priority="25"/>
    <cfRule type="duplicateValues" dxfId="1" priority="26"/>
  </conditionalFormatting>
  <conditionalFormatting sqref="M3:M172">
    <cfRule type="duplicateValues" dxfId="1" priority="29"/>
    <cfRule type="duplicateValues" dxfId="0" priority="27"/>
    <cfRule type="duplicateValues" dxfId="0" priority="28"/>
  </conditionalFormatting>
  <conditionalFormatting sqref="M86:M172">
    <cfRule type="duplicateValues" dxfId="1" priority="31"/>
    <cfRule type="duplicateValues" dxfId="0" priority="30"/>
  </conditionalFormatting>
  <conditionalFormatting sqref="S3:S172">
    <cfRule type="duplicateValues" dxfId="1" priority="34"/>
    <cfRule type="duplicateValues" dxfId="0" priority="33"/>
    <cfRule type="duplicateValues" dxfId="0" priority="32"/>
  </conditionalFormatting>
  <conditionalFormatting sqref="S86:S172">
    <cfRule type="duplicateValues" dxfId="1" priority="36"/>
    <cfRule type="duplicateValues" dxfId="0" priority="35"/>
  </conditionalFormatting>
  <conditionalFormatting sqref="Y3:Y172">
    <cfRule type="duplicateValues" dxfId="0" priority="37"/>
    <cfRule type="duplicateValues" dxfId="0" priority="38"/>
    <cfRule type="duplicateValues" dxfId="1" priority="39"/>
  </conditionalFormatting>
  <conditionalFormatting sqref="Y86:Y172">
    <cfRule type="duplicateValues" dxfId="0" priority="40"/>
    <cfRule type="duplicateValues" dxfId="1" priority="41"/>
  </conditionalFormatting>
  <conditionalFormatting sqref="AE3:AE172">
    <cfRule type="duplicateValues" dxfId="0" priority="42"/>
    <cfRule type="duplicateValues" dxfId="0" priority="43"/>
    <cfRule type="duplicateValues" dxfId="1" priority="44"/>
  </conditionalFormatting>
  <conditionalFormatting sqref="AE86:AE172">
    <cfRule type="duplicateValues" dxfId="0" priority="45"/>
    <cfRule type="duplicateValues" dxfId="1" priority="46"/>
  </conditionalFormatting>
  <conditionalFormatting sqref="AK3:AK172">
    <cfRule type="duplicateValues" dxfId="0" priority="47"/>
    <cfRule type="duplicateValues" dxfId="0" priority="48"/>
    <cfRule type="duplicateValues" dxfId="1" priority="49"/>
  </conditionalFormatting>
  <conditionalFormatting sqref="AK86:AK172">
    <cfRule type="duplicateValues" dxfId="0" priority="50"/>
    <cfRule type="duplicateValues" dxfId="1" priority="51"/>
  </conditionalFormatting>
  <conditionalFormatting sqref="AQ3:AQ172">
    <cfRule type="duplicateValues" dxfId="0" priority="52"/>
    <cfRule type="duplicateValues" dxfId="0" priority="53"/>
    <cfRule type="duplicateValues" dxfId="1" priority="54"/>
  </conditionalFormatting>
  <conditionalFormatting sqref="AQ86:AQ172">
    <cfRule type="duplicateValues" dxfId="0" priority="55"/>
    <cfRule type="duplicateValues" dxfId="1" priority="56"/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2"/>
  <sheetViews>
    <sheetView zoomScale="70" zoomScaleNormal="70" topLeftCell="AG1" workbookViewId="0">
      <selection activeCell="S3" sqref="S3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48" width="1.57142857142857" style="1" customWidth="1"/>
    <col min="49" max="49" width="7.14285714285714" style="1" customWidth="1"/>
    <col min="50" max="50" width="18.7142857142857" style="1" customWidth="1"/>
    <col min="51" max="51" width="13.8571428571429" style="1" customWidth="1"/>
    <col min="52" max="52" width="17.7142857142857" style="1" customWidth="1"/>
    <col min="53" max="53" width="9.42857142857143" style="1" customWidth="1"/>
    <col min="54" max="54" width="1" style="1" customWidth="1"/>
    <col min="55" max="55" width="6.28571428571429" style="1" customWidth="1"/>
    <col min="56" max="56" width="23.8571428571429" style="1" customWidth="1"/>
    <col min="57" max="57" width="13.8571428571429" style="1" customWidth="1"/>
    <col min="58" max="58" width="16.2857142857143" style="1" customWidth="1"/>
    <col min="59" max="59" width="9.42857142857143" style="1" customWidth="1"/>
    <col min="60" max="16384" width="9.14285714285714" style="1"/>
  </cols>
  <sheetData>
    <row r="1" ht="21.75" spans="1:59">
      <c r="A1" s="2" t="s">
        <v>287</v>
      </c>
      <c r="B1" s="2"/>
      <c r="C1" s="2"/>
      <c r="D1" s="2"/>
      <c r="E1" s="2"/>
      <c r="F1" s="3"/>
      <c r="G1" s="2" t="s">
        <v>288</v>
      </c>
      <c r="H1" s="2"/>
      <c r="I1" s="2"/>
      <c r="J1" s="2"/>
      <c r="K1" s="2"/>
      <c r="L1" s="3"/>
      <c r="M1" s="2" t="s">
        <v>289</v>
      </c>
      <c r="N1" s="2"/>
      <c r="O1" s="2"/>
      <c r="P1" s="2"/>
      <c r="Q1" s="2"/>
      <c r="R1" s="3"/>
      <c r="S1" s="2" t="s">
        <v>290</v>
      </c>
      <c r="T1" s="2"/>
      <c r="U1" s="2"/>
      <c r="V1" s="2"/>
      <c r="W1" s="2"/>
      <c r="X1" s="3"/>
      <c r="Y1" s="2" t="s">
        <v>291</v>
      </c>
      <c r="Z1" s="2"/>
      <c r="AA1" s="2"/>
      <c r="AB1" s="2"/>
      <c r="AC1" s="2"/>
      <c r="AD1" s="3"/>
      <c r="AE1" s="2" t="s">
        <v>292</v>
      </c>
      <c r="AF1" s="2"/>
      <c r="AG1" s="2"/>
      <c r="AH1" s="2"/>
      <c r="AI1" s="2"/>
      <c r="AJ1" s="3"/>
      <c r="AK1" s="2" t="s">
        <v>293</v>
      </c>
      <c r="AL1" s="2"/>
      <c r="AM1" s="2"/>
      <c r="AN1" s="2"/>
      <c r="AO1" s="2"/>
      <c r="AP1" s="3"/>
      <c r="AQ1" s="2" t="s">
        <v>294</v>
      </c>
      <c r="AR1" s="2"/>
      <c r="AS1" s="2"/>
      <c r="AT1" s="2"/>
      <c r="AU1" s="2"/>
      <c r="AV1" s="3"/>
      <c r="AW1" s="2" t="s">
        <v>295</v>
      </c>
      <c r="AX1" s="2"/>
      <c r="AY1" s="2"/>
      <c r="AZ1" s="2"/>
      <c r="BA1" s="2"/>
      <c r="BB1" s="3"/>
      <c r="BC1" s="2" t="s">
        <v>296</v>
      </c>
      <c r="BD1" s="2"/>
      <c r="BE1" s="2"/>
      <c r="BF1" s="2"/>
      <c r="BG1" s="2"/>
    </row>
    <row r="2" ht="21.75" spans="1:59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  <c r="AV2" s="3"/>
      <c r="AW2" s="4" t="s">
        <v>0</v>
      </c>
      <c r="AX2" s="4" t="s">
        <v>268</v>
      </c>
      <c r="AY2" s="4" t="s">
        <v>242</v>
      </c>
      <c r="AZ2" s="4" t="s">
        <v>269</v>
      </c>
      <c r="BA2" s="5" t="s">
        <v>270</v>
      </c>
      <c r="BB2" s="6"/>
      <c r="BC2" s="7" t="s">
        <v>0</v>
      </c>
      <c r="BD2" s="4" t="s">
        <v>268</v>
      </c>
      <c r="BE2" s="4" t="s">
        <v>242</v>
      </c>
      <c r="BF2" s="4" t="s">
        <v>269</v>
      </c>
      <c r="BG2" s="4" t="s">
        <v>270</v>
      </c>
    </row>
    <row r="3" ht="21.75" spans="1:59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  <c r="AV3" s="3"/>
      <c r="AW3" s="8"/>
      <c r="AX3" s="9" t="str">
        <f>_xlfn.IFNA(VLOOKUP(AW3,'Main Data'!$A:$B,2,0),"")</f>
        <v/>
      </c>
      <c r="AY3" s="9" t="str">
        <f>_xlfn.IFNA(VLOOKUP(AW3,'Main Data'!$A:$C,3,0),"")</f>
        <v/>
      </c>
      <c r="AZ3" s="10" t="str">
        <f ca="1">IF(AW3="","",IF(AZ3="",NOW(),AZ3))</f>
        <v/>
      </c>
      <c r="BA3" s="11" t="str">
        <f>IF(AW3="","",5)</f>
        <v/>
      </c>
      <c r="BB3" s="15"/>
      <c r="BC3" s="8"/>
      <c r="BD3" s="9" t="str">
        <f>_xlfn.IFNA(VLOOKUP(BC3,'Main Data'!$A:$B,2,0),"")</f>
        <v/>
      </c>
      <c r="BE3" s="9" t="str">
        <f>_xlfn.IFNA(VLOOKUP(BC3,'Main Data'!$A:$C,3,0),"")</f>
        <v/>
      </c>
      <c r="BF3" s="10" t="str">
        <f ca="1">IF(BC3="","",IF(BF3="",NOW(),BF3))</f>
        <v/>
      </c>
      <c r="BG3" s="9" t="str">
        <f>IF(BC3="","",5)</f>
        <v/>
      </c>
    </row>
    <row r="4" ht="21.75" spans="1:59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  <c r="AV4" s="3"/>
      <c r="AW4" s="8"/>
      <c r="AX4" s="9" t="str">
        <f>_xlfn.IFNA(VLOOKUP(AW4,'Main Data'!$A:$B,2,0),"")</f>
        <v/>
      </c>
      <c r="AY4" s="9" t="str">
        <f>_xlfn.IFNA(VLOOKUP(AW4,'Main Data'!$A:$C,3,0),"")</f>
        <v/>
      </c>
      <c r="AZ4" s="10" t="str">
        <f ca="1" t="shared" ref="AZ4:AZ67" si="16">IF(AW4="","",IF(AZ4="",NOW(),AZ4))</f>
        <v/>
      </c>
      <c r="BA4" s="11" t="str">
        <f t="shared" ref="BA4:BA67" si="17">IF(AW4="","",5)</f>
        <v/>
      </c>
      <c r="BB4" s="15"/>
      <c r="BC4" s="8"/>
      <c r="BD4" s="9" t="str">
        <f>_xlfn.IFNA(VLOOKUP(BC4,'Main Data'!$A:$B,2,0),"")</f>
        <v/>
      </c>
      <c r="BE4" s="9" t="str">
        <f>_xlfn.IFNA(VLOOKUP(BC4,'Main Data'!$A:$C,3,0),"")</f>
        <v/>
      </c>
      <c r="BF4" s="10" t="str">
        <f ca="1" t="shared" ref="BF4:BF67" si="18">IF(BC4="","",IF(BF4="",NOW(),BF4))</f>
        <v/>
      </c>
      <c r="BG4" s="9" t="str">
        <f t="shared" ref="BG4:BG67" si="19">IF(BC4="","",5)</f>
        <v/>
      </c>
    </row>
    <row r="5" ht="21.75" spans="1:59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  <c r="AV5" s="3"/>
      <c r="AW5" s="8"/>
      <c r="AX5" s="9" t="str">
        <f>_xlfn.IFNA(VLOOKUP(AW5,'Main Data'!$A:$B,2,0),"")</f>
        <v/>
      </c>
      <c r="AY5" s="9" t="str">
        <f>_xlfn.IFNA(VLOOKUP(AW5,'Main Data'!$A:$C,3,0),"")</f>
        <v/>
      </c>
      <c r="AZ5" s="10" t="str">
        <f ca="1" t="shared" si="16"/>
        <v/>
      </c>
      <c r="BA5" s="11" t="str">
        <f t="shared" si="17"/>
        <v/>
      </c>
      <c r="BB5" s="15"/>
      <c r="BC5" s="8"/>
      <c r="BD5" s="9" t="str">
        <f>_xlfn.IFNA(VLOOKUP(BC5,'Main Data'!$A:$B,2,0),"")</f>
        <v/>
      </c>
      <c r="BE5" s="9" t="str">
        <f>_xlfn.IFNA(VLOOKUP(BC5,'Main Data'!$A:$C,3,0),"")</f>
        <v/>
      </c>
      <c r="BF5" s="10" t="str">
        <f ca="1" t="shared" si="18"/>
        <v/>
      </c>
      <c r="BG5" s="9" t="str">
        <f t="shared" si="19"/>
        <v/>
      </c>
    </row>
    <row r="6" ht="21.75" spans="1:59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  <c r="AV6" s="3"/>
      <c r="AW6" s="8"/>
      <c r="AX6" s="9" t="str">
        <f>_xlfn.IFNA(VLOOKUP(AW6,'Main Data'!$A:$B,2,0),"")</f>
        <v/>
      </c>
      <c r="AY6" s="9" t="str">
        <f>_xlfn.IFNA(VLOOKUP(AW6,'Main Data'!$A:$C,3,0),"")</f>
        <v/>
      </c>
      <c r="AZ6" s="10" t="str">
        <f ca="1" t="shared" si="16"/>
        <v/>
      </c>
      <c r="BA6" s="11" t="str">
        <f t="shared" si="17"/>
        <v/>
      </c>
      <c r="BB6" s="15"/>
      <c r="BC6" s="8"/>
      <c r="BD6" s="9" t="str">
        <f>_xlfn.IFNA(VLOOKUP(BC6,'Main Data'!$A:$B,2,0),"")</f>
        <v/>
      </c>
      <c r="BE6" s="9" t="str">
        <f>_xlfn.IFNA(VLOOKUP(BC6,'Main Data'!$A:$C,3,0),"")</f>
        <v/>
      </c>
      <c r="BF6" s="10" t="str">
        <f ca="1" t="shared" si="18"/>
        <v/>
      </c>
      <c r="BG6" s="9" t="str">
        <f t="shared" si="19"/>
        <v/>
      </c>
    </row>
    <row r="7" ht="21.75" spans="1:59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  <c r="AV7" s="3"/>
      <c r="AW7" s="8"/>
      <c r="AX7" s="9" t="str">
        <f>_xlfn.IFNA(VLOOKUP(AW7,'Main Data'!$A:$B,2,0),"")</f>
        <v/>
      </c>
      <c r="AY7" s="9" t="str">
        <f>_xlfn.IFNA(VLOOKUP(AW7,'Main Data'!$A:$C,3,0),"")</f>
        <v/>
      </c>
      <c r="AZ7" s="10" t="str">
        <f ca="1" t="shared" si="16"/>
        <v/>
      </c>
      <c r="BA7" s="11" t="str">
        <f t="shared" si="17"/>
        <v/>
      </c>
      <c r="BB7" s="15"/>
      <c r="BC7" s="8"/>
      <c r="BD7" s="9" t="str">
        <f>_xlfn.IFNA(VLOOKUP(BC7,'Main Data'!$A:$B,2,0),"")</f>
        <v/>
      </c>
      <c r="BE7" s="9" t="str">
        <f>_xlfn.IFNA(VLOOKUP(BC7,'Main Data'!$A:$C,3,0),"")</f>
        <v/>
      </c>
      <c r="BF7" s="10" t="str">
        <f ca="1" t="shared" si="18"/>
        <v/>
      </c>
      <c r="BG7" s="9" t="str">
        <f t="shared" si="19"/>
        <v/>
      </c>
    </row>
    <row r="8" ht="21.75" spans="1:59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  <c r="AV8" s="3"/>
      <c r="AW8" s="8"/>
      <c r="AX8" s="9" t="str">
        <f>_xlfn.IFNA(VLOOKUP(AW8,'Main Data'!$A:$B,2,0),"")</f>
        <v/>
      </c>
      <c r="AY8" s="9" t="str">
        <f>_xlfn.IFNA(VLOOKUP(AW8,'Main Data'!$A:$C,3,0),"")</f>
        <v/>
      </c>
      <c r="AZ8" s="10" t="str">
        <f ca="1" t="shared" si="16"/>
        <v/>
      </c>
      <c r="BA8" s="11" t="str">
        <f t="shared" si="17"/>
        <v/>
      </c>
      <c r="BB8" s="15"/>
      <c r="BC8" s="8"/>
      <c r="BD8" s="9" t="str">
        <f>_xlfn.IFNA(VLOOKUP(BC8,'Main Data'!$A:$B,2,0),"")</f>
        <v/>
      </c>
      <c r="BE8" s="9" t="str">
        <f>_xlfn.IFNA(VLOOKUP(BC8,'Main Data'!$A:$C,3,0),"")</f>
        <v/>
      </c>
      <c r="BF8" s="10" t="str">
        <f ca="1" t="shared" si="18"/>
        <v/>
      </c>
      <c r="BG8" s="9" t="str">
        <f t="shared" si="19"/>
        <v/>
      </c>
    </row>
    <row r="9" ht="21.75" spans="1:59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  <c r="AV9" s="3"/>
      <c r="AW9" s="8"/>
      <c r="AX9" s="9" t="str">
        <f>_xlfn.IFNA(VLOOKUP(AW9,'Main Data'!$A:$B,2,0),"")</f>
        <v/>
      </c>
      <c r="AY9" s="9" t="str">
        <f>_xlfn.IFNA(VLOOKUP(AW9,'Main Data'!$A:$C,3,0),"")</f>
        <v/>
      </c>
      <c r="AZ9" s="10" t="str">
        <f ca="1" t="shared" si="16"/>
        <v/>
      </c>
      <c r="BA9" s="11" t="str">
        <f t="shared" si="17"/>
        <v/>
      </c>
      <c r="BB9" s="15"/>
      <c r="BC9" s="8"/>
      <c r="BD9" s="9" t="str">
        <f>_xlfn.IFNA(VLOOKUP(BC9,'Main Data'!$A:$B,2,0),"")</f>
        <v/>
      </c>
      <c r="BE9" s="9" t="str">
        <f>_xlfn.IFNA(VLOOKUP(BC9,'Main Data'!$A:$C,3,0),"")</f>
        <v/>
      </c>
      <c r="BF9" s="10" t="str">
        <f ca="1" t="shared" si="18"/>
        <v/>
      </c>
      <c r="BG9" s="9" t="str">
        <f t="shared" si="19"/>
        <v/>
      </c>
    </row>
    <row r="10" ht="21.75" spans="1:59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  <c r="AV10" s="3"/>
      <c r="AW10" s="8"/>
      <c r="AX10" s="9" t="str">
        <f>_xlfn.IFNA(VLOOKUP(AW10,'Main Data'!$A:$B,2,0),"")</f>
        <v/>
      </c>
      <c r="AY10" s="9" t="str">
        <f>_xlfn.IFNA(VLOOKUP(AW10,'Main Data'!$A:$C,3,0),"")</f>
        <v/>
      </c>
      <c r="AZ10" s="10" t="str">
        <f ca="1" t="shared" si="16"/>
        <v/>
      </c>
      <c r="BA10" s="11" t="str">
        <f t="shared" si="17"/>
        <v/>
      </c>
      <c r="BB10" s="15"/>
      <c r="BC10" s="8"/>
      <c r="BD10" s="9" t="str">
        <f>_xlfn.IFNA(VLOOKUP(BC10,'Main Data'!$A:$B,2,0),"")</f>
        <v/>
      </c>
      <c r="BE10" s="9" t="str">
        <f>_xlfn.IFNA(VLOOKUP(BC10,'Main Data'!$A:$C,3,0),"")</f>
        <v/>
      </c>
      <c r="BF10" s="10" t="str">
        <f ca="1" t="shared" si="18"/>
        <v/>
      </c>
      <c r="BG10" s="9" t="str">
        <f t="shared" si="19"/>
        <v/>
      </c>
    </row>
    <row r="11" ht="21.75" spans="1:59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  <c r="AV11" s="3"/>
      <c r="AW11" s="8"/>
      <c r="AX11" s="9" t="str">
        <f>_xlfn.IFNA(VLOOKUP(AW11,'Main Data'!$A:$B,2,0),"")</f>
        <v/>
      </c>
      <c r="AY11" s="9" t="str">
        <f>_xlfn.IFNA(VLOOKUP(AW11,'Main Data'!$A:$C,3,0),"")</f>
        <v/>
      </c>
      <c r="AZ11" s="10" t="str">
        <f ca="1" t="shared" si="16"/>
        <v/>
      </c>
      <c r="BA11" s="11" t="str">
        <f t="shared" si="17"/>
        <v/>
      </c>
      <c r="BB11" s="15"/>
      <c r="BC11" s="8"/>
      <c r="BD11" s="9" t="str">
        <f>_xlfn.IFNA(VLOOKUP(BC11,'Main Data'!$A:$B,2,0),"")</f>
        <v/>
      </c>
      <c r="BE11" s="9" t="str">
        <f>_xlfn.IFNA(VLOOKUP(BC11,'Main Data'!$A:$C,3,0),"")</f>
        <v/>
      </c>
      <c r="BF11" s="10" t="str">
        <f ca="1" t="shared" si="18"/>
        <v/>
      </c>
      <c r="BG11" s="9" t="str">
        <f t="shared" si="19"/>
        <v/>
      </c>
    </row>
    <row r="12" ht="21.75" spans="1:59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  <c r="AV12" s="3"/>
      <c r="AW12" s="8"/>
      <c r="AX12" s="9" t="str">
        <f>_xlfn.IFNA(VLOOKUP(AW12,'Main Data'!$A:$B,2,0),"")</f>
        <v/>
      </c>
      <c r="AY12" s="9" t="str">
        <f>_xlfn.IFNA(VLOOKUP(AW12,'Main Data'!$A:$C,3,0),"")</f>
        <v/>
      </c>
      <c r="AZ12" s="10" t="str">
        <f ca="1" t="shared" si="16"/>
        <v/>
      </c>
      <c r="BA12" s="11" t="str">
        <f t="shared" si="17"/>
        <v/>
      </c>
      <c r="BB12" s="15"/>
      <c r="BC12" s="8"/>
      <c r="BD12" s="9" t="str">
        <f>_xlfn.IFNA(VLOOKUP(BC12,'Main Data'!$A:$B,2,0),"")</f>
        <v/>
      </c>
      <c r="BE12" s="9" t="str">
        <f>_xlfn.IFNA(VLOOKUP(BC12,'Main Data'!$A:$C,3,0),"")</f>
        <v/>
      </c>
      <c r="BF12" s="10" t="str">
        <f ca="1" t="shared" si="18"/>
        <v/>
      </c>
      <c r="BG12" s="9" t="str">
        <f t="shared" si="19"/>
        <v/>
      </c>
    </row>
    <row r="13" ht="21.75" spans="1:59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  <c r="AV13" s="3"/>
      <c r="AW13" s="8"/>
      <c r="AX13" s="9" t="str">
        <f>_xlfn.IFNA(VLOOKUP(AW13,'Main Data'!$A:$B,2,0),"")</f>
        <v/>
      </c>
      <c r="AY13" s="9" t="str">
        <f>_xlfn.IFNA(VLOOKUP(AW13,'Main Data'!$A:$C,3,0),"")</f>
        <v/>
      </c>
      <c r="AZ13" s="10" t="str">
        <f ca="1" t="shared" si="16"/>
        <v/>
      </c>
      <c r="BA13" s="11" t="str">
        <f t="shared" si="17"/>
        <v/>
      </c>
      <c r="BB13" s="15"/>
      <c r="BC13" s="8"/>
      <c r="BD13" s="9" t="str">
        <f>_xlfn.IFNA(VLOOKUP(BC13,'Main Data'!$A:$B,2,0),"")</f>
        <v/>
      </c>
      <c r="BE13" s="9" t="str">
        <f>_xlfn.IFNA(VLOOKUP(BC13,'Main Data'!$A:$C,3,0),"")</f>
        <v/>
      </c>
      <c r="BF13" s="10" t="str">
        <f ca="1" t="shared" si="18"/>
        <v/>
      </c>
      <c r="BG13" s="9" t="str">
        <f t="shared" si="19"/>
        <v/>
      </c>
    </row>
    <row r="14" ht="21.75" spans="1:59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  <c r="AV14" s="3"/>
      <c r="AW14" s="8"/>
      <c r="AX14" s="9" t="str">
        <f>_xlfn.IFNA(VLOOKUP(AW14,'Main Data'!$A:$B,2,0),"")</f>
        <v/>
      </c>
      <c r="AY14" s="9" t="str">
        <f>_xlfn.IFNA(VLOOKUP(AW14,'Main Data'!$A:$C,3,0),"")</f>
        <v/>
      </c>
      <c r="AZ14" s="10" t="str">
        <f ca="1" t="shared" si="16"/>
        <v/>
      </c>
      <c r="BA14" s="11" t="str">
        <f t="shared" si="17"/>
        <v/>
      </c>
      <c r="BB14" s="15"/>
      <c r="BC14" s="8"/>
      <c r="BD14" s="9" t="str">
        <f>_xlfn.IFNA(VLOOKUP(BC14,'Main Data'!$A:$B,2,0),"")</f>
        <v/>
      </c>
      <c r="BE14" s="9" t="str">
        <f>_xlfn.IFNA(VLOOKUP(BC14,'Main Data'!$A:$C,3,0),"")</f>
        <v/>
      </c>
      <c r="BF14" s="10" t="str">
        <f ca="1" t="shared" si="18"/>
        <v/>
      </c>
      <c r="BG14" s="9" t="str">
        <f t="shared" si="19"/>
        <v/>
      </c>
    </row>
    <row r="15" ht="21.75" spans="1:59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  <c r="AV15" s="3"/>
      <c r="AW15" s="8"/>
      <c r="AX15" s="9" t="str">
        <f>_xlfn.IFNA(VLOOKUP(AW15,'Main Data'!$A:$B,2,0),"")</f>
        <v/>
      </c>
      <c r="AY15" s="9" t="str">
        <f>_xlfn.IFNA(VLOOKUP(AW15,'Main Data'!$A:$C,3,0),"")</f>
        <v/>
      </c>
      <c r="AZ15" s="10" t="str">
        <f ca="1" t="shared" si="16"/>
        <v/>
      </c>
      <c r="BA15" s="11" t="str">
        <f t="shared" si="17"/>
        <v/>
      </c>
      <c r="BB15" s="15"/>
      <c r="BC15" s="8"/>
      <c r="BD15" s="9" t="str">
        <f>_xlfn.IFNA(VLOOKUP(BC15,'Main Data'!$A:$B,2,0),"")</f>
        <v/>
      </c>
      <c r="BE15" s="9" t="str">
        <f>_xlfn.IFNA(VLOOKUP(BC15,'Main Data'!$A:$C,3,0),"")</f>
        <v/>
      </c>
      <c r="BF15" s="10" t="str">
        <f ca="1" t="shared" si="18"/>
        <v/>
      </c>
      <c r="BG15" s="9" t="str">
        <f t="shared" si="19"/>
        <v/>
      </c>
    </row>
    <row r="16" ht="21.75" spans="1:59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  <c r="AV16" s="3"/>
      <c r="AW16" s="8"/>
      <c r="AX16" s="9" t="str">
        <f>_xlfn.IFNA(VLOOKUP(AW16,'Main Data'!$A:$B,2,0),"")</f>
        <v/>
      </c>
      <c r="AY16" s="9" t="str">
        <f>_xlfn.IFNA(VLOOKUP(AW16,'Main Data'!$A:$C,3,0),"")</f>
        <v/>
      </c>
      <c r="AZ16" s="10" t="str">
        <f ca="1" t="shared" si="16"/>
        <v/>
      </c>
      <c r="BA16" s="11" t="str">
        <f t="shared" si="17"/>
        <v/>
      </c>
      <c r="BB16" s="15"/>
      <c r="BC16" s="8"/>
      <c r="BD16" s="9" t="str">
        <f>_xlfn.IFNA(VLOOKUP(BC16,'Main Data'!$A:$B,2,0),"")</f>
        <v/>
      </c>
      <c r="BE16" s="9" t="str">
        <f>_xlfn.IFNA(VLOOKUP(BC16,'Main Data'!$A:$C,3,0),"")</f>
        <v/>
      </c>
      <c r="BF16" s="10" t="str">
        <f ca="1" t="shared" si="18"/>
        <v/>
      </c>
      <c r="BG16" s="9" t="str">
        <f t="shared" si="19"/>
        <v/>
      </c>
    </row>
    <row r="17" ht="21.75" spans="1:59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  <c r="AV17" s="3"/>
      <c r="AW17" s="8"/>
      <c r="AX17" s="9" t="str">
        <f>_xlfn.IFNA(VLOOKUP(AW17,'Main Data'!$A:$B,2,0),"")</f>
        <v/>
      </c>
      <c r="AY17" s="9" t="str">
        <f>_xlfn.IFNA(VLOOKUP(AW17,'Main Data'!$A:$C,3,0),"")</f>
        <v/>
      </c>
      <c r="AZ17" s="10" t="str">
        <f ca="1" t="shared" si="16"/>
        <v/>
      </c>
      <c r="BA17" s="11" t="str">
        <f t="shared" si="17"/>
        <v/>
      </c>
      <c r="BB17" s="15"/>
      <c r="BC17" s="8"/>
      <c r="BD17" s="9" t="str">
        <f>_xlfn.IFNA(VLOOKUP(BC17,'Main Data'!$A:$B,2,0),"")</f>
        <v/>
      </c>
      <c r="BE17" s="9" t="str">
        <f>_xlfn.IFNA(VLOOKUP(BC17,'Main Data'!$A:$C,3,0),"")</f>
        <v/>
      </c>
      <c r="BF17" s="10" t="str">
        <f ca="1" t="shared" si="18"/>
        <v/>
      </c>
      <c r="BG17" s="9" t="str">
        <f t="shared" si="19"/>
        <v/>
      </c>
    </row>
    <row r="18" ht="21.75" spans="1:59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  <c r="AV18" s="3"/>
      <c r="AW18" s="8"/>
      <c r="AX18" s="9" t="str">
        <f>_xlfn.IFNA(VLOOKUP(AW18,'Main Data'!$A:$B,2,0),"")</f>
        <v/>
      </c>
      <c r="AY18" s="9" t="str">
        <f>_xlfn.IFNA(VLOOKUP(AW18,'Main Data'!$A:$C,3,0),"")</f>
        <v/>
      </c>
      <c r="AZ18" s="10" t="str">
        <f ca="1" t="shared" si="16"/>
        <v/>
      </c>
      <c r="BA18" s="11" t="str">
        <f t="shared" si="17"/>
        <v/>
      </c>
      <c r="BB18" s="15"/>
      <c r="BC18" s="8"/>
      <c r="BD18" s="9" t="str">
        <f>_xlfn.IFNA(VLOOKUP(BC18,'Main Data'!$A:$B,2,0),"")</f>
        <v/>
      </c>
      <c r="BE18" s="9" t="str">
        <f>_xlfn.IFNA(VLOOKUP(BC18,'Main Data'!$A:$C,3,0),"")</f>
        <v/>
      </c>
      <c r="BF18" s="10" t="str">
        <f ca="1" t="shared" si="18"/>
        <v/>
      </c>
      <c r="BG18" s="9" t="str">
        <f t="shared" si="19"/>
        <v/>
      </c>
    </row>
    <row r="19" ht="21.75" spans="1:59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  <c r="AV19" s="3"/>
      <c r="AW19" s="8"/>
      <c r="AX19" s="9" t="str">
        <f>_xlfn.IFNA(VLOOKUP(AW19,'Main Data'!$A:$B,2,0),"")</f>
        <v/>
      </c>
      <c r="AY19" s="9" t="str">
        <f>_xlfn.IFNA(VLOOKUP(AW19,'Main Data'!$A:$C,3,0),"")</f>
        <v/>
      </c>
      <c r="AZ19" s="10" t="str">
        <f ca="1" t="shared" si="16"/>
        <v/>
      </c>
      <c r="BA19" s="11" t="str">
        <f t="shared" si="17"/>
        <v/>
      </c>
      <c r="BB19" s="15"/>
      <c r="BC19" s="8"/>
      <c r="BD19" s="9" t="str">
        <f>_xlfn.IFNA(VLOOKUP(BC19,'Main Data'!$A:$B,2,0),"")</f>
        <v/>
      </c>
      <c r="BE19" s="9" t="str">
        <f>_xlfn.IFNA(VLOOKUP(BC19,'Main Data'!$A:$C,3,0),"")</f>
        <v/>
      </c>
      <c r="BF19" s="10" t="str">
        <f ca="1" t="shared" si="18"/>
        <v/>
      </c>
      <c r="BG19" s="9" t="str">
        <f t="shared" si="19"/>
        <v/>
      </c>
    </row>
    <row r="20" ht="21.75" spans="1:59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  <c r="AV20" s="3"/>
      <c r="AW20" s="8"/>
      <c r="AX20" s="9" t="str">
        <f>_xlfn.IFNA(VLOOKUP(AW20,'Main Data'!$A:$B,2,0),"")</f>
        <v/>
      </c>
      <c r="AY20" s="9" t="str">
        <f>_xlfn.IFNA(VLOOKUP(AW20,'Main Data'!$A:$C,3,0),"")</f>
        <v/>
      </c>
      <c r="AZ20" s="10" t="str">
        <f ca="1" t="shared" si="16"/>
        <v/>
      </c>
      <c r="BA20" s="11" t="str">
        <f t="shared" si="17"/>
        <v/>
      </c>
      <c r="BB20" s="15"/>
      <c r="BC20" s="8"/>
      <c r="BD20" s="9" t="str">
        <f>_xlfn.IFNA(VLOOKUP(BC20,'Main Data'!$A:$B,2,0),"")</f>
        <v/>
      </c>
      <c r="BE20" s="9" t="str">
        <f>_xlfn.IFNA(VLOOKUP(BC20,'Main Data'!$A:$C,3,0),"")</f>
        <v/>
      </c>
      <c r="BF20" s="10" t="str">
        <f ca="1" t="shared" si="18"/>
        <v/>
      </c>
      <c r="BG20" s="9" t="str">
        <f t="shared" si="19"/>
        <v/>
      </c>
    </row>
    <row r="21" ht="21.75" spans="1:59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  <c r="AV21" s="3"/>
      <c r="AW21" s="8"/>
      <c r="AX21" s="9" t="str">
        <f>_xlfn.IFNA(VLOOKUP(AW21,'Main Data'!$A:$B,2,0),"")</f>
        <v/>
      </c>
      <c r="AY21" s="9" t="str">
        <f>_xlfn.IFNA(VLOOKUP(AW21,'Main Data'!$A:$C,3,0),"")</f>
        <v/>
      </c>
      <c r="AZ21" s="10" t="str">
        <f ca="1" t="shared" si="16"/>
        <v/>
      </c>
      <c r="BA21" s="11" t="str">
        <f t="shared" si="17"/>
        <v/>
      </c>
      <c r="BB21" s="15"/>
      <c r="BC21" s="8"/>
      <c r="BD21" s="9" t="str">
        <f>_xlfn.IFNA(VLOOKUP(BC21,'Main Data'!$A:$B,2,0),"")</f>
        <v/>
      </c>
      <c r="BE21" s="9" t="str">
        <f>_xlfn.IFNA(VLOOKUP(BC21,'Main Data'!$A:$C,3,0),"")</f>
        <v/>
      </c>
      <c r="BF21" s="10" t="str">
        <f ca="1" t="shared" si="18"/>
        <v/>
      </c>
      <c r="BG21" s="9" t="str">
        <f t="shared" si="19"/>
        <v/>
      </c>
    </row>
    <row r="22" ht="21.75" spans="1:59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  <c r="AV22" s="3"/>
      <c r="AW22" s="8"/>
      <c r="AX22" s="9" t="str">
        <f>_xlfn.IFNA(VLOOKUP(AW22,'Main Data'!$A:$B,2,0),"")</f>
        <v/>
      </c>
      <c r="AY22" s="9" t="str">
        <f>_xlfn.IFNA(VLOOKUP(AW22,'Main Data'!$A:$C,3,0),"")</f>
        <v/>
      </c>
      <c r="AZ22" s="10" t="str">
        <f ca="1" t="shared" si="16"/>
        <v/>
      </c>
      <c r="BA22" s="11" t="str">
        <f t="shared" si="17"/>
        <v/>
      </c>
      <c r="BB22" s="15"/>
      <c r="BC22" s="8"/>
      <c r="BD22" s="9" t="str">
        <f>_xlfn.IFNA(VLOOKUP(BC22,'Main Data'!$A:$B,2,0),"")</f>
        <v/>
      </c>
      <c r="BE22" s="9" t="str">
        <f>_xlfn.IFNA(VLOOKUP(BC22,'Main Data'!$A:$C,3,0),"")</f>
        <v/>
      </c>
      <c r="BF22" s="10" t="str">
        <f ca="1" t="shared" si="18"/>
        <v/>
      </c>
      <c r="BG22" s="9" t="str">
        <f t="shared" si="19"/>
        <v/>
      </c>
    </row>
    <row r="23" ht="21.75" spans="1:59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  <c r="AV23" s="3"/>
      <c r="AW23" s="8"/>
      <c r="AX23" s="9" t="str">
        <f>_xlfn.IFNA(VLOOKUP(AW23,'Main Data'!$A:$B,2,0),"")</f>
        <v/>
      </c>
      <c r="AY23" s="9" t="str">
        <f>_xlfn.IFNA(VLOOKUP(AW23,'Main Data'!$A:$C,3,0),"")</f>
        <v/>
      </c>
      <c r="AZ23" s="10" t="str">
        <f ca="1" t="shared" si="16"/>
        <v/>
      </c>
      <c r="BA23" s="11" t="str">
        <f t="shared" si="17"/>
        <v/>
      </c>
      <c r="BB23" s="15"/>
      <c r="BC23" s="8"/>
      <c r="BD23" s="9" t="str">
        <f>_xlfn.IFNA(VLOOKUP(BC23,'Main Data'!$A:$B,2,0),"")</f>
        <v/>
      </c>
      <c r="BE23" s="9" t="str">
        <f>_xlfn.IFNA(VLOOKUP(BC23,'Main Data'!$A:$C,3,0),"")</f>
        <v/>
      </c>
      <c r="BF23" s="10" t="str">
        <f ca="1" t="shared" si="18"/>
        <v/>
      </c>
      <c r="BG23" s="9" t="str">
        <f t="shared" si="19"/>
        <v/>
      </c>
    </row>
    <row r="24" ht="21.75" spans="1:59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  <c r="AV24" s="3"/>
      <c r="AW24" s="8"/>
      <c r="AX24" s="9" t="str">
        <f>_xlfn.IFNA(VLOOKUP(AW24,'Main Data'!$A:$B,2,0),"")</f>
        <v/>
      </c>
      <c r="AY24" s="9" t="str">
        <f>_xlfn.IFNA(VLOOKUP(AW24,'Main Data'!$A:$C,3,0),"")</f>
        <v/>
      </c>
      <c r="AZ24" s="10" t="str">
        <f ca="1" t="shared" si="16"/>
        <v/>
      </c>
      <c r="BA24" s="11" t="str">
        <f t="shared" si="17"/>
        <v/>
      </c>
      <c r="BB24" s="15"/>
      <c r="BC24" s="8"/>
      <c r="BD24" s="9" t="str">
        <f>_xlfn.IFNA(VLOOKUP(BC24,'Main Data'!$A:$B,2,0),"")</f>
        <v/>
      </c>
      <c r="BE24" s="9" t="str">
        <f>_xlfn.IFNA(VLOOKUP(BC24,'Main Data'!$A:$C,3,0),"")</f>
        <v/>
      </c>
      <c r="BF24" s="10" t="str">
        <f ca="1" t="shared" si="18"/>
        <v/>
      </c>
      <c r="BG24" s="9" t="str">
        <f t="shared" si="19"/>
        <v/>
      </c>
    </row>
    <row r="25" ht="21.75" spans="1:59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  <c r="AV25" s="3"/>
      <c r="AW25" s="8"/>
      <c r="AX25" s="9" t="str">
        <f>_xlfn.IFNA(VLOOKUP(AW25,'Main Data'!$A:$B,2,0),"")</f>
        <v/>
      </c>
      <c r="AY25" s="9" t="str">
        <f>_xlfn.IFNA(VLOOKUP(AW25,'Main Data'!$A:$C,3,0),"")</f>
        <v/>
      </c>
      <c r="AZ25" s="10" t="str">
        <f ca="1" t="shared" si="16"/>
        <v/>
      </c>
      <c r="BA25" s="11" t="str">
        <f t="shared" si="17"/>
        <v/>
      </c>
      <c r="BB25" s="15"/>
      <c r="BC25" s="8"/>
      <c r="BD25" s="9" t="str">
        <f>_xlfn.IFNA(VLOOKUP(BC25,'Main Data'!$A:$B,2,0),"")</f>
        <v/>
      </c>
      <c r="BE25" s="9" t="str">
        <f>_xlfn.IFNA(VLOOKUP(BC25,'Main Data'!$A:$C,3,0),"")</f>
        <v/>
      </c>
      <c r="BF25" s="10" t="str">
        <f ca="1" t="shared" si="18"/>
        <v/>
      </c>
      <c r="BG25" s="9" t="str">
        <f t="shared" si="19"/>
        <v/>
      </c>
    </row>
    <row r="26" ht="21.75" spans="1:59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  <c r="AV26" s="3"/>
      <c r="AW26" s="8"/>
      <c r="AX26" s="9" t="str">
        <f>_xlfn.IFNA(VLOOKUP(AW26,'Main Data'!$A:$B,2,0),"")</f>
        <v/>
      </c>
      <c r="AY26" s="9" t="str">
        <f>_xlfn.IFNA(VLOOKUP(AW26,'Main Data'!$A:$C,3,0),"")</f>
        <v/>
      </c>
      <c r="AZ26" s="10" t="str">
        <f ca="1" t="shared" si="16"/>
        <v/>
      </c>
      <c r="BA26" s="11" t="str">
        <f t="shared" si="17"/>
        <v/>
      </c>
      <c r="BB26" s="15"/>
      <c r="BC26" s="8"/>
      <c r="BD26" s="9" t="str">
        <f>_xlfn.IFNA(VLOOKUP(BC26,'Main Data'!$A:$B,2,0),"")</f>
        <v/>
      </c>
      <c r="BE26" s="9" t="str">
        <f>_xlfn.IFNA(VLOOKUP(BC26,'Main Data'!$A:$C,3,0),"")</f>
        <v/>
      </c>
      <c r="BF26" s="10" t="str">
        <f ca="1" t="shared" si="18"/>
        <v/>
      </c>
      <c r="BG26" s="9" t="str">
        <f t="shared" si="19"/>
        <v/>
      </c>
    </row>
    <row r="27" ht="21.75" spans="1:59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  <c r="AV27" s="3"/>
      <c r="AW27" s="8"/>
      <c r="AX27" s="9" t="str">
        <f>_xlfn.IFNA(VLOOKUP(AW27,'Main Data'!$A:$B,2,0),"")</f>
        <v/>
      </c>
      <c r="AY27" s="9" t="str">
        <f>_xlfn.IFNA(VLOOKUP(AW27,'Main Data'!$A:$C,3,0),"")</f>
        <v/>
      </c>
      <c r="AZ27" s="10" t="str">
        <f ca="1" t="shared" si="16"/>
        <v/>
      </c>
      <c r="BA27" s="11" t="str">
        <f t="shared" si="17"/>
        <v/>
      </c>
      <c r="BB27" s="15"/>
      <c r="BC27" s="8"/>
      <c r="BD27" s="9" t="str">
        <f>_xlfn.IFNA(VLOOKUP(BC27,'Main Data'!$A:$B,2,0),"")</f>
        <v/>
      </c>
      <c r="BE27" s="9" t="str">
        <f>_xlfn.IFNA(VLOOKUP(BC27,'Main Data'!$A:$C,3,0),"")</f>
        <v/>
      </c>
      <c r="BF27" s="10" t="str">
        <f ca="1" t="shared" si="18"/>
        <v/>
      </c>
      <c r="BG27" s="9" t="str">
        <f t="shared" si="19"/>
        <v/>
      </c>
    </row>
    <row r="28" ht="21.75" spans="1:59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  <c r="AV28" s="3"/>
      <c r="AW28" s="8"/>
      <c r="AX28" s="9" t="str">
        <f>_xlfn.IFNA(VLOOKUP(AW28,'Main Data'!$A:$B,2,0),"")</f>
        <v/>
      </c>
      <c r="AY28" s="9" t="str">
        <f>_xlfn.IFNA(VLOOKUP(AW28,'Main Data'!$A:$C,3,0),"")</f>
        <v/>
      </c>
      <c r="AZ28" s="10" t="str">
        <f ca="1" t="shared" si="16"/>
        <v/>
      </c>
      <c r="BA28" s="11" t="str">
        <f t="shared" si="17"/>
        <v/>
      </c>
      <c r="BB28" s="15"/>
      <c r="BC28" s="8"/>
      <c r="BD28" s="9" t="str">
        <f>_xlfn.IFNA(VLOOKUP(BC28,'Main Data'!$A:$B,2,0),"")</f>
        <v/>
      </c>
      <c r="BE28" s="9" t="str">
        <f>_xlfn.IFNA(VLOOKUP(BC28,'Main Data'!$A:$C,3,0),"")</f>
        <v/>
      </c>
      <c r="BF28" s="10" t="str">
        <f ca="1" t="shared" si="18"/>
        <v/>
      </c>
      <c r="BG28" s="9" t="str">
        <f t="shared" si="19"/>
        <v/>
      </c>
    </row>
    <row r="29" ht="21.75" spans="1:59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  <c r="AV29" s="3"/>
      <c r="AW29" s="8"/>
      <c r="AX29" s="9" t="str">
        <f>_xlfn.IFNA(VLOOKUP(AW29,'Main Data'!$A:$B,2,0),"")</f>
        <v/>
      </c>
      <c r="AY29" s="9" t="str">
        <f>_xlfn.IFNA(VLOOKUP(AW29,'Main Data'!$A:$C,3,0),"")</f>
        <v/>
      </c>
      <c r="AZ29" s="10" t="str">
        <f ca="1" t="shared" si="16"/>
        <v/>
      </c>
      <c r="BA29" s="11" t="str">
        <f t="shared" si="17"/>
        <v/>
      </c>
      <c r="BB29" s="15"/>
      <c r="BC29" s="8"/>
      <c r="BD29" s="9" t="str">
        <f>_xlfn.IFNA(VLOOKUP(BC29,'Main Data'!$A:$B,2,0),"")</f>
        <v/>
      </c>
      <c r="BE29" s="9" t="str">
        <f>_xlfn.IFNA(VLOOKUP(BC29,'Main Data'!$A:$C,3,0),"")</f>
        <v/>
      </c>
      <c r="BF29" s="10" t="str">
        <f ca="1" t="shared" si="18"/>
        <v/>
      </c>
      <c r="BG29" s="9" t="str">
        <f t="shared" si="19"/>
        <v/>
      </c>
    </row>
    <row r="30" ht="21.75" spans="1:59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  <c r="AV30" s="3"/>
      <c r="AW30" s="8"/>
      <c r="AX30" s="9" t="str">
        <f>_xlfn.IFNA(VLOOKUP(AW30,'Main Data'!$A:$B,2,0),"")</f>
        <v/>
      </c>
      <c r="AY30" s="9" t="str">
        <f>_xlfn.IFNA(VLOOKUP(AW30,'Main Data'!$A:$C,3,0),"")</f>
        <v/>
      </c>
      <c r="AZ30" s="10" t="str">
        <f ca="1" t="shared" si="16"/>
        <v/>
      </c>
      <c r="BA30" s="11" t="str">
        <f t="shared" si="17"/>
        <v/>
      </c>
      <c r="BB30" s="15"/>
      <c r="BC30" s="8"/>
      <c r="BD30" s="9" t="str">
        <f>_xlfn.IFNA(VLOOKUP(BC30,'Main Data'!$A:$B,2,0),"")</f>
        <v/>
      </c>
      <c r="BE30" s="9" t="str">
        <f>_xlfn.IFNA(VLOOKUP(BC30,'Main Data'!$A:$C,3,0),"")</f>
        <v/>
      </c>
      <c r="BF30" s="10" t="str">
        <f ca="1" t="shared" si="18"/>
        <v/>
      </c>
      <c r="BG30" s="9" t="str">
        <f t="shared" si="19"/>
        <v/>
      </c>
    </row>
    <row r="31" ht="21.75" spans="1:59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  <c r="AV31" s="3"/>
      <c r="AW31" s="8"/>
      <c r="AX31" s="9" t="str">
        <f>_xlfn.IFNA(VLOOKUP(AW31,'Main Data'!$A:$B,2,0),"")</f>
        <v/>
      </c>
      <c r="AY31" s="9" t="str">
        <f>_xlfn.IFNA(VLOOKUP(AW31,'Main Data'!$A:$C,3,0),"")</f>
        <v/>
      </c>
      <c r="AZ31" s="10" t="str">
        <f ca="1" t="shared" si="16"/>
        <v/>
      </c>
      <c r="BA31" s="11" t="str">
        <f t="shared" si="17"/>
        <v/>
      </c>
      <c r="BB31" s="15"/>
      <c r="BC31" s="8"/>
      <c r="BD31" s="9" t="str">
        <f>_xlfn.IFNA(VLOOKUP(BC31,'Main Data'!$A:$B,2,0),"")</f>
        <v/>
      </c>
      <c r="BE31" s="9" t="str">
        <f>_xlfn.IFNA(VLOOKUP(BC31,'Main Data'!$A:$C,3,0),"")</f>
        <v/>
      </c>
      <c r="BF31" s="10" t="str">
        <f ca="1" t="shared" si="18"/>
        <v/>
      </c>
      <c r="BG31" s="9" t="str">
        <f t="shared" si="19"/>
        <v/>
      </c>
    </row>
    <row r="32" ht="21.75" spans="1:59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  <c r="AV32" s="3"/>
      <c r="AW32" s="8"/>
      <c r="AX32" s="9" t="str">
        <f>_xlfn.IFNA(VLOOKUP(AW32,'Main Data'!$A:$B,2,0),"")</f>
        <v/>
      </c>
      <c r="AY32" s="9" t="str">
        <f>_xlfn.IFNA(VLOOKUP(AW32,'Main Data'!$A:$C,3,0),"")</f>
        <v/>
      </c>
      <c r="AZ32" s="10" t="str">
        <f ca="1" t="shared" si="16"/>
        <v/>
      </c>
      <c r="BA32" s="11" t="str">
        <f t="shared" si="17"/>
        <v/>
      </c>
      <c r="BB32" s="15"/>
      <c r="BC32" s="8"/>
      <c r="BD32" s="9" t="str">
        <f>_xlfn.IFNA(VLOOKUP(BC32,'Main Data'!$A:$B,2,0),"")</f>
        <v/>
      </c>
      <c r="BE32" s="9" t="str">
        <f>_xlfn.IFNA(VLOOKUP(BC32,'Main Data'!$A:$C,3,0),"")</f>
        <v/>
      </c>
      <c r="BF32" s="10" t="str">
        <f ca="1" t="shared" si="18"/>
        <v/>
      </c>
      <c r="BG32" s="9" t="str">
        <f t="shared" si="19"/>
        <v/>
      </c>
    </row>
    <row r="33" ht="21.75" spans="1:59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  <c r="AV33" s="3"/>
      <c r="AW33" s="8"/>
      <c r="AX33" s="9" t="str">
        <f>_xlfn.IFNA(VLOOKUP(AW33,'Main Data'!$A:$B,2,0),"")</f>
        <v/>
      </c>
      <c r="AY33" s="9" t="str">
        <f>_xlfn.IFNA(VLOOKUP(AW33,'Main Data'!$A:$C,3,0),"")</f>
        <v/>
      </c>
      <c r="AZ33" s="10" t="str">
        <f ca="1" t="shared" si="16"/>
        <v/>
      </c>
      <c r="BA33" s="11" t="str">
        <f t="shared" si="17"/>
        <v/>
      </c>
      <c r="BB33" s="15"/>
      <c r="BC33" s="8"/>
      <c r="BD33" s="9" t="str">
        <f>_xlfn.IFNA(VLOOKUP(BC33,'Main Data'!$A:$B,2,0),"")</f>
        <v/>
      </c>
      <c r="BE33" s="9" t="str">
        <f>_xlfn.IFNA(VLOOKUP(BC33,'Main Data'!$A:$C,3,0),"")</f>
        <v/>
      </c>
      <c r="BF33" s="10" t="str">
        <f ca="1" t="shared" si="18"/>
        <v/>
      </c>
      <c r="BG33" s="9" t="str">
        <f t="shared" si="19"/>
        <v/>
      </c>
    </row>
    <row r="34" ht="21.75" spans="1:59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  <c r="AV34" s="3"/>
      <c r="AW34" s="8"/>
      <c r="AX34" s="9" t="str">
        <f>_xlfn.IFNA(VLOOKUP(AW34,'Main Data'!$A:$B,2,0),"")</f>
        <v/>
      </c>
      <c r="AY34" s="9" t="str">
        <f>_xlfn.IFNA(VLOOKUP(AW34,'Main Data'!$A:$C,3,0),"")</f>
        <v/>
      </c>
      <c r="AZ34" s="10" t="str">
        <f ca="1" t="shared" si="16"/>
        <v/>
      </c>
      <c r="BA34" s="11" t="str">
        <f t="shared" si="17"/>
        <v/>
      </c>
      <c r="BB34" s="15"/>
      <c r="BC34" s="8"/>
      <c r="BD34" s="9" t="str">
        <f>_xlfn.IFNA(VLOOKUP(BC34,'Main Data'!$A:$B,2,0),"")</f>
        <v/>
      </c>
      <c r="BE34" s="9" t="str">
        <f>_xlfn.IFNA(VLOOKUP(BC34,'Main Data'!$A:$C,3,0),"")</f>
        <v/>
      </c>
      <c r="BF34" s="10" t="str">
        <f ca="1" t="shared" si="18"/>
        <v/>
      </c>
      <c r="BG34" s="9" t="str">
        <f t="shared" si="19"/>
        <v/>
      </c>
    </row>
    <row r="35" ht="21.75" spans="1:59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  <c r="AV35" s="3"/>
      <c r="AW35" s="8"/>
      <c r="AX35" s="9" t="str">
        <f>_xlfn.IFNA(VLOOKUP(AW35,'Main Data'!$A:$B,2,0),"")</f>
        <v/>
      </c>
      <c r="AY35" s="9" t="str">
        <f>_xlfn.IFNA(VLOOKUP(AW35,'Main Data'!$A:$C,3,0),"")</f>
        <v/>
      </c>
      <c r="AZ35" s="10" t="str">
        <f ca="1" t="shared" si="16"/>
        <v/>
      </c>
      <c r="BA35" s="11" t="str">
        <f t="shared" si="17"/>
        <v/>
      </c>
      <c r="BB35" s="15"/>
      <c r="BC35" s="8"/>
      <c r="BD35" s="9" t="str">
        <f>_xlfn.IFNA(VLOOKUP(BC35,'Main Data'!$A:$B,2,0),"")</f>
        <v/>
      </c>
      <c r="BE35" s="9" t="str">
        <f>_xlfn.IFNA(VLOOKUP(BC35,'Main Data'!$A:$C,3,0),"")</f>
        <v/>
      </c>
      <c r="BF35" s="10" t="str">
        <f ca="1" t="shared" si="18"/>
        <v/>
      </c>
      <c r="BG35" s="9" t="str">
        <f t="shared" si="19"/>
        <v/>
      </c>
    </row>
    <row r="36" ht="21.75" spans="1:59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  <c r="AV36" s="3"/>
      <c r="AW36" s="8"/>
      <c r="AX36" s="9" t="str">
        <f>_xlfn.IFNA(VLOOKUP(AW36,'Main Data'!$A:$B,2,0),"")</f>
        <v/>
      </c>
      <c r="AY36" s="9" t="str">
        <f>_xlfn.IFNA(VLOOKUP(AW36,'Main Data'!$A:$C,3,0),"")</f>
        <v/>
      </c>
      <c r="AZ36" s="10" t="str">
        <f ca="1" t="shared" si="16"/>
        <v/>
      </c>
      <c r="BA36" s="11" t="str">
        <f t="shared" si="17"/>
        <v/>
      </c>
      <c r="BB36" s="15"/>
      <c r="BC36" s="8"/>
      <c r="BD36" s="9" t="str">
        <f>_xlfn.IFNA(VLOOKUP(BC36,'Main Data'!$A:$B,2,0),"")</f>
        <v/>
      </c>
      <c r="BE36" s="9" t="str">
        <f>_xlfn.IFNA(VLOOKUP(BC36,'Main Data'!$A:$C,3,0),"")</f>
        <v/>
      </c>
      <c r="BF36" s="10" t="str">
        <f ca="1" t="shared" si="18"/>
        <v/>
      </c>
      <c r="BG36" s="9" t="str">
        <f t="shared" si="19"/>
        <v/>
      </c>
    </row>
    <row r="37" ht="21.75" spans="1:59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  <c r="AV37" s="3"/>
      <c r="AW37" s="8"/>
      <c r="AX37" s="9" t="str">
        <f>_xlfn.IFNA(VLOOKUP(AW37,'Main Data'!$A:$B,2,0),"")</f>
        <v/>
      </c>
      <c r="AY37" s="9" t="str">
        <f>_xlfn.IFNA(VLOOKUP(AW37,'Main Data'!$A:$C,3,0),"")</f>
        <v/>
      </c>
      <c r="AZ37" s="10" t="str">
        <f ca="1" t="shared" si="16"/>
        <v/>
      </c>
      <c r="BA37" s="11" t="str">
        <f t="shared" si="17"/>
        <v/>
      </c>
      <c r="BB37" s="15"/>
      <c r="BC37" s="8"/>
      <c r="BD37" s="9" t="str">
        <f>_xlfn.IFNA(VLOOKUP(BC37,'Main Data'!$A:$B,2,0),"")</f>
        <v/>
      </c>
      <c r="BE37" s="9" t="str">
        <f>_xlfn.IFNA(VLOOKUP(BC37,'Main Data'!$A:$C,3,0),"")</f>
        <v/>
      </c>
      <c r="BF37" s="10" t="str">
        <f ca="1" t="shared" si="18"/>
        <v/>
      </c>
      <c r="BG37" s="9" t="str">
        <f t="shared" si="19"/>
        <v/>
      </c>
    </row>
    <row r="38" ht="21.75" spans="1:59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  <c r="AV38" s="3"/>
      <c r="AW38" s="8"/>
      <c r="AX38" s="9" t="str">
        <f>_xlfn.IFNA(VLOOKUP(AW38,'Main Data'!$A:$B,2,0),"")</f>
        <v/>
      </c>
      <c r="AY38" s="9" t="str">
        <f>_xlfn.IFNA(VLOOKUP(AW38,'Main Data'!$A:$C,3,0),"")</f>
        <v/>
      </c>
      <c r="AZ38" s="10" t="str">
        <f ca="1" t="shared" si="16"/>
        <v/>
      </c>
      <c r="BA38" s="11" t="str">
        <f t="shared" si="17"/>
        <v/>
      </c>
      <c r="BB38" s="15"/>
      <c r="BC38" s="8"/>
      <c r="BD38" s="9" t="str">
        <f>_xlfn.IFNA(VLOOKUP(BC38,'Main Data'!$A:$B,2,0),"")</f>
        <v/>
      </c>
      <c r="BE38" s="9" t="str">
        <f>_xlfn.IFNA(VLOOKUP(BC38,'Main Data'!$A:$C,3,0),"")</f>
        <v/>
      </c>
      <c r="BF38" s="10" t="str">
        <f ca="1" t="shared" si="18"/>
        <v/>
      </c>
      <c r="BG38" s="9" t="str">
        <f t="shared" si="19"/>
        <v/>
      </c>
    </row>
    <row r="39" ht="21.75" spans="1:59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  <c r="AV39" s="3"/>
      <c r="AW39" s="8"/>
      <c r="AX39" s="9" t="str">
        <f>_xlfn.IFNA(VLOOKUP(AW39,'Main Data'!$A:$B,2,0),"")</f>
        <v/>
      </c>
      <c r="AY39" s="9" t="str">
        <f>_xlfn.IFNA(VLOOKUP(AW39,'Main Data'!$A:$C,3,0),"")</f>
        <v/>
      </c>
      <c r="AZ39" s="10" t="str">
        <f ca="1" t="shared" si="16"/>
        <v/>
      </c>
      <c r="BA39" s="11" t="str">
        <f t="shared" si="17"/>
        <v/>
      </c>
      <c r="BB39" s="15"/>
      <c r="BC39" s="8"/>
      <c r="BD39" s="9" t="str">
        <f>_xlfn.IFNA(VLOOKUP(BC39,'Main Data'!$A:$B,2,0),"")</f>
        <v/>
      </c>
      <c r="BE39" s="9" t="str">
        <f>_xlfn.IFNA(VLOOKUP(BC39,'Main Data'!$A:$C,3,0),"")</f>
        <v/>
      </c>
      <c r="BF39" s="10" t="str">
        <f ca="1" t="shared" si="18"/>
        <v/>
      </c>
      <c r="BG39" s="9" t="str">
        <f t="shared" si="19"/>
        <v/>
      </c>
    </row>
    <row r="40" ht="21.75" spans="1:59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  <c r="AV40" s="3"/>
      <c r="AW40" s="8"/>
      <c r="AX40" s="9" t="str">
        <f>_xlfn.IFNA(VLOOKUP(AW40,'Main Data'!$A:$B,2,0),"")</f>
        <v/>
      </c>
      <c r="AY40" s="9" t="str">
        <f>_xlfn.IFNA(VLOOKUP(AW40,'Main Data'!$A:$C,3,0),"")</f>
        <v/>
      </c>
      <c r="AZ40" s="10" t="str">
        <f ca="1" t="shared" si="16"/>
        <v/>
      </c>
      <c r="BA40" s="11" t="str">
        <f t="shared" si="17"/>
        <v/>
      </c>
      <c r="BB40" s="15"/>
      <c r="BC40" s="8"/>
      <c r="BD40" s="9" t="str">
        <f>_xlfn.IFNA(VLOOKUP(BC40,'Main Data'!$A:$B,2,0),"")</f>
        <v/>
      </c>
      <c r="BE40" s="9" t="str">
        <f>_xlfn.IFNA(VLOOKUP(BC40,'Main Data'!$A:$C,3,0),"")</f>
        <v/>
      </c>
      <c r="BF40" s="10" t="str">
        <f ca="1" t="shared" si="18"/>
        <v/>
      </c>
      <c r="BG40" s="9" t="str">
        <f t="shared" si="19"/>
        <v/>
      </c>
    </row>
    <row r="41" ht="21.75" spans="1:59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  <c r="AV41" s="3"/>
      <c r="AW41" s="8"/>
      <c r="AX41" s="9" t="str">
        <f>_xlfn.IFNA(VLOOKUP(AW41,'Main Data'!$A:$B,2,0),"")</f>
        <v/>
      </c>
      <c r="AY41" s="9" t="str">
        <f>_xlfn.IFNA(VLOOKUP(AW41,'Main Data'!$A:$C,3,0),"")</f>
        <v/>
      </c>
      <c r="AZ41" s="10" t="str">
        <f ca="1" t="shared" si="16"/>
        <v/>
      </c>
      <c r="BA41" s="11" t="str">
        <f t="shared" si="17"/>
        <v/>
      </c>
      <c r="BB41" s="15"/>
      <c r="BC41" s="8"/>
      <c r="BD41" s="9" t="str">
        <f>_xlfn.IFNA(VLOOKUP(BC41,'Main Data'!$A:$B,2,0),"")</f>
        <v/>
      </c>
      <c r="BE41" s="9" t="str">
        <f>_xlfn.IFNA(VLOOKUP(BC41,'Main Data'!$A:$C,3,0),"")</f>
        <v/>
      </c>
      <c r="BF41" s="10" t="str">
        <f ca="1" t="shared" si="18"/>
        <v/>
      </c>
      <c r="BG41" s="9" t="str">
        <f t="shared" si="19"/>
        <v/>
      </c>
    </row>
    <row r="42" ht="21.75" spans="1:59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  <c r="AV42" s="3"/>
      <c r="AW42" s="8"/>
      <c r="AX42" s="9" t="str">
        <f>_xlfn.IFNA(VLOOKUP(AW42,'Main Data'!$A:$B,2,0),"")</f>
        <v/>
      </c>
      <c r="AY42" s="9" t="str">
        <f>_xlfn.IFNA(VLOOKUP(AW42,'Main Data'!$A:$C,3,0),"")</f>
        <v/>
      </c>
      <c r="AZ42" s="10" t="str">
        <f ca="1" t="shared" si="16"/>
        <v/>
      </c>
      <c r="BA42" s="11" t="str">
        <f t="shared" si="17"/>
        <v/>
      </c>
      <c r="BB42" s="15"/>
      <c r="BC42" s="8"/>
      <c r="BD42" s="9" t="str">
        <f>_xlfn.IFNA(VLOOKUP(BC42,'Main Data'!$A:$B,2,0),"")</f>
        <v/>
      </c>
      <c r="BE42" s="9" t="str">
        <f>_xlfn.IFNA(VLOOKUP(BC42,'Main Data'!$A:$C,3,0),"")</f>
        <v/>
      </c>
      <c r="BF42" s="10" t="str">
        <f ca="1" t="shared" si="18"/>
        <v/>
      </c>
      <c r="BG42" s="9" t="str">
        <f t="shared" si="19"/>
        <v/>
      </c>
    </row>
    <row r="43" ht="21.75" spans="1:59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  <c r="AV43" s="3"/>
      <c r="AW43" s="8"/>
      <c r="AX43" s="9" t="str">
        <f>_xlfn.IFNA(VLOOKUP(AW43,'Main Data'!$A:$B,2,0),"")</f>
        <v/>
      </c>
      <c r="AY43" s="9" t="str">
        <f>_xlfn.IFNA(VLOOKUP(AW43,'Main Data'!$A:$C,3,0),"")</f>
        <v/>
      </c>
      <c r="AZ43" s="10" t="str">
        <f ca="1" t="shared" si="16"/>
        <v/>
      </c>
      <c r="BA43" s="11" t="str">
        <f t="shared" si="17"/>
        <v/>
      </c>
      <c r="BB43" s="15"/>
      <c r="BC43" s="8"/>
      <c r="BD43" s="9" t="str">
        <f>_xlfn.IFNA(VLOOKUP(BC43,'Main Data'!$A:$B,2,0),"")</f>
        <v/>
      </c>
      <c r="BE43" s="9" t="str">
        <f>_xlfn.IFNA(VLOOKUP(BC43,'Main Data'!$A:$C,3,0),"")</f>
        <v/>
      </c>
      <c r="BF43" s="10" t="str">
        <f ca="1" t="shared" si="18"/>
        <v/>
      </c>
      <c r="BG43" s="9" t="str">
        <f t="shared" si="19"/>
        <v/>
      </c>
    </row>
    <row r="44" ht="21.75" spans="1:59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  <c r="AV44" s="3"/>
      <c r="AW44" s="8"/>
      <c r="AX44" s="9" t="str">
        <f>_xlfn.IFNA(VLOOKUP(AW44,'Main Data'!$A:$B,2,0),"")</f>
        <v/>
      </c>
      <c r="AY44" s="9" t="str">
        <f>_xlfn.IFNA(VLOOKUP(AW44,'Main Data'!$A:$C,3,0),"")</f>
        <v/>
      </c>
      <c r="AZ44" s="10" t="str">
        <f ca="1" t="shared" si="16"/>
        <v/>
      </c>
      <c r="BA44" s="11" t="str">
        <f t="shared" si="17"/>
        <v/>
      </c>
      <c r="BB44" s="15"/>
      <c r="BC44" s="8"/>
      <c r="BD44" s="9" t="str">
        <f>_xlfn.IFNA(VLOOKUP(BC44,'Main Data'!$A:$B,2,0),"")</f>
        <v/>
      </c>
      <c r="BE44" s="9" t="str">
        <f>_xlfn.IFNA(VLOOKUP(BC44,'Main Data'!$A:$C,3,0),"")</f>
        <v/>
      </c>
      <c r="BF44" s="10" t="str">
        <f ca="1" t="shared" si="18"/>
        <v/>
      </c>
      <c r="BG44" s="9" t="str">
        <f t="shared" si="19"/>
        <v/>
      </c>
    </row>
    <row r="45" ht="21.75" spans="1:59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  <c r="AV45" s="3"/>
      <c r="AW45" s="8"/>
      <c r="AX45" s="9" t="str">
        <f>_xlfn.IFNA(VLOOKUP(AW45,'Main Data'!$A:$B,2,0),"")</f>
        <v/>
      </c>
      <c r="AY45" s="9" t="str">
        <f>_xlfn.IFNA(VLOOKUP(AW45,'Main Data'!$A:$C,3,0),"")</f>
        <v/>
      </c>
      <c r="AZ45" s="10" t="str">
        <f ca="1" t="shared" si="16"/>
        <v/>
      </c>
      <c r="BA45" s="11" t="str">
        <f t="shared" si="17"/>
        <v/>
      </c>
      <c r="BB45" s="15"/>
      <c r="BC45" s="8"/>
      <c r="BD45" s="9" t="str">
        <f>_xlfn.IFNA(VLOOKUP(BC45,'Main Data'!$A:$B,2,0),"")</f>
        <v/>
      </c>
      <c r="BE45" s="9" t="str">
        <f>_xlfn.IFNA(VLOOKUP(BC45,'Main Data'!$A:$C,3,0),"")</f>
        <v/>
      </c>
      <c r="BF45" s="10" t="str">
        <f ca="1" t="shared" si="18"/>
        <v/>
      </c>
      <c r="BG45" s="9" t="str">
        <f t="shared" si="19"/>
        <v/>
      </c>
    </row>
    <row r="46" ht="21.75" spans="1:59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  <c r="AV46" s="3"/>
      <c r="AW46" s="8"/>
      <c r="AX46" s="9" t="str">
        <f>_xlfn.IFNA(VLOOKUP(AW46,'Main Data'!$A:$B,2,0),"")</f>
        <v/>
      </c>
      <c r="AY46" s="9" t="str">
        <f>_xlfn.IFNA(VLOOKUP(AW46,'Main Data'!$A:$C,3,0),"")</f>
        <v/>
      </c>
      <c r="AZ46" s="10" t="str">
        <f ca="1" t="shared" si="16"/>
        <v/>
      </c>
      <c r="BA46" s="11" t="str">
        <f t="shared" si="17"/>
        <v/>
      </c>
      <c r="BB46" s="15"/>
      <c r="BC46" s="8"/>
      <c r="BD46" s="9" t="str">
        <f>_xlfn.IFNA(VLOOKUP(BC46,'Main Data'!$A:$B,2,0),"")</f>
        <v/>
      </c>
      <c r="BE46" s="9" t="str">
        <f>_xlfn.IFNA(VLOOKUP(BC46,'Main Data'!$A:$C,3,0),"")</f>
        <v/>
      </c>
      <c r="BF46" s="10" t="str">
        <f ca="1" t="shared" si="18"/>
        <v/>
      </c>
      <c r="BG46" s="9" t="str">
        <f t="shared" si="19"/>
        <v/>
      </c>
    </row>
    <row r="47" ht="21.75" spans="1:59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  <c r="AV47" s="3"/>
      <c r="AW47" s="8"/>
      <c r="AX47" s="9" t="str">
        <f>_xlfn.IFNA(VLOOKUP(AW47,'Main Data'!$A:$B,2,0),"")</f>
        <v/>
      </c>
      <c r="AY47" s="9" t="str">
        <f>_xlfn.IFNA(VLOOKUP(AW47,'Main Data'!$A:$C,3,0),"")</f>
        <v/>
      </c>
      <c r="AZ47" s="10" t="str">
        <f ca="1" t="shared" si="16"/>
        <v/>
      </c>
      <c r="BA47" s="11" t="str">
        <f t="shared" si="17"/>
        <v/>
      </c>
      <c r="BB47" s="15"/>
      <c r="BC47" s="8"/>
      <c r="BD47" s="9" t="str">
        <f>_xlfn.IFNA(VLOOKUP(BC47,'Main Data'!$A:$B,2,0),"")</f>
        <v/>
      </c>
      <c r="BE47" s="9" t="str">
        <f>_xlfn.IFNA(VLOOKUP(BC47,'Main Data'!$A:$C,3,0),"")</f>
        <v/>
      </c>
      <c r="BF47" s="10" t="str">
        <f ca="1" t="shared" si="18"/>
        <v/>
      </c>
      <c r="BG47" s="9" t="str">
        <f t="shared" si="19"/>
        <v/>
      </c>
    </row>
    <row r="48" ht="21.75" spans="1:59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  <c r="AV48" s="3"/>
      <c r="AW48" s="8"/>
      <c r="AX48" s="9" t="str">
        <f>_xlfn.IFNA(VLOOKUP(AW48,'Main Data'!$A:$B,2,0),"")</f>
        <v/>
      </c>
      <c r="AY48" s="9" t="str">
        <f>_xlfn.IFNA(VLOOKUP(AW48,'Main Data'!$A:$C,3,0),"")</f>
        <v/>
      </c>
      <c r="AZ48" s="10" t="str">
        <f ca="1" t="shared" si="16"/>
        <v/>
      </c>
      <c r="BA48" s="11" t="str">
        <f t="shared" si="17"/>
        <v/>
      </c>
      <c r="BB48" s="15"/>
      <c r="BC48" s="8"/>
      <c r="BD48" s="9" t="str">
        <f>_xlfn.IFNA(VLOOKUP(BC48,'Main Data'!$A:$B,2,0),"")</f>
        <v/>
      </c>
      <c r="BE48" s="9" t="str">
        <f>_xlfn.IFNA(VLOOKUP(BC48,'Main Data'!$A:$C,3,0),"")</f>
        <v/>
      </c>
      <c r="BF48" s="10" t="str">
        <f ca="1" t="shared" si="18"/>
        <v/>
      </c>
      <c r="BG48" s="9" t="str">
        <f t="shared" si="19"/>
        <v/>
      </c>
    </row>
    <row r="49" ht="21.75" spans="1:59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  <c r="AV49" s="3"/>
      <c r="AW49" s="8"/>
      <c r="AX49" s="9" t="str">
        <f>_xlfn.IFNA(VLOOKUP(AW49,'Main Data'!$A:$B,2,0),"")</f>
        <v/>
      </c>
      <c r="AY49" s="9" t="str">
        <f>_xlfn.IFNA(VLOOKUP(AW49,'Main Data'!$A:$C,3,0),"")</f>
        <v/>
      </c>
      <c r="AZ49" s="10" t="str">
        <f ca="1" t="shared" si="16"/>
        <v/>
      </c>
      <c r="BA49" s="11" t="str">
        <f t="shared" si="17"/>
        <v/>
      </c>
      <c r="BB49" s="15"/>
      <c r="BC49" s="8"/>
      <c r="BD49" s="9" t="str">
        <f>_xlfn.IFNA(VLOOKUP(BC49,'Main Data'!$A:$B,2,0),"")</f>
        <v/>
      </c>
      <c r="BE49" s="9" t="str">
        <f>_xlfn.IFNA(VLOOKUP(BC49,'Main Data'!$A:$C,3,0),"")</f>
        <v/>
      </c>
      <c r="BF49" s="10" t="str">
        <f ca="1" t="shared" si="18"/>
        <v/>
      </c>
      <c r="BG49" s="9" t="str">
        <f t="shared" si="19"/>
        <v/>
      </c>
    </row>
    <row r="50" ht="21.75" spans="1:59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  <c r="AV50" s="3"/>
      <c r="AW50" s="8"/>
      <c r="AX50" s="9" t="str">
        <f>_xlfn.IFNA(VLOOKUP(AW50,'Main Data'!$A:$B,2,0),"")</f>
        <v/>
      </c>
      <c r="AY50" s="9" t="str">
        <f>_xlfn.IFNA(VLOOKUP(AW50,'Main Data'!$A:$C,3,0),"")</f>
        <v/>
      </c>
      <c r="AZ50" s="10" t="str">
        <f ca="1" t="shared" si="16"/>
        <v/>
      </c>
      <c r="BA50" s="11" t="str">
        <f t="shared" si="17"/>
        <v/>
      </c>
      <c r="BB50" s="15"/>
      <c r="BC50" s="8"/>
      <c r="BD50" s="9" t="str">
        <f>_xlfn.IFNA(VLOOKUP(BC50,'Main Data'!$A:$B,2,0),"")</f>
        <v/>
      </c>
      <c r="BE50" s="9" t="str">
        <f>_xlfn.IFNA(VLOOKUP(BC50,'Main Data'!$A:$C,3,0),"")</f>
        <v/>
      </c>
      <c r="BF50" s="10" t="str">
        <f ca="1" t="shared" si="18"/>
        <v/>
      </c>
      <c r="BG50" s="9" t="str">
        <f t="shared" si="19"/>
        <v/>
      </c>
    </row>
    <row r="51" ht="21.75" spans="1:59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  <c r="AV51" s="3"/>
      <c r="AW51" s="8"/>
      <c r="AX51" s="9" t="str">
        <f>_xlfn.IFNA(VLOOKUP(AW51,'Main Data'!$A:$B,2,0),"")</f>
        <v/>
      </c>
      <c r="AY51" s="9" t="str">
        <f>_xlfn.IFNA(VLOOKUP(AW51,'Main Data'!$A:$C,3,0),"")</f>
        <v/>
      </c>
      <c r="AZ51" s="10" t="str">
        <f ca="1" t="shared" si="16"/>
        <v/>
      </c>
      <c r="BA51" s="11" t="str">
        <f t="shared" si="17"/>
        <v/>
      </c>
      <c r="BB51" s="15"/>
      <c r="BC51" s="8"/>
      <c r="BD51" s="9" t="str">
        <f>_xlfn.IFNA(VLOOKUP(BC51,'Main Data'!$A:$B,2,0),"")</f>
        <v/>
      </c>
      <c r="BE51" s="9" t="str">
        <f>_xlfn.IFNA(VLOOKUP(BC51,'Main Data'!$A:$C,3,0),"")</f>
        <v/>
      </c>
      <c r="BF51" s="10" t="str">
        <f ca="1" t="shared" si="18"/>
        <v/>
      </c>
      <c r="BG51" s="9" t="str">
        <f t="shared" si="19"/>
        <v/>
      </c>
    </row>
    <row r="52" ht="21.75" spans="1:59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  <c r="AV52" s="3"/>
      <c r="AW52" s="8"/>
      <c r="AX52" s="9" t="str">
        <f>_xlfn.IFNA(VLOOKUP(AW52,'Main Data'!$A:$B,2,0),"")</f>
        <v/>
      </c>
      <c r="AY52" s="9" t="str">
        <f>_xlfn.IFNA(VLOOKUP(AW52,'Main Data'!$A:$C,3,0),"")</f>
        <v/>
      </c>
      <c r="AZ52" s="10" t="str">
        <f ca="1" t="shared" si="16"/>
        <v/>
      </c>
      <c r="BA52" s="11" t="str">
        <f t="shared" si="17"/>
        <v/>
      </c>
      <c r="BB52" s="15"/>
      <c r="BC52" s="8"/>
      <c r="BD52" s="9" t="str">
        <f>_xlfn.IFNA(VLOOKUP(BC52,'Main Data'!$A:$B,2,0),"")</f>
        <v/>
      </c>
      <c r="BE52" s="9" t="str">
        <f>_xlfn.IFNA(VLOOKUP(BC52,'Main Data'!$A:$C,3,0),"")</f>
        <v/>
      </c>
      <c r="BF52" s="10" t="str">
        <f ca="1" t="shared" si="18"/>
        <v/>
      </c>
      <c r="BG52" s="9" t="str">
        <f t="shared" si="19"/>
        <v/>
      </c>
    </row>
    <row r="53" ht="21.75" spans="1:59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  <c r="AV53" s="3"/>
      <c r="AW53" s="8"/>
      <c r="AX53" s="9" t="str">
        <f>_xlfn.IFNA(VLOOKUP(AW53,'Main Data'!$A:$B,2,0),"")</f>
        <v/>
      </c>
      <c r="AY53" s="9" t="str">
        <f>_xlfn.IFNA(VLOOKUP(AW53,'Main Data'!$A:$C,3,0),"")</f>
        <v/>
      </c>
      <c r="AZ53" s="10" t="str">
        <f ca="1" t="shared" si="16"/>
        <v/>
      </c>
      <c r="BA53" s="11" t="str">
        <f t="shared" si="17"/>
        <v/>
      </c>
      <c r="BB53" s="15"/>
      <c r="BC53" s="8"/>
      <c r="BD53" s="9" t="str">
        <f>_xlfn.IFNA(VLOOKUP(BC53,'Main Data'!$A:$B,2,0),"")</f>
        <v/>
      </c>
      <c r="BE53" s="9" t="str">
        <f>_xlfn.IFNA(VLOOKUP(BC53,'Main Data'!$A:$C,3,0),"")</f>
        <v/>
      </c>
      <c r="BF53" s="10" t="str">
        <f ca="1" t="shared" si="18"/>
        <v/>
      </c>
      <c r="BG53" s="9" t="str">
        <f t="shared" si="19"/>
        <v/>
      </c>
    </row>
    <row r="54" ht="21.75" spans="1:59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  <c r="AV54" s="3"/>
      <c r="AW54" s="8"/>
      <c r="AX54" s="9" t="str">
        <f>_xlfn.IFNA(VLOOKUP(AW54,'Main Data'!$A:$B,2,0),"")</f>
        <v/>
      </c>
      <c r="AY54" s="9" t="str">
        <f>_xlfn.IFNA(VLOOKUP(AW54,'Main Data'!$A:$C,3,0),"")</f>
        <v/>
      </c>
      <c r="AZ54" s="10" t="str">
        <f ca="1" t="shared" si="16"/>
        <v/>
      </c>
      <c r="BA54" s="11" t="str">
        <f t="shared" si="17"/>
        <v/>
      </c>
      <c r="BB54" s="15"/>
      <c r="BC54" s="8"/>
      <c r="BD54" s="9" t="str">
        <f>_xlfn.IFNA(VLOOKUP(BC54,'Main Data'!$A:$B,2,0),"")</f>
        <v/>
      </c>
      <c r="BE54" s="9" t="str">
        <f>_xlfn.IFNA(VLOOKUP(BC54,'Main Data'!$A:$C,3,0),"")</f>
        <v/>
      </c>
      <c r="BF54" s="10" t="str">
        <f ca="1" t="shared" si="18"/>
        <v/>
      </c>
      <c r="BG54" s="9" t="str">
        <f t="shared" si="19"/>
        <v/>
      </c>
    </row>
    <row r="55" ht="21.75" spans="1:59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  <c r="AV55" s="3"/>
      <c r="AW55" s="8"/>
      <c r="AX55" s="9" t="str">
        <f>_xlfn.IFNA(VLOOKUP(AW55,'Main Data'!$A:$B,2,0),"")</f>
        <v/>
      </c>
      <c r="AY55" s="9" t="str">
        <f>_xlfn.IFNA(VLOOKUP(AW55,'Main Data'!$A:$C,3,0),"")</f>
        <v/>
      </c>
      <c r="AZ55" s="10" t="str">
        <f ca="1" t="shared" si="16"/>
        <v/>
      </c>
      <c r="BA55" s="11" t="str">
        <f t="shared" si="17"/>
        <v/>
      </c>
      <c r="BB55" s="15"/>
      <c r="BC55" s="8"/>
      <c r="BD55" s="9" t="str">
        <f>_xlfn.IFNA(VLOOKUP(BC55,'Main Data'!$A:$B,2,0),"")</f>
        <v/>
      </c>
      <c r="BE55" s="9" t="str">
        <f>_xlfn.IFNA(VLOOKUP(BC55,'Main Data'!$A:$C,3,0),"")</f>
        <v/>
      </c>
      <c r="BF55" s="10" t="str">
        <f ca="1" t="shared" si="18"/>
        <v/>
      </c>
      <c r="BG55" s="9" t="str">
        <f t="shared" si="19"/>
        <v/>
      </c>
    </row>
    <row r="56" ht="21.75" spans="1:59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  <c r="AV56" s="3"/>
      <c r="AW56" s="8"/>
      <c r="AX56" s="9" t="str">
        <f>_xlfn.IFNA(VLOOKUP(AW56,'Main Data'!$A:$B,2,0),"")</f>
        <v/>
      </c>
      <c r="AY56" s="9" t="str">
        <f>_xlfn.IFNA(VLOOKUP(AW56,'Main Data'!$A:$C,3,0),"")</f>
        <v/>
      </c>
      <c r="AZ56" s="10" t="str">
        <f ca="1" t="shared" si="16"/>
        <v/>
      </c>
      <c r="BA56" s="11" t="str">
        <f t="shared" si="17"/>
        <v/>
      </c>
      <c r="BB56" s="15"/>
      <c r="BC56" s="8"/>
      <c r="BD56" s="9" t="str">
        <f>_xlfn.IFNA(VLOOKUP(BC56,'Main Data'!$A:$B,2,0),"")</f>
        <v/>
      </c>
      <c r="BE56" s="9" t="str">
        <f>_xlfn.IFNA(VLOOKUP(BC56,'Main Data'!$A:$C,3,0),"")</f>
        <v/>
      </c>
      <c r="BF56" s="10" t="str">
        <f ca="1" t="shared" si="18"/>
        <v/>
      </c>
      <c r="BG56" s="9" t="str">
        <f t="shared" si="19"/>
        <v/>
      </c>
    </row>
    <row r="57" ht="21.75" spans="1:59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  <c r="AV57" s="3"/>
      <c r="AW57" s="8"/>
      <c r="AX57" s="9" t="str">
        <f>_xlfn.IFNA(VLOOKUP(AW57,'Main Data'!$A:$B,2,0),"")</f>
        <v/>
      </c>
      <c r="AY57" s="9" t="str">
        <f>_xlfn.IFNA(VLOOKUP(AW57,'Main Data'!$A:$C,3,0),"")</f>
        <v/>
      </c>
      <c r="AZ57" s="10" t="str">
        <f ca="1" t="shared" si="16"/>
        <v/>
      </c>
      <c r="BA57" s="11" t="str">
        <f t="shared" si="17"/>
        <v/>
      </c>
      <c r="BB57" s="15"/>
      <c r="BC57" s="8"/>
      <c r="BD57" s="9" t="str">
        <f>_xlfn.IFNA(VLOOKUP(BC57,'Main Data'!$A:$B,2,0),"")</f>
        <v/>
      </c>
      <c r="BE57" s="9" t="str">
        <f>_xlfn.IFNA(VLOOKUP(BC57,'Main Data'!$A:$C,3,0),"")</f>
        <v/>
      </c>
      <c r="BF57" s="10" t="str">
        <f ca="1" t="shared" si="18"/>
        <v/>
      </c>
      <c r="BG57" s="9" t="str">
        <f t="shared" si="19"/>
        <v/>
      </c>
    </row>
    <row r="58" ht="21.75" spans="1:59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  <c r="AV58" s="3"/>
      <c r="AW58" s="8"/>
      <c r="AX58" s="9" t="str">
        <f>_xlfn.IFNA(VLOOKUP(AW58,'Main Data'!$A:$B,2,0),"")</f>
        <v/>
      </c>
      <c r="AY58" s="9" t="str">
        <f>_xlfn.IFNA(VLOOKUP(AW58,'Main Data'!$A:$C,3,0),"")</f>
        <v/>
      </c>
      <c r="AZ58" s="10" t="str">
        <f ca="1" t="shared" si="16"/>
        <v/>
      </c>
      <c r="BA58" s="11" t="str">
        <f t="shared" si="17"/>
        <v/>
      </c>
      <c r="BB58" s="15"/>
      <c r="BC58" s="8"/>
      <c r="BD58" s="9" t="str">
        <f>_xlfn.IFNA(VLOOKUP(BC58,'Main Data'!$A:$B,2,0),"")</f>
        <v/>
      </c>
      <c r="BE58" s="9" t="str">
        <f>_xlfn.IFNA(VLOOKUP(BC58,'Main Data'!$A:$C,3,0),"")</f>
        <v/>
      </c>
      <c r="BF58" s="10" t="str">
        <f ca="1" t="shared" si="18"/>
        <v/>
      </c>
      <c r="BG58" s="9" t="str">
        <f t="shared" si="19"/>
        <v/>
      </c>
    </row>
    <row r="59" ht="21.75" spans="1:59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  <c r="AV59" s="3"/>
      <c r="AW59" s="8"/>
      <c r="AX59" s="9" t="str">
        <f>_xlfn.IFNA(VLOOKUP(AW59,'Main Data'!$A:$B,2,0),"")</f>
        <v/>
      </c>
      <c r="AY59" s="9" t="str">
        <f>_xlfn.IFNA(VLOOKUP(AW59,'Main Data'!$A:$C,3,0),"")</f>
        <v/>
      </c>
      <c r="AZ59" s="10" t="str">
        <f ca="1" t="shared" si="16"/>
        <v/>
      </c>
      <c r="BA59" s="11" t="str">
        <f t="shared" si="17"/>
        <v/>
      </c>
      <c r="BB59" s="15"/>
      <c r="BC59" s="8"/>
      <c r="BD59" s="9" t="str">
        <f>_xlfn.IFNA(VLOOKUP(BC59,'Main Data'!$A:$B,2,0),"")</f>
        <v/>
      </c>
      <c r="BE59" s="9" t="str">
        <f>_xlfn.IFNA(VLOOKUP(BC59,'Main Data'!$A:$C,3,0),"")</f>
        <v/>
      </c>
      <c r="BF59" s="10" t="str">
        <f ca="1" t="shared" si="18"/>
        <v/>
      </c>
      <c r="BG59" s="9" t="str">
        <f t="shared" si="19"/>
        <v/>
      </c>
    </row>
    <row r="60" ht="21.75" spans="1:59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  <c r="AV60" s="3"/>
      <c r="AW60" s="8"/>
      <c r="AX60" s="9" t="str">
        <f>_xlfn.IFNA(VLOOKUP(AW60,'Main Data'!$A:$B,2,0),"")</f>
        <v/>
      </c>
      <c r="AY60" s="9" t="str">
        <f>_xlfn.IFNA(VLOOKUP(AW60,'Main Data'!$A:$C,3,0),"")</f>
        <v/>
      </c>
      <c r="AZ60" s="10" t="str">
        <f ca="1" t="shared" si="16"/>
        <v/>
      </c>
      <c r="BA60" s="11" t="str">
        <f t="shared" si="17"/>
        <v/>
      </c>
      <c r="BB60" s="15"/>
      <c r="BC60" s="8"/>
      <c r="BD60" s="9" t="str">
        <f>_xlfn.IFNA(VLOOKUP(BC60,'Main Data'!$A:$B,2,0),"")</f>
        <v/>
      </c>
      <c r="BE60" s="9" t="str">
        <f>_xlfn.IFNA(VLOOKUP(BC60,'Main Data'!$A:$C,3,0),"")</f>
        <v/>
      </c>
      <c r="BF60" s="10" t="str">
        <f ca="1" t="shared" si="18"/>
        <v/>
      </c>
      <c r="BG60" s="9" t="str">
        <f t="shared" si="19"/>
        <v/>
      </c>
    </row>
    <row r="61" ht="21.75" spans="1:59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  <c r="AV61" s="3"/>
      <c r="AW61" s="8"/>
      <c r="AX61" s="9" t="str">
        <f>_xlfn.IFNA(VLOOKUP(AW61,'Main Data'!$A:$B,2,0),"")</f>
        <v/>
      </c>
      <c r="AY61" s="9" t="str">
        <f>_xlfn.IFNA(VLOOKUP(AW61,'Main Data'!$A:$C,3,0),"")</f>
        <v/>
      </c>
      <c r="AZ61" s="10" t="str">
        <f ca="1" t="shared" si="16"/>
        <v/>
      </c>
      <c r="BA61" s="11" t="str">
        <f t="shared" si="17"/>
        <v/>
      </c>
      <c r="BB61" s="15"/>
      <c r="BC61" s="8"/>
      <c r="BD61" s="9" t="str">
        <f>_xlfn.IFNA(VLOOKUP(BC61,'Main Data'!$A:$B,2,0),"")</f>
        <v/>
      </c>
      <c r="BE61" s="9" t="str">
        <f>_xlfn.IFNA(VLOOKUP(BC61,'Main Data'!$A:$C,3,0),"")</f>
        <v/>
      </c>
      <c r="BF61" s="10" t="str">
        <f ca="1" t="shared" si="18"/>
        <v/>
      </c>
      <c r="BG61" s="9" t="str">
        <f t="shared" si="19"/>
        <v/>
      </c>
    </row>
    <row r="62" ht="21.75" spans="1:59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  <c r="AV62" s="3"/>
      <c r="AW62" s="8"/>
      <c r="AX62" s="9" t="str">
        <f>_xlfn.IFNA(VLOOKUP(AW62,'Main Data'!$A:$B,2,0),"")</f>
        <v/>
      </c>
      <c r="AY62" s="9" t="str">
        <f>_xlfn.IFNA(VLOOKUP(AW62,'Main Data'!$A:$C,3,0),"")</f>
        <v/>
      </c>
      <c r="AZ62" s="10" t="str">
        <f ca="1" t="shared" si="16"/>
        <v/>
      </c>
      <c r="BA62" s="11" t="str">
        <f t="shared" si="17"/>
        <v/>
      </c>
      <c r="BB62" s="15"/>
      <c r="BC62" s="8"/>
      <c r="BD62" s="9" t="str">
        <f>_xlfn.IFNA(VLOOKUP(BC62,'Main Data'!$A:$B,2,0),"")</f>
        <v/>
      </c>
      <c r="BE62" s="9" t="str">
        <f>_xlfn.IFNA(VLOOKUP(BC62,'Main Data'!$A:$C,3,0),"")</f>
        <v/>
      </c>
      <c r="BF62" s="10" t="str">
        <f ca="1" t="shared" si="18"/>
        <v/>
      </c>
      <c r="BG62" s="9" t="str">
        <f t="shared" si="19"/>
        <v/>
      </c>
    </row>
    <row r="63" ht="21.75" spans="1:59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  <c r="AV63" s="3"/>
      <c r="AW63" s="8"/>
      <c r="AX63" s="9" t="str">
        <f>_xlfn.IFNA(VLOOKUP(AW63,'Main Data'!$A:$B,2,0),"")</f>
        <v/>
      </c>
      <c r="AY63" s="9" t="str">
        <f>_xlfn.IFNA(VLOOKUP(AW63,'Main Data'!$A:$C,3,0),"")</f>
        <v/>
      </c>
      <c r="AZ63" s="10" t="str">
        <f ca="1" t="shared" si="16"/>
        <v/>
      </c>
      <c r="BA63" s="11" t="str">
        <f t="shared" si="17"/>
        <v/>
      </c>
      <c r="BB63" s="15"/>
      <c r="BC63" s="8"/>
      <c r="BD63" s="9" t="str">
        <f>_xlfn.IFNA(VLOOKUP(BC63,'Main Data'!$A:$B,2,0),"")</f>
        <v/>
      </c>
      <c r="BE63" s="9" t="str">
        <f>_xlfn.IFNA(VLOOKUP(BC63,'Main Data'!$A:$C,3,0),"")</f>
        <v/>
      </c>
      <c r="BF63" s="10" t="str">
        <f ca="1" t="shared" si="18"/>
        <v/>
      </c>
      <c r="BG63" s="9" t="str">
        <f t="shared" si="19"/>
        <v/>
      </c>
    </row>
    <row r="64" ht="21.75" spans="1:59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  <c r="AV64" s="3"/>
      <c r="AW64" s="8"/>
      <c r="AX64" s="9" t="str">
        <f>_xlfn.IFNA(VLOOKUP(AW64,'Main Data'!$A:$B,2,0),"")</f>
        <v/>
      </c>
      <c r="AY64" s="9" t="str">
        <f>_xlfn.IFNA(VLOOKUP(AW64,'Main Data'!$A:$C,3,0),"")</f>
        <v/>
      </c>
      <c r="AZ64" s="10" t="str">
        <f ca="1" t="shared" si="16"/>
        <v/>
      </c>
      <c r="BA64" s="11" t="str">
        <f t="shared" si="17"/>
        <v/>
      </c>
      <c r="BB64" s="15"/>
      <c r="BC64" s="8"/>
      <c r="BD64" s="9" t="str">
        <f>_xlfn.IFNA(VLOOKUP(BC64,'Main Data'!$A:$B,2,0),"")</f>
        <v/>
      </c>
      <c r="BE64" s="9" t="str">
        <f>_xlfn.IFNA(VLOOKUP(BC64,'Main Data'!$A:$C,3,0),"")</f>
        <v/>
      </c>
      <c r="BF64" s="10" t="str">
        <f ca="1" t="shared" si="18"/>
        <v/>
      </c>
      <c r="BG64" s="9" t="str">
        <f t="shared" si="19"/>
        <v/>
      </c>
    </row>
    <row r="65" ht="21.75" spans="1:59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  <c r="AV65" s="3"/>
      <c r="AW65" s="8"/>
      <c r="AX65" s="9" t="str">
        <f>_xlfn.IFNA(VLOOKUP(AW65,'Main Data'!$A:$B,2,0),"")</f>
        <v/>
      </c>
      <c r="AY65" s="9" t="str">
        <f>_xlfn.IFNA(VLOOKUP(AW65,'Main Data'!$A:$C,3,0),"")</f>
        <v/>
      </c>
      <c r="AZ65" s="10" t="str">
        <f ca="1" t="shared" si="16"/>
        <v/>
      </c>
      <c r="BA65" s="11" t="str">
        <f t="shared" si="17"/>
        <v/>
      </c>
      <c r="BB65" s="15"/>
      <c r="BC65" s="8"/>
      <c r="BD65" s="9" t="str">
        <f>_xlfn.IFNA(VLOOKUP(BC65,'Main Data'!$A:$B,2,0),"")</f>
        <v/>
      </c>
      <c r="BE65" s="9" t="str">
        <f>_xlfn.IFNA(VLOOKUP(BC65,'Main Data'!$A:$C,3,0),"")</f>
        <v/>
      </c>
      <c r="BF65" s="10" t="str">
        <f ca="1" t="shared" si="18"/>
        <v/>
      </c>
      <c r="BG65" s="9" t="str">
        <f t="shared" si="19"/>
        <v/>
      </c>
    </row>
    <row r="66" ht="21.75" spans="1:59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  <c r="AV66" s="3"/>
      <c r="AW66" s="8"/>
      <c r="AX66" s="9" t="str">
        <f>_xlfn.IFNA(VLOOKUP(AW66,'Main Data'!$A:$B,2,0),"")</f>
        <v/>
      </c>
      <c r="AY66" s="9" t="str">
        <f>_xlfn.IFNA(VLOOKUP(AW66,'Main Data'!$A:$C,3,0),"")</f>
        <v/>
      </c>
      <c r="AZ66" s="10" t="str">
        <f ca="1" t="shared" si="16"/>
        <v/>
      </c>
      <c r="BA66" s="11" t="str">
        <f t="shared" si="17"/>
        <v/>
      </c>
      <c r="BB66" s="15"/>
      <c r="BC66" s="8"/>
      <c r="BD66" s="9" t="str">
        <f>_xlfn.IFNA(VLOOKUP(BC66,'Main Data'!$A:$B,2,0),"")</f>
        <v/>
      </c>
      <c r="BE66" s="9" t="str">
        <f>_xlfn.IFNA(VLOOKUP(BC66,'Main Data'!$A:$C,3,0),"")</f>
        <v/>
      </c>
      <c r="BF66" s="10" t="str">
        <f ca="1" t="shared" si="18"/>
        <v/>
      </c>
      <c r="BG66" s="9" t="str">
        <f t="shared" si="19"/>
        <v/>
      </c>
    </row>
    <row r="67" ht="21.75" spans="1:59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  <c r="AV67" s="3"/>
      <c r="AW67" s="8"/>
      <c r="AX67" s="9" t="str">
        <f>_xlfn.IFNA(VLOOKUP(AW67,'Main Data'!$A:$B,2,0),"")</f>
        <v/>
      </c>
      <c r="AY67" s="9" t="str">
        <f>_xlfn.IFNA(VLOOKUP(AW67,'Main Data'!$A:$C,3,0),"")</f>
        <v/>
      </c>
      <c r="AZ67" s="10" t="str">
        <f ca="1" t="shared" si="16"/>
        <v/>
      </c>
      <c r="BA67" s="11" t="str">
        <f t="shared" si="17"/>
        <v/>
      </c>
      <c r="BB67" s="15"/>
      <c r="BC67" s="8"/>
      <c r="BD67" s="9" t="str">
        <f>_xlfn.IFNA(VLOOKUP(BC67,'Main Data'!$A:$B,2,0),"")</f>
        <v/>
      </c>
      <c r="BE67" s="9" t="str">
        <f>_xlfn.IFNA(VLOOKUP(BC67,'Main Data'!$A:$C,3,0),"")</f>
        <v/>
      </c>
      <c r="BF67" s="10" t="str">
        <f ca="1" t="shared" si="18"/>
        <v/>
      </c>
      <c r="BG67" s="9" t="str">
        <f t="shared" si="19"/>
        <v/>
      </c>
    </row>
    <row r="68" ht="21.75" spans="1:59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20">IF(A68="","",IF(D68="",NOW(),D68))</f>
        <v/>
      </c>
      <c r="E68" s="11" t="str">
        <f t="shared" ref="E68:E131" si="21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22">IF(G68="","",IF(J68="",NOW(),J68))</f>
        <v/>
      </c>
      <c r="K68" s="11" t="str">
        <f t="shared" ref="K68:K131" si="23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4">IF(M68="","",IF(P68="",NOW(),P68))</f>
        <v/>
      </c>
      <c r="Q68" s="11" t="str">
        <f t="shared" ref="Q68:Q131" si="25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6">IF(S68="","",IF(V68="",NOW(),V68))</f>
        <v/>
      </c>
      <c r="W68" s="11" t="str">
        <f t="shared" ref="W68:W131" si="27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8">IF(Y68="","",IF(AB68="",NOW(),AB68))</f>
        <v/>
      </c>
      <c r="AC68" s="11" t="str">
        <f t="shared" ref="AC68:AC131" si="29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30">IF(AE68="","",IF(AH68="",NOW(),AH68))</f>
        <v/>
      </c>
      <c r="AI68" s="11" t="str">
        <f t="shared" ref="AI68:AI131" si="31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32">IF(AK68="","",IF(AN68="",NOW(),AN68))</f>
        <v/>
      </c>
      <c r="AO68" s="11" t="str">
        <f t="shared" ref="AO68:AO131" si="33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4">IF(AQ68="","",IF(AT68="",NOW(),AT68))</f>
        <v/>
      </c>
      <c r="AU68" s="9" t="str">
        <f t="shared" ref="AU68:AU131" si="35">IF(AQ68="","",5)</f>
        <v/>
      </c>
      <c r="AV68" s="3"/>
      <c r="AW68" s="8"/>
      <c r="AX68" s="9" t="str">
        <f>_xlfn.IFNA(VLOOKUP(AW68,'Main Data'!$A:$B,2,0),"")</f>
        <v/>
      </c>
      <c r="AY68" s="9" t="str">
        <f>_xlfn.IFNA(VLOOKUP(AW68,'Main Data'!$A:$C,3,0),"")</f>
        <v/>
      </c>
      <c r="AZ68" s="10" t="str">
        <f ca="1" t="shared" ref="AZ68:AZ131" si="36">IF(AW68="","",IF(AZ68="",NOW(),AZ68))</f>
        <v/>
      </c>
      <c r="BA68" s="11" t="str">
        <f t="shared" ref="BA68:BA131" si="37">IF(AW68="","",5)</f>
        <v/>
      </c>
      <c r="BB68" s="15"/>
      <c r="BC68" s="8"/>
      <c r="BD68" s="9" t="str">
        <f>_xlfn.IFNA(VLOOKUP(BC68,'Main Data'!$A:$B,2,0),"")</f>
        <v/>
      </c>
      <c r="BE68" s="9" t="str">
        <f>_xlfn.IFNA(VLOOKUP(BC68,'Main Data'!$A:$C,3,0),"")</f>
        <v/>
      </c>
      <c r="BF68" s="10" t="str">
        <f ca="1" t="shared" ref="BF68:BF131" si="38">IF(BC68="","",IF(BF68="",NOW(),BF68))</f>
        <v/>
      </c>
      <c r="BG68" s="9" t="str">
        <f t="shared" ref="BG68:BG131" si="39">IF(BC68="","",5)</f>
        <v/>
      </c>
    </row>
    <row r="69" ht="21.75" spans="1:59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20"/>
        <v/>
      </c>
      <c r="E69" s="11" t="str">
        <f t="shared" si="21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22"/>
        <v/>
      </c>
      <c r="K69" s="11" t="str">
        <f t="shared" si="23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4"/>
        <v/>
      </c>
      <c r="Q69" s="11" t="str">
        <f t="shared" si="25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6"/>
        <v/>
      </c>
      <c r="W69" s="11" t="str">
        <f t="shared" si="27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8"/>
        <v/>
      </c>
      <c r="AC69" s="11" t="str">
        <f t="shared" si="29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30"/>
        <v/>
      </c>
      <c r="AI69" s="11" t="str">
        <f t="shared" si="31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32"/>
        <v/>
      </c>
      <c r="AO69" s="11" t="str">
        <f t="shared" si="33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4"/>
        <v/>
      </c>
      <c r="AU69" s="9" t="str">
        <f t="shared" si="35"/>
        <v/>
      </c>
      <c r="AV69" s="3"/>
      <c r="AW69" s="8"/>
      <c r="AX69" s="9" t="str">
        <f>_xlfn.IFNA(VLOOKUP(AW69,'Main Data'!$A:$B,2,0),"")</f>
        <v/>
      </c>
      <c r="AY69" s="9" t="str">
        <f>_xlfn.IFNA(VLOOKUP(AW69,'Main Data'!$A:$C,3,0),"")</f>
        <v/>
      </c>
      <c r="AZ69" s="10" t="str">
        <f ca="1" t="shared" si="36"/>
        <v/>
      </c>
      <c r="BA69" s="11" t="str">
        <f t="shared" si="37"/>
        <v/>
      </c>
      <c r="BB69" s="15"/>
      <c r="BC69" s="8"/>
      <c r="BD69" s="9" t="str">
        <f>_xlfn.IFNA(VLOOKUP(BC69,'Main Data'!$A:$B,2,0),"")</f>
        <v/>
      </c>
      <c r="BE69" s="9" t="str">
        <f>_xlfn.IFNA(VLOOKUP(BC69,'Main Data'!$A:$C,3,0),"")</f>
        <v/>
      </c>
      <c r="BF69" s="10" t="str">
        <f ca="1" t="shared" si="38"/>
        <v/>
      </c>
      <c r="BG69" s="9" t="str">
        <f t="shared" si="39"/>
        <v/>
      </c>
    </row>
    <row r="70" ht="21.75" spans="1:59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20"/>
        <v/>
      </c>
      <c r="E70" s="11" t="str">
        <f t="shared" si="21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22"/>
        <v/>
      </c>
      <c r="K70" s="11" t="str">
        <f t="shared" si="23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4"/>
        <v/>
      </c>
      <c r="Q70" s="11" t="str">
        <f t="shared" si="25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6"/>
        <v/>
      </c>
      <c r="W70" s="11" t="str">
        <f t="shared" si="27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8"/>
        <v/>
      </c>
      <c r="AC70" s="11" t="str">
        <f t="shared" si="29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30"/>
        <v/>
      </c>
      <c r="AI70" s="11" t="str">
        <f t="shared" si="31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32"/>
        <v/>
      </c>
      <c r="AO70" s="11" t="str">
        <f t="shared" si="33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4"/>
        <v/>
      </c>
      <c r="AU70" s="9" t="str">
        <f t="shared" si="35"/>
        <v/>
      </c>
      <c r="AV70" s="3"/>
      <c r="AW70" s="8"/>
      <c r="AX70" s="9" t="str">
        <f>_xlfn.IFNA(VLOOKUP(AW70,'Main Data'!$A:$B,2,0),"")</f>
        <v/>
      </c>
      <c r="AY70" s="9" t="str">
        <f>_xlfn.IFNA(VLOOKUP(AW70,'Main Data'!$A:$C,3,0),"")</f>
        <v/>
      </c>
      <c r="AZ70" s="10" t="str">
        <f ca="1" t="shared" si="36"/>
        <v/>
      </c>
      <c r="BA70" s="11" t="str">
        <f t="shared" si="37"/>
        <v/>
      </c>
      <c r="BB70" s="15"/>
      <c r="BC70" s="8"/>
      <c r="BD70" s="9" t="str">
        <f>_xlfn.IFNA(VLOOKUP(BC70,'Main Data'!$A:$B,2,0),"")</f>
        <v/>
      </c>
      <c r="BE70" s="9" t="str">
        <f>_xlfn.IFNA(VLOOKUP(BC70,'Main Data'!$A:$C,3,0),"")</f>
        <v/>
      </c>
      <c r="BF70" s="10" t="str">
        <f ca="1" t="shared" si="38"/>
        <v/>
      </c>
      <c r="BG70" s="9" t="str">
        <f t="shared" si="39"/>
        <v/>
      </c>
    </row>
    <row r="71" ht="21.75" spans="1:59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20"/>
        <v/>
      </c>
      <c r="E71" s="11" t="str">
        <f t="shared" si="21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22"/>
        <v/>
      </c>
      <c r="K71" s="11" t="str">
        <f t="shared" si="23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4"/>
        <v/>
      </c>
      <c r="Q71" s="11" t="str">
        <f t="shared" si="25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6"/>
        <v/>
      </c>
      <c r="W71" s="11" t="str">
        <f t="shared" si="27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8"/>
        <v/>
      </c>
      <c r="AC71" s="11" t="str">
        <f t="shared" si="29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30"/>
        <v/>
      </c>
      <c r="AI71" s="11" t="str">
        <f t="shared" si="31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32"/>
        <v/>
      </c>
      <c r="AO71" s="11" t="str">
        <f t="shared" si="33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4"/>
        <v/>
      </c>
      <c r="AU71" s="9" t="str">
        <f t="shared" si="35"/>
        <v/>
      </c>
      <c r="AV71" s="3"/>
      <c r="AW71" s="8"/>
      <c r="AX71" s="9" t="str">
        <f>_xlfn.IFNA(VLOOKUP(AW71,'Main Data'!$A:$B,2,0),"")</f>
        <v/>
      </c>
      <c r="AY71" s="9" t="str">
        <f>_xlfn.IFNA(VLOOKUP(AW71,'Main Data'!$A:$C,3,0),"")</f>
        <v/>
      </c>
      <c r="AZ71" s="10" t="str">
        <f ca="1" t="shared" si="36"/>
        <v/>
      </c>
      <c r="BA71" s="11" t="str">
        <f t="shared" si="37"/>
        <v/>
      </c>
      <c r="BB71" s="15"/>
      <c r="BC71" s="8"/>
      <c r="BD71" s="9" t="str">
        <f>_xlfn.IFNA(VLOOKUP(BC71,'Main Data'!$A:$B,2,0),"")</f>
        <v/>
      </c>
      <c r="BE71" s="9" t="str">
        <f>_xlfn.IFNA(VLOOKUP(BC71,'Main Data'!$A:$C,3,0),"")</f>
        <v/>
      </c>
      <c r="BF71" s="10" t="str">
        <f ca="1" t="shared" si="38"/>
        <v/>
      </c>
      <c r="BG71" s="9" t="str">
        <f t="shared" si="39"/>
        <v/>
      </c>
    </row>
    <row r="72" ht="21.75" spans="1:59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20"/>
        <v/>
      </c>
      <c r="E72" s="11" t="str">
        <f t="shared" si="21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22"/>
        <v/>
      </c>
      <c r="K72" s="11" t="str">
        <f t="shared" si="23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4"/>
        <v/>
      </c>
      <c r="Q72" s="11" t="str">
        <f t="shared" si="25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6"/>
        <v/>
      </c>
      <c r="W72" s="11" t="str">
        <f t="shared" si="27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8"/>
        <v/>
      </c>
      <c r="AC72" s="11" t="str">
        <f t="shared" si="29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30"/>
        <v/>
      </c>
      <c r="AI72" s="11" t="str">
        <f t="shared" si="31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32"/>
        <v/>
      </c>
      <c r="AO72" s="11" t="str">
        <f t="shared" si="33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4"/>
        <v/>
      </c>
      <c r="AU72" s="9" t="str">
        <f t="shared" si="35"/>
        <v/>
      </c>
      <c r="AV72" s="3"/>
      <c r="AW72" s="8"/>
      <c r="AX72" s="9" t="str">
        <f>_xlfn.IFNA(VLOOKUP(AW72,'Main Data'!$A:$B,2,0),"")</f>
        <v/>
      </c>
      <c r="AY72" s="9" t="str">
        <f>_xlfn.IFNA(VLOOKUP(AW72,'Main Data'!$A:$C,3,0),"")</f>
        <v/>
      </c>
      <c r="AZ72" s="10" t="str">
        <f ca="1" t="shared" si="36"/>
        <v/>
      </c>
      <c r="BA72" s="11" t="str">
        <f t="shared" si="37"/>
        <v/>
      </c>
      <c r="BB72" s="15"/>
      <c r="BC72" s="8"/>
      <c r="BD72" s="9" t="str">
        <f>_xlfn.IFNA(VLOOKUP(BC72,'Main Data'!$A:$B,2,0),"")</f>
        <v/>
      </c>
      <c r="BE72" s="9" t="str">
        <f>_xlfn.IFNA(VLOOKUP(BC72,'Main Data'!$A:$C,3,0),"")</f>
        <v/>
      </c>
      <c r="BF72" s="10" t="str">
        <f ca="1" t="shared" si="38"/>
        <v/>
      </c>
      <c r="BG72" s="9" t="str">
        <f t="shared" si="39"/>
        <v/>
      </c>
    </row>
    <row r="73" ht="21.75" spans="1:59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20"/>
        <v/>
      </c>
      <c r="E73" s="11" t="str">
        <f t="shared" si="21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22"/>
        <v/>
      </c>
      <c r="K73" s="11" t="str">
        <f t="shared" si="23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4"/>
        <v/>
      </c>
      <c r="Q73" s="11" t="str">
        <f t="shared" si="25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6"/>
        <v/>
      </c>
      <c r="W73" s="11" t="str">
        <f t="shared" si="27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8"/>
        <v/>
      </c>
      <c r="AC73" s="11" t="str">
        <f t="shared" si="29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30"/>
        <v/>
      </c>
      <c r="AI73" s="11" t="str">
        <f t="shared" si="31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32"/>
        <v/>
      </c>
      <c r="AO73" s="11" t="str">
        <f t="shared" si="33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4"/>
        <v/>
      </c>
      <c r="AU73" s="9" t="str">
        <f t="shared" si="35"/>
        <v/>
      </c>
      <c r="AV73" s="3"/>
      <c r="AW73" s="8"/>
      <c r="AX73" s="9" t="str">
        <f>_xlfn.IFNA(VLOOKUP(AW73,'Main Data'!$A:$B,2,0),"")</f>
        <v/>
      </c>
      <c r="AY73" s="9" t="str">
        <f>_xlfn.IFNA(VLOOKUP(AW73,'Main Data'!$A:$C,3,0),"")</f>
        <v/>
      </c>
      <c r="AZ73" s="10" t="str">
        <f ca="1" t="shared" si="36"/>
        <v/>
      </c>
      <c r="BA73" s="11" t="str">
        <f t="shared" si="37"/>
        <v/>
      </c>
      <c r="BB73" s="15"/>
      <c r="BC73" s="8"/>
      <c r="BD73" s="9" t="str">
        <f>_xlfn.IFNA(VLOOKUP(BC73,'Main Data'!$A:$B,2,0),"")</f>
        <v/>
      </c>
      <c r="BE73" s="9" t="str">
        <f>_xlfn.IFNA(VLOOKUP(BC73,'Main Data'!$A:$C,3,0),"")</f>
        <v/>
      </c>
      <c r="BF73" s="10" t="str">
        <f ca="1" t="shared" si="38"/>
        <v/>
      </c>
      <c r="BG73" s="9" t="str">
        <f t="shared" si="39"/>
        <v/>
      </c>
    </row>
    <row r="74" ht="21.75" spans="1:59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20"/>
        <v/>
      </c>
      <c r="E74" s="11" t="str">
        <f t="shared" si="21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22"/>
        <v/>
      </c>
      <c r="K74" s="11" t="str">
        <f t="shared" si="23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4"/>
        <v/>
      </c>
      <c r="Q74" s="11" t="str">
        <f t="shared" si="25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6"/>
        <v/>
      </c>
      <c r="W74" s="11" t="str">
        <f t="shared" si="27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8"/>
        <v/>
      </c>
      <c r="AC74" s="11" t="str">
        <f t="shared" si="29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30"/>
        <v/>
      </c>
      <c r="AI74" s="11" t="str">
        <f t="shared" si="31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32"/>
        <v/>
      </c>
      <c r="AO74" s="11" t="str">
        <f t="shared" si="33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4"/>
        <v/>
      </c>
      <c r="AU74" s="9" t="str">
        <f t="shared" si="35"/>
        <v/>
      </c>
      <c r="AV74" s="3"/>
      <c r="AW74" s="8"/>
      <c r="AX74" s="9" t="str">
        <f>_xlfn.IFNA(VLOOKUP(AW74,'Main Data'!$A:$B,2,0),"")</f>
        <v/>
      </c>
      <c r="AY74" s="9" t="str">
        <f>_xlfn.IFNA(VLOOKUP(AW74,'Main Data'!$A:$C,3,0),"")</f>
        <v/>
      </c>
      <c r="AZ74" s="10" t="str">
        <f ca="1" t="shared" si="36"/>
        <v/>
      </c>
      <c r="BA74" s="11" t="str">
        <f t="shared" si="37"/>
        <v/>
      </c>
      <c r="BB74" s="15"/>
      <c r="BC74" s="8"/>
      <c r="BD74" s="9" t="str">
        <f>_xlfn.IFNA(VLOOKUP(BC74,'Main Data'!$A:$B,2,0),"")</f>
        <v/>
      </c>
      <c r="BE74" s="9" t="str">
        <f>_xlfn.IFNA(VLOOKUP(BC74,'Main Data'!$A:$C,3,0),"")</f>
        <v/>
      </c>
      <c r="BF74" s="10" t="str">
        <f ca="1" t="shared" si="38"/>
        <v/>
      </c>
      <c r="BG74" s="9" t="str">
        <f t="shared" si="39"/>
        <v/>
      </c>
    </row>
    <row r="75" ht="21.75" spans="1:59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20"/>
        <v/>
      </c>
      <c r="E75" s="11" t="str">
        <f t="shared" si="21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22"/>
        <v/>
      </c>
      <c r="K75" s="11" t="str">
        <f t="shared" si="23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4"/>
        <v/>
      </c>
      <c r="Q75" s="11" t="str">
        <f t="shared" si="25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6"/>
        <v/>
      </c>
      <c r="W75" s="11" t="str">
        <f t="shared" si="27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8"/>
        <v/>
      </c>
      <c r="AC75" s="11" t="str">
        <f t="shared" si="29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30"/>
        <v/>
      </c>
      <c r="AI75" s="11" t="str">
        <f t="shared" si="31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32"/>
        <v/>
      </c>
      <c r="AO75" s="11" t="str">
        <f t="shared" si="33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4"/>
        <v/>
      </c>
      <c r="AU75" s="9" t="str">
        <f t="shared" si="35"/>
        <v/>
      </c>
      <c r="AV75" s="3"/>
      <c r="AW75" s="8"/>
      <c r="AX75" s="9" t="str">
        <f>_xlfn.IFNA(VLOOKUP(AW75,'Main Data'!$A:$B,2,0),"")</f>
        <v/>
      </c>
      <c r="AY75" s="9" t="str">
        <f>_xlfn.IFNA(VLOOKUP(AW75,'Main Data'!$A:$C,3,0),"")</f>
        <v/>
      </c>
      <c r="AZ75" s="10" t="str">
        <f ca="1" t="shared" si="36"/>
        <v/>
      </c>
      <c r="BA75" s="11" t="str">
        <f t="shared" si="37"/>
        <v/>
      </c>
      <c r="BB75" s="15"/>
      <c r="BC75" s="8"/>
      <c r="BD75" s="9" t="str">
        <f>_xlfn.IFNA(VLOOKUP(BC75,'Main Data'!$A:$B,2,0),"")</f>
        <v/>
      </c>
      <c r="BE75" s="9" t="str">
        <f>_xlfn.IFNA(VLOOKUP(BC75,'Main Data'!$A:$C,3,0),"")</f>
        <v/>
      </c>
      <c r="BF75" s="10" t="str">
        <f ca="1" t="shared" si="38"/>
        <v/>
      </c>
      <c r="BG75" s="9" t="str">
        <f t="shared" si="39"/>
        <v/>
      </c>
    </row>
    <row r="76" ht="21.75" spans="1:59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20"/>
        <v/>
      </c>
      <c r="E76" s="11" t="str">
        <f t="shared" si="21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22"/>
        <v/>
      </c>
      <c r="K76" s="11" t="str">
        <f t="shared" si="23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4"/>
        <v/>
      </c>
      <c r="Q76" s="11" t="str">
        <f t="shared" si="25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6"/>
        <v/>
      </c>
      <c r="W76" s="11" t="str">
        <f t="shared" si="27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8"/>
        <v/>
      </c>
      <c r="AC76" s="11" t="str">
        <f t="shared" si="29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30"/>
        <v/>
      </c>
      <c r="AI76" s="11" t="str">
        <f t="shared" si="31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32"/>
        <v/>
      </c>
      <c r="AO76" s="11" t="str">
        <f t="shared" si="33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4"/>
        <v/>
      </c>
      <c r="AU76" s="9" t="str">
        <f t="shared" si="35"/>
        <v/>
      </c>
      <c r="AV76" s="3"/>
      <c r="AW76" s="8"/>
      <c r="AX76" s="9" t="str">
        <f>_xlfn.IFNA(VLOOKUP(AW76,'Main Data'!$A:$B,2,0),"")</f>
        <v/>
      </c>
      <c r="AY76" s="9" t="str">
        <f>_xlfn.IFNA(VLOOKUP(AW76,'Main Data'!$A:$C,3,0),"")</f>
        <v/>
      </c>
      <c r="AZ76" s="10" t="str">
        <f ca="1" t="shared" si="36"/>
        <v/>
      </c>
      <c r="BA76" s="11" t="str">
        <f t="shared" si="37"/>
        <v/>
      </c>
      <c r="BB76" s="15"/>
      <c r="BC76" s="8"/>
      <c r="BD76" s="9" t="str">
        <f>_xlfn.IFNA(VLOOKUP(BC76,'Main Data'!$A:$B,2,0),"")</f>
        <v/>
      </c>
      <c r="BE76" s="9" t="str">
        <f>_xlfn.IFNA(VLOOKUP(BC76,'Main Data'!$A:$C,3,0),"")</f>
        <v/>
      </c>
      <c r="BF76" s="10" t="str">
        <f ca="1" t="shared" si="38"/>
        <v/>
      </c>
      <c r="BG76" s="9" t="str">
        <f t="shared" si="39"/>
        <v/>
      </c>
    </row>
    <row r="77" ht="21.75" spans="1:59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20"/>
        <v/>
      </c>
      <c r="E77" s="11" t="str">
        <f t="shared" si="21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22"/>
        <v/>
      </c>
      <c r="K77" s="11" t="str">
        <f t="shared" si="23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4"/>
        <v/>
      </c>
      <c r="Q77" s="11" t="str">
        <f t="shared" si="25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6"/>
        <v/>
      </c>
      <c r="W77" s="11" t="str">
        <f t="shared" si="27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8"/>
        <v/>
      </c>
      <c r="AC77" s="11" t="str">
        <f t="shared" si="29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30"/>
        <v/>
      </c>
      <c r="AI77" s="11" t="str">
        <f t="shared" si="31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32"/>
        <v/>
      </c>
      <c r="AO77" s="11" t="str">
        <f t="shared" si="33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4"/>
        <v/>
      </c>
      <c r="AU77" s="9" t="str">
        <f t="shared" si="35"/>
        <v/>
      </c>
      <c r="AV77" s="3"/>
      <c r="AW77" s="8"/>
      <c r="AX77" s="9" t="str">
        <f>_xlfn.IFNA(VLOOKUP(AW77,'Main Data'!$A:$B,2,0),"")</f>
        <v/>
      </c>
      <c r="AY77" s="9" t="str">
        <f>_xlfn.IFNA(VLOOKUP(AW77,'Main Data'!$A:$C,3,0),"")</f>
        <v/>
      </c>
      <c r="AZ77" s="10" t="str">
        <f ca="1" t="shared" si="36"/>
        <v/>
      </c>
      <c r="BA77" s="11" t="str">
        <f t="shared" si="37"/>
        <v/>
      </c>
      <c r="BB77" s="15"/>
      <c r="BC77" s="8"/>
      <c r="BD77" s="9" t="str">
        <f>_xlfn.IFNA(VLOOKUP(BC77,'Main Data'!$A:$B,2,0),"")</f>
        <v/>
      </c>
      <c r="BE77" s="9" t="str">
        <f>_xlfn.IFNA(VLOOKUP(BC77,'Main Data'!$A:$C,3,0),"")</f>
        <v/>
      </c>
      <c r="BF77" s="10" t="str">
        <f ca="1" t="shared" si="38"/>
        <v/>
      </c>
      <c r="BG77" s="9" t="str">
        <f t="shared" si="39"/>
        <v/>
      </c>
    </row>
    <row r="78" ht="21.75" spans="1:59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20"/>
        <v/>
      </c>
      <c r="E78" s="11" t="str">
        <f t="shared" si="21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22"/>
        <v/>
      </c>
      <c r="K78" s="11" t="str">
        <f t="shared" si="23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4"/>
        <v/>
      </c>
      <c r="Q78" s="11" t="str">
        <f t="shared" si="25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6"/>
        <v/>
      </c>
      <c r="W78" s="11" t="str">
        <f t="shared" si="27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8"/>
        <v/>
      </c>
      <c r="AC78" s="11" t="str">
        <f t="shared" si="29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30"/>
        <v/>
      </c>
      <c r="AI78" s="11" t="str">
        <f t="shared" si="31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32"/>
        <v/>
      </c>
      <c r="AO78" s="11" t="str">
        <f t="shared" si="33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4"/>
        <v/>
      </c>
      <c r="AU78" s="9" t="str">
        <f t="shared" si="35"/>
        <v/>
      </c>
      <c r="AV78" s="3"/>
      <c r="AW78" s="8"/>
      <c r="AX78" s="9" t="str">
        <f>_xlfn.IFNA(VLOOKUP(AW78,'Main Data'!$A:$B,2,0),"")</f>
        <v/>
      </c>
      <c r="AY78" s="9" t="str">
        <f>_xlfn.IFNA(VLOOKUP(AW78,'Main Data'!$A:$C,3,0),"")</f>
        <v/>
      </c>
      <c r="AZ78" s="10" t="str">
        <f ca="1" t="shared" si="36"/>
        <v/>
      </c>
      <c r="BA78" s="11" t="str">
        <f t="shared" si="37"/>
        <v/>
      </c>
      <c r="BB78" s="15"/>
      <c r="BC78" s="8"/>
      <c r="BD78" s="9" t="str">
        <f>_xlfn.IFNA(VLOOKUP(BC78,'Main Data'!$A:$B,2,0),"")</f>
        <v/>
      </c>
      <c r="BE78" s="9" t="str">
        <f>_xlfn.IFNA(VLOOKUP(BC78,'Main Data'!$A:$C,3,0),"")</f>
        <v/>
      </c>
      <c r="BF78" s="10" t="str">
        <f ca="1" t="shared" si="38"/>
        <v/>
      </c>
      <c r="BG78" s="9" t="str">
        <f t="shared" si="39"/>
        <v/>
      </c>
    </row>
    <row r="79" ht="21.75" spans="1:59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20"/>
        <v/>
      </c>
      <c r="E79" s="11" t="str">
        <f t="shared" si="21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22"/>
        <v/>
      </c>
      <c r="K79" s="11" t="str">
        <f t="shared" si="23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4"/>
        <v/>
      </c>
      <c r="Q79" s="11" t="str">
        <f t="shared" si="25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6"/>
        <v/>
      </c>
      <c r="W79" s="11" t="str">
        <f t="shared" si="27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8"/>
        <v/>
      </c>
      <c r="AC79" s="11" t="str">
        <f t="shared" si="29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30"/>
        <v/>
      </c>
      <c r="AI79" s="11" t="str">
        <f t="shared" si="31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32"/>
        <v/>
      </c>
      <c r="AO79" s="11" t="str">
        <f t="shared" si="33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4"/>
        <v/>
      </c>
      <c r="AU79" s="9" t="str">
        <f t="shared" si="35"/>
        <v/>
      </c>
      <c r="AV79" s="3"/>
      <c r="AW79" s="8"/>
      <c r="AX79" s="9" t="str">
        <f>_xlfn.IFNA(VLOOKUP(AW79,'Main Data'!$A:$B,2,0),"")</f>
        <v/>
      </c>
      <c r="AY79" s="9" t="str">
        <f>_xlfn.IFNA(VLOOKUP(AW79,'Main Data'!$A:$C,3,0),"")</f>
        <v/>
      </c>
      <c r="AZ79" s="10" t="str">
        <f ca="1" t="shared" si="36"/>
        <v/>
      </c>
      <c r="BA79" s="11" t="str">
        <f t="shared" si="37"/>
        <v/>
      </c>
      <c r="BB79" s="15"/>
      <c r="BC79" s="8"/>
      <c r="BD79" s="9" t="str">
        <f>_xlfn.IFNA(VLOOKUP(BC79,'Main Data'!$A:$B,2,0),"")</f>
        <v/>
      </c>
      <c r="BE79" s="9" t="str">
        <f>_xlfn.IFNA(VLOOKUP(BC79,'Main Data'!$A:$C,3,0),"")</f>
        <v/>
      </c>
      <c r="BF79" s="10" t="str">
        <f ca="1" t="shared" si="38"/>
        <v/>
      </c>
      <c r="BG79" s="9" t="str">
        <f t="shared" si="39"/>
        <v/>
      </c>
    </row>
    <row r="80" ht="21.75" spans="1:59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20"/>
        <v/>
      </c>
      <c r="E80" s="11" t="str">
        <f t="shared" si="21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22"/>
        <v/>
      </c>
      <c r="K80" s="11" t="str">
        <f t="shared" si="23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4"/>
        <v/>
      </c>
      <c r="Q80" s="11" t="str">
        <f t="shared" si="25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6"/>
        <v/>
      </c>
      <c r="W80" s="11" t="str">
        <f t="shared" si="27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8"/>
        <v/>
      </c>
      <c r="AC80" s="11" t="str">
        <f t="shared" si="29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30"/>
        <v/>
      </c>
      <c r="AI80" s="11" t="str">
        <f t="shared" si="31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32"/>
        <v/>
      </c>
      <c r="AO80" s="11" t="str">
        <f t="shared" si="33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4"/>
        <v/>
      </c>
      <c r="AU80" s="9" t="str">
        <f t="shared" si="35"/>
        <v/>
      </c>
      <c r="AV80" s="3"/>
      <c r="AW80" s="8"/>
      <c r="AX80" s="9" t="str">
        <f>_xlfn.IFNA(VLOOKUP(AW80,'Main Data'!$A:$B,2,0),"")</f>
        <v/>
      </c>
      <c r="AY80" s="9" t="str">
        <f>_xlfn.IFNA(VLOOKUP(AW80,'Main Data'!$A:$C,3,0),"")</f>
        <v/>
      </c>
      <c r="AZ80" s="10" t="str">
        <f ca="1" t="shared" si="36"/>
        <v/>
      </c>
      <c r="BA80" s="11" t="str">
        <f t="shared" si="37"/>
        <v/>
      </c>
      <c r="BB80" s="15"/>
      <c r="BC80" s="8"/>
      <c r="BD80" s="9" t="str">
        <f>_xlfn.IFNA(VLOOKUP(BC80,'Main Data'!$A:$B,2,0),"")</f>
        <v/>
      </c>
      <c r="BE80" s="9" t="str">
        <f>_xlfn.IFNA(VLOOKUP(BC80,'Main Data'!$A:$C,3,0),"")</f>
        <v/>
      </c>
      <c r="BF80" s="10" t="str">
        <f ca="1" t="shared" si="38"/>
        <v/>
      </c>
      <c r="BG80" s="9" t="str">
        <f t="shared" si="39"/>
        <v/>
      </c>
    </row>
    <row r="81" ht="21.75" spans="1:59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20"/>
        <v/>
      </c>
      <c r="E81" s="11" t="str">
        <f t="shared" si="21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22"/>
        <v/>
      </c>
      <c r="K81" s="11" t="str">
        <f t="shared" si="23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4"/>
        <v/>
      </c>
      <c r="Q81" s="11" t="str">
        <f t="shared" si="25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6"/>
        <v/>
      </c>
      <c r="W81" s="11" t="str">
        <f t="shared" si="27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8"/>
        <v/>
      </c>
      <c r="AC81" s="11" t="str">
        <f t="shared" si="29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30"/>
        <v/>
      </c>
      <c r="AI81" s="11" t="str">
        <f t="shared" si="31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32"/>
        <v/>
      </c>
      <c r="AO81" s="11" t="str">
        <f t="shared" si="33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4"/>
        <v/>
      </c>
      <c r="AU81" s="9" t="str">
        <f t="shared" si="35"/>
        <v/>
      </c>
      <c r="AV81" s="3"/>
      <c r="AW81" s="8"/>
      <c r="AX81" s="9" t="str">
        <f>_xlfn.IFNA(VLOOKUP(AW81,'Main Data'!$A:$B,2,0),"")</f>
        <v/>
      </c>
      <c r="AY81" s="9" t="str">
        <f>_xlfn.IFNA(VLOOKUP(AW81,'Main Data'!$A:$C,3,0),"")</f>
        <v/>
      </c>
      <c r="AZ81" s="10" t="str">
        <f ca="1" t="shared" si="36"/>
        <v/>
      </c>
      <c r="BA81" s="11" t="str">
        <f t="shared" si="37"/>
        <v/>
      </c>
      <c r="BB81" s="15"/>
      <c r="BC81" s="8"/>
      <c r="BD81" s="9" t="str">
        <f>_xlfn.IFNA(VLOOKUP(BC81,'Main Data'!$A:$B,2,0),"")</f>
        <v/>
      </c>
      <c r="BE81" s="9" t="str">
        <f>_xlfn.IFNA(VLOOKUP(BC81,'Main Data'!$A:$C,3,0),"")</f>
        <v/>
      </c>
      <c r="BF81" s="10" t="str">
        <f ca="1" t="shared" si="38"/>
        <v/>
      </c>
      <c r="BG81" s="9" t="str">
        <f t="shared" si="39"/>
        <v/>
      </c>
    </row>
    <row r="82" ht="21.75" spans="1:59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20"/>
        <v/>
      </c>
      <c r="E82" s="11" t="str">
        <f t="shared" si="21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22"/>
        <v/>
      </c>
      <c r="K82" s="11" t="str">
        <f t="shared" si="23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4"/>
        <v/>
      </c>
      <c r="Q82" s="11" t="str">
        <f t="shared" si="25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6"/>
        <v/>
      </c>
      <c r="W82" s="11" t="str">
        <f t="shared" si="27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8"/>
        <v/>
      </c>
      <c r="AC82" s="11" t="str">
        <f t="shared" si="29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30"/>
        <v/>
      </c>
      <c r="AI82" s="11" t="str">
        <f t="shared" si="31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32"/>
        <v/>
      </c>
      <c r="AO82" s="11" t="str">
        <f t="shared" si="33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4"/>
        <v/>
      </c>
      <c r="AU82" s="9" t="str">
        <f t="shared" si="35"/>
        <v/>
      </c>
      <c r="AV82" s="3"/>
      <c r="AW82" s="8"/>
      <c r="AX82" s="9" t="str">
        <f>_xlfn.IFNA(VLOOKUP(AW82,'Main Data'!$A:$B,2,0),"")</f>
        <v/>
      </c>
      <c r="AY82" s="9" t="str">
        <f>_xlfn.IFNA(VLOOKUP(AW82,'Main Data'!$A:$C,3,0),"")</f>
        <v/>
      </c>
      <c r="AZ82" s="10" t="str">
        <f ca="1" t="shared" si="36"/>
        <v/>
      </c>
      <c r="BA82" s="11" t="str">
        <f t="shared" si="37"/>
        <v/>
      </c>
      <c r="BB82" s="15"/>
      <c r="BC82" s="8"/>
      <c r="BD82" s="9" t="str">
        <f>_xlfn.IFNA(VLOOKUP(BC82,'Main Data'!$A:$B,2,0),"")</f>
        <v/>
      </c>
      <c r="BE82" s="9" t="str">
        <f>_xlfn.IFNA(VLOOKUP(BC82,'Main Data'!$A:$C,3,0),"")</f>
        <v/>
      </c>
      <c r="BF82" s="10" t="str">
        <f ca="1" t="shared" si="38"/>
        <v/>
      </c>
      <c r="BG82" s="9" t="str">
        <f t="shared" si="39"/>
        <v/>
      </c>
    </row>
    <row r="83" ht="21.75" spans="1:59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20"/>
        <v/>
      </c>
      <c r="E83" s="11" t="str">
        <f t="shared" si="21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22"/>
        <v/>
      </c>
      <c r="K83" s="11" t="str">
        <f t="shared" si="23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4"/>
        <v/>
      </c>
      <c r="Q83" s="11" t="str">
        <f t="shared" si="25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6"/>
        <v/>
      </c>
      <c r="W83" s="11" t="str">
        <f t="shared" si="27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8"/>
        <v/>
      </c>
      <c r="AC83" s="11" t="str">
        <f t="shared" si="29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30"/>
        <v/>
      </c>
      <c r="AI83" s="11" t="str">
        <f t="shared" si="31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32"/>
        <v/>
      </c>
      <c r="AO83" s="11" t="str">
        <f t="shared" si="33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4"/>
        <v/>
      </c>
      <c r="AU83" s="9" t="str">
        <f t="shared" si="35"/>
        <v/>
      </c>
      <c r="AV83" s="3"/>
      <c r="AW83" s="8"/>
      <c r="AX83" s="9" t="str">
        <f>_xlfn.IFNA(VLOOKUP(AW83,'Main Data'!$A:$B,2,0),"")</f>
        <v/>
      </c>
      <c r="AY83" s="9" t="str">
        <f>_xlfn.IFNA(VLOOKUP(AW83,'Main Data'!$A:$C,3,0),"")</f>
        <v/>
      </c>
      <c r="AZ83" s="10" t="str">
        <f ca="1" t="shared" si="36"/>
        <v/>
      </c>
      <c r="BA83" s="11" t="str">
        <f t="shared" si="37"/>
        <v/>
      </c>
      <c r="BB83" s="15"/>
      <c r="BC83" s="8"/>
      <c r="BD83" s="9" t="str">
        <f>_xlfn.IFNA(VLOOKUP(BC83,'Main Data'!$A:$B,2,0),"")</f>
        <v/>
      </c>
      <c r="BE83" s="9" t="str">
        <f>_xlfn.IFNA(VLOOKUP(BC83,'Main Data'!$A:$C,3,0),"")</f>
        <v/>
      </c>
      <c r="BF83" s="10" t="str">
        <f ca="1" t="shared" si="38"/>
        <v/>
      </c>
      <c r="BG83" s="9" t="str">
        <f t="shared" si="39"/>
        <v/>
      </c>
    </row>
    <row r="84" ht="21.75" spans="1:59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20"/>
        <v/>
      </c>
      <c r="E84" s="11" t="str">
        <f t="shared" si="21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22"/>
        <v/>
      </c>
      <c r="K84" s="11" t="str">
        <f t="shared" si="23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4"/>
        <v/>
      </c>
      <c r="Q84" s="11" t="str">
        <f t="shared" si="25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6"/>
        <v/>
      </c>
      <c r="W84" s="11" t="str">
        <f t="shared" si="27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8"/>
        <v/>
      </c>
      <c r="AC84" s="11" t="str">
        <f t="shared" si="29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30"/>
        <v/>
      </c>
      <c r="AI84" s="11" t="str">
        <f t="shared" si="31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32"/>
        <v/>
      </c>
      <c r="AO84" s="11" t="str">
        <f t="shared" si="33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4"/>
        <v/>
      </c>
      <c r="AU84" s="9" t="str">
        <f t="shared" si="35"/>
        <v/>
      </c>
      <c r="AV84" s="3"/>
      <c r="AW84" s="8"/>
      <c r="AX84" s="9" t="str">
        <f>_xlfn.IFNA(VLOOKUP(AW84,'Main Data'!$A:$B,2,0),"")</f>
        <v/>
      </c>
      <c r="AY84" s="9" t="str">
        <f>_xlfn.IFNA(VLOOKUP(AW84,'Main Data'!$A:$C,3,0),"")</f>
        <v/>
      </c>
      <c r="AZ84" s="10" t="str">
        <f ca="1" t="shared" si="36"/>
        <v/>
      </c>
      <c r="BA84" s="11" t="str">
        <f t="shared" si="37"/>
        <v/>
      </c>
      <c r="BB84" s="15"/>
      <c r="BC84" s="8"/>
      <c r="BD84" s="9" t="str">
        <f>_xlfn.IFNA(VLOOKUP(BC84,'Main Data'!$A:$B,2,0),"")</f>
        <v/>
      </c>
      <c r="BE84" s="9" t="str">
        <f>_xlfn.IFNA(VLOOKUP(BC84,'Main Data'!$A:$C,3,0),"")</f>
        <v/>
      </c>
      <c r="BF84" s="10" t="str">
        <f ca="1" t="shared" si="38"/>
        <v/>
      </c>
      <c r="BG84" s="9" t="str">
        <f t="shared" si="39"/>
        <v/>
      </c>
    </row>
    <row r="85" ht="21.75" spans="1:59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20"/>
        <v/>
      </c>
      <c r="E85" s="11" t="str">
        <f t="shared" si="21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22"/>
        <v/>
      </c>
      <c r="K85" s="11" t="str">
        <f t="shared" si="23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4"/>
        <v/>
      </c>
      <c r="Q85" s="11" t="str">
        <f t="shared" si="25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6"/>
        <v/>
      </c>
      <c r="W85" s="11" t="str">
        <f t="shared" si="27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8"/>
        <v/>
      </c>
      <c r="AC85" s="11" t="str">
        <f t="shared" si="29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30"/>
        <v/>
      </c>
      <c r="AI85" s="11" t="str">
        <f t="shared" si="31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32"/>
        <v/>
      </c>
      <c r="AO85" s="11" t="str">
        <f t="shared" si="33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4"/>
        <v/>
      </c>
      <c r="AU85" s="9" t="str">
        <f t="shared" si="35"/>
        <v/>
      </c>
      <c r="AV85" s="3"/>
      <c r="AW85" s="8"/>
      <c r="AX85" s="9" t="str">
        <f>_xlfn.IFNA(VLOOKUP(AW85,'Main Data'!$A:$B,2,0),"")</f>
        <v/>
      </c>
      <c r="AY85" s="9" t="str">
        <f>_xlfn.IFNA(VLOOKUP(AW85,'Main Data'!$A:$C,3,0),"")</f>
        <v/>
      </c>
      <c r="AZ85" s="10" t="str">
        <f ca="1" t="shared" si="36"/>
        <v/>
      </c>
      <c r="BA85" s="11" t="str">
        <f t="shared" si="37"/>
        <v/>
      </c>
      <c r="BB85" s="15"/>
      <c r="BC85" s="8"/>
      <c r="BD85" s="9" t="str">
        <f>_xlfn.IFNA(VLOOKUP(BC85,'Main Data'!$A:$B,2,0),"")</f>
        <v/>
      </c>
      <c r="BE85" s="9" t="str">
        <f>_xlfn.IFNA(VLOOKUP(BC85,'Main Data'!$A:$C,3,0),"")</f>
        <v/>
      </c>
      <c r="BF85" s="10" t="str">
        <f ca="1" t="shared" si="38"/>
        <v/>
      </c>
      <c r="BG85" s="9" t="str">
        <f t="shared" si="39"/>
        <v/>
      </c>
    </row>
    <row r="86" ht="21.75" spans="1:59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20"/>
        <v/>
      </c>
      <c r="E86" s="11" t="str">
        <f t="shared" si="21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22"/>
        <v/>
      </c>
      <c r="K86" s="11" t="str">
        <f t="shared" si="23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4"/>
        <v/>
      </c>
      <c r="Q86" s="11" t="str">
        <f t="shared" si="25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6"/>
        <v/>
      </c>
      <c r="W86" s="11" t="str">
        <f t="shared" si="27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8"/>
        <v/>
      </c>
      <c r="AC86" s="11" t="str">
        <f t="shared" si="29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30"/>
        <v/>
      </c>
      <c r="AI86" s="11" t="str">
        <f t="shared" si="31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32"/>
        <v/>
      </c>
      <c r="AO86" s="11" t="str">
        <f t="shared" si="33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4"/>
        <v/>
      </c>
      <c r="AU86" s="9" t="str">
        <f t="shared" si="35"/>
        <v/>
      </c>
      <c r="AV86" s="3"/>
      <c r="AW86" s="8"/>
      <c r="AX86" s="9" t="str">
        <f>_xlfn.IFNA(VLOOKUP(AW86,'Main Data'!$A:$B,2,0),"")</f>
        <v/>
      </c>
      <c r="AY86" s="9" t="str">
        <f>_xlfn.IFNA(VLOOKUP(AW86,'Main Data'!$A:$C,3,0),"")</f>
        <v/>
      </c>
      <c r="AZ86" s="10" t="str">
        <f ca="1" t="shared" si="36"/>
        <v/>
      </c>
      <c r="BA86" s="11" t="str">
        <f t="shared" si="37"/>
        <v/>
      </c>
      <c r="BB86" s="15"/>
      <c r="BC86" s="8"/>
      <c r="BD86" s="9" t="str">
        <f>_xlfn.IFNA(VLOOKUP(BC86,'Main Data'!$A:$B,2,0),"")</f>
        <v/>
      </c>
      <c r="BE86" s="9" t="str">
        <f>_xlfn.IFNA(VLOOKUP(BC86,'Main Data'!$A:$C,3,0),"")</f>
        <v/>
      </c>
      <c r="BF86" s="10" t="str">
        <f ca="1" t="shared" si="38"/>
        <v/>
      </c>
      <c r="BG86" s="9" t="str">
        <f t="shared" si="39"/>
        <v/>
      </c>
    </row>
    <row r="87" ht="21.75" spans="1:59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20"/>
        <v/>
      </c>
      <c r="E87" s="11" t="str">
        <f t="shared" si="21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22"/>
        <v/>
      </c>
      <c r="K87" s="11" t="str">
        <f t="shared" si="23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4"/>
        <v/>
      </c>
      <c r="Q87" s="11" t="str">
        <f t="shared" si="25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6"/>
        <v/>
      </c>
      <c r="W87" s="11" t="str">
        <f t="shared" si="27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8"/>
        <v/>
      </c>
      <c r="AC87" s="11" t="str">
        <f t="shared" si="29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30"/>
        <v/>
      </c>
      <c r="AI87" s="11" t="str">
        <f t="shared" si="31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32"/>
        <v/>
      </c>
      <c r="AO87" s="11" t="str">
        <f t="shared" si="33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4"/>
        <v/>
      </c>
      <c r="AU87" s="9" t="str">
        <f t="shared" si="35"/>
        <v/>
      </c>
      <c r="AV87" s="3"/>
      <c r="AW87" s="8"/>
      <c r="AX87" s="9" t="str">
        <f>_xlfn.IFNA(VLOOKUP(AW87,'Main Data'!$A:$B,2,0),"")</f>
        <v/>
      </c>
      <c r="AY87" s="9" t="str">
        <f>_xlfn.IFNA(VLOOKUP(AW87,'Main Data'!$A:$C,3,0),"")</f>
        <v/>
      </c>
      <c r="AZ87" s="10" t="str">
        <f ca="1" t="shared" si="36"/>
        <v/>
      </c>
      <c r="BA87" s="11" t="str">
        <f t="shared" si="37"/>
        <v/>
      </c>
      <c r="BB87" s="15"/>
      <c r="BC87" s="8"/>
      <c r="BD87" s="9" t="str">
        <f>_xlfn.IFNA(VLOOKUP(BC87,'Main Data'!$A:$B,2,0),"")</f>
        <v/>
      </c>
      <c r="BE87" s="9" t="str">
        <f>_xlfn.IFNA(VLOOKUP(BC87,'Main Data'!$A:$C,3,0),"")</f>
        <v/>
      </c>
      <c r="BF87" s="10" t="str">
        <f ca="1" t="shared" si="38"/>
        <v/>
      </c>
      <c r="BG87" s="9" t="str">
        <f t="shared" si="39"/>
        <v/>
      </c>
    </row>
    <row r="88" ht="21.75" spans="1:59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20"/>
        <v/>
      </c>
      <c r="E88" s="11" t="str">
        <f t="shared" si="21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22"/>
        <v/>
      </c>
      <c r="K88" s="11" t="str">
        <f t="shared" si="23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4"/>
        <v/>
      </c>
      <c r="Q88" s="11" t="str">
        <f t="shared" si="25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6"/>
        <v/>
      </c>
      <c r="W88" s="11" t="str">
        <f t="shared" si="27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8"/>
        <v/>
      </c>
      <c r="AC88" s="11" t="str">
        <f t="shared" si="29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30"/>
        <v/>
      </c>
      <c r="AI88" s="11" t="str">
        <f t="shared" si="31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32"/>
        <v/>
      </c>
      <c r="AO88" s="11" t="str">
        <f t="shared" si="33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4"/>
        <v/>
      </c>
      <c r="AU88" s="9" t="str">
        <f t="shared" si="35"/>
        <v/>
      </c>
      <c r="AV88" s="3"/>
      <c r="AW88" s="8"/>
      <c r="AX88" s="9" t="str">
        <f>_xlfn.IFNA(VLOOKUP(AW88,'Main Data'!$A:$B,2,0),"")</f>
        <v/>
      </c>
      <c r="AY88" s="9" t="str">
        <f>_xlfn.IFNA(VLOOKUP(AW88,'Main Data'!$A:$C,3,0),"")</f>
        <v/>
      </c>
      <c r="AZ88" s="10" t="str">
        <f ca="1" t="shared" si="36"/>
        <v/>
      </c>
      <c r="BA88" s="11" t="str">
        <f t="shared" si="37"/>
        <v/>
      </c>
      <c r="BB88" s="18"/>
      <c r="BC88" s="8"/>
      <c r="BD88" s="9" t="str">
        <f>_xlfn.IFNA(VLOOKUP(BC88,'Main Data'!$A:$B,2,0),"")</f>
        <v/>
      </c>
      <c r="BE88" s="9" t="str">
        <f>_xlfn.IFNA(VLOOKUP(BC88,'Main Data'!$A:$C,3,0),"")</f>
        <v/>
      </c>
      <c r="BF88" s="10" t="str">
        <f ca="1" t="shared" si="38"/>
        <v/>
      </c>
      <c r="BG88" s="9" t="str">
        <f t="shared" si="39"/>
        <v/>
      </c>
    </row>
    <row r="89" ht="21.75" spans="1:59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20"/>
        <v/>
      </c>
      <c r="E89" s="11" t="str">
        <f t="shared" si="21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22"/>
        <v/>
      </c>
      <c r="K89" s="11" t="str">
        <f t="shared" si="23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4"/>
        <v/>
      </c>
      <c r="Q89" s="11" t="str">
        <f t="shared" si="25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6"/>
        <v/>
      </c>
      <c r="W89" s="11" t="str">
        <f t="shared" si="27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8"/>
        <v/>
      </c>
      <c r="AC89" s="11" t="str">
        <f t="shared" si="29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30"/>
        <v/>
      </c>
      <c r="AI89" s="11" t="str">
        <f t="shared" si="31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32"/>
        <v/>
      </c>
      <c r="AO89" s="11" t="str">
        <f t="shared" si="33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4"/>
        <v/>
      </c>
      <c r="AU89" s="9" t="str">
        <f t="shared" si="35"/>
        <v/>
      </c>
      <c r="AV89" s="3"/>
      <c r="AW89" s="8"/>
      <c r="AX89" s="9" t="str">
        <f>_xlfn.IFNA(VLOOKUP(AW89,'Main Data'!$A:$B,2,0),"")</f>
        <v/>
      </c>
      <c r="AY89" s="9" t="str">
        <f>_xlfn.IFNA(VLOOKUP(AW89,'Main Data'!$A:$C,3,0),"")</f>
        <v/>
      </c>
      <c r="AZ89" s="10" t="str">
        <f ca="1" t="shared" si="36"/>
        <v/>
      </c>
      <c r="BA89" s="11" t="str">
        <f t="shared" si="37"/>
        <v/>
      </c>
      <c r="BB89" s="18"/>
      <c r="BC89" s="8"/>
      <c r="BD89" s="9" t="str">
        <f>_xlfn.IFNA(VLOOKUP(BC89,'Main Data'!$A:$B,2,0),"")</f>
        <v/>
      </c>
      <c r="BE89" s="9" t="str">
        <f>_xlfn.IFNA(VLOOKUP(BC89,'Main Data'!$A:$C,3,0),"")</f>
        <v/>
      </c>
      <c r="BF89" s="10" t="str">
        <f ca="1" t="shared" si="38"/>
        <v/>
      </c>
      <c r="BG89" s="9" t="str">
        <f t="shared" si="39"/>
        <v/>
      </c>
    </row>
    <row r="90" ht="21.75" spans="1:59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20"/>
        <v/>
      </c>
      <c r="E90" s="11" t="str">
        <f t="shared" si="21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22"/>
        <v/>
      </c>
      <c r="K90" s="11" t="str">
        <f t="shared" si="23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4"/>
        <v/>
      </c>
      <c r="Q90" s="11" t="str">
        <f t="shared" si="25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6"/>
        <v/>
      </c>
      <c r="W90" s="11" t="str">
        <f t="shared" si="27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8"/>
        <v/>
      </c>
      <c r="AC90" s="11" t="str">
        <f t="shared" si="29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30"/>
        <v/>
      </c>
      <c r="AI90" s="11" t="str">
        <f t="shared" si="31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32"/>
        <v/>
      </c>
      <c r="AO90" s="11" t="str">
        <f t="shared" si="33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4"/>
        <v/>
      </c>
      <c r="AU90" s="9" t="str">
        <f t="shared" si="35"/>
        <v/>
      </c>
      <c r="AV90" s="3"/>
      <c r="AW90" s="8"/>
      <c r="AX90" s="9" t="str">
        <f>_xlfn.IFNA(VLOOKUP(AW90,'Main Data'!$A:$B,2,0),"")</f>
        <v/>
      </c>
      <c r="AY90" s="9" t="str">
        <f>_xlfn.IFNA(VLOOKUP(AW90,'Main Data'!$A:$C,3,0),"")</f>
        <v/>
      </c>
      <c r="AZ90" s="10" t="str">
        <f ca="1" t="shared" si="36"/>
        <v/>
      </c>
      <c r="BA90" s="11" t="str">
        <f t="shared" si="37"/>
        <v/>
      </c>
      <c r="BB90" s="18"/>
      <c r="BC90" s="8"/>
      <c r="BD90" s="9" t="str">
        <f>_xlfn.IFNA(VLOOKUP(BC90,'Main Data'!$A:$B,2,0),"")</f>
        <v/>
      </c>
      <c r="BE90" s="9" t="str">
        <f>_xlfn.IFNA(VLOOKUP(BC90,'Main Data'!$A:$C,3,0),"")</f>
        <v/>
      </c>
      <c r="BF90" s="10" t="str">
        <f ca="1" t="shared" si="38"/>
        <v/>
      </c>
      <c r="BG90" s="9" t="str">
        <f t="shared" si="39"/>
        <v/>
      </c>
    </row>
    <row r="91" ht="21.75" spans="1:59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20"/>
        <v/>
      </c>
      <c r="E91" s="11" t="str">
        <f t="shared" si="21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22"/>
        <v/>
      </c>
      <c r="K91" s="11" t="str">
        <f t="shared" si="23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4"/>
        <v/>
      </c>
      <c r="Q91" s="11" t="str">
        <f t="shared" si="25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6"/>
        <v/>
      </c>
      <c r="W91" s="11" t="str">
        <f t="shared" si="27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8"/>
        <v/>
      </c>
      <c r="AC91" s="11" t="str">
        <f t="shared" si="29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30"/>
        <v/>
      </c>
      <c r="AI91" s="11" t="str">
        <f t="shared" si="31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32"/>
        <v/>
      </c>
      <c r="AO91" s="11" t="str">
        <f t="shared" si="33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4"/>
        <v/>
      </c>
      <c r="AU91" s="9" t="str">
        <f t="shared" si="35"/>
        <v/>
      </c>
      <c r="AV91" s="3"/>
      <c r="AW91" s="8"/>
      <c r="AX91" s="9" t="str">
        <f>_xlfn.IFNA(VLOOKUP(AW91,'Main Data'!$A:$B,2,0),"")</f>
        <v/>
      </c>
      <c r="AY91" s="9" t="str">
        <f>_xlfn.IFNA(VLOOKUP(AW91,'Main Data'!$A:$C,3,0),"")</f>
        <v/>
      </c>
      <c r="AZ91" s="10" t="str">
        <f ca="1" t="shared" si="36"/>
        <v/>
      </c>
      <c r="BA91" s="11" t="str">
        <f t="shared" si="37"/>
        <v/>
      </c>
      <c r="BB91" s="18"/>
      <c r="BC91" s="8"/>
      <c r="BD91" s="9" t="str">
        <f>_xlfn.IFNA(VLOOKUP(BC91,'Main Data'!$A:$B,2,0),"")</f>
        <v/>
      </c>
      <c r="BE91" s="9" t="str">
        <f>_xlfn.IFNA(VLOOKUP(BC91,'Main Data'!$A:$C,3,0),"")</f>
        <v/>
      </c>
      <c r="BF91" s="10" t="str">
        <f ca="1" t="shared" si="38"/>
        <v/>
      </c>
      <c r="BG91" s="9" t="str">
        <f t="shared" si="39"/>
        <v/>
      </c>
    </row>
    <row r="92" ht="21.75" spans="1:59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20"/>
        <v/>
      </c>
      <c r="E92" s="11" t="str">
        <f t="shared" si="21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22"/>
        <v/>
      </c>
      <c r="K92" s="11" t="str">
        <f t="shared" si="23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4"/>
        <v/>
      </c>
      <c r="Q92" s="11" t="str">
        <f t="shared" si="25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6"/>
        <v/>
      </c>
      <c r="W92" s="11" t="str">
        <f t="shared" si="27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8"/>
        <v/>
      </c>
      <c r="AC92" s="11" t="str">
        <f t="shared" si="29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30"/>
        <v/>
      </c>
      <c r="AI92" s="11" t="str">
        <f t="shared" si="31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32"/>
        <v/>
      </c>
      <c r="AO92" s="11" t="str">
        <f t="shared" si="33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4"/>
        <v/>
      </c>
      <c r="AU92" s="9" t="str">
        <f t="shared" si="35"/>
        <v/>
      </c>
      <c r="AV92" s="3"/>
      <c r="AW92" s="8"/>
      <c r="AX92" s="9" t="str">
        <f>_xlfn.IFNA(VLOOKUP(AW92,'Main Data'!$A:$B,2,0),"")</f>
        <v/>
      </c>
      <c r="AY92" s="9" t="str">
        <f>_xlfn.IFNA(VLOOKUP(AW92,'Main Data'!$A:$C,3,0),"")</f>
        <v/>
      </c>
      <c r="AZ92" s="10" t="str">
        <f ca="1" t="shared" si="36"/>
        <v/>
      </c>
      <c r="BA92" s="11" t="str">
        <f t="shared" si="37"/>
        <v/>
      </c>
      <c r="BB92" s="18"/>
      <c r="BC92" s="8"/>
      <c r="BD92" s="9" t="str">
        <f>_xlfn.IFNA(VLOOKUP(BC92,'Main Data'!$A:$B,2,0),"")</f>
        <v/>
      </c>
      <c r="BE92" s="9" t="str">
        <f>_xlfn.IFNA(VLOOKUP(BC92,'Main Data'!$A:$C,3,0),"")</f>
        <v/>
      </c>
      <c r="BF92" s="10" t="str">
        <f ca="1" t="shared" si="38"/>
        <v/>
      </c>
      <c r="BG92" s="9" t="str">
        <f t="shared" si="39"/>
        <v/>
      </c>
    </row>
    <row r="93" ht="21.75" spans="1:59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20"/>
        <v/>
      </c>
      <c r="E93" s="11" t="str">
        <f t="shared" si="21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22"/>
        <v/>
      </c>
      <c r="K93" s="11" t="str">
        <f t="shared" si="23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4"/>
        <v/>
      </c>
      <c r="Q93" s="11" t="str">
        <f t="shared" si="25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6"/>
        <v/>
      </c>
      <c r="W93" s="11" t="str">
        <f t="shared" si="27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8"/>
        <v/>
      </c>
      <c r="AC93" s="11" t="str">
        <f t="shared" si="29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30"/>
        <v/>
      </c>
      <c r="AI93" s="11" t="str">
        <f t="shared" si="31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32"/>
        <v/>
      </c>
      <c r="AO93" s="11" t="str">
        <f t="shared" si="33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4"/>
        <v/>
      </c>
      <c r="AU93" s="9" t="str">
        <f t="shared" si="35"/>
        <v/>
      </c>
      <c r="AV93" s="3"/>
      <c r="AW93" s="8"/>
      <c r="AX93" s="9" t="str">
        <f>_xlfn.IFNA(VLOOKUP(AW93,'Main Data'!$A:$B,2,0),"")</f>
        <v/>
      </c>
      <c r="AY93" s="9" t="str">
        <f>_xlfn.IFNA(VLOOKUP(AW93,'Main Data'!$A:$C,3,0),"")</f>
        <v/>
      </c>
      <c r="AZ93" s="10" t="str">
        <f ca="1" t="shared" si="36"/>
        <v/>
      </c>
      <c r="BA93" s="11" t="str">
        <f t="shared" si="37"/>
        <v/>
      </c>
      <c r="BB93" s="18"/>
      <c r="BC93" s="8"/>
      <c r="BD93" s="9" t="str">
        <f>_xlfn.IFNA(VLOOKUP(BC93,'Main Data'!$A:$B,2,0),"")</f>
        <v/>
      </c>
      <c r="BE93" s="9" t="str">
        <f>_xlfn.IFNA(VLOOKUP(BC93,'Main Data'!$A:$C,3,0),"")</f>
        <v/>
      </c>
      <c r="BF93" s="10" t="str">
        <f ca="1" t="shared" si="38"/>
        <v/>
      </c>
      <c r="BG93" s="9" t="str">
        <f t="shared" si="39"/>
        <v/>
      </c>
    </row>
    <row r="94" ht="21.75" spans="1:59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20"/>
        <v/>
      </c>
      <c r="E94" s="11" t="str">
        <f t="shared" si="21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22"/>
        <v/>
      </c>
      <c r="K94" s="11" t="str">
        <f t="shared" si="23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4"/>
        <v/>
      </c>
      <c r="Q94" s="11" t="str">
        <f t="shared" si="25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6"/>
        <v/>
      </c>
      <c r="W94" s="11" t="str">
        <f t="shared" si="27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8"/>
        <v/>
      </c>
      <c r="AC94" s="11" t="str">
        <f t="shared" si="29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30"/>
        <v/>
      </c>
      <c r="AI94" s="11" t="str">
        <f t="shared" si="31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32"/>
        <v/>
      </c>
      <c r="AO94" s="11" t="str">
        <f t="shared" si="33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4"/>
        <v/>
      </c>
      <c r="AU94" s="9" t="str">
        <f t="shared" si="35"/>
        <v/>
      </c>
      <c r="AV94" s="3"/>
      <c r="AW94" s="8"/>
      <c r="AX94" s="9" t="str">
        <f>_xlfn.IFNA(VLOOKUP(AW94,'Main Data'!$A:$B,2,0),"")</f>
        <v/>
      </c>
      <c r="AY94" s="9" t="str">
        <f>_xlfn.IFNA(VLOOKUP(AW94,'Main Data'!$A:$C,3,0),"")</f>
        <v/>
      </c>
      <c r="AZ94" s="10" t="str">
        <f ca="1" t="shared" si="36"/>
        <v/>
      </c>
      <c r="BA94" s="11" t="str">
        <f t="shared" si="37"/>
        <v/>
      </c>
      <c r="BB94" s="18"/>
      <c r="BC94" s="8"/>
      <c r="BD94" s="9" t="str">
        <f>_xlfn.IFNA(VLOOKUP(BC94,'Main Data'!$A:$B,2,0),"")</f>
        <v/>
      </c>
      <c r="BE94" s="9" t="str">
        <f>_xlfn.IFNA(VLOOKUP(BC94,'Main Data'!$A:$C,3,0),"")</f>
        <v/>
      </c>
      <c r="BF94" s="10" t="str">
        <f ca="1" t="shared" si="38"/>
        <v/>
      </c>
      <c r="BG94" s="9" t="str">
        <f t="shared" si="39"/>
        <v/>
      </c>
    </row>
    <row r="95" ht="21.75" spans="1:59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20"/>
        <v/>
      </c>
      <c r="E95" s="11" t="str">
        <f t="shared" si="21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22"/>
        <v/>
      </c>
      <c r="K95" s="11" t="str">
        <f t="shared" si="23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4"/>
        <v/>
      </c>
      <c r="Q95" s="11" t="str">
        <f t="shared" si="25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6"/>
        <v/>
      </c>
      <c r="W95" s="11" t="str">
        <f t="shared" si="27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8"/>
        <v/>
      </c>
      <c r="AC95" s="11" t="str">
        <f t="shared" si="29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30"/>
        <v/>
      </c>
      <c r="AI95" s="11" t="str">
        <f t="shared" si="31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32"/>
        <v/>
      </c>
      <c r="AO95" s="11" t="str">
        <f t="shared" si="33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4"/>
        <v/>
      </c>
      <c r="AU95" s="9" t="str">
        <f t="shared" si="35"/>
        <v/>
      </c>
      <c r="AV95" s="3"/>
      <c r="AW95" s="8"/>
      <c r="AX95" s="9" t="str">
        <f>_xlfn.IFNA(VLOOKUP(AW95,'Main Data'!$A:$B,2,0),"")</f>
        <v/>
      </c>
      <c r="AY95" s="9" t="str">
        <f>_xlfn.IFNA(VLOOKUP(AW95,'Main Data'!$A:$C,3,0),"")</f>
        <v/>
      </c>
      <c r="AZ95" s="10" t="str">
        <f ca="1" t="shared" si="36"/>
        <v/>
      </c>
      <c r="BA95" s="11" t="str">
        <f t="shared" si="37"/>
        <v/>
      </c>
      <c r="BB95" s="18"/>
      <c r="BC95" s="8"/>
      <c r="BD95" s="9" t="str">
        <f>_xlfn.IFNA(VLOOKUP(BC95,'Main Data'!$A:$B,2,0),"")</f>
        <v/>
      </c>
      <c r="BE95" s="9" t="str">
        <f>_xlfn.IFNA(VLOOKUP(BC95,'Main Data'!$A:$C,3,0),"")</f>
        <v/>
      </c>
      <c r="BF95" s="10" t="str">
        <f ca="1" t="shared" si="38"/>
        <v/>
      </c>
      <c r="BG95" s="9" t="str">
        <f t="shared" si="39"/>
        <v/>
      </c>
    </row>
    <row r="96" ht="21.75" spans="1:59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20"/>
        <v/>
      </c>
      <c r="E96" s="11" t="str">
        <f t="shared" si="21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22"/>
        <v/>
      </c>
      <c r="K96" s="11" t="str">
        <f t="shared" si="23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4"/>
        <v/>
      </c>
      <c r="Q96" s="11" t="str">
        <f t="shared" si="25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6"/>
        <v/>
      </c>
      <c r="W96" s="11" t="str">
        <f t="shared" si="27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8"/>
        <v/>
      </c>
      <c r="AC96" s="11" t="str">
        <f t="shared" si="29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30"/>
        <v/>
      </c>
      <c r="AI96" s="11" t="str">
        <f t="shared" si="31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32"/>
        <v/>
      </c>
      <c r="AO96" s="11" t="str">
        <f t="shared" si="33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4"/>
        <v/>
      </c>
      <c r="AU96" s="9" t="str">
        <f t="shared" si="35"/>
        <v/>
      </c>
      <c r="AV96" s="3"/>
      <c r="AW96" s="8"/>
      <c r="AX96" s="9" t="str">
        <f>_xlfn.IFNA(VLOOKUP(AW96,'Main Data'!$A:$B,2,0),"")</f>
        <v/>
      </c>
      <c r="AY96" s="9" t="str">
        <f>_xlfn.IFNA(VLOOKUP(AW96,'Main Data'!$A:$C,3,0),"")</f>
        <v/>
      </c>
      <c r="AZ96" s="10" t="str">
        <f ca="1" t="shared" si="36"/>
        <v/>
      </c>
      <c r="BA96" s="11" t="str">
        <f t="shared" si="37"/>
        <v/>
      </c>
      <c r="BB96" s="18"/>
      <c r="BC96" s="8"/>
      <c r="BD96" s="9" t="str">
        <f>_xlfn.IFNA(VLOOKUP(BC96,'Main Data'!$A:$B,2,0),"")</f>
        <v/>
      </c>
      <c r="BE96" s="9" t="str">
        <f>_xlfn.IFNA(VLOOKUP(BC96,'Main Data'!$A:$C,3,0),"")</f>
        <v/>
      </c>
      <c r="BF96" s="10" t="str">
        <f ca="1" t="shared" si="38"/>
        <v/>
      </c>
      <c r="BG96" s="9" t="str">
        <f t="shared" si="39"/>
        <v/>
      </c>
    </row>
    <row r="97" ht="21.75" spans="1:59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20"/>
        <v/>
      </c>
      <c r="E97" s="11" t="str">
        <f t="shared" si="21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22"/>
        <v/>
      </c>
      <c r="K97" s="11" t="str">
        <f t="shared" si="23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4"/>
        <v/>
      </c>
      <c r="Q97" s="11" t="str">
        <f t="shared" si="25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6"/>
        <v/>
      </c>
      <c r="W97" s="11" t="str">
        <f t="shared" si="27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8"/>
        <v/>
      </c>
      <c r="AC97" s="11" t="str">
        <f t="shared" si="29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30"/>
        <v/>
      </c>
      <c r="AI97" s="11" t="str">
        <f t="shared" si="31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32"/>
        <v/>
      </c>
      <c r="AO97" s="11" t="str">
        <f t="shared" si="33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4"/>
        <v/>
      </c>
      <c r="AU97" s="9" t="str">
        <f t="shared" si="35"/>
        <v/>
      </c>
      <c r="AV97" s="3"/>
      <c r="AW97" s="8"/>
      <c r="AX97" s="9" t="str">
        <f>_xlfn.IFNA(VLOOKUP(AW97,'Main Data'!$A:$B,2,0),"")</f>
        <v/>
      </c>
      <c r="AY97" s="9" t="str">
        <f>_xlfn.IFNA(VLOOKUP(AW97,'Main Data'!$A:$C,3,0),"")</f>
        <v/>
      </c>
      <c r="AZ97" s="10" t="str">
        <f ca="1" t="shared" si="36"/>
        <v/>
      </c>
      <c r="BA97" s="11" t="str">
        <f t="shared" si="37"/>
        <v/>
      </c>
      <c r="BB97" s="18"/>
      <c r="BC97" s="8"/>
      <c r="BD97" s="9" t="str">
        <f>_xlfn.IFNA(VLOOKUP(BC97,'Main Data'!$A:$B,2,0),"")</f>
        <v/>
      </c>
      <c r="BE97" s="9" t="str">
        <f>_xlfn.IFNA(VLOOKUP(BC97,'Main Data'!$A:$C,3,0),"")</f>
        <v/>
      </c>
      <c r="BF97" s="10" t="str">
        <f ca="1" t="shared" si="38"/>
        <v/>
      </c>
      <c r="BG97" s="9" t="str">
        <f t="shared" si="39"/>
        <v/>
      </c>
    </row>
    <row r="98" ht="21.75" spans="1:59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20"/>
        <v/>
      </c>
      <c r="E98" s="11" t="str">
        <f t="shared" si="21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22"/>
        <v/>
      </c>
      <c r="K98" s="11" t="str">
        <f t="shared" si="23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4"/>
        <v/>
      </c>
      <c r="Q98" s="11" t="str">
        <f t="shared" si="25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6"/>
        <v/>
      </c>
      <c r="W98" s="11" t="str">
        <f t="shared" si="27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8"/>
        <v/>
      </c>
      <c r="AC98" s="11" t="str">
        <f t="shared" si="29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30"/>
        <v/>
      </c>
      <c r="AI98" s="11" t="str">
        <f t="shared" si="31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32"/>
        <v/>
      </c>
      <c r="AO98" s="11" t="str">
        <f t="shared" si="33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4"/>
        <v/>
      </c>
      <c r="AU98" s="9" t="str">
        <f t="shared" si="35"/>
        <v/>
      </c>
      <c r="AV98" s="3"/>
      <c r="AW98" s="8"/>
      <c r="AX98" s="9" t="str">
        <f>_xlfn.IFNA(VLOOKUP(AW98,'Main Data'!$A:$B,2,0),"")</f>
        <v/>
      </c>
      <c r="AY98" s="9" t="str">
        <f>_xlfn.IFNA(VLOOKUP(AW98,'Main Data'!$A:$C,3,0),"")</f>
        <v/>
      </c>
      <c r="AZ98" s="10" t="str">
        <f ca="1" t="shared" si="36"/>
        <v/>
      </c>
      <c r="BA98" s="11" t="str">
        <f t="shared" si="37"/>
        <v/>
      </c>
      <c r="BB98" s="18"/>
      <c r="BC98" s="8"/>
      <c r="BD98" s="9" t="str">
        <f>_xlfn.IFNA(VLOOKUP(BC98,'Main Data'!$A:$B,2,0),"")</f>
        <v/>
      </c>
      <c r="BE98" s="9" t="str">
        <f>_xlfn.IFNA(VLOOKUP(BC98,'Main Data'!$A:$C,3,0),"")</f>
        <v/>
      </c>
      <c r="BF98" s="10" t="str">
        <f ca="1" t="shared" si="38"/>
        <v/>
      </c>
      <c r="BG98" s="9" t="str">
        <f t="shared" si="39"/>
        <v/>
      </c>
    </row>
    <row r="99" ht="21.75" spans="1:59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20"/>
        <v/>
      </c>
      <c r="E99" s="11" t="str">
        <f t="shared" si="21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22"/>
        <v/>
      </c>
      <c r="K99" s="11" t="str">
        <f t="shared" si="23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4"/>
        <v/>
      </c>
      <c r="Q99" s="11" t="str">
        <f t="shared" si="25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6"/>
        <v/>
      </c>
      <c r="W99" s="11" t="str">
        <f t="shared" si="27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8"/>
        <v/>
      </c>
      <c r="AC99" s="11" t="str">
        <f t="shared" si="29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30"/>
        <v/>
      </c>
      <c r="AI99" s="11" t="str">
        <f t="shared" si="31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32"/>
        <v/>
      </c>
      <c r="AO99" s="11" t="str">
        <f t="shared" si="33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4"/>
        <v/>
      </c>
      <c r="AU99" s="9" t="str">
        <f t="shared" si="35"/>
        <v/>
      </c>
      <c r="AV99" s="3"/>
      <c r="AW99" s="8"/>
      <c r="AX99" s="9" t="str">
        <f>_xlfn.IFNA(VLOOKUP(AW99,'Main Data'!$A:$B,2,0),"")</f>
        <v/>
      </c>
      <c r="AY99" s="9" t="str">
        <f>_xlfn.IFNA(VLOOKUP(AW99,'Main Data'!$A:$C,3,0),"")</f>
        <v/>
      </c>
      <c r="AZ99" s="10" t="str">
        <f ca="1" t="shared" si="36"/>
        <v/>
      </c>
      <c r="BA99" s="11" t="str">
        <f t="shared" si="37"/>
        <v/>
      </c>
      <c r="BB99" s="18"/>
      <c r="BC99" s="8"/>
      <c r="BD99" s="9" t="str">
        <f>_xlfn.IFNA(VLOOKUP(BC99,'Main Data'!$A:$B,2,0),"")</f>
        <v/>
      </c>
      <c r="BE99" s="9" t="str">
        <f>_xlfn.IFNA(VLOOKUP(BC99,'Main Data'!$A:$C,3,0),"")</f>
        <v/>
      </c>
      <c r="BF99" s="10" t="str">
        <f ca="1" t="shared" si="38"/>
        <v/>
      </c>
      <c r="BG99" s="9" t="str">
        <f t="shared" si="39"/>
        <v/>
      </c>
    </row>
    <row r="100" ht="21.75" spans="1:59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20"/>
        <v/>
      </c>
      <c r="E100" s="11" t="str">
        <f t="shared" si="21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22"/>
        <v/>
      </c>
      <c r="K100" s="11" t="str">
        <f t="shared" si="23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4"/>
        <v/>
      </c>
      <c r="Q100" s="11" t="str">
        <f t="shared" si="25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6"/>
        <v/>
      </c>
      <c r="W100" s="11" t="str">
        <f t="shared" si="27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8"/>
        <v/>
      </c>
      <c r="AC100" s="11" t="str">
        <f t="shared" si="29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30"/>
        <v/>
      </c>
      <c r="AI100" s="11" t="str">
        <f t="shared" si="31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32"/>
        <v/>
      </c>
      <c r="AO100" s="11" t="str">
        <f t="shared" si="33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4"/>
        <v/>
      </c>
      <c r="AU100" s="9" t="str">
        <f t="shared" si="35"/>
        <v/>
      </c>
      <c r="AV100" s="3"/>
      <c r="AW100" s="8"/>
      <c r="AX100" s="9" t="str">
        <f>_xlfn.IFNA(VLOOKUP(AW100,'Main Data'!$A:$B,2,0),"")</f>
        <v/>
      </c>
      <c r="AY100" s="9" t="str">
        <f>_xlfn.IFNA(VLOOKUP(AW100,'Main Data'!$A:$C,3,0),"")</f>
        <v/>
      </c>
      <c r="AZ100" s="10" t="str">
        <f ca="1" t="shared" si="36"/>
        <v/>
      </c>
      <c r="BA100" s="11" t="str">
        <f t="shared" si="37"/>
        <v/>
      </c>
      <c r="BB100" s="18"/>
      <c r="BC100" s="8"/>
      <c r="BD100" s="9" t="str">
        <f>_xlfn.IFNA(VLOOKUP(BC100,'Main Data'!$A:$B,2,0),"")</f>
        <v/>
      </c>
      <c r="BE100" s="9" t="str">
        <f>_xlfn.IFNA(VLOOKUP(BC100,'Main Data'!$A:$C,3,0),"")</f>
        <v/>
      </c>
      <c r="BF100" s="10" t="str">
        <f ca="1" t="shared" si="38"/>
        <v/>
      </c>
      <c r="BG100" s="9" t="str">
        <f t="shared" si="39"/>
        <v/>
      </c>
    </row>
    <row r="101" ht="21.75" spans="1:59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20"/>
        <v/>
      </c>
      <c r="E101" s="11" t="str">
        <f t="shared" si="21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22"/>
        <v/>
      </c>
      <c r="K101" s="11" t="str">
        <f t="shared" si="23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4"/>
        <v/>
      </c>
      <c r="Q101" s="11" t="str">
        <f t="shared" si="25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6"/>
        <v/>
      </c>
      <c r="W101" s="11" t="str">
        <f t="shared" si="27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8"/>
        <v/>
      </c>
      <c r="AC101" s="11" t="str">
        <f t="shared" si="29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30"/>
        <v/>
      </c>
      <c r="AI101" s="11" t="str">
        <f t="shared" si="31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32"/>
        <v/>
      </c>
      <c r="AO101" s="11" t="str">
        <f t="shared" si="33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4"/>
        <v/>
      </c>
      <c r="AU101" s="9" t="str">
        <f t="shared" si="35"/>
        <v/>
      </c>
      <c r="AV101" s="3"/>
      <c r="AW101" s="8"/>
      <c r="AX101" s="9" t="str">
        <f>_xlfn.IFNA(VLOOKUP(AW101,'Main Data'!$A:$B,2,0),"")</f>
        <v/>
      </c>
      <c r="AY101" s="9" t="str">
        <f>_xlfn.IFNA(VLOOKUP(AW101,'Main Data'!$A:$C,3,0),"")</f>
        <v/>
      </c>
      <c r="AZ101" s="10" t="str">
        <f ca="1" t="shared" si="36"/>
        <v/>
      </c>
      <c r="BA101" s="11" t="str">
        <f t="shared" si="37"/>
        <v/>
      </c>
      <c r="BB101" s="18"/>
      <c r="BC101" s="8"/>
      <c r="BD101" s="9" t="str">
        <f>_xlfn.IFNA(VLOOKUP(BC101,'Main Data'!$A:$B,2,0),"")</f>
        <v/>
      </c>
      <c r="BE101" s="9" t="str">
        <f>_xlfn.IFNA(VLOOKUP(BC101,'Main Data'!$A:$C,3,0),"")</f>
        <v/>
      </c>
      <c r="BF101" s="10" t="str">
        <f ca="1" t="shared" si="38"/>
        <v/>
      </c>
      <c r="BG101" s="9" t="str">
        <f t="shared" si="39"/>
        <v/>
      </c>
    </row>
    <row r="102" ht="21.75" spans="1:59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20"/>
        <v/>
      </c>
      <c r="E102" s="11" t="str">
        <f t="shared" si="21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22"/>
        <v/>
      </c>
      <c r="K102" s="11" t="str">
        <f t="shared" si="23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4"/>
        <v/>
      </c>
      <c r="Q102" s="11" t="str">
        <f t="shared" si="25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6"/>
        <v/>
      </c>
      <c r="W102" s="11" t="str">
        <f t="shared" si="27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8"/>
        <v/>
      </c>
      <c r="AC102" s="11" t="str">
        <f t="shared" si="29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30"/>
        <v/>
      </c>
      <c r="AI102" s="11" t="str">
        <f t="shared" si="31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32"/>
        <v/>
      </c>
      <c r="AO102" s="11" t="str">
        <f t="shared" si="33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4"/>
        <v/>
      </c>
      <c r="AU102" s="9" t="str">
        <f t="shared" si="35"/>
        <v/>
      </c>
      <c r="AV102" s="3"/>
      <c r="AW102" s="8"/>
      <c r="AX102" s="9" t="str">
        <f>_xlfn.IFNA(VLOOKUP(AW102,'Main Data'!$A:$B,2,0),"")</f>
        <v/>
      </c>
      <c r="AY102" s="9" t="str">
        <f>_xlfn.IFNA(VLOOKUP(AW102,'Main Data'!$A:$C,3,0),"")</f>
        <v/>
      </c>
      <c r="AZ102" s="10" t="str">
        <f ca="1" t="shared" si="36"/>
        <v/>
      </c>
      <c r="BA102" s="11" t="str">
        <f t="shared" si="37"/>
        <v/>
      </c>
      <c r="BB102" s="18"/>
      <c r="BC102" s="8"/>
      <c r="BD102" s="9" t="str">
        <f>_xlfn.IFNA(VLOOKUP(BC102,'Main Data'!$A:$B,2,0),"")</f>
        <v/>
      </c>
      <c r="BE102" s="9" t="str">
        <f>_xlfn.IFNA(VLOOKUP(BC102,'Main Data'!$A:$C,3,0),"")</f>
        <v/>
      </c>
      <c r="BF102" s="10" t="str">
        <f ca="1" t="shared" si="38"/>
        <v/>
      </c>
      <c r="BG102" s="9" t="str">
        <f t="shared" si="39"/>
        <v/>
      </c>
    </row>
    <row r="103" ht="21.75" spans="1:59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20"/>
        <v/>
      </c>
      <c r="E103" s="11" t="str">
        <f t="shared" si="21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22"/>
        <v/>
      </c>
      <c r="K103" s="11" t="str">
        <f t="shared" si="23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4"/>
        <v/>
      </c>
      <c r="Q103" s="11" t="str">
        <f t="shared" si="25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6"/>
        <v/>
      </c>
      <c r="W103" s="11" t="str">
        <f t="shared" si="27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8"/>
        <v/>
      </c>
      <c r="AC103" s="11" t="str">
        <f t="shared" si="29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30"/>
        <v/>
      </c>
      <c r="AI103" s="11" t="str">
        <f t="shared" si="31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32"/>
        <v/>
      </c>
      <c r="AO103" s="11" t="str">
        <f t="shared" si="33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4"/>
        <v/>
      </c>
      <c r="AU103" s="9" t="str">
        <f t="shared" si="35"/>
        <v/>
      </c>
      <c r="AV103" s="3"/>
      <c r="AW103" s="8"/>
      <c r="AX103" s="9" t="str">
        <f>_xlfn.IFNA(VLOOKUP(AW103,'Main Data'!$A:$B,2,0),"")</f>
        <v/>
      </c>
      <c r="AY103" s="9" t="str">
        <f>_xlfn.IFNA(VLOOKUP(AW103,'Main Data'!$A:$C,3,0),"")</f>
        <v/>
      </c>
      <c r="AZ103" s="10" t="str">
        <f ca="1" t="shared" si="36"/>
        <v/>
      </c>
      <c r="BA103" s="11" t="str">
        <f t="shared" si="37"/>
        <v/>
      </c>
      <c r="BB103" s="18"/>
      <c r="BC103" s="8"/>
      <c r="BD103" s="9" t="str">
        <f>_xlfn.IFNA(VLOOKUP(BC103,'Main Data'!$A:$B,2,0),"")</f>
        <v/>
      </c>
      <c r="BE103" s="9" t="str">
        <f>_xlfn.IFNA(VLOOKUP(BC103,'Main Data'!$A:$C,3,0),"")</f>
        <v/>
      </c>
      <c r="BF103" s="10" t="str">
        <f ca="1" t="shared" si="38"/>
        <v/>
      </c>
      <c r="BG103" s="9" t="str">
        <f t="shared" si="39"/>
        <v/>
      </c>
    </row>
    <row r="104" ht="21.75" spans="1:59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20"/>
        <v/>
      </c>
      <c r="E104" s="11" t="str">
        <f t="shared" si="21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22"/>
        <v/>
      </c>
      <c r="K104" s="11" t="str">
        <f t="shared" si="23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4"/>
        <v/>
      </c>
      <c r="Q104" s="11" t="str">
        <f t="shared" si="25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6"/>
        <v/>
      </c>
      <c r="W104" s="11" t="str">
        <f t="shared" si="27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8"/>
        <v/>
      </c>
      <c r="AC104" s="11" t="str">
        <f t="shared" si="29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30"/>
        <v/>
      </c>
      <c r="AI104" s="11" t="str">
        <f t="shared" si="31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32"/>
        <v/>
      </c>
      <c r="AO104" s="11" t="str">
        <f t="shared" si="33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4"/>
        <v/>
      </c>
      <c r="AU104" s="9" t="str">
        <f t="shared" si="35"/>
        <v/>
      </c>
      <c r="AV104" s="3"/>
      <c r="AW104" s="8"/>
      <c r="AX104" s="9" t="str">
        <f>_xlfn.IFNA(VLOOKUP(AW104,'Main Data'!$A:$B,2,0),"")</f>
        <v/>
      </c>
      <c r="AY104" s="9" t="str">
        <f>_xlfn.IFNA(VLOOKUP(AW104,'Main Data'!$A:$C,3,0),"")</f>
        <v/>
      </c>
      <c r="AZ104" s="10" t="str">
        <f ca="1" t="shared" si="36"/>
        <v/>
      </c>
      <c r="BA104" s="11" t="str">
        <f t="shared" si="37"/>
        <v/>
      </c>
      <c r="BB104" s="18"/>
      <c r="BC104" s="8"/>
      <c r="BD104" s="9" t="str">
        <f>_xlfn.IFNA(VLOOKUP(BC104,'Main Data'!$A:$B,2,0),"")</f>
        <v/>
      </c>
      <c r="BE104" s="9" t="str">
        <f>_xlfn.IFNA(VLOOKUP(BC104,'Main Data'!$A:$C,3,0),"")</f>
        <v/>
      </c>
      <c r="BF104" s="10" t="str">
        <f ca="1" t="shared" si="38"/>
        <v/>
      </c>
      <c r="BG104" s="9" t="str">
        <f t="shared" si="39"/>
        <v/>
      </c>
    </row>
    <row r="105" ht="21.75" spans="1:59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20"/>
        <v/>
      </c>
      <c r="E105" s="11" t="str">
        <f t="shared" si="21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22"/>
        <v/>
      </c>
      <c r="K105" s="11" t="str">
        <f t="shared" si="23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4"/>
        <v/>
      </c>
      <c r="Q105" s="11" t="str">
        <f t="shared" si="25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6"/>
        <v/>
      </c>
      <c r="W105" s="11" t="str">
        <f t="shared" si="27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8"/>
        <v/>
      </c>
      <c r="AC105" s="11" t="str">
        <f t="shared" si="29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30"/>
        <v/>
      </c>
      <c r="AI105" s="11" t="str">
        <f t="shared" si="31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32"/>
        <v/>
      </c>
      <c r="AO105" s="11" t="str">
        <f t="shared" si="33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4"/>
        <v/>
      </c>
      <c r="AU105" s="9" t="str">
        <f t="shared" si="35"/>
        <v/>
      </c>
      <c r="AV105" s="3"/>
      <c r="AW105" s="8"/>
      <c r="AX105" s="9" t="str">
        <f>_xlfn.IFNA(VLOOKUP(AW105,'Main Data'!$A:$B,2,0),"")</f>
        <v/>
      </c>
      <c r="AY105" s="9" t="str">
        <f>_xlfn.IFNA(VLOOKUP(AW105,'Main Data'!$A:$C,3,0),"")</f>
        <v/>
      </c>
      <c r="AZ105" s="10" t="str">
        <f ca="1" t="shared" si="36"/>
        <v/>
      </c>
      <c r="BA105" s="11" t="str">
        <f t="shared" si="37"/>
        <v/>
      </c>
      <c r="BB105" s="18"/>
      <c r="BC105" s="8"/>
      <c r="BD105" s="9" t="str">
        <f>_xlfn.IFNA(VLOOKUP(BC105,'Main Data'!$A:$B,2,0),"")</f>
        <v/>
      </c>
      <c r="BE105" s="9" t="str">
        <f>_xlfn.IFNA(VLOOKUP(BC105,'Main Data'!$A:$C,3,0),"")</f>
        <v/>
      </c>
      <c r="BF105" s="10" t="str">
        <f ca="1" t="shared" si="38"/>
        <v/>
      </c>
      <c r="BG105" s="9" t="str">
        <f t="shared" si="39"/>
        <v/>
      </c>
    </row>
    <row r="106" ht="21.75" spans="1:59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20"/>
        <v/>
      </c>
      <c r="E106" s="11" t="str">
        <f t="shared" si="21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22"/>
        <v/>
      </c>
      <c r="K106" s="11" t="str">
        <f t="shared" si="23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4"/>
        <v/>
      </c>
      <c r="Q106" s="11" t="str">
        <f t="shared" si="25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6"/>
        <v/>
      </c>
      <c r="W106" s="11" t="str">
        <f t="shared" si="27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8"/>
        <v/>
      </c>
      <c r="AC106" s="11" t="str">
        <f t="shared" si="29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30"/>
        <v/>
      </c>
      <c r="AI106" s="11" t="str">
        <f t="shared" si="31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32"/>
        <v/>
      </c>
      <c r="AO106" s="11" t="str">
        <f t="shared" si="33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4"/>
        <v/>
      </c>
      <c r="AU106" s="9" t="str">
        <f t="shared" si="35"/>
        <v/>
      </c>
      <c r="AV106" s="3"/>
      <c r="AW106" s="8"/>
      <c r="AX106" s="9" t="str">
        <f>_xlfn.IFNA(VLOOKUP(AW106,'Main Data'!$A:$B,2,0),"")</f>
        <v/>
      </c>
      <c r="AY106" s="9" t="str">
        <f>_xlfn.IFNA(VLOOKUP(AW106,'Main Data'!$A:$C,3,0),"")</f>
        <v/>
      </c>
      <c r="AZ106" s="10" t="str">
        <f ca="1" t="shared" si="36"/>
        <v/>
      </c>
      <c r="BA106" s="11" t="str">
        <f t="shared" si="37"/>
        <v/>
      </c>
      <c r="BB106" s="18"/>
      <c r="BC106" s="8"/>
      <c r="BD106" s="9" t="str">
        <f>_xlfn.IFNA(VLOOKUP(BC106,'Main Data'!$A:$B,2,0),"")</f>
        <v/>
      </c>
      <c r="BE106" s="9" t="str">
        <f>_xlfn.IFNA(VLOOKUP(BC106,'Main Data'!$A:$C,3,0),"")</f>
        <v/>
      </c>
      <c r="BF106" s="10" t="str">
        <f ca="1" t="shared" si="38"/>
        <v/>
      </c>
      <c r="BG106" s="9" t="str">
        <f t="shared" si="39"/>
        <v/>
      </c>
    </row>
    <row r="107" ht="21.75" spans="1:59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20"/>
        <v/>
      </c>
      <c r="E107" s="11" t="str">
        <f t="shared" si="21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22"/>
        <v/>
      </c>
      <c r="K107" s="11" t="str">
        <f t="shared" si="23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4"/>
        <v/>
      </c>
      <c r="Q107" s="11" t="str">
        <f t="shared" si="25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6"/>
        <v/>
      </c>
      <c r="W107" s="11" t="str">
        <f t="shared" si="27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8"/>
        <v/>
      </c>
      <c r="AC107" s="11" t="str">
        <f t="shared" si="29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30"/>
        <v/>
      </c>
      <c r="AI107" s="11" t="str">
        <f t="shared" si="31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32"/>
        <v/>
      </c>
      <c r="AO107" s="11" t="str">
        <f t="shared" si="33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4"/>
        <v/>
      </c>
      <c r="AU107" s="9" t="str">
        <f t="shared" si="35"/>
        <v/>
      </c>
      <c r="AV107" s="3"/>
      <c r="AW107" s="8"/>
      <c r="AX107" s="9" t="str">
        <f>_xlfn.IFNA(VLOOKUP(AW107,'Main Data'!$A:$B,2,0),"")</f>
        <v/>
      </c>
      <c r="AY107" s="9" t="str">
        <f>_xlfn.IFNA(VLOOKUP(AW107,'Main Data'!$A:$C,3,0),"")</f>
        <v/>
      </c>
      <c r="AZ107" s="10" t="str">
        <f ca="1" t="shared" si="36"/>
        <v/>
      </c>
      <c r="BA107" s="11" t="str">
        <f t="shared" si="37"/>
        <v/>
      </c>
      <c r="BB107" s="18"/>
      <c r="BC107" s="8"/>
      <c r="BD107" s="9" t="str">
        <f>_xlfn.IFNA(VLOOKUP(BC107,'Main Data'!$A:$B,2,0),"")</f>
        <v/>
      </c>
      <c r="BE107" s="9" t="str">
        <f>_xlfn.IFNA(VLOOKUP(BC107,'Main Data'!$A:$C,3,0),"")</f>
        <v/>
      </c>
      <c r="BF107" s="10" t="str">
        <f ca="1" t="shared" si="38"/>
        <v/>
      </c>
      <c r="BG107" s="9" t="str">
        <f t="shared" si="39"/>
        <v/>
      </c>
    </row>
    <row r="108" ht="21.75" spans="1:59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20"/>
        <v/>
      </c>
      <c r="E108" s="11" t="str">
        <f t="shared" si="21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22"/>
        <v/>
      </c>
      <c r="K108" s="11" t="str">
        <f t="shared" si="23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4"/>
        <v/>
      </c>
      <c r="Q108" s="11" t="str">
        <f t="shared" si="25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6"/>
        <v/>
      </c>
      <c r="W108" s="11" t="str">
        <f t="shared" si="27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8"/>
        <v/>
      </c>
      <c r="AC108" s="11" t="str">
        <f t="shared" si="29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30"/>
        <v/>
      </c>
      <c r="AI108" s="11" t="str">
        <f t="shared" si="31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32"/>
        <v/>
      </c>
      <c r="AO108" s="11" t="str">
        <f t="shared" si="33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4"/>
        <v/>
      </c>
      <c r="AU108" s="9" t="str">
        <f t="shared" si="35"/>
        <v/>
      </c>
      <c r="AV108" s="3"/>
      <c r="AW108" s="8"/>
      <c r="AX108" s="9" t="str">
        <f>_xlfn.IFNA(VLOOKUP(AW108,'Main Data'!$A:$B,2,0),"")</f>
        <v/>
      </c>
      <c r="AY108" s="9" t="str">
        <f>_xlfn.IFNA(VLOOKUP(AW108,'Main Data'!$A:$C,3,0),"")</f>
        <v/>
      </c>
      <c r="AZ108" s="10" t="str">
        <f ca="1" t="shared" si="36"/>
        <v/>
      </c>
      <c r="BA108" s="11" t="str">
        <f t="shared" si="37"/>
        <v/>
      </c>
      <c r="BB108" s="18"/>
      <c r="BC108" s="8"/>
      <c r="BD108" s="9" t="str">
        <f>_xlfn.IFNA(VLOOKUP(BC108,'Main Data'!$A:$B,2,0),"")</f>
        <v/>
      </c>
      <c r="BE108" s="9" t="str">
        <f>_xlfn.IFNA(VLOOKUP(BC108,'Main Data'!$A:$C,3,0),"")</f>
        <v/>
      </c>
      <c r="BF108" s="10" t="str">
        <f ca="1" t="shared" si="38"/>
        <v/>
      </c>
      <c r="BG108" s="9" t="str">
        <f t="shared" si="39"/>
        <v/>
      </c>
    </row>
    <row r="109" ht="21.75" spans="1:59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20"/>
        <v/>
      </c>
      <c r="E109" s="11" t="str">
        <f t="shared" si="21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22"/>
        <v/>
      </c>
      <c r="K109" s="11" t="str">
        <f t="shared" si="23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4"/>
        <v/>
      </c>
      <c r="Q109" s="11" t="str">
        <f t="shared" si="25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6"/>
        <v/>
      </c>
      <c r="W109" s="11" t="str">
        <f t="shared" si="27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8"/>
        <v/>
      </c>
      <c r="AC109" s="11" t="str">
        <f t="shared" si="29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30"/>
        <v/>
      </c>
      <c r="AI109" s="11" t="str">
        <f t="shared" si="31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32"/>
        <v/>
      </c>
      <c r="AO109" s="11" t="str">
        <f t="shared" si="33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4"/>
        <v/>
      </c>
      <c r="AU109" s="9" t="str">
        <f t="shared" si="35"/>
        <v/>
      </c>
      <c r="AV109" s="3"/>
      <c r="AW109" s="8"/>
      <c r="AX109" s="9" t="str">
        <f>_xlfn.IFNA(VLOOKUP(AW109,'Main Data'!$A:$B,2,0),"")</f>
        <v/>
      </c>
      <c r="AY109" s="9" t="str">
        <f>_xlfn.IFNA(VLOOKUP(AW109,'Main Data'!$A:$C,3,0),"")</f>
        <v/>
      </c>
      <c r="AZ109" s="10" t="str">
        <f ca="1" t="shared" si="36"/>
        <v/>
      </c>
      <c r="BA109" s="11" t="str">
        <f t="shared" si="37"/>
        <v/>
      </c>
      <c r="BB109" s="18"/>
      <c r="BC109" s="8"/>
      <c r="BD109" s="9" t="str">
        <f>_xlfn.IFNA(VLOOKUP(BC109,'Main Data'!$A:$B,2,0),"")</f>
        <v/>
      </c>
      <c r="BE109" s="9" t="str">
        <f>_xlfn.IFNA(VLOOKUP(BC109,'Main Data'!$A:$C,3,0),"")</f>
        <v/>
      </c>
      <c r="BF109" s="10" t="str">
        <f ca="1" t="shared" si="38"/>
        <v/>
      </c>
      <c r="BG109" s="9" t="str">
        <f t="shared" si="39"/>
        <v/>
      </c>
    </row>
    <row r="110" ht="21.75" spans="1:59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20"/>
        <v/>
      </c>
      <c r="E110" s="11" t="str">
        <f t="shared" si="21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22"/>
        <v/>
      </c>
      <c r="K110" s="11" t="str">
        <f t="shared" si="23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4"/>
        <v/>
      </c>
      <c r="Q110" s="11" t="str">
        <f t="shared" si="25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6"/>
        <v/>
      </c>
      <c r="W110" s="11" t="str">
        <f t="shared" si="27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8"/>
        <v/>
      </c>
      <c r="AC110" s="11" t="str">
        <f t="shared" si="29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30"/>
        <v/>
      </c>
      <c r="AI110" s="11" t="str">
        <f t="shared" si="31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32"/>
        <v/>
      </c>
      <c r="AO110" s="11" t="str">
        <f t="shared" si="33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4"/>
        <v/>
      </c>
      <c r="AU110" s="9" t="str">
        <f t="shared" si="35"/>
        <v/>
      </c>
      <c r="AV110" s="3"/>
      <c r="AW110" s="8"/>
      <c r="AX110" s="9" t="str">
        <f>_xlfn.IFNA(VLOOKUP(AW110,'Main Data'!$A:$B,2,0),"")</f>
        <v/>
      </c>
      <c r="AY110" s="9" t="str">
        <f>_xlfn.IFNA(VLOOKUP(AW110,'Main Data'!$A:$C,3,0),"")</f>
        <v/>
      </c>
      <c r="AZ110" s="10" t="str">
        <f ca="1" t="shared" si="36"/>
        <v/>
      </c>
      <c r="BA110" s="11" t="str">
        <f t="shared" si="37"/>
        <v/>
      </c>
      <c r="BB110" s="18"/>
      <c r="BC110" s="8"/>
      <c r="BD110" s="9" t="str">
        <f>_xlfn.IFNA(VLOOKUP(BC110,'Main Data'!$A:$B,2,0),"")</f>
        <v/>
      </c>
      <c r="BE110" s="9" t="str">
        <f>_xlfn.IFNA(VLOOKUP(BC110,'Main Data'!$A:$C,3,0),"")</f>
        <v/>
      </c>
      <c r="BF110" s="10" t="str">
        <f ca="1" t="shared" si="38"/>
        <v/>
      </c>
      <c r="BG110" s="9" t="str">
        <f t="shared" si="39"/>
        <v/>
      </c>
    </row>
    <row r="111" ht="21.75" spans="1:59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20"/>
        <v/>
      </c>
      <c r="E111" s="11" t="str">
        <f t="shared" si="21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22"/>
        <v/>
      </c>
      <c r="K111" s="11" t="str">
        <f t="shared" si="23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4"/>
        <v/>
      </c>
      <c r="Q111" s="11" t="str">
        <f t="shared" si="25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6"/>
        <v/>
      </c>
      <c r="W111" s="11" t="str">
        <f t="shared" si="27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8"/>
        <v/>
      </c>
      <c r="AC111" s="11" t="str">
        <f t="shared" si="29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30"/>
        <v/>
      </c>
      <c r="AI111" s="11" t="str">
        <f t="shared" si="31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32"/>
        <v/>
      </c>
      <c r="AO111" s="11" t="str">
        <f t="shared" si="33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4"/>
        <v/>
      </c>
      <c r="AU111" s="9" t="str">
        <f t="shared" si="35"/>
        <v/>
      </c>
      <c r="AV111" s="3"/>
      <c r="AW111" s="8"/>
      <c r="AX111" s="9" t="str">
        <f>_xlfn.IFNA(VLOOKUP(AW111,'Main Data'!$A:$B,2,0),"")</f>
        <v/>
      </c>
      <c r="AY111" s="9" t="str">
        <f>_xlfn.IFNA(VLOOKUP(AW111,'Main Data'!$A:$C,3,0),"")</f>
        <v/>
      </c>
      <c r="AZ111" s="10" t="str">
        <f ca="1" t="shared" si="36"/>
        <v/>
      </c>
      <c r="BA111" s="11" t="str">
        <f t="shared" si="37"/>
        <v/>
      </c>
      <c r="BB111" s="18"/>
      <c r="BC111" s="8"/>
      <c r="BD111" s="9" t="str">
        <f>_xlfn.IFNA(VLOOKUP(BC111,'Main Data'!$A:$B,2,0),"")</f>
        <v/>
      </c>
      <c r="BE111" s="9" t="str">
        <f>_xlfn.IFNA(VLOOKUP(BC111,'Main Data'!$A:$C,3,0),"")</f>
        <v/>
      </c>
      <c r="BF111" s="10" t="str">
        <f ca="1" t="shared" si="38"/>
        <v/>
      </c>
      <c r="BG111" s="9" t="str">
        <f t="shared" si="39"/>
        <v/>
      </c>
    </row>
    <row r="112" ht="21.75" spans="1:59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20"/>
        <v/>
      </c>
      <c r="E112" s="11" t="str">
        <f t="shared" si="21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22"/>
        <v/>
      </c>
      <c r="K112" s="11" t="str">
        <f t="shared" si="23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4"/>
        <v/>
      </c>
      <c r="Q112" s="11" t="str">
        <f t="shared" si="25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6"/>
        <v/>
      </c>
      <c r="W112" s="11" t="str">
        <f t="shared" si="27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8"/>
        <v/>
      </c>
      <c r="AC112" s="11" t="str">
        <f t="shared" si="29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30"/>
        <v/>
      </c>
      <c r="AI112" s="11" t="str">
        <f t="shared" si="31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32"/>
        <v/>
      </c>
      <c r="AO112" s="11" t="str">
        <f t="shared" si="33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4"/>
        <v/>
      </c>
      <c r="AU112" s="9" t="str">
        <f t="shared" si="35"/>
        <v/>
      </c>
      <c r="AV112" s="3"/>
      <c r="AW112" s="8"/>
      <c r="AX112" s="9" t="str">
        <f>_xlfn.IFNA(VLOOKUP(AW112,'Main Data'!$A:$B,2,0),"")</f>
        <v/>
      </c>
      <c r="AY112" s="9" t="str">
        <f>_xlfn.IFNA(VLOOKUP(AW112,'Main Data'!$A:$C,3,0),"")</f>
        <v/>
      </c>
      <c r="AZ112" s="10" t="str">
        <f ca="1" t="shared" si="36"/>
        <v/>
      </c>
      <c r="BA112" s="11" t="str">
        <f t="shared" si="37"/>
        <v/>
      </c>
      <c r="BB112" s="18"/>
      <c r="BC112" s="8"/>
      <c r="BD112" s="9" t="str">
        <f>_xlfn.IFNA(VLOOKUP(BC112,'Main Data'!$A:$B,2,0),"")</f>
        <v/>
      </c>
      <c r="BE112" s="9" t="str">
        <f>_xlfn.IFNA(VLOOKUP(BC112,'Main Data'!$A:$C,3,0),"")</f>
        <v/>
      </c>
      <c r="BF112" s="10" t="str">
        <f ca="1" t="shared" si="38"/>
        <v/>
      </c>
      <c r="BG112" s="9" t="str">
        <f t="shared" si="39"/>
        <v/>
      </c>
    </row>
    <row r="113" ht="21.75" spans="1:59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20"/>
        <v/>
      </c>
      <c r="E113" s="11" t="str">
        <f t="shared" si="21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22"/>
        <v/>
      </c>
      <c r="K113" s="11" t="str">
        <f t="shared" si="23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4"/>
        <v/>
      </c>
      <c r="Q113" s="11" t="str">
        <f t="shared" si="25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6"/>
        <v/>
      </c>
      <c r="W113" s="11" t="str">
        <f t="shared" si="27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8"/>
        <v/>
      </c>
      <c r="AC113" s="11" t="str">
        <f t="shared" si="29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30"/>
        <v/>
      </c>
      <c r="AI113" s="11" t="str">
        <f t="shared" si="31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32"/>
        <v/>
      </c>
      <c r="AO113" s="11" t="str">
        <f t="shared" si="33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4"/>
        <v/>
      </c>
      <c r="AU113" s="9" t="str">
        <f t="shared" si="35"/>
        <v/>
      </c>
      <c r="AV113" s="3"/>
      <c r="AW113" s="8"/>
      <c r="AX113" s="9" t="str">
        <f>_xlfn.IFNA(VLOOKUP(AW113,'Main Data'!$A:$B,2,0),"")</f>
        <v/>
      </c>
      <c r="AY113" s="9" t="str">
        <f>_xlfn.IFNA(VLOOKUP(AW113,'Main Data'!$A:$C,3,0),"")</f>
        <v/>
      </c>
      <c r="AZ113" s="10" t="str">
        <f ca="1" t="shared" si="36"/>
        <v/>
      </c>
      <c r="BA113" s="11" t="str">
        <f t="shared" si="37"/>
        <v/>
      </c>
      <c r="BB113" s="18"/>
      <c r="BC113" s="8"/>
      <c r="BD113" s="9" t="str">
        <f>_xlfn.IFNA(VLOOKUP(BC113,'Main Data'!$A:$B,2,0),"")</f>
        <v/>
      </c>
      <c r="BE113" s="9" t="str">
        <f>_xlfn.IFNA(VLOOKUP(BC113,'Main Data'!$A:$C,3,0),"")</f>
        <v/>
      </c>
      <c r="BF113" s="10" t="str">
        <f ca="1" t="shared" si="38"/>
        <v/>
      </c>
      <c r="BG113" s="9" t="str">
        <f t="shared" si="39"/>
        <v/>
      </c>
    </row>
    <row r="114" ht="21.75" spans="1:59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20"/>
        <v/>
      </c>
      <c r="E114" s="11" t="str">
        <f t="shared" si="21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22"/>
        <v/>
      </c>
      <c r="K114" s="11" t="str">
        <f t="shared" si="23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4"/>
        <v/>
      </c>
      <c r="Q114" s="11" t="str">
        <f t="shared" si="25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6"/>
        <v/>
      </c>
      <c r="W114" s="11" t="str">
        <f t="shared" si="27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8"/>
        <v/>
      </c>
      <c r="AC114" s="11" t="str">
        <f t="shared" si="29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30"/>
        <v/>
      </c>
      <c r="AI114" s="11" t="str">
        <f t="shared" si="31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32"/>
        <v/>
      </c>
      <c r="AO114" s="11" t="str">
        <f t="shared" si="33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4"/>
        <v/>
      </c>
      <c r="AU114" s="9" t="str">
        <f t="shared" si="35"/>
        <v/>
      </c>
      <c r="AV114" s="3"/>
      <c r="AW114" s="8"/>
      <c r="AX114" s="9" t="str">
        <f>_xlfn.IFNA(VLOOKUP(AW114,'Main Data'!$A:$B,2,0),"")</f>
        <v/>
      </c>
      <c r="AY114" s="9" t="str">
        <f>_xlfn.IFNA(VLOOKUP(AW114,'Main Data'!$A:$C,3,0),"")</f>
        <v/>
      </c>
      <c r="AZ114" s="10" t="str">
        <f ca="1" t="shared" si="36"/>
        <v/>
      </c>
      <c r="BA114" s="11" t="str">
        <f t="shared" si="37"/>
        <v/>
      </c>
      <c r="BB114" s="18"/>
      <c r="BC114" s="8"/>
      <c r="BD114" s="9" t="str">
        <f>_xlfn.IFNA(VLOOKUP(BC114,'Main Data'!$A:$B,2,0),"")</f>
        <v/>
      </c>
      <c r="BE114" s="9" t="str">
        <f>_xlfn.IFNA(VLOOKUP(BC114,'Main Data'!$A:$C,3,0),"")</f>
        <v/>
      </c>
      <c r="BF114" s="10" t="str">
        <f ca="1" t="shared" si="38"/>
        <v/>
      </c>
      <c r="BG114" s="9" t="str">
        <f t="shared" si="39"/>
        <v/>
      </c>
    </row>
    <row r="115" ht="21.75" spans="1:59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20"/>
        <v/>
      </c>
      <c r="E115" s="11" t="str">
        <f t="shared" si="21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22"/>
        <v/>
      </c>
      <c r="K115" s="11" t="str">
        <f t="shared" si="23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4"/>
        <v/>
      </c>
      <c r="Q115" s="11" t="str">
        <f t="shared" si="25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6"/>
        <v/>
      </c>
      <c r="W115" s="11" t="str">
        <f t="shared" si="27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8"/>
        <v/>
      </c>
      <c r="AC115" s="11" t="str">
        <f t="shared" si="29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30"/>
        <v/>
      </c>
      <c r="AI115" s="11" t="str">
        <f t="shared" si="31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32"/>
        <v/>
      </c>
      <c r="AO115" s="11" t="str">
        <f t="shared" si="33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4"/>
        <v/>
      </c>
      <c r="AU115" s="9" t="str">
        <f t="shared" si="35"/>
        <v/>
      </c>
      <c r="AV115" s="3"/>
      <c r="AW115" s="8"/>
      <c r="AX115" s="9" t="str">
        <f>_xlfn.IFNA(VLOOKUP(AW115,'Main Data'!$A:$B,2,0),"")</f>
        <v/>
      </c>
      <c r="AY115" s="9" t="str">
        <f>_xlfn.IFNA(VLOOKUP(AW115,'Main Data'!$A:$C,3,0),"")</f>
        <v/>
      </c>
      <c r="AZ115" s="10" t="str">
        <f ca="1" t="shared" si="36"/>
        <v/>
      </c>
      <c r="BA115" s="11" t="str">
        <f t="shared" si="37"/>
        <v/>
      </c>
      <c r="BB115" s="18"/>
      <c r="BC115" s="8"/>
      <c r="BD115" s="9" t="str">
        <f>_xlfn.IFNA(VLOOKUP(BC115,'Main Data'!$A:$B,2,0),"")</f>
        <v/>
      </c>
      <c r="BE115" s="9" t="str">
        <f>_xlfn.IFNA(VLOOKUP(BC115,'Main Data'!$A:$C,3,0),"")</f>
        <v/>
      </c>
      <c r="BF115" s="10" t="str">
        <f ca="1" t="shared" si="38"/>
        <v/>
      </c>
      <c r="BG115" s="9" t="str">
        <f t="shared" si="39"/>
        <v/>
      </c>
    </row>
    <row r="116" ht="21.75" spans="1:59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20"/>
        <v/>
      </c>
      <c r="E116" s="11" t="str">
        <f t="shared" si="21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22"/>
        <v/>
      </c>
      <c r="K116" s="11" t="str">
        <f t="shared" si="23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4"/>
        <v/>
      </c>
      <c r="Q116" s="11" t="str">
        <f t="shared" si="25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6"/>
        <v/>
      </c>
      <c r="W116" s="11" t="str">
        <f t="shared" si="27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8"/>
        <v/>
      </c>
      <c r="AC116" s="11" t="str">
        <f t="shared" si="29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30"/>
        <v/>
      </c>
      <c r="AI116" s="11" t="str">
        <f t="shared" si="31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32"/>
        <v/>
      </c>
      <c r="AO116" s="11" t="str">
        <f t="shared" si="33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4"/>
        <v/>
      </c>
      <c r="AU116" s="9" t="str">
        <f t="shared" si="35"/>
        <v/>
      </c>
      <c r="AV116" s="3"/>
      <c r="AW116" s="8"/>
      <c r="AX116" s="9" t="str">
        <f>_xlfn.IFNA(VLOOKUP(AW116,'Main Data'!$A:$B,2,0),"")</f>
        <v/>
      </c>
      <c r="AY116" s="9" t="str">
        <f>_xlfn.IFNA(VLOOKUP(AW116,'Main Data'!$A:$C,3,0),"")</f>
        <v/>
      </c>
      <c r="AZ116" s="10" t="str">
        <f ca="1" t="shared" si="36"/>
        <v/>
      </c>
      <c r="BA116" s="11" t="str">
        <f t="shared" si="37"/>
        <v/>
      </c>
      <c r="BB116" s="18"/>
      <c r="BC116" s="8"/>
      <c r="BD116" s="9" t="str">
        <f>_xlfn.IFNA(VLOOKUP(BC116,'Main Data'!$A:$B,2,0),"")</f>
        <v/>
      </c>
      <c r="BE116" s="9" t="str">
        <f>_xlfn.IFNA(VLOOKUP(BC116,'Main Data'!$A:$C,3,0),"")</f>
        <v/>
      </c>
      <c r="BF116" s="10" t="str">
        <f ca="1" t="shared" si="38"/>
        <v/>
      </c>
      <c r="BG116" s="9" t="str">
        <f t="shared" si="39"/>
        <v/>
      </c>
    </row>
    <row r="117" ht="21.75" spans="1:59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20"/>
        <v/>
      </c>
      <c r="E117" s="11" t="str">
        <f t="shared" si="21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22"/>
        <v/>
      </c>
      <c r="K117" s="11" t="str">
        <f t="shared" si="23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4"/>
        <v/>
      </c>
      <c r="Q117" s="11" t="str">
        <f t="shared" si="25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6"/>
        <v/>
      </c>
      <c r="W117" s="11" t="str">
        <f t="shared" si="27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8"/>
        <v/>
      </c>
      <c r="AC117" s="11" t="str">
        <f t="shared" si="29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30"/>
        <v/>
      </c>
      <c r="AI117" s="11" t="str">
        <f t="shared" si="31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32"/>
        <v/>
      </c>
      <c r="AO117" s="11" t="str">
        <f t="shared" si="33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4"/>
        <v/>
      </c>
      <c r="AU117" s="9" t="str">
        <f t="shared" si="35"/>
        <v/>
      </c>
      <c r="AV117" s="3"/>
      <c r="AW117" s="8"/>
      <c r="AX117" s="9" t="str">
        <f>_xlfn.IFNA(VLOOKUP(AW117,'Main Data'!$A:$B,2,0),"")</f>
        <v/>
      </c>
      <c r="AY117" s="9" t="str">
        <f>_xlfn.IFNA(VLOOKUP(AW117,'Main Data'!$A:$C,3,0),"")</f>
        <v/>
      </c>
      <c r="AZ117" s="10" t="str">
        <f ca="1" t="shared" si="36"/>
        <v/>
      </c>
      <c r="BA117" s="11" t="str">
        <f t="shared" si="37"/>
        <v/>
      </c>
      <c r="BB117" s="18"/>
      <c r="BC117" s="8"/>
      <c r="BD117" s="9" t="str">
        <f>_xlfn.IFNA(VLOOKUP(BC117,'Main Data'!$A:$B,2,0),"")</f>
        <v/>
      </c>
      <c r="BE117" s="9" t="str">
        <f>_xlfn.IFNA(VLOOKUP(BC117,'Main Data'!$A:$C,3,0),"")</f>
        <v/>
      </c>
      <c r="BF117" s="10" t="str">
        <f ca="1" t="shared" si="38"/>
        <v/>
      </c>
      <c r="BG117" s="9" t="str">
        <f t="shared" si="39"/>
        <v/>
      </c>
    </row>
    <row r="118" ht="21.75" spans="1:59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20"/>
        <v/>
      </c>
      <c r="E118" s="11" t="str">
        <f t="shared" si="21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22"/>
        <v/>
      </c>
      <c r="K118" s="11" t="str">
        <f t="shared" si="23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4"/>
        <v/>
      </c>
      <c r="Q118" s="11" t="str">
        <f t="shared" si="25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6"/>
        <v/>
      </c>
      <c r="W118" s="11" t="str">
        <f t="shared" si="27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8"/>
        <v/>
      </c>
      <c r="AC118" s="11" t="str">
        <f t="shared" si="29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30"/>
        <v/>
      </c>
      <c r="AI118" s="11" t="str">
        <f t="shared" si="31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32"/>
        <v/>
      </c>
      <c r="AO118" s="11" t="str">
        <f t="shared" si="33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4"/>
        <v/>
      </c>
      <c r="AU118" s="9" t="str">
        <f t="shared" si="35"/>
        <v/>
      </c>
      <c r="AV118" s="3"/>
      <c r="AW118" s="8"/>
      <c r="AX118" s="9" t="str">
        <f>_xlfn.IFNA(VLOOKUP(AW118,'Main Data'!$A:$B,2,0),"")</f>
        <v/>
      </c>
      <c r="AY118" s="9" t="str">
        <f>_xlfn.IFNA(VLOOKUP(AW118,'Main Data'!$A:$C,3,0),"")</f>
        <v/>
      </c>
      <c r="AZ118" s="10" t="str">
        <f ca="1" t="shared" si="36"/>
        <v/>
      </c>
      <c r="BA118" s="11" t="str">
        <f t="shared" si="37"/>
        <v/>
      </c>
      <c r="BB118" s="18"/>
      <c r="BC118" s="8"/>
      <c r="BD118" s="9" t="str">
        <f>_xlfn.IFNA(VLOOKUP(BC118,'Main Data'!$A:$B,2,0),"")</f>
        <v/>
      </c>
      <c r="BE118" s="9" t="str">
        <f>_xlfn.IFNA(VLOOKUP(BC118,'Main Data'!$A:$C,3,0),"")</f>
        <v/>
      </c>
      <c r="BF118" s="10" t="str">
        <f ca="1" t="shared" si="38"/>
        <v/>
      </c>
      <c r="BG118" s="9" t="str">
        <f t="shared" si="39"/>
        <v/>
      </c>
    </row>
    <row r="119" ht="21.75" spans="1:59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20"/>
        <v/>
      </c>
      <c r="E119" s="11" t="str">
        <f t="shared" si="21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22"/>
        <v/>
      </c>
      <c r="K119" s="11" t="str">
        <f t="shared" si="23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4"/>
        <v/>
      </c>
      <c r="Q119" s="11" t="str">
        <f t="shared" si="25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6"/>
        <v/>
      </c>
      <c r="W119" s="11" t="str">
        <f t="shared" si="27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8"/>
        <v/>
      </c>
      <c r="AC119" s="11" t="str">
        <f t="shared" si="29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30"/>
        <v/>
      </c>
      <c r="AI119" s="11" t="str">
        <f t="shared" si="31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32"/>
        <v/>
      </c>
      <c r="AO119" s="11" t="str">
        <f t="shared" si="33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4"/>
        <v/>
      </c>
      <c r="AU119" s="9" t="str">
        <f t="shared" si="35"/>
        <v/>
      </c>
      <c r="AV119" s="3"/>
      <c r="AW119" s="8"/>
      <c r="AX119" s="9" t="str">
        <f>_xlfn.IFNA(VLOOKUP(AW119,'Main Data'!$A:$B,2,0),"")</f>
        <v/>
      </c>
      <c r="AY119" s="9" t="str">
        <f>_xlfn.IFNA(VLOOKUP(AW119,'Main Data'!$A:$C,3,0),"")</f>
        <v/>
      </c>
      <c r="AZ119" s="10" t="str">
        <f ca="1" t="shared" si="36"/>
        <v/>
      </c>
      <c r="BA119" s="11" t="str">
        <f t="shared" si="37"/>
        <v/>
      </c>
      <c r="BB119" s="18"/>
      <c r="BC119" s="8"/>
      <c r="BD119" s="9" t="str">
        <f>_xlfn.IFNA(VLOOKUP(BC119,'Main Data'!$A:$B,2,0),"")</f>
        <v/>
      </c>
      <c r="BE119" s="9" t="str">
        <f>_xlfn.IFNA(VLOOKUP(BC119,'Main Data'!$A:$C,3,0),"")</f>
        <v/>
      </c>
      <c r="BF119" s="10" t="str">
        <f ca="1" t="shared" si="38"/>
        <v/>
      </c>
      <c r="BG119" s="9" t="str">
        <f t="shared" si="39"/>
        <v/>
      </c>
    </row>
    <row r="120" ht="21.75" spans="1:59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20"/>
        <v/>
      </c>
      <c r="E120" s="11" t="str">
        <f t="shared" si="21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22"/>
        <v/>
      </c>
      <c r="K120" s="11" t="str">
        <f t="shared" si="23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4"/>
        <v/>
      </c>
      <c r="Q120" s="11" t="str">
        <f t="shared" si="25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6"/>
        <v/>
      </c>
      <c r="W120" s="11" t="str">
        <f t="shared" si="27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8"/>
        <v/>
      </c>
      <c r="AC120" s="11" t="str">
        <f t="shared" si="29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30"/>
        <v/>
      </c>
      <c r="AI120" s="11" t="str">
        <f t="shared" si="31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32"/>
        <v/>
      </c>
      <c r="AO120" s="11" t="str">
        <f t="shared" si="33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4"/>
        <v/>
      </c>
      <c r="AU120" s="9" t="str">
        <f t="shared" si="35"/>
        <v/>
      </c>
      <c r="AV120" s="3"/>
      <c r="AW120" s="8"/>
      <c r="AX120" s="9" t="str">
        <f>_xlfn.IFNA(VLOOKUP(AW120,'Main Data'!$A:$B,2,0),"")</f>
        <v/>
      </c>
      <c r="AY120" s="9" t="str">
        <f>_xlfn.IFNA(VLOOKUP(AW120,'Main Data'!$A:$C,3,0),"")</f>
        <v/>
      </c>
      <c r="AZ120" s="10" t="str">
        <f ca="1" t="shared" si="36"/>
        <v/>
      </c>
      <c r="BA120" s="11" t="str">
        <f t="shared" si="37"/>
        <v/>
      </c>
      <c r="BB120" s="18"/>
      <c r="BC120" s="8"/>
      <c r="BD120" s="9" t="str">
        <f>_xlfn.IFNA(VLOOKUP(BC120,'Main Data'!$A:$B,2,0),"")</f>
        <v/>
      </c>
      <c r="BE120" s="9" t="str">
        <f>_xlfn.IFNA(VLOOKUP(BC120,'Main Data'!$A:$C,3,0),"")</f>
        <v/>
      </c>
      <c r="BF120" s="10" t="str">
        <f ca="1" t="shared" si="38"/>
        <v/>
      </c>
      <c r="BG120" s="9" t="str">
        <f t="shared" si="39"/>
        <v/>
      </c>
    </row>
    <row r="121" ht="21.75" spans="1:59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20"/>
        <v/>
      </c>
      <c r="E121" s="11" t="str">
        <f t="shared" si="21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22"/>
        <v/>
      </c>
      <c r="K121" s="11" t="str">
        <f t="shared" si="23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4"/>
        <v/>
      </c>
      <c r="Q121" s="11" t="str">
        <f t="shared" si="25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6"/>
        <v/>
      </c>
      <c r="W121" s="11" t="str">
        <f t="shared" si="27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8"/>
        <v/>
      </c>
      <c r="AC121" s="11" t="str">
        <f t="shared" si="29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30"/>
        <v/>
      </c>
      <c r="AI121" s="11" t="str">
        <f t="shared" si="31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32"/>
        <v/>
      </c>
      <c r="AO121" s="11" t="str">
        <f t="shared" si="33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4"/>
        <v/>
      </c>
      <c r="AU121" s="9" t="str">
        <f t="shared" si="35"/>
        <v/>
      </c>
      <c r="AV121" s="3"/>
      <c r="AW121" s="8"/>
      <c r="AX121" s="9" t="str">
        <f>_xlfn.IFNA(VLOOKUP(AW121,'Main Data'!$A:$B,2,0),"")</f>
        <v/>
      </c>
      <c r="AY121" s="9" t="str">
        <f>_xlfn.IFNA(VLOOKUP(AW121,'Main Data'!$A:$C,3,0),"")</f>
        <v/>
      </c>
      <c r="AZ121" s="10" t="str">
        <f ca="1" t="shared" si="36"/>
        <v/>
      </c>
      <c r="BA121" s="11" t="str">
        <f t="shared" si="37"/>
        <v/>
      </c>
      <c r="BB121" s="18"/>
      <c r="BC121" s="8"/>
      <c r="BD121" s="9" t="str">
        <f>_xlfn.IFNA(VLOOKUP(BC121,'Main Data'!$A:$B,2,0),"")</f>
        <v/>
      </c>
      <c r="BE121" s="9" t="str">
        <f>_xlfn.IFNA(VLOOKUP(BC121,'Main Data'!$A:$C,3,0),"")</f>
        <v/>
      </c>
      <c r="BF121" s="10" t="str">
        <f ca="1" t="shared" si="38"/>
        <v/>
      </c>
      <c r="BG121" s="9" t="str">
        <f t="shared" si="39"/>
        <v/>
      </c>
    </row>
    <row r="122" ht="21.75" spans="1:59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20"/>
        <v/>
      </c>
      <c r="E122" s="11" t="str">
        <f t="shared" si="21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22"/>
        <v/>
      </c>
      <c r="K122" s="11" t="str">
        <f t="shared" si="23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4"/>
        <v/>
      </c>
      <c r="Q122" s="11" t="str">
        <f t="shared" si="25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6"/>
        <v/>
      </c>
      <c r="W122" s="11" t="str">
        <f t="shared" si="27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8"/>
        <v/>
      </c>
      <c r="AC122" s="11" t="str">
        <f t="shared" si="29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30"/>
        <v/>
      </c>
      <c r="AI122" s="11" t="str">
        <f t="shared" si="31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32"/>
        <v/>
      </c>
      <c r="AO122" s="11" t="str">
        <f t="shared" si="33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4"/>
        <v/>
      </c>
      <c r="AU122" s="9" t="str">
        <f t="shared" si="35"/>
        <v/>
      </c>
      <c r="AV122" s="3"/>
      <c r="AW122" s="8"/>
      <c r="AX122" s="9" t="str">
        <f>_xlfn.IFNA(VLOOKUP(AW122,'Main Data'!$A:$B,2,0),"")</f>
        <v/>
      </c>
      <c r="AY122" s="9" t="str">
        <f>_xlfn.IFNA(VLOOKUP(AW122,'Main Data'!$A:$C,3,0),"")</f>
        <v/>
      </c>
      <c r="AZ122" s="10" t="str">
        <f ca="1" t="shared" si="36"/>
        <v/>
      </c>
      <c r="BA122" s="11" t="str">
        <f t="shared" si="37"/>
        <v/>
      </c>
      <c r="BB122" s="18"/>
      <c r="BC122" s="8"/>
      <c r="BD122" s="9" t="str">
        <f>_xlfn.IFNA(VLOOKUP(BC122,'Main Data'!$A:$B,2,0),"")</f>
        <v/>
      </c>
      <c r="BE122" s="9" t="str">
        <f>_xlfn.IFNA(VLOOKUP(BC122,'Main Data'!$A:$C,3,0),"")</f>
        <v/>
      </c>
      <c r="BF122" s="10" t="str">
        <f ca="1" t="shared" si="38"/>
        <v/>
      </c>
      <c r="BG122" s="9" t="str">
        <f t="shared" si="39"/>
        <v/>
      </c>
    </row>
    <row r="123" ht="21.75" spans="1:59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20"/>
        <v/>
      </c>
      <c r="E123" s="11" t="str">
        <f t="shared" si="21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22"/>
        <v/>
      </c>
      <c r="K123" s="11" t="str">
        <f t="shared" si="23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4"/>
        <v/>
      </c>
      <c r="Q123" s="11" t="str">
        <f t="shared" si="25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6"/>
        <v/>
      </c>
      <c r="W123" s="11" t="str">
        <f t="shared" si="27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8"/>
        <v/>
      </c>
      <c r="AC123" s="11" t="str">
        <f t="shared" si="29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30"/>
        <v/>
      </c>
      <c r="AI123" s="11" t="str">
        <f t="shared" si="31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32"/>
        <v/>
      </c>
      <c r="AO123" s="11" t="str">
        <f t="shared" si="33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4"/>
        <v/>
      </c>
      <c r="AU123" s="9" t="str">
        <f t="shared" si="35"/>
        <v/>
      </c>
      <c r="AV123" s="3"/>
      <c r="AW123" s="8"/>
      <c r="AX123" s="9" t="str">
        <f>_xlfn.IFNA(VLOOKUP(AW123,'Main Data'!$A:$B,2,0),"")</f>
        <v/>
      </c>
      <c r="AY123" s="9" t="str">
        <f>_xlfn.IFNA(VLOOKUP(AW123,'Main Data'!$A:$C,3,0),"")</f>
        <v/>
      </c>
      <c r="AZ123" s="10" t="str">
        <f ca="1" t="shared" si="36"/>
        <v/>
      </c>
      <c r="BA123" s="11" t="str">
        <f t="shared" si="37"/>
        <v/>
      </c>
      <c r="BB123" s="18"/>
      <c r="BC123" s="8"/>
      <c r="BD123" s="9" t="str">
        <f>_xlfn.IFNA(VLOOKUP(BC123,'Main Data'!$A:$B,2,0),"")</f>
        <v/>
      </c>
      <c r="BE123" s="9" t="str">
        <f>_xlfn.IFNA(VLOOKUP(BC123,'Main Data'!$A:$C,3,0),"")</f>
        <v/>
      </c>
      <c r="BF123" s="10" t="str">
        <f ca="1" t="shared" si="38"/>
        <v/>
      </c>
      <c r="BG123" s="9" t="str">
        <f t="shared" si="39"/>
        <v/>
      </c>
    </row>
    <row r="124" ht="21.75" spans="1:59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20"/>
        <v/>
      </c>
      <c r="E124" s="11" t="str">
        <f t="shared" si="21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22"/>
        <v/>
      </c>
      <c r="K124" s="11" t="str">
        <f t="shared" si="23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4"/>
        <v/>
      </c>
      <c r="Q124" s="11" t="str">
        <f t="shared" si="25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6"/>
        <v/>
      </c>
      <c r="W124" s="11" t="str">
        <f t="shared" si="27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8"/>
        <v/>
      </c>
      <c r="AC124" s="11" t="str">
        <f t="shared" si="29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30"/>
        <v/>
      </c>
      <c r="AI124" s="11" t="str">
        <f t="shared" si="31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32"/>
        <v/>
      </c>
      <c r="AO124" s="11" t="str">
        <f t="shared" si="33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4"/>
        <v/>
      </c>
      <c r="AU124" s="9" t="str">
        <f t="shared" si="35"/>
        <v/>
      </c>
      <c r="AV124" s="3"/>
      <c r="AW124" s="8"/>
      <c r="AX124" s="9" t="str">
        <f>_xlfn.IFNA(VLOOKUP(AW124,'Main Data'!$A:$B,2,0),"")</f>
        <v/>
      </c>
      <c r="AY124" s="9" t="str">
        <f>_xlfn.IFNA(VLOOKUP(AW124,'Main Data'!$A:$C,3,0),"")</f>
        <v/>
      </c>
      <c r="AZ124" s="10" t="str">
        <f ca="1" t="shared" si="36"/>
        <v/>
      </c>
      <c r="BA124" s="11" t="str">
        <f t="shared" si="37"/>
        <v/>
      </c>
      <c r="BB124" s="18"/>
      <c r="BC124" s="8"/>
      <c r="BD124" s="9" t="str">
        <f>_xlfn.IFNA(VLOOKUP(BC124,'Main Data'!$A:$B,2,0),"")</f>
        <v/>
      </c>
      <c r="BE124" s="9" t="str">
        <f>_xlfn.IFNA(VLOOKUP(BC124,'Main Data'!$A:$C,3,0),"")</f>
        <v/>
      </c>
      <c r="BF124" s="10" t="str">
        <f ca="1" t="shared" si="38"/>
        <v/>
      </c>
      <c r="BG124" s="9" t="str">
        <f t="shared" si="39"/>
        <v/>
      </c>
    </row>
    <row r="125" ht="21.75" spans="1:59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20"/>
        <v/>
      </c>
      <c r="E125" s="11" t="str">
        <f t="shared" si="21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22"/>
        <v/>
      </c>
      <c r="K125" s="11" t="str">
        <f t="shared" si="23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4"/>
        <v/>
      </c>
      <c r="Q125" s="11" t="str">
        <f t="shared" si="25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6"/>
        <v/>
      </c>
      <c r="W125" s="11" t="str">
        <f t="shared" si="27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8"/>
        <v/>
      </c>
      <c r="AC125" s="11" t="str">
        <f t="shared" si="29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30"/>
        <v/>
      </c>
      <c r="AI125" s="11" t="str">
        <f t="shared" si="31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32"/>
        <v/>
      </c>
      <c r="AO125" s="11" t="str">
        <f t="shared" si="33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4"/>
        <v/>
      </c>
      <c r="AU125" s="9" t="str">
        <f t="shared" si="35"/>
        <v/>
      </c>
      <c r="AV125" s="3"/>
      <c r="AW125" s="8"/>
      <c r="AX125" s="9" t="str">
        <f>_xlfn.IFNA(VLOOKUP(AW125,'Main Data'!$A:$B,2,0),"")</f>
        <v/>
      </c>
      <c r="AY125" s="9" t="str">
        <f>_xlfn.IFNA(VLOOKUP(AW125,'Main Data'!$A:$C,3,0),"")</f>
        <v/>
      </c>
      <c r="AZ125" s="10" t="str">
        <f ca="1" t="shared" si="36"/>
        <v/>
      </c>
      <c r="BA125" s="11" t="str">
        <f t="shared" si="37"/>
        <v/>
      </c>
      <c r="BB125" s="18"/>
      <c r="BC125" s="8"/>
      <c r="BD125" s="9" t="str">
        <f>_xlfn.IFNA(VLOOKUP(BC125,'Main Data'!$A:$B,2,0),"")</f>
        <v/>
      </c>
      <c r="BE125" s="9" t="str">
        <f>_xlfn.IFNA(VLOOKUP(BC125,'Main Data'!$A:$C,3,0),"")</f>
        <v/>
      </c>
      <c r="BF125" s="10" t="str">
        <f ca="1" t="shared" si="38"/>
        <v/>
      </c>
      <c r="BG125" s="9" t="str">
        <f t="shared" si="39"/>
        <v/>
      </c>
    </row>
    <row r="126" ht="21.75" spans="1:59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20"/>
        <v/>
      </c>
      <c r="E126" s="11" t="str">
        <f t="shared" si="21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22"/>
        <v/>
      </c>
      <c r="K126" s="11" t="str">
        <f t="shared" si="23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4"/>
        <v/>
      </c>
      <c r="Q126" s="11" t="str">
        <f t="shared" si="25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6"/>
        <v/>
      </c>
      <c r="W126" s="11" t="str">
        <f t="shared" si="27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8"/>
        <v/>
      </c>
      <c r="AC126" s="11" t="str">
        <f t="shared" si="29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30"/>
        <v/>
      </c>
      <c r="AI126" s="11" t="str">
        <f t="shared" si="31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32"/>
        <v/>
      </c>
      <c r="AO126" s="11" t="str">
        <f t="shared" si="33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4"/>
        <v/>
      </c>
      <c r="AU126" s="9" t="str">
        <f t="shared" si="35"/>
        <v/>
      </c>
      <c r="AV126" s="3"/>
      <c r="AW126" s="8"/>
      <c r="AX126" s="9" t="str">
        <f>_xlfn.IFNA(VLOOKUP(AW126,'Main Data'!$A:$B,2,0),"")</f>
        <v/>
      </c>
      <c r="AY126" s="9" t="str">
        <f>_xlfn.IFNA(VLOOKUP(AW126,'Main Data'!$A:$C,3,0),"")</f>
        <v/>
      </c>
      <c r="AZ126" s="10" t="str">
        <f ca="1" t="shared" si="36"/>
        <v/>
      </c>
      <c r="BA126" s="11" t="str">
        <f t="shared" si="37"/>
        <v/>
      </c>
      <c r="BB126" s="18"/>
      <c r="BC126" s="8"/>
      <c r="BD126" s="9" t="str">
        <f>_xlfn.IFNA(VLOOKUP(BC126,'Main Data'!$A:$B,2,0),"")</f>
        <v/>
      </c>
      <c r="BE126" s="9" t="str">
        <f>_xlfn.IFNA(VLOOKUP(BC126,'Main Data'!$A:$C,3,0),"")</f>
        <v/>
      </c>
      <c r="BF126" s="10" t="str">
        <f ca="1" t="shared" si="38"/>
        <v/>
      </c>
      <c r="BG126" s="9" t="str">
        <f t="shared" si="39"/>
        <v/>
      </c>
    </row>
    <row r="127" ht="21.75" spans="1:59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20"/>
        <v/>
      </c>
      <c r="E127" s="11" t="str">
        <f t="shared" si="21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22"/>
        <v/>
      </c>
      <c r="K127" s="11" t="str">
        <f t="shared" si="23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4"/>
        <v/>
      </c>
      <c r="Q127" s="11" t="str">
        <f t="shared" si="25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6"/>
        <v/>
      </c>
      <c r="W127" s="11" t="str">
        <f t="shared" si="27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8"/>
        <v/>
      </c>
      <c r="AC127" s="11" t="str">
        <f t="shared" si="29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30"/>
        <v/>
      </c>
      <c r="AI127" s="11" t="str">
        <f t="shared" si="31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32"/>
        <v/>
      </c>
      <c r="AO127" s="11" t="str">
        <f t="shared" si="33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4"/>
        <v/>
      </c>
      <c r="AU127" s="9" t="str">
        <f t="shared" si="35"/>
        <v/>
      </c>
      <c r="AV127" s="3"/>
      <c r="AW127" s="8"/>
      <c r="AX127" s="9" t="str">
        <f>_xlfn.IFNA(VLOOKUP(AW127,'Main Data'!$A:$B,2,0),"")</f>
        <v/>
      </c>
      <c r="AY127" s="9" t="str">
        <f>_xlfn.IFNA(VLOOKUP(AW127,'Main Data'!$A:$C,3,0),"")</f>
        <v/>
      </c>
      <c r="AZ127" s="10" t="str">
        <f ca="1" t="shared" si="36"/>
        <v/>
      </c>
      <c r="BA127" s="11" t="str">
        <f t="shared" si="37"/>
        <v/>
      </c>
      <c r="BB127" s="18"/>
      <c r="BC127" s="8"/>
      <c r="BD127" s="9" t="str">
        <f>_xlfn.IFNA(VLOOKUP(BC127,'Main Data'!$A:$B,2,0),"")</f>
        <v/>
      </c>
      <c r="BE127" s="9" t="str">
        <f>_xlfn.IFNA(VLOOKUP(BC127,'Main Data'!$A:$C,3,0),"")</f>
        <v/>
      </c>
      <c r="BF127" s="10" t="str">
        <f ca="1" t="shared" si="38"/>
        <v/>
      </c>
      <c r="BG127" s="9" t="str">
        <f t="shared" si="39"/>
        <v/>
      </c>
    </row>
    <row r="128" ht="21.75" spans="1:59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20"/>
        <v/>
      </c>
      <c r="E128" s="11" t="str">
        <f t="shared" si="21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22"/>
        <v/>
      </c>
      <c r="K128" s="11" t="str">
        <f t="shared" si="23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4"/>
        <v/>
      </c>
      <c r="Q128" s="11" t="str">
        <f t="shared" si="25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6"/>
        <v/>
      </c>
      <c r="W128" s="11" t="str">
        <f t="shared" si="27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8"/>
        <v/>
      </c>
      <c r="AC128" s="11" t="str">
        <f t="shared" si="29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30"/>
        <v/>
      </c>
      <c r="AI128" s="11" t="str">
        <f t="shared" si="31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32"/>
        <v/>
      </c>
      <c r="AO128" s="11" t="str">
        <f t="shared" si="33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4"/>
        <v/>
      </c>
      <c r="AU128" s="9" t="str">
        <f t="shared" si="35"/>
        <v/>
      </c>
      <c r="AV128" s="3"/>
      <c r="AW128" s="8"/>
      <c r="AX128" s="9" t="str">
        <f>_xlfn.IFNA(VLOOKUP(AW128,'Main Data'!$A:$B,2,0),"")</f>
        <v/>
      </c>
      <c r="AY128" s="9" t="str">
        <f>_xlfn.IFNA(VLOOKUP(AW128,'Main Data'!$A:$C,3,0),"")</f>
        <v/>
      </c>
      <c r="AZ128" s="10" t="str">
        <f ca="1" t="shared" si="36"/>
        <v/>
      </c>
      <c r="BA128" s="11" t="str">
        <f t="shared" si="37"/>
        <v/>
      </c>
      <c r="BB128" s="18"/>
      <c r="BC128" s="8"/>
      <c r="BD128" s="9" t="str">
        <f>_xlfn.IFNA(VLOOKUP(BC128,'Main Data'!$A:$B,2,0),"")</f>
        <v/>
      </c>
      <c r="BE128" s="9" t="str">
        <f>_xlfn.IFNA(VLOOKUP(BC128,'Main Data'!$A:$C,3,0),"")</f>
        <v/>
      </c>
      <c r="BF128" s="10" t="str">
        <f ca="1" t="shared" si="38"/>
        <v/>
      </c>
      <c r="BG128" s="9" t="str">
        <f t="shared" si="39"/>
        <v/>
      </c>
    </row>
    <row r="129" ht="21.75" spans="1:59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20"/>
        <v/>
      </c>
      <c r="E129" s="11" t="str">
        <f t="shared" si="21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22"/>
        <v/>
      </c>
      <c r="K129" s="11" t="str">
        <f t="shared" si="23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4"/>
        <v/>
      </c>
      <c r="Q129" s="11" t="str">
        <f t="shared" si="25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6"/>
        <v/>
      </c>
      <c r="W129" s="11" t="str">
        <f t="shared" si="27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8"/>
        <v/>
      </c>
      <c r="AC129" s="11" t="str">
        <f t="shared" si="29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30"/>
        <v/>
      </c>
      <c r="AI129" s="11" t="str">
        <f t="shared" si="31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32"/>
        <v/>
      </c>
      <c r="AO129" s="11" t="str">
        <f t="shared" si="33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4"/>
        <v/>
      </c>
      <c r="AU129" s="9" t="str">
        <f t="shared" si="35"/>
        <v/>
      </c>
      <c r="AV129" s="3"/>
      <c r="AW129" s="8"/>
      <c r="AX129" s="9" t="str">
        <f>_xlfn.IFNA(VLOOKUP(AW129,'Main Data'!$A:$B,2,0),"")</f>
        <v/>
      </c>
      <c r="AY129" s="9" t="str">
        <f>_xlfn.IFNA(VLOOKUP(AW129,'Main Data'!$A:$C,3,0),"")</f>
        <v/>
      </c>
      <c r="AZ129" s="10" t="str">
        <f ca="1" t="shared" si="36"/>
        <v/>
      </c>
      <c r="BA129" s="11" t="str">
        <f t="shared" si="37"/>
        <v/>
      </c>
      <c r="BB129" s="18"/>
      <c r="BC129" s="8"/>
      <c r="BD129" s="9" t="str">
        <f>_xlfn.IFNA(VLOOKUP(BC129,'Main Data'!$A:$B,2,0),"")</f>
        <v/>
      </c>
      <c r="BE129" s="9" t="str">
        <f>_xlfn.IFNA(VLOOKUP(BC129,'Main Data'!$A:$C,3,0),"")</f>
        <v/>
      </c>
      <c r="BF129" s="10" t="str">
        <f ca="1" t="shared" si="38"/>
        <v/>
      </c>
      <c r="BG129" s="9" t="str">
        <f t="shared" si="39"/>
        <v/>
      </c>
    </row>
    <row r="130" ht="21.75" spans="1:59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20"/>
        <v/>
      </c>
      <c r="E130" s="11" t="str">
        <f t="shared" si="21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22"/>
        <v/>
      </c>
      <c r="K130" s="11" t="str">
        <f t="shared" si="23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4"/>
        <v/>
      </c>
      <c r="Q130" s="11" t="str">
        <f t="shared" si="25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6"/>
        <v/>
      </c>
      <c r="W130" s="11" t="str">
        <f t="shared" si="27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8"/>
        <v/>
      </c>
      <c r="AC130" s="11" t="str">
        <f t="shared" si="29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30"/>
        <v/>
      </c>
      <c r="AI130" s="11" t="str">
        <f t="shared" si="31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32"/>
        <v/>
      </c>
      <c r="AO130" s="11" t="str">
        <f t="shared" si="33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4"/>
        <v/>
      </c>
      <c r="AU130" s="9" t="str">
        <f t="shared" si="35"/>
        <v/>
      </c>
      <c r="AV130" s="3"/>
      <c r="AW130" s="8"/>
      <c r="AX130" s="9" t="str">
        <f>_xlfn.IFNA(VLOOKUP(AW130,'Main Data'!$A:$B,2,0),"")</f>
        <v/>
      </c>
      <c r="AY130" s="9" t="str">
        <f>_xlfn.IFNA(VLOOKUP(AW130,'Main Data'!$A:$C,3,0),"")</f>
        <v/>
      </c>
      <c r="AZ130" s="10" t="str">
        <f ca="1" t="shared" si="36"/>
        <v/>
      </c>
      <c r="BA130" s="11" t="str">
        <f t="shared" si="37"/>
        <v/>
      </c>
      <c r="BB130" s="18"/>
      <c r="BC130" s="8"/>
      <c r="BD130" s="9" t="str">
        <f>_xlfn.IFNA(VLOOKUP(BC130,'Main Data'!$A:$B,2,0),"")</f>
        <v/>
      </c>
      <c r="BE130" s="9" t="str">
        <f>_xlfn.IFNA(VLOOKUP(BC130,'Main Data'!$A:$C,3,0),"")</f>
        <v/>
      </c>
      <c r="BF130" s="10" t="str">
        <f ca="1" t="shared" si="38"/>
        <v/>
      </c>
      <c r="BG130" s="9" t="str">
        <f t="shared" si="39"/>
        <v/>
      </c>
    </row>
    <row r="131" ht="21.75" spans="1:59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20"/>
        <v/>
      </c>
      <c r="E131" s="11" t="str">
        <f t="shared" si="21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22"/>
        <v/>
      </c>
      <c r="K131" s="11" t="str">
        <f t="shared" si="23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4"/>
        <v/>
      </c>
      <c r="Q131" s="11" t="str">
        <f t="shared" si="25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6"/>
        <v/>
      </c>
      <c r="W131" s="11" t="str">
        <f t="shared" si="27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8"/>
        <v/>
      </c>
      <c r="AC131" s="11" t="str">
        <f t="shared" si="29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30"/>
        <v/>
      </c>
      <c r="AI131" s="11" t="str">
        <f t="shared" si="31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32"/>
        <v/>
      </c>
      <c r="AO131" s="11" t="str">
        <f t="shared" si="33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4"/>
        <v/>
      </c>
      <c r="AU131" s="9" t="str">
        <f t="shared" si="35"/>
        <v/>
      </c>
      <c r="AV131" s="3"/>
      <c r="AW131" s="8"/>
      <c r="AX131" s="9" t="str">
        <f>_xlfn.IFNA(VLOOKUP(AW131,'Main Data'!$A:$B,2,0),"")</f>
        <v/>
      </c>
      <c r="AY131" s="9" t="str">
        <f>_xlfn.IFNA(VLOOKUP(AW131,'Main Data'!$A:$C,3,0),"")</f>
        <v/>
      </c>
      <c r="AZ131" s="10" t="str">
        <f ca="1" t="shared" si="36"/>
        <v/>
      </c>
      <c r="BA131" s="11" t="str">
        <f t="shared" si="37"/>
        <v/>
      </c>
      <c r="BB131" s="18"/>
      <c r="BC131" s="8"/>
      <c r="BD131" s="9" t="str">
        <f>_xlfn.IFNA(VLOOKUP(BC131,'Main Data'!$A:$B,2,0),"")</f>
        <v/>
      </c>
      <c r="BE131" s="9" t="str">
        <f>_xlfn.IFNA(VLOOKUP(BC131,'Main Data'!$A:$C,3,0),"")</f>
        <v/>
      </c>
      <c r="BF131" s="10" t="str">
        <f ca="1" t="shared" si="38"/>
        <v/>
      </c>
      <c r="BG131" s="9" t="str">
        <f t="shared" si="39"/>
        <v/>
      </c>
    </row>
    <row r="132" ht="21.75" spans="1:59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40">IF(A132="","",IF(D132="",NOW(),D132))</f>
        <v/>
      </c>
      <c r="E132" s="11" t="str">
        <f t="shared" ref="E132:E172" si="41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42">IF(G132="","",IF(J132="",NOW(),J132))</f>
        <v/>
      </c>
      <c r="K132" s="11" t="str">
        <f t="shared" ref="K132:K172" si="43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44">IF(M132="","",IF(P132="",NOW(),P132))</f>
        <v/>
      </c>
      <c r="Q132" s="11" t="str">
        <f t="shared" ref="Q132:Q172" si="45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46">IF(S132="","",IF(V132="",NOW(),V132))</f>
        <v/>
      </c>
      <c r="W132" s="11" t="str">
        <f t="shared" ref="W132:W172" si="47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8">IF(Y132="","",IF(AB132="",NOW(),AB132))</f>
        <v/>
      </c>
      <c r="AC132" s="11" t="str">
        <f t="shared" ref="AC132:AC172" si="49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50">IF(AE132="","",IF(AH132="",NOW(),AH132))</f>
        <v/>
      </c>
      <c r="AI132" s="11" t="str">
        <f t="shared" ref="AI132:AI172" si="51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52">IF(AK132="","",IF(AN132="",NOW(),AN132))</f>
        <v/>
      </c>
      <c r="AO132" s="11" t="str">
        <f t="shared" ref="AO132:AO172" si="53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54">IF(AQ132="","",IF(AT132="",NOW(),AT132))</f>
        <v/>
      </c>
      <c r="AU132" s="9" t="str">
        <f t="shared" ref="AU132:AU172" si="55">IF(AQ132="","",5)</f>
        <v/>
      </c>
      <c r="AV132" s="3"/>
      <c r="AW132" s="8"/>
      <c r="AX132" s="9" t="str">
        <f>_xlfn.IFNA(VLOOKUP(AW132,'Main Data'!$A:$B,2,0),"")</f>
        <v/>
      </c>
      <c r="AY132" s="9" t="str">
        <f>_xlfn.IFNA(VLOOKUP(AW132,'Main Data'!$A:$C,3,0),"")</f>
        <v/>
      </c>
      <c r="AZ132" s="10" t="str">
        <f ca="1" t="shared" ref="AZ132:AZ172" si="56">IF(AW132="","",IF(AZ132="",NOW(),AZ132))</f>
        <v/>
      </c>
      <c r="BA132" s="11" t="str">
        <f t="shared" ref="BA132:BA172" si="57">IF(AW132="","",5)</f>
        <v/>
      </c>
      <c r="BB132" s="18"/>
      <c r="BC132" s="8"/>
      <c r="BD132" s="9" t="str">
        <f>_xlfn.IFNA(VLOOKUP(BC132,'Main Data'!$A:$B,2,0),"")</f>
        <v/>
      </c>
      <c r="BE132" s="9" t="str">
        <f>_xlfn.IFNA(VLOOKUP(BC132,'Main Data'!$A:$C,3,0),"")</f>
        <v/>
      </c>
      <c r="BF132" s="10" t="str">
        <f ca="1" t="shared" ref="BF132:BF172" si="58">IF(BC132="","",IF(BF132="",NOW(),BF132))</f>
        <v/>
      </c>
      <c r="BG132" s="9" t="str">
        <f t="shared" ref="BG132:BG172" si="59">IF(BC132="","",5)</f>
        <v/>
      </c>
    </row>
    <row r="133" ht="21.75" spans="1:59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40"/>
        <v/>
      </c>
      <c r="E133" s="11" t="str">
        <f t="shared" si="41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42"/>
        <v/>
      </c>
      <c r="K133" s="11" t="str">
        <f t="shared" si="43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44"/>
        <v/>
      </c>
      <c r="Q133" s="11" t="str">
        <f t="shared" si="45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46"/>
        <v/>
      </c>
      <c r="W133" s="11" t="str">
        <f t="shared" si="47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8"/>
        <v/>
      </c>
      <c r="AC133" s="11" t="str">
        <f t="shared" si="49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50"/>
        <v/>
      </c>
      <c r="AI133" s="11" t="str">
        <f t="shared" si="51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52"/>
        <v/>
      </c>
      <c r="AO133" s="11" t="str">
        <f t="shared" si="53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54"/>
        <v/>
      </c>
      <c r="AU133" s="9" t="str">
        <f t="shared" si="55"/>
        <v/>
      </c>
      <c r="AV133" s="3"/>
      <c r="AW133" s="8"/>
      <c r="AX133" s="9" t="str">
        <f>_xlfn.IFNA(VLOOKUP(AW133,'Main Data'!$A:$B,2,0),"")</f>
        <v/>
      </c>
      <c r="AY133" s="9" t="str">
        <f>_xlfn.IFNA(VLOOKUP(AW133,'Main Data'!$A:$C,3,0),"")</f>
        <v/>
      </c>
      <c r="AZ133" s="10" t="str">
        <f ca="1" t="shared" si="56"/>
        <v/>
      </c>
      <c r="BA133" s="11" t="str">
        <f t="shared" si="57"/>
        <v/>
      </c>
      <c r="BB133" s="18"/>
      <c r="BC133" s="8"/>
      <c r="BD133" s="9" t="str">
        <f>_xlfn.IFNA(VLOOKUP(BC133,'Main Data'!$A:$B,2,0),"")</f>
        <v/>
      </c>
      <c r="BE133" s="9" t="str">
        <f>_xlfn.IFNA(VLOOKUP(BC133,'Main Data'!$A:$C,3,0),"")</f>
        <v/>
      </c>
      <c r="BF133" s="10" t="str">
        <f ca="1" t="shared" si="58"/>
        <v/>
      </c>
      <c r="BG133" s="9" t="str">
        <f t="shared" si="59"/>
        <v/>
      </c>
    </row>
    <row r="134" ht="21.75" spans="1:59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40"/>
        <v/>
      </c>
      <c r="E134" s="11" t="str">
        <f t="shared" si="41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42"/>
        <v/>
      </c>
      <c r="K134" s="11" t="str">
        <f t="shared" si="43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44"/>
        <v/>
      </c>
      <c r="Q134" s="11" t="str">
        <f t="shared" si="45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46"/>
        <v/>
      </c>
      <c r="W134" s="11" t="str">
        <f t="shared" si="47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8"/>
        <v/>
      </c>
      <c r="AC134" s="11" t="str">
        <f t="shared" si="49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50"/>
        <v/>
      </c>
      <c r="AI134" s="11" t="str">
        <f t="shared" si="51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52"/>
        <v/>
      </c>
      <c r="AO134" s="11" t="str">
        <f t="shared" si="53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54"/>
        <v/>
      </c>
      <c r="AU134" s="9" t="str">
        <f t="shared" si="55"/>
        <v/>
      </c>
      <c r="AV134" s="3"/>
      <c r="AW134" s="8"/>
      <c r="AX134" s="9" t="str">
        <f>_xlfn.IFNA(VLOOKUP(AW134,'Main Data'!$A:$B,2,0),"")</f>
        <v/>
      </c>
      <c r="AY134" s="9" t="str">
        <f>_xlfn.IFNA(VLOOKUP(AW134,'Main Data'!$A:$C,3,0),"")</f>
        <v/>
      </c>
      <c r="AZ134" s="10" t="str">
        <f ca="1" t="shared" si="56"/>
        <v/>
      </c>
      <c r="BA134" s="11" t="str">
        <f t="shared" si="57"/>
        <v/>
      </c>
      <c r="BB134" s="18"/>
      <c r="BC134" s="8"/>
      <c r="BD134" s="9" t="str">
        <f>_xlfn.IFNA(VLOOKUP(BC134,'Main Data'!$A:$B,2,0),"")</f>
        <v/>
      </c>
      <c r="BE134" s="9" t="str">
        <f>_xlfn.IFNA(VLOOKUP(BC134,'Main Data'!$A:$C,3,0),"")</f>
        <v/>
      </c>
      <c r="BF134" s="10" t="str">
        <f ca="1" t="shared" si="58"/>
        <v/>
      </c>
      <c r="BG134" s="9" t="str">
        <f t="shared" si="59"/>
        <v/>
      </c>
    </row>
    <row r="135" ht="21.75" spans="1:59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40"/>
        <v/>
      </c>
      <c r="E135" s="11" t="str">
        <f t="shared" si="41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42"/>
        <v/>
      </c>
      <c r="K135" s="11" t="str">
        <f t="shared" si="43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44"/>
        <v/>
      </c>
      <c r="Q135" s="11" t="str">
        <f t="shared" si="45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46"/>
        <v/>
      </c>
      <c r="W135" s="11" t="str">
        <f t="shared" si="47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8"/>
        <v/>
      </c>
      <c r="AC135" s="11" t="str">
        <f t="shared" si="49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50"/>
        <v/>
      </c>
      <c r="AI135" s="11" t="str">
        <f t="shared" si="51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52"/>
        <v/>
      </c>
      <c r="AO135" s="11" t="str">
        <f t="shared" si="53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54"/>
        <v/>
      </c>
      <c r="AU135" s="9" t="str">
        <f t="shared" si="55"/>
        <v/>
      </c>
      <c r="AV135" s="3"/>
      <c r="AW135" s="8"/>
      <c r="AX135" s="9" t="str">
        <f>_xlfn.IFNA(VLOOKUP(AW135,'Main Data'!$A:$B,2,0),"")</f>
        <v/>
      </c>
      <c r="AY135" s="9" t="str">
        <f>_xlfn.IFNA(VLOOKUP(AW135,'Main Data'!$A:$C,3,0),"")</f>
        <v/>
      </c>
      <c r="AZ135" s="10" t="str">
        <f ca="1" t="shared" si="56"/>
        <v/>
      </c>
      <c r="BA135" s="11" t="str">
        <f t="shared" si="57"/>
        <v/>
      </c>
      <c r="BB135" s="18"/>
      <c r="BC135" s="8"/>
      <c r="BD135" s="9" t="str">
        <f>_xlfn.IFNA(VLOOKUP(BC135,'Main Data'!$A:$B,2,0),"")</f>
        <v/>
      </c>
      <c r="BE135" s="9" t="str">
        <f>_xlfn.IFNA(VLOOKUP(BC135,'Main Data'!$A:$C,3,0),"")</f>
        <v/>
      </c>
      <c r="BF135" s="10" t="str">
        <f ca="1" t="shared" si="58"/>
        <v/>
      </c>
      <c r="BG135" s="9" t="str">
        <f t="shared" si="59"/>
        <v/>
      </c>
    </row>
    <row r="136" ht="21.75" spans="1:59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40"/>
        <v/>
      </c>
      <c r="E136" s="11" t="str">
        <f t="shared" si="41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42"/>
        <v/>
      </c>
      <c r="K136" s="11" t="str">
        <f t="shared" si="43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44"/>
        <v/>
      </c>
      <c r="Q136" s="11" t="str">
        <f t="shared" si="45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46"/>
        <v/>
      </c>
      <c r="W136" s="11" t="str">
        <f t="shared" si="47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8"/>
        <v/>
      </c>
      <c r="AC136" s="11" t="str">
        <f t="shared" si="49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50"/>
        <v/>
      </c>
      <c r="AI136" s="11" t="str">
        <f t="shared" si="51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52"/>
        <v/>
      </c>
      <c r="AO136" s="11" t="str">
        <f t="shared" si="53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54"/>
        <v/>
      </c>
      <c r="AU136" s="9" t="str">
        <f t="shared" si="55"/>
        <v/>
      </c>
      <c r="AV136" s="3"/>
      <c r="AW136" s="8"/>
      <c r="AX136" s="9" t="str">
        <f>_xlfn.IFNA(VLOOKUP(AW136,'Main Data'!$A:$B,2,0),"")</f>
        <v/>
      </c>
      <c r="AY136" s="9" t="str">
        <f>_xlfn.IFNA(VLOOKUP(AW136,'Main Data'!$A:$C,3,0),"")</f>
        <v/>
      </c>
      <c r="AZ136" s="10" t="str">
        <f ca="1" t="shared" si="56"/>
        <v/>
      </c>
      <c r="BA136" s="11" t="str">
        <f t="shared" si="57"/>
        <v/>
      </c>
      <c r="BB136" s="18"/>
      <c r="BC136" s="8"/>
      <c r="BD136" s="9" t="str">
        <f>_xlfn.IFNA(VLOOKUP(BC136,'Main Data'!$A:$B,2,0),"")</f>
        <v/>
      </c>
      <c r="BE136" s="9" t="str">
        <f>_xlfn.IFNA(VLOOKUP(BC136,'Main Data'!$A:$C,3,0),"")</f>
        <v/>
      </c>
      <c r="BF136" s="10" t="str">
        <f ca="1" t="shared" si="58"/>
        <v/>
      </c>
      <c r="BG136" s="9" t="str">
        <f t="shared" si="59"/>
        <v/>
      </c>
    </row>
    <row r="137" ht="21.75" spans="1:59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40"/>
        <v/>
      </c>
      <c r="E137" s="11" t="str">
        <f t="shared" si="41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42"/>
        <v/>
      </c>
      <c r="K137" s="11" t="str">
        <f t="shared" si="43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44"/>
        <v/>
      </c>
      <c r="Q137" s="11" t="str">
        <f t="shared" si="45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46"/>
        <v/>
      </c>
      <c r="W137" s="11" t="str">
        <f t="shared" si="47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8"/>
        <v/>
      </c>
      <c r="AC137" s="11" t="str">
        <f t="shared" si="49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50"/>
        <v/>
      </c>
      <c r="AI137" s="11" t="str">
        <f t="shared" si="51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52"/>
        <v/>
      </c>
      <c r="AO137" s="11" t="str">
        <f t="shared" si="53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54"/>
        <v/>
      </c>
      <c r="AU137" s="9" t="str">
        <f t="shared" si="55"/>
        <v/>
      </c>
      <c r="AV137" s="3"/>
      <c r="AW137" s="8"/>
      <c r="AX137" s="9" t="str">
        <f>_xlfn.IFNA(VLOOKUP(AW137,'Main Data'!$A:$B,2,0),"")</f>
        <v/>
      </c>
      <c r="AY137" s="9" t="str">
        <f>_xlfn.IFNA(VLOOKUP(AW137,'Main Data'!$A:$C,3,0),"")</f>
        <v/>
      </c>
      <c r="AZ137" s="10" t="str">
        <f ca="1" t="shared" si="56"/>
        <v/>
      </c>
      <c r="BA137" s="11" t="str">
        <f t="shared" si="57"/>
        <v/>
      </c>
      <c r="BB137" s="18"/>
      <c r="BC137" s="8"/>
      <c r="BD137" s="9" t="str">
        <f>_xlfn.IFNA(VLOOKUP(BC137,'Main Data'!$A:$B,2,0),"")</f>
        <v/>
      </c>
      <c r="BE137" s="9" t="str">
        <f>_xlfn.IFNA(VLOOKUP(BC137,'Main Data'!$A:$C,3,0),"")</f>
        <v/>
      </c>
      <c r="BF137" s="10" t="str">
        <f ca="1" t="shared" si="58"/>
        <v/>
      </c>
      <c r="BG137" s="9" t="str">
        <f t="shared" si="59"/>
        <v/>
      </c>
    </row>
    <row r="138" ht="21.75" spans="1:59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40"/>
        <v/>
      </c>
      <c r="E138" s="11" t="str">
        <f t="shared" si="41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42"/>
        <v/>
      </c>
      <c r="K138" s="11" t="str">
        <f t="shared" si="43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44"/>
        <v/>
      </c>
      <c r="Q138" s="11" t="str">
        <f t="shared" si="45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46"/>
        <v/>
      </c>
      <c r="W138" s="11" t="str">
        <f t="shared" si="47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8"/>
        <v/>
      </c>
      <c r="AC138" s="11" t="str">
        <f t="shared" si="49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50"/>
        <v/>
      </c>
      <c r="AI138" s="11" t="str">
        <f t="shared" si="51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52"/>
        <v/>
      </c>
      <c r="AO138" s="11" t="str">
        <f t="shared" si="53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54"/>
        <v/>
      </c>
      <c r="AU138" s="9" t="str">
        <f t="shared" si="55"/>
        <v/>
      </c>
      <c r="AV138" s="3"/>
      <c r="AW138" s="8"/>
      <c r="AX138" s="9" t="str">
        <f>_xlfn.IFNA(VLOOKUP(AW138,'Main Data'!$A:$B,2,0),"")</f>
        <v/>
      </c>
      <c r="AY138" s="9" t="str">
        <f>_xlfn.IFNA(VLOOKUP(AW138,'Main Data'!$A:$C,3,0),"")</f>
        <v/>
      </c>
      <c r="AZ138" s="10" t="str">
        <f ca="1" t="shared" si="56"/>
        <v/>
      </c>
      <c r="BA138" s="11" t="str">
        <f t="shared" si="57"/>
        <v/>
      </c>
      <c r="BB138" s="18"/>
      <c r="BC138" s="8"/>
      <c r="BD138" s="9" t="str">
        <f>_xlfn.IFNA(VLOOKUP(BC138,'Main Data'!$A:$B,2,0),"")</f>
        <v/>
      </c>
      <c r="BE138" s="9" t="str">
        <f>_xlfn.IFNA(VLOOKUP(BC138,'Main Data'!$A:$C,3,0),"")</f>
        <v/>
      </c>
      <c r="BF138" s="10" t="str">
        <f ca="1" t="shared" si="58"/>
        <v/>
      </c>
      <c r="BG138" s="9" t="str">
        <f t="shared" si="59"/>
        <v/>
      </c>
    </row>
    <row r="139" ht="21.75" spans="1:59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40"/>
        <v/>
      </c>
      <c r="E139" s="11" t="str">
        <f t="shared" si="41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42"/>
        <v/>
      </c>
      <c r="K139" s="11" t="str">
        <f t="shared" si="43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44"/>
        <v/>
      </c>
      <c r="Q139" s="11" t="str">
        <f t="shared" si="45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46"/>
        <v/>
      </c>
      <c r="W139" s="11" t="str">
        <f t="shared" si="47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8"/>
        <v/>
      </c>
      <c r="AC139" s="11" t="str">
        <f t="shared" si="49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50"/>
        <v/>
      </c>
      <c r="AI139" s="11" t="str">
        <f t="shared" si="51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52"/>
        <v/>
      </c>
      <c r="AO139" s="11" t="str">
        <f t="shared" si="53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54"/>
        <v/>
      </c>
      <c r="AU139" s="9" t="str">
        <f t="shared" si="55"/>
        <v/>
      </c>
      <c r="AV139" s="3"/>
      <c r="AW139" s="8"/>
      <c r="AX139" s="9" t="str">
        <f>_xlfn.IFNA(VLOOKUP(AW139,'Main Data'!$A:$B,2,0),"")</f>
        <v/>
      </c>
      <c r="AY139" s="9" t="str">
        <f>_xlfn.IFNA(VLOOKUP(AW139,'Main Data'!$A:$C,3,0),"")</f>
        <v/>
      </c>
      <c r="AZ139" s="10" t="str">
        <f ca="1" t="shared" si="56"/>
        <v/>
      </c>
      <c r="BA139" s="11" t="str">
        <f t="shared" si="57"/>
        <v/>
      </c>
      <c r="BB139" s="18"/>
      <c r="BC139" s="8"/>
      <c r="BD139" s="9" t="str">
        <f>_xlfn.IFNA(VLOOKUP(BC139,'Main Data'!$A:$B,2,0),"")</f>
        <v/>
      </c>
      <c r="BE139" s="9" t="str">
        <f>_xlfn.IFNA(VLOOKUP(BC139,'Main Data'!$A:$C,3,0),"")</f>
        <v/>
      </c>
      <c r="BF139" s="10" t="str">
        <f ca="1" t="shared" si="58"/>
        <v/>
      </c>
      <c r="BG139" s="9" t="str">
        <f t="shared" si="59"/>
        <v/>
      </c>
    </row>
    <row r="140" ht="21.75" spans="1:59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40"/>
        <v/>
      </c>
      <c r="E140" s="11" t="str">
        <f t="shared" si="41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42"/>
        <v/>
      </c>
      <c r="K140" s="11" t="str">
        <f t="shared" si="43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44"/>
        <v/>
      </c>
      <c r="Q140" s="11" t="str">
        <f t="shared" si="45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46"/>
        <v/>
      </c>
      <c r="W140" s="11" t="str">
        <f t="shared" si="47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8"/>
        <v/>
      </c>
      <c r="AC140" s="11" t="str">
        <f t="shared" si="49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50"/>
        <v/>
      </c>
      <c r="AI140" s="11" t="str">
        <f t="shared" si="51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52"/>
        <v/>
      </c>
      <c r="AO140" s="11" t="str">
        <f t="shared" si="53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54"/>
        <v/>
      </c>
      <c r="AU140" s="9" t="str">
        <f t="shared" si="55"/>
        <v/>
      </c>
      <c r="AV140" s="3"/>
      <c r="AW140" s="8"/>
      <c r="AX140" s="9" t="str">
        <f>_xlfn.IFNA(VLOOKUP(AW140,'Main Data'!$A:$B,2,0),"")</f>
        <v/>
      </c>
      <c r="AY140" s="9" t="str">
        <f>_xlfn.IFNA(VLOOKUP(AW140,'Main Data'!$A:$C,3,0),"")</f>
        <v/>
      </c>
      <c r="AZ140" s="10" t="str">
        <f ca="1" t="shared" si="56"/>
        <v/>
      </c>
      <c r="BA140" s="11" t="str">
        <f t="shared" si="57"/>
        <v/>
      </c>
      <c r="BB140" s="18"/>
      <c r="BC140" s="8"/>
      <c r="BD140" s="9" t="str">
        <f>_xlfn.IFNA(VLOOKUP(BC140,'Main Data'!$A:$B,2,0),"")</f>
        <v/>
      </c>
      <c r="BE140" s="9" t="str">
        <f>_xlfn.IFNA(VLOOKUP(BC140,'Main Data'!$A:$C,3,0),"")</f>
        <v/>
      </c>
      <c r="BF140" s="10" t="str">
        <f ca="1" t="shared" si="58"/>
        <v/>
      </c>
      <c r="BG140" s="9" t="str">
        <f t="shared" si="59"/>
        <v/>
      </c>
    </row>
    <row r="141" ht="21.75" spans="1:59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40"/>
        <v/>
      </c>
      <c r="E141" s="11" t="str">
        <f t="shared" si="41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42"/>
        <v/>
      </c>
      <c r="K141" s="11" t="str">
        <f t="shared" si="43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44"/>
        <v/>
      </c>
      <c r="Q141" s="11" t="str">
        <f t="shared" si="45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46"/>
        <v/>
      </c>
      <c r="W141" s="11" t="str">
        <f t="shared" si="47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8"/>
        <v/>
      </c>
      <c r="AC141" s="11" t="str">
        <f t="shared" si="49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50"/>
        <v/>
      </c>
      <c r="AI141" s="11" t="str">
        <f t="shared" si="51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52"/>
        <v/>
      </c>
      <c r="AO141" s="11" t="str">
        <f t="shared" si="53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54"/>
        <v/>
      </c>
      <c r="AU141" s="9" t="str">
        <f t="shared" si="55"/>
        <v/>
      </c>
      <c r="AV141" s="3"/>
      <c r="AW141" s="8"/>
      <c r="AX141" s="9" t="str">
        <f>_xlfn.IFNA(VLOOKUP(AW141,'Main Data'!$A:$B,2,0),"")</f>
        <v/>
      </c>
      <c r="AY141" s="9" t="str">
        <f>_xlfn.IFNA(VLOOKUP(AW141,'Main Data'!$A:$C,3,0),"")</f>
        <v/>
      </c>
      <c r="AZ141" s="10" t="str">
        <f ca="1" t="shared" si="56"/>
        <v/>
      </c>
      <c r="BA141" s="11" t="str">
        <f t="shared" si="57"/>
        <v/>
      </c>
      <c r="BB141" s="18"/>
      <c r="BC141" s="8"/>
      <c r="BD141" s="9" t="str">
        <f>_xlfn.IFNA(VLOOKUP(BC141,'Main Data'!$A:$B,2,0),"")</f>
        <v/>
      </c>
      <c r="BE141" s="9" t="str">
        <f>_xlfn.IFNA(VLOOKUP(BC141,'Main Data'!$A:$C,3,0),"")</f>
        <v/>
      </c>
      <c r="BF141" s="10" t="str">
        <f ca="1" t="shared" si="58"/>
        <v/>
      </c>
      <c r="BG141" s="9" t="str">
        <f t="shared" si="59"/>
        <v/>
      </c>
    </row>
    <row r="142" ht="21.75" spans="1:59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40"/>
        <v/>
      </c>
      <c r="E142" s="11" t="str">
        <f t="shared" si="41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42"/>
        <v/>
      </c>
      <c r="K142" s="11" t="str">
        <f t="shared" si="43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44"/>
        <v/>
      </c>
      <c r="Q142" s="11" t="str">
        <f t="shared" si="45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46"/>
        <v/>
      </c>
      <c r="W142" s="11" t="str">
        <f t="shared" si="47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8"/>
        <v/>
      </c>
      <c r="AC142" s="11" t="str">
        <f t="shared" si="49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50"/>
        <v/>
      </c>
      <c r="AI142" s="11" t="str">
        <f t="shared" si="51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52"/>
        <v/>
      </c>
      <c r="AO142" s="11" t="str">
        <f t="shared" si="53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54"/>
        <v/>
      </c>
      <c r="AU142" s="9" t="str">
        <f t="shared" si="55"/>
        <v/>
      </c>
      <c r="AV142" s="3"/>
      <c r="AW142" s="8"/>
      <c r="AX142" s="9" t="str">
        <f>_xlfn.IFNA(VLOOKUP(AW142,'Main Data'!$A:$B,2,0),"")</f>
        <v/>
      </c>
      <c r="AY142" s="9" t="str">
        <f>_xlfn.IFNA(VLOOKUP(AW142,'Main Data'!$A:$C,3,0),"")</f>
        <v/>
      </c>
      <c r="AZ142" s="10" t="str">
        <f ca="1" t="shared" si="56"/>
        <v/>
      </c>
      <c r="BA142" s="11" t="str">
        <f t="shared" si="57"/>
        <v/>
      </c>
      <c r="BB142" s="18"/>
      <c r="BC142" s="8"/>
      <c r="BD142" s="9" t="str">
        <f>_xlfn.IFNA(VLOOKUP(BC142,'Main Data'!$A:$B,2,0),"")</f>
        <v/>
      </c>
      <c r="BE142" s="9" t="str">
        <f>_xlfn.IFNA(VLOOKUP(BC142,'Main Data'!$A:$C,3,0),"")</f>
        <v/>
      </c>
      <c r="BF142" s="10" t="str">
        <f ca="1" t="shared" si="58"/>
        <v/>
      </c>
      <c r="BG142" s="9" t="str">
        <f t="shared" si="59"/>
        <v/>
      </c>
    </row>
    <row r="143" ht="21.75" spans="1:59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40"/>
        <v/>
      </c>
      <c r="E143" s="11" t="str">
        <f t="shared" si="41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42"/>
        <v/>
      </c>
      <c r="K143" s="11" t="str">
        <f t="shared" si="43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44"/>
        <v/>
      </c>
      <c r="Q143" s="11" t="str">
        <f t="shared" si="45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46"/>
        <v/>
      </c>
      <c r="W143" s="11" t="str">
        <f t="shared" si="47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8"/>
        <v/>
      </c>
      <c r="AC143" s="11" t="str">
        <f t="shared" si="49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50"/>
        <v/>
      </c>
      <c r="AI143" s="11" t="str">
        <f t="shared" si="51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52"/>
        <v/>
      </c>
      <c r="AO143" s="11" t="str">
        <f t="shared" si="53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54"/>
        <v/>
      </c>
      <c r="AU143" s="9" t="str">
        <f t="shared" si="55"/>
        <v/>
      </c>
      <c r="AV143" s="3"/>
      <c r="AW143" s="8"/>
      <c r="AX143" s="9" t="str">
        <f>_xlfn.IFNA(VLOOKUP(AW143,'Main Data'!$A:$B,2,0),"")</f>
        <v/>
      </c>
      <c r="AY143" s="9" t="str">
        <f>_xlfn.IFNA(VLOOKUP(AW143,'Main Data'!$A:$C,3,0),"")</f>
        <v/>
      </c>
      <c r="AZ143" s="10" t="str">
        <f ca="1" t="shared" si="56"/>
        <v/>
      </c>
      <c r="BA143" s="11" t="str">
        <f t="shared" si="57"/>
        <v/>
      </c>
      <c r="BB143" s="18"/>
      <c r="BC143" s="8"/>
      <c r="BD143" s="9" t="str">
        <f>_xlfn.IFNA(VLOOKUP(BC143,'Main Data'!$A:$B,2,0),"")</f>
        <v/>
      </c>
      <c r="BE143" s="9" t="str">
        <f>_xlfn.IFNA(VLOOKUP(BC143,'Main Data'!$A:$C,3,0),"")</f>
        <v/>
      </c>
      <c r="BF143" s="10" t="str">
        <f ca="1" t="shared" si="58"/>
        <v/>
      </c>
      <c r="BG143" s="9" t="str">
        <f t="shared" si="59"/>
        <v/>
      </c>
    </row>
    <row r="144" ht="21.75" spans="1:59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40"/>
        <v/>
      </c>
      <c r="E144" s="11" t="str">
        <f t="shared" si="41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42"/>
        <v/>
      </c>
      <c r="K144" s="11" t="str">
        <f t="shared" si="43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44"/>
        <v/>
      </c>
      <c r="Q144" s="11" t="str">
        <f t="shared" si="45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46"/>
        <v/>
      </c>
      <c r="W144" s="11" t="str">
        <f t="shared" si="47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8"/>
        <v/>
      </c>
      <c r="AC144" s="11" t="str">
        <f t="shared" si="49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50"/>
        <v/>
      </c>
      <c r="AI144" s="11" t="str">
        <f t="shared" si="51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52"/>
        <v/>
      </c>
      <c r="AO144" s="11" t="str">
        <f t="shared" si="53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54"/>
        <v/>
      </c>
      <c r="AU144" s="9" t="str">
        <f t="shared" si="55"/>
        <v/>
      </c>
      <c r="AV144" s="3"/>
      <c r="AW144" s="8"/>
      <c r="AX144" s="9" t="str">
        <f>_xlfn.IFNA(VLOOKUP(AW144,'Main Data'!$A:$B,2,0),"")</f>
        <v/>
      </c>
      <c r="AY144" s="9" t="str">
        <f>_xlfn.IFNA(VLOOKUP(AW144,'Main Data'!$A:$C,3,0),"")</f>
        <v/>
      </c>
      <c r="AZ144" s="10" t="str">
        <f ca="1" t="shared" si="56"/>
        <v/>
      </c>
      <c r="BA144" s="11" t="str">
        <f t="shared" si="57"/>
        <v/>
      </c>
      <c r="BB144" s="18"/>
      <c r="BC144" s="8"/>
      <c r="BD144" s="9" t="str">
        <f>_xlfn.IFNA(VLOOKUP(BC144,'Main Data'!$A:$B,2,0),"")</f>
        <v/>
      </c>
      <c r="BE144" s="9" t="str">
        <f>_xlfn.IFNA(VLOOKUP(BC144,'Main Data'!$A:$C,3,0),"")</f>
        <v/>
      </c>
      <c r="BF144" s="10" t="str">
        <f ca="1" t="shared" si="58"/>
        <v/>
      </c>
      <c r="BG144" s="9" t="str">
        <f t="shared" si="59"/>
        <v/>
      </c>
    </row>
    <row r="145" ht="21.75" spans="1:59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40"/>
        <v/>
      </c>
      <c r="E145" s="11" t="str">
        <f t="shared" si="41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42"/>
        <v/>
      </c>
      <c r="K145" s="11" t="str">
        <f t="shared" si="43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44"/>
        <v/>
      </c>
      <c r="Q145" s="11" t="str">
        <f t="shared" si="45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46"/>
        <v/>
      </c>
      <c r="W145" s="11" t="str">
        <f t="shared" si="47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8"/>
        <v/>
      </c>
      <c r="AC145" s="11" t="str">
        <f t="shared" si="49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50"/>
        <v/>
      </c>
      <c r="AI145" s="11" t="str">
        <f t="shared" si="51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52"/>
        <v/>
      </c>
      <c r="AO145" s="11" t="str">
        <f t="shared" si="53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54"/>
        <v/>
      </c>
      <c r="AU145" s="9" t="str">
        <f t="shared" si="55"/>
        <v/>
      </c>
      <c r="AV145" s="3"/>
      <c r="AW145" s="8"/>
      <c r="AX145" s="9" t="str">
        <f>_xlfn.IFNA(VLOOKUP(AW145,'Main Data'!$A:$B,2,0),"")</f>
        <v/>
      </c>
      <c r="AY145" s="9" t="str">
        <f>_xlfn.IFNA(VLOOKUP(AW145,'Main Data'!$A:$C,3,0),"")</f>
        <v/>
      </c>
      <c r="AZ145" s="10" t="str">
        <f ca="1" t="shared" si="56"/>
        <v/>
      </c>
      <c r="BA145" s="11" t="str">
        <f t="shared" si="57"/>
        <v/>
      </c>
      <c r="BB145" s="18"/>
      <c r="BC145" s="8"/>
      <c r="BD145" s="9" t="str">
        <f>_xlfn.IFNA(VLOOKUP(BC145,'Main Data'!$A:$B,2,0),"")</f>
        <v/>
      </c>
      <c r="BE145" s="9" t="str">
        <f>_xlfn.IFNA(VLOOKUP(BC145,'Main Data'!$A:$C,3,0),"")</f>
        <v/>
      </c>
      <c r="BF145" s="10" t="str">
        <f ca="1" t="shared" si="58"/>
        <v/>
      </c>
      <c r="BG145" s="9" t="str">
        <f t="shared" si="59"/>
        <v/>
      </c>
    </row>
    <row r="146" ht="21.75" spans="1:59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40"/>
        <v/>
      </c>
      <c r="E146" s="11" t="str">
        <f t="shared" si="41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42"/>
        <v/>
      </c>
      <c r="K146" s="11" t="str">
        <f t="shared" si="43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44"/>
        <v/>
      </c>
      <c r="Q146" s="11" t="str">
        <f t="shared" si="45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46"/>
        <v/>
      </c>
      <c r="W146" s="11" t="str">
        <f t="shared" si="47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8"/>
        <v/>
      </c>
      <c r="AC146" s="11" t="str">
        <f t="shared" si="49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50"/>
        <v/>
      </c>
      <c r="AI146" s="11" t="str">
        <f t="shared" si="51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52"/>
        <v/>
      </c>
      <c r="AO146" s="11" t="str">
        <f t="shared" si="53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54"/>
        <v/>
      </c>
      <c r="AU146" s="9" t="str">
        <f t="shared" si="55"/>
        <v/>
      </c>
      <c r="AV146" s="3"/>
      <c r="AW146" s="8"/>
      <c r="AX146" s="9" t="str">
        <f>_xlfn.IFNA(VLOOKUP(AW146,'Main Data'!$A:$B,2,0),"")</f>
        <v/>
      </c>
      <c r="AY146" s="9" t="str">
        <f>_xlfn.IFNA(VLOOKUP(AW146,'Main Data'!$A:$C,3,0),"")</f>
        <v/>
      </c>
      <c r="AZ146" s="10" t="str">
        <f ca="1" t="shared" si="56"/>
        <v/>
      </c>
      <c r="BA146" s="11" t="str">
        <f t="shared" si="57"/>
        <v/>
      </c>
      <c r="BB146" s="18"/>
      <c r="BC146" s="8"/>
      <c r="BD146" s="9" t="str">
        <f>_xlfn.IFNA(VLOOKUP(BC146,'Main Data'!$A:$B,2,0),"")</f>
        <v/>
      </c>
      <c r="BE146" s="9" t="str">
        <f>_xlfn.IFNA(VLOOKUP(BC146,'Main Data'!$A:$C,3,0),"")</f>
        <v/>
      </c>
      <c r="BF146" s="10" t="str">
        <f ca="1" t="shared" si="58"/>
        <v/>
      </c>
      <c r="BG146" s="9" t="str">
        <f t="shared" si="59"/>
        <v/>
      </c>
    </row>
    <row r="147" ht="21.75" spans="1:59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40"/>
        <v/>
      </c>
      <c r="E147" s="11" t="str">
        <f t="shared" si="41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42"/>
        <v/>
      </c>
      <c r="K147" s="11" t="str">
        <f t="shared" si="43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44"/>
        <v/>
      </c>
      <c r="Q147" s="11" t="str">
        <f t="shared" si="45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46"/>
        <v/>
      </c>
      <c r="W147" s="11" t="str">
        <f t="shared" si="47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8"/>
        <v/>
      </c>
      <c r="AC147" s="11" t="str">
        <f t="shared" si="49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50"/>
        <v/>
      </c>
      <c r="AI147" s="11" t="str">
        <f t="shared" si="51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52"/>
        <v/>
      </c>
      <c r="AO147" s="11" t="str">
        <f t="shared" si="53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54"/>
        <v/>
      </c>
      <c r="AU147" s="9" t="str">
        <f t="shared" si="55"/>
        <v/>
      </c>
      <c r="AV147" s="3"/>
      <c r="AW147" s="8"/>
      <c r="AX147" s="9" t="str">
        <f>_xlfn.IFNA(VLOOKUP(AW147,'Main Data'!$A:$B,2,0),"")</f>
        <v/>
      </c>
      <c r="AY147" s="9" t="str">
        <f>_xlfn.IFNA(VLOOKUP(AW147,'Main Data'!$A:$C,3,0),"")</f>
        <v/>
      </c>
      <c r="AZ147" s="10" t="str">
        <f ca="1" t="shared" si="56"/>
        <v/>
      </c>
      <c r="BA147" s="11" t="str">
        <f t="shared" si="57"/>
        <v/>
      </c>
      <c r="BB147" s="18"/>
      <c r="BC147" s="8"/>
      <c r="BD147" s="9" t="str">
        <f>_xlfn.IFNA(VLOOKUP(BC147,'Main Data'!$A:$B,2,0),"")</f>
        <v/>
      </c>
      <c r="BE147" s="9" t="str">
        <f>_xlfn.IFNA(VLOOKUP(BC147,'Main Data'!$A:$C,3,0),"")</f>
        <v/>
      </c>
      <c r="BF147" s="10" t="str">
        <f ca="1" t="shared" si="58"/>
        <v/>
      </c>
      <c r="BG147" s="9" t="str">
        <f t="shared" si="59"/>
        <v/>
      </c>
    </row>
    <row r="148" ht="21.75" spans="1:59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40"/>
        <v/>
      </c>
      <c r="E148" s="11" t="str">
        <f t="shared" si="41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42"/>
        <v/>
      </c>
      <c r="K148" s="11" t="str">
        <f t="shared" si="43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44"/>
        <v/>
      </c>
      <c r="Q148" s="11" t="str">
        <f t="shared" si="45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46"/>
        <v/>
      </c>
      <c r="W148" s="11" t="str">
        <f t="shared" si="47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8"/>
        <v/>
      </c>
      <c r="AC148" s="11" t="str">
        <f t="shared" si="49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50"/>
        <v/>
      </c>
      <c r="AI148" s="11" t="str">
        <f t="shared" si="51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52"/>
        <v/>
      </c>
      <c r="AO148" s="11" t="str">
        <f t="shared" si="53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54"/>
        <v/>
      </c>
      <c r="AU148" s="9" t="str">
        <f t="shared" si="55"/>
        <v/>
      </c>
      <c r="AV148" s="3"/>
      <c r="AW148" s="8"/>
      <c r="AX148" s="9" t="str">
        <f>_xlfn.IFNA(VLOOKUP(AW148,'Main Data'!$A:$B,2,0),"")</f>
        <v/>
      </c>
      <c r="AY148" s="9" t="str">
        <f>_xlfn.IFNA(VLOOKUP(AW148,'Main Data'!$A:$C,3,0),"")</f>
        <v/>
      </c>
      <c r="AZ148" s="10" t="str">
        <f ca="1" t="shared" si="56"/>
        <v/>
      </c>
      <c r="BA148" s="11" t="str">
        <f t="shared" si="57"/>
        <v/>
      </c>
      <c r="BB148" s="18"/>
      <c r="BC148" s="8"/>
      <c r="BD148" s="9" t="str">
        <f>_xlfn.IFNA(VLOOKUP(BC148,'Main Data'!$A:$B,2,0),"")</f>
        <v/>
      </c>
      <c r="BE148" s="9" t="str">
        <f>_xlfn.IFNA(VLOOKUP(BC148,'Main Data'!$A:$C,3,0),"")</f>
        <v/>
      </c>
      <c r="BF148" s="10" t="str">
        <f ca="1" t="shared" si="58"/>
        <v/>
      </c>
      <c r="BG148" s="9" t="str">
        <f t="shared" si="59"/>
        <v/>
      </c>
    </row>
    <row r="149" ht="21.75" spans="1:59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40"/>
        <v/>
      </c>
      <c r="E149" s="11" t="str">
        <f t="shared" si="41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42"/>
        <v/>
      </c>
      <c r="K149" s="11" t="str">
        <f t="shared" si="43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44"/>
        <v/>
      </c>
      <c r="Q149" s="11" t="str">
        <f t="shared" si="45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46"/>
        <v/>
      </c>
      <c r="W149" s="11" t="str">
        <f t="shared" si="47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8"/>
        <v/>
      </c>
      <c r="AC149" s="11" t="str">
        <f t="shared" si="49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50"/>
        <v/>
      </c>
      <c r="AI149" s="11" t="str">
        <f t="shared" si="51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52"/>
        <v/>
      </c>
      <c r="AO149" s="11" t="str">
        <f t="shared" si="53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54"/>
        <v/>
      </c>
      <c r="AU149" s="9" t="str">
        <f t="shared" si="55"/>
        <v/>
      </c>
      <c r="AV149" s="3"/>
      <c r="AW149" s="8"/>
      <c r="AX149" s="9" t="str">
        <f>_xlfn.IFNA(VLOOKUP(AW149,'Main Data'!$A:$B,2,0),"")</f>
        <v/>
      </c>
      <c r="AY149" s="9" t="str">
        <f>_xlfn.IFNA(VLOOKUP(AW149,'Main Data'!$A:$C,3,0),"")</f>
        <v/>
      </c>
      <c r="AZ149" s="10" t="str">
        <f ca="1" t="shared" si="56"/>
        <v/>
      </c>
      <c r="BA149" s="11" t="str">
        <f t="shared" si="57"/>
        <v/>
      </c>
      <c r="BB149" s="18"/>
      <c r="BC149" s="8"/>
      <c r="BD149" s="9" t="str">
        <f>_xlfn.IFNA(VLOOKUP(BC149,'Main Data'!$A:$B,2,0),"")</f>
        <v/>
      </c>
      <c r="BE149" s="9" t="str">
        <f>_xlfn.IFNA(VLOOKUP(BC149,'Main Data'!$A:$C,3,0),"")</f>
        <v/>
      </c>
      <c r="BF149" s="10" t="str">
        <f ca="1" t="shared" si="58"/>
        <v/>
      </c>
      <c r="BG149" s="9" t="str">
        <f t="shared" si="59"/>
        <v/>
      </c>
    </row>
    <row r="150" ht="21.75" spans="1:59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40"/>
        <v/>
      </c>
      <c r="E150" s="11" t="str">
        <f t="shared" si="41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42"/>
        <v/>
      </c>
      <c r="K150" s="11" t="str">
        <f t="shared" si="43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44"/>
        <v/>
      </c>
      <c r="Q150" s="11" t="str">
        <f t="shared" si="45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46"/>
        <v/>
      </c>
      <c r="W150" s="11" t="str">
        <f t="shared" si="47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8"/>
        <v/>
      </c>
      <c r="AC150" s="11" t="str">
        <f t="shared" si="49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50"/>
        <v/>
      </c>
      <c r="AI150" s="11" t="str">
        <f t="shared" si="51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52"/>
        <v/>
      </c>
      <c r="AO150" s="11" t="str">
        <f t="shared" si="53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54"/>
        <v/>
      </c>
      <c r="AU150" s="9" t="str">
        <f t="shared" si="55"/>
        <v/>
      </c>
      <c r="AV150" s="3"/>
      <c r="AW150" s="8"/>
      <c r="AX150" s="9" t="str">
        <f>_xlfn.IFNA(VLOOKUP(AW150,'Main Data'!$A:$B,2,0),"")</f>
        <v/>
      </c>
      <c r="AY150" s="9" t="str">
        <f>_xlfn.IFNA(VLOOKUP(AW150,'Main Data'!$A:$C,3,0),"")</f>
        <v/>
      </c>
      <c r="AZ150" s="10" t="str">
        <f ca="1" t="shared" si="56"/>
        <v/>
      </c>
      <c r="BA150" s="11" t="str">
        <f t="shared" si="57"/>
        <v/>
      </c>
      <c r="BB150" s="18"/>
      <c r="BC150" s="8"/>
      <c r="BD150" s="9" t="str">
        <f>_xlfn.IFNA(VLOOKUP(BC150,'Main Data'!$A:$B,2,0),"")</f>
        <v/>
      </c>
      <c r="BE150" s="9" t="str">
        <f>_xlfn.IFNA(VLOOKUP(BC150,'Main Data'!$A:$C,3,0),"")</f>
        <v/>
      </c>
      <c r="BF150" s="10" t="str">
        <f ca="1" t="shared" si="58"/>
        <v/>
      </c>
      <c r="BG150" s="9" t="str">
        <f t="shared" si="59"/>
        <v/>
      </c>
    </row>
    <row r="151" ht="21.75" spans="1:59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40"/>
        <v/>
      </c>
      <c r="E151" s="11" t="str">
        <f t="shared" si="41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42"/>
        <v/>
      </c>
      <c r="K151" s="11" t="str">
        <f t="shared" si="43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44"/>
        <v/>
      </c>
      <c r="Q151" s="11" t="str">
        <f t="shared" si="45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46"/>
        <v/>
      </c>
      <c r="W151" s="11" t="str">
        <f t="shared" si="47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8"/>
        <v/>
      </c>
      <c r="AC151" s="11" t="str">
        <f t="shared" si="49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50"/>
        <v/>
      </c>
      <c r="AI151" s="11" t="str">
        <f t="shared" si="51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52"/>
        <v/>
      </c>
      <c r="AO151" s="11" t="str">
        <f t="shared" si="53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54"/>
        <v/>
      </c>
      <c r="AU151" s="9" t="str">
        <f t="shared" si="55"/>
        <v/>
      </c>
      <c r="AV151" s="3"/>
      <c r="AW151" s="8"/>
      <c r="AX151" s="9" t="str">
        <f>_xlfn.IFNA(VLOOKUP(AW151,'Main Data'!$A:$B,2,0),"")</f>
        <v/>
      </c>
      <c r="AY151" s="9" t="str">
        <f>_xlfn.IFNA(VLOOKUP(AW151,'Main Data'!$A:$C,3,0),"")</f>
        <v/>
      </c>
      <c r="AZ151" s="10" t="str">
        <f ca="1" t="shared" si="56"/>
        <v/>
      </c>
      <c r="BA151" s="11" t="str">
        <f t="shared" si="57"/>
        <v/>
      </c>
      <c r="BB151" s="18"/>
      <c r="BC151" s="8"/>
      <c r="BD151" s="9" t="str">
        <f>_xlfn.IFNA(VLOOKUP(BC151,'Main Data'!$A:$B,2,0),"")</f>
        <v/>
      </c>
      <c r="BE151" s="9" t="str">
        <f>_xlfn.IFNA(VLOOKUP(BC151,'Main Data'!$A:$C,3,0),"")</f>
        <v/>
      </c>
      <c r="BF151" s="10" t="str">
        <f ca="1" t="shared" si="58"/>
        <v/>
      </c>
      <c r="BG151" s="9" t="str">
        <f t="shared" si="59"/>
        <v/>
      </c>
    </row>
    <row r="152" ht="21.75" spans="1:59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40"/>
        <v/>
      </c>
      <c r="E152" s="11" t="str">
        <f t="shared" si="41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42"/>
        <v/>
      </c>
      <c r="K152" s="11" t="str">
        <f t="shared" si="43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44"/>
        <v/>
      </c>
      <c r="Q152" s="11" t="str">
        <f t="shared" si="45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46"/>
        <v/>
      </c>
      <c r="W152" s="11" t="str">
        <f t="shared" si="47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8"/>
        <v/>
      </c>
      <c r="AC152" s="11" t="str">
        <f t="shared" si="49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50"/>
        <v/>
      </c>
      <c r="AI152" s="11" t="str">
        <f t="shared" si="51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52"/>
        <v/>
      </c>
      <c r="AO152" s="11" t="str">
        <f t="shared" si="53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54"/>
        <v/>
      </c>
      <c r="AU152" s="9" t="str">
        <f t="shared" si="55"/>
        <v/>
      </c>
      <c r="AV152" s="3"/>
      <c r="AW152" s="8"/>
      <c r="AX152" s="9" t="str">
        <f>_xlfn.IFNA(VLOOKUP(AW152,'Main Data'!$A:$B,2,0),"")</f>
        <v/>
      </c>
      <c r="AY152" s="9" t="str">
        <f>_xlfn.IFNA(VLOOKUP(AW152,'Main Data'!$A:$C,3,0),"")</f>
        <v/>
      </c>
      <c r="AZ152" s="10" t="str">
        <f ca="1" t="shared" si="56"/>
        <v/>
      </c>
      <c r="BA152" s="11" t="str">
        <f t="shared" si="57"/>
        <v/>
      </c>
      <c r="BB152" s="18"/>
      <c r="BC152" s="8"/>
      <c r="BD152" s="9" t="str">
        <f>_xlfn.IFNA(VLOOKUP(BC152,'Main Data'!$A:$B,2,0),"")</f>
        <v/>
      </c>
      <c r="BE152" s="9" t="str">
        <f>_xlfn.IFNA(VLOOKUP(BC152,'Main Data'!$A:$C,3,0),"")</f>
        <v/>
      </c>
      <c r="BF152" s="10" t="str">
        <f ca="1" t="shared" si="58"/>
        <v/>
      </c>
      <c r="BG152" s="9" t="str">
        <f t="shared" si="59"/>
        <v/>
      </c>
    </row>
    <row r="153" ht="21.75" spans="1:59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40"/>
        <v/>
      </c>
      <c r="E153" s="11" t="str">
        <f t="shared" si="41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42"/>
        <v/>
      </c>
      <c r="K153" s="11" t="str">
        <f t="shared" si="43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44"/>
        <v/>
      </c>
      <c r="Q153" s="11" t="str">
        <f t="shared" si="45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46"/>
        <v/>
      </c>
      <c r="W153" s="11" t="str">
        <f t="shared" si="47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8"/>
        <v/>
      </c>
      <c r="AC153" s="11" t="str">
        <f t="shared" si="49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50"/>
        <v/>
      </c>
      <c r="AI153" s="11" t="str">
        <f t="shared" si="51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52"/>
        <v/>
      </c>
      <c r="AO153" s="11" t="str">
        <f t="shared" si="53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54"/>
        <v/>
      </c>
      <c r="AU153" s="9" t="str">
        <f t="shared" si="55"/>
        <v/>
      </c>
      <c r="AV153" s="3"/>
      <c r="AW153" s="8"/>
      <c r="AX153" s="9" t="str">
        <f>_xlfn.IFNA(VLOOKUP(AW153,'Main Data'!$A:$B,2,0),"")</f>
        <v/>
      </c>
      <c r="AY153" s="9" t="str">
        <f>_xlfn.IFNA(VLOOKUP(AW153,'Main Data'!$A:$C,3,0),"")</f>
        <v/>
      </c>
      <c r="AZ153" s="10" t="str">
        <f ca="1" t="shared" si="56"/>
        <v/>
      </c>
      <c r="BA153" s="11" t="str">
        <f t="shared" si="57"/>
        <v/>
      </c>
      <c r="BB153" s="18"/>
      <c r="BC153" s="8"/>
      <c r="BD153" s="9" t="str">
        <f>_xlfn.IFNA(VLOOKUP(BC153,'Main Data'!$A:$B,2,0),"")</f>
        <v/>
      </c>
      <c r="BE153" s="9" t="str">
        <f>_xlfn.IFNA(VLOOKUP(BC153,'Main Data'!$A:$C,3,0),"")</f>
        <v/>
      </c>
      <c r="BF153" s="10" t="str">
        <f ca="1" t="shared" si="58"/>
        <v/>
      </c>
      <c r="BG153" s="9" t="str">
        <f t="shared" si="59"/>
        <v/>
      </c>
    </row>
    <row r="154" ht="21.75" spans="1:59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0"/>
        <v/>
      </c>
      <c r="E154" s="11" t="str">
        <f t="shared" si="41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42"/>
        <v/>
      </c>
      <c r="K154" s="11" t="str">
        <f t="shared" si="43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44"/>
        <v/>
      </c>
      <c r="Q154" s="11" t="str">
        <f t="shared" si="45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46"/>
        <v/>
      </c>
      <c r="W154" s="11" t="str">
        <f t="shared" si="47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8"/>
        <v/>
      </c>
      <c r="AC154" s="11" t="str">
        <f t="shared" si="49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0"/>
        <v/>
      </c>
      <c r="AI154" s="11" t="str">
        <f t="shared" si="51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52"/>
        <v/>
      </c>
      <c r="AO154" s="11" t="str">
        <f t="shared" si="53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54"/>
        <v/>
      </c>
      <c r="AU154" s="9" t="str">
        <f t="shared" si="55"/>
        <v/>
      </c>
      <c r="AV154" s="3"/>
      <c r="AW154" s="8"/>
      <c r="AX154" s="9" t="str">
        <f>_xlfn.IFNA(VLOOKUP(AW154,'Main Data'!$A:$B,2,0),"")</f>
        <v/>
      </c>
      <c r="AY154" s="9" t="str">
        <f>_xlfn.IFNA(VLOOKUP(AW154,'Main Data'!$A:$C,3,0),"")</f>
        <v/>
      </c>
      <c r="AZ154" s="10" t="str">
        <f ca="1" t="shared" si="56"/>
        <v/>
      </c>
      <c r="BA154" s="11" t="str">
        <f t="shared" si="57"/>
        <v/>
      </c>
      <c r="BB154" s="18"/>
      <c r="BC154" s="8"/>
      <c r="BD154" s="9" t="str">
        <f>_xlfn.IFNA(VLOOKUP(BC154,'Main Data'!$A:$B,2,0),"")</f>
        <v/>
      </c>
      <c r="BE154" s="9" t="str">
        <f>_xlfn.IFNA(VLOOKUP(BC154,'Main Data'!$A:$C,3,0),"")</f>
        <v/>
      </c>
      <c r="BF154" s="10" t="str">
        <f ca="1" t="shared" si="58"/>
        <v/>
      </c>
      <c r="BG154" s="9" t="str">
        <f t="shared" si="59"/>
        <v/>
      </c>
    </row>
    <row r="155" ht="21.75" spans="1:59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0"/>
        <v/>
      </c>
      <c r="E155" s="11" t="str">
        <f t="shared" si="41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42"/>
        <v/>
      </c>
      <c r="K155" s="11" t="str">
        <f t="shared" si="43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44"/>
        <v/>
      </c>
      <c r="Q155" s="11" t="str">
        <f t="shared" si="45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46"/>
        <v/>
      </c>
      <c r="W155" s="11" t="str">
        <f t="shared" si="47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8"/>
        <v/>
      </c>
      <c r="AC155" s="11" t="str">
        <f t="shared" si="49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0"/>
        <v/>
      </c>
      <c r="AI155" s="11" t="str">
        <f t="shared" si="51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52"/>
        <v/>
      </c>
      <c r="AO155" s="11" t="str">
        <f t="shared" si="53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54"/>
        <v/>
      </c>
      <c r="AU155" s="9" t="str">
        <f t="shared" si="55"/>
        <v/>
      </c>
      <c r="AV155" s="3"/>
      <c r="AW155" s="8"/>
      <c r="AX155" s="9" t="str">
        <f>_xlfn.IFNA(VLOOKUP(AW155,'Main Data'!$A:$B,2,0),"")</f>
        <v/>
      </c>
      <c r="AY155" s="9" t="str">
        <f>_xlfn.IFNA(VLOOKUP(AW155,'Main Data'!$A:$C,3,0),"")</f>
        <v/>
      </c>
      <c r="AZ155" s="10" t="str">
        <f ca="1" t="shared" si="56"/>
        <v/>
      </c>
      <c r="BA155" s="11" t="str">
        <f t="shared" si="57"/>
        <v/>
      </c>
      <c r="BB155" s="18"/>
      <c r="BC155" s="8"/>
      <c r="BD155" s="9" t="str">
        <f>_xlfn.IFNA(VLOOKUP(BC155,'Main Data'!$A:$B,2,0),"")</f>
        <v/>
      </c>
      <c r="BE155" s="9" t="str">
        <f>_xlfn.IFNA(VLOOKUP(BC155,'Main Data'!$A:$C,3,0),"")</f>
        <v/>
      </c>
      <c r="BF155" s="10" t="str">
        <f ca="1" t="shared" si="58"/>
        <v/>
      </c>
      <c r="BG155" s="9" t="str">
        <f t="shared" si="59"/>
        <v/>
      </c>
    </row>
    <row r="156" ht="21.75" spans="1:59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0"/>
        <v/>
      </c>
      <c r="E156" s="11" t="str">
        <f t="shared" si="41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42"/>
        <v/>
      </c>
      <c r="K156" s="11" t="str">
        <f t="shared" si="43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44"/>
        <v/>
      </c>
      <c r="Q156" s="11" t="str">
        <f t="shared" si="45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46"/>
        <v/>
      </c>
      <c r="W156" s="11" t="str">
        <f t="shared" si="47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8"/>
        <v/>
      </c>
      <c r="AC156" s="11" t="str">
        <f t="shared" si="49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0"/>
        <v/>
      </c>
      <c r="AI156" s="11" t="str">
        <f t="shared" si="51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52"/>
        <v/>
      </c>
      <c r="AO156" s="11" t="str">
        <f t="shared" si="53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54"/>
        <v/>
      </c>
      <c r="AU156" s="9" t="str">
        <f t="shared" si="55"/>
        <v/>
      </c>
      <c r="AV156" s="3"/>
      <c r="AW156" s="8"/>
      <c r="AX156" s="9" t="str">
        <f>_xlfn.IFNA(VLOOKUP(AW156,'Main Data'!$A:$B,2,0),"")</f>
        <v/>
      </c>
      <c r="AY156" s="9" t="str">
        <f>_xlfn.IFNA(VLOOKUP(AW156,'Main Data'!$A:$C,3,0),"")</f>
        <v/>
      </c>
      <c r="AZ156" s="10" t="str">
        <f ca="1" t="shared" si="56"/>
        <v/>
      </c>
      <c r="BA156" s="11" t="str">
        <f t="shared" si="57"/>
        <v/>
      </c>
      <c r="BB156" s="18"/>
      <c r="BC156" s="8"/>
      <c r="BD156" s="9" t="str">
        <f>_xlfn.IFNA(VLOOKUP(BC156,'Main Data'!$A:$B,2,0),"")</f>
        <v/>
      </c>
      <c r="BE156" s="9" t="str">
        <f>_xlfn.IFNA(VLOOKUP(BC156,'Main Data'!$A:$C,3,0),"")</f>
        <v/>
      </c>
      <c r="BF156" s="10" t="str">
        <f ca="1" t="shared" si="58"/>
        <v/>
      </c>
      <c r="BG156" s="9" t="str">
        <f t="shared" si="59"/>
        <v/>
      </c>
    </row>
    <row r="157" ht="21.75" spans="1:59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0"/>
        <v/>
      </c>
      <c r="E157" s="11" t="str">
        <f t="shared" si="41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42"/>
        <v/>
      </c>
      <c r="K157" s="11" t="str">
        <f t="shared" si="43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44"/>
        <v/>
      </c>
      <c r="Q157" s="11" t="str">
        <f t="shared" si="45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46"/>
        <v/>
      </c>
      <c r="W157" s="11" t="str">
        <f t="shared" si="47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8"/>
        <v/>
      </c>
      <c r="AC157" s="11" t="str">
        <f t="shared" si="49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0"/>
        <v/>
      </c>
      <c r="AI157" s="11" t="str">
        <f t="shared" si="51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52"/>
        <v/>
      </c>
      <c r="AO157" s="11" t="str">
        <f t="shared" si="53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54"/>
        <v/>
      </c>
      <c r="AU157" s="9" t="str">
        <f t="shared" si="55"/>
        <v/>
      </c>
      <c r="AV157" s="3"/>
      <c r="AW157" s="8"/>
      <c r="AX157" s="9" t="str">
        <f>_xlfn.IFNA(VLOOKUP(AW157,'Main Data'!$A:$B,2,0),"")</f>
        <v/>
      </c>
      <c r="AY157" s="9" t="str">
        <f>_xlfn.IFNA(VLOOKUP(AW157,'Main Data'!$A:$C,3,0),"")</f>
        <v/>
      </c>
      <c r="AZ157" s="10" t="str">
        <f ca="1" t="shared" si="56"/>
        <v/>
      </c>
      <c r="BA157" s="11" t="str">
        <f t="shared" si="57"/>
        <v/>
      </c>
      <c r="BB157" s="18"/>
      <c r="BC157" s="8"/>
      <c r="BD157" s="9" t="str">
        <f>_xlfn.IFNA(VLOOKUP(BC157,'Main Data'!$A:$B,2,0),"")</f>
        <v/>
      </c>
      <c r="BE157" s="9" t="str">
        <f>_xlfn.IFNA(VLOOKUP(BC157,'Main Data'!$A:$C,3,0),"")</f>
        <v/>
      </c>
      <c r="BF157" s="10" t="str">
        <f ca="1" t="shared" si="58"/>
        <v/>
      </c>
      <c r="BG157" s="9" t="str">
        <f t="shared" si="59"/>
        <v/>
      </c>
    </row>
    <row r="158" ht="21.75" spans="1:59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0"/>
        <v/>
      </c>
      <c r="E158" s="11" t="str">
        <f t="shared" si="41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42"/>
        <v/>
      </c>
      <c r="K158" s="11" t="str">
        <f t="shared" si="43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44"/>
        <v/>
      </c>
      <c r="Q158" s="11" t="str">
        <f t="shared" si="45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46"/>
        <v/>
      </c>
      <c r="W158" s="11" t="str">
        <f t="shared" si="47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8"/>
        <v/>
      </c>
      <c r="AC158" s="11" t="str">
        <f t="shared" si="49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0"/>
        <v/>
      </c>
      <c r="AI158" s="11" t="str">
        <f t="shared" si="51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52"/>
        <v/>
      </c>
      <c r="AO158" s="11" t="str">
        <f t="shared" si="53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54"/>
        <v/>
      </c>
      <c r="AU158" s="9" t="str">
        <f t="shared" si="55"/>
        <v/>
      </c>
      <c r="AV158" s="3"/>
      <c r="AW158" s="8"/>
      <c r="AX158" s="9" t="str">
        <f>_xlfn.IFNA(VLOOKUP(AW158,'Main Data'!$A:$B,2,0),"")</f>
        <v/>
      </c>
      <c r="AY158" s="9" t="str">
        <f>_xlfn.IFNA(VLOOKUP(AW158,'Main Data'!$A:$C,3,0),"")</f>
        <v/>
      </c>
      <c r="AZ158" s="10" t="str">
        <f ca="1" t="shared" si="56"/>
        <v/>
      </c>
      <c r="BA158" s="11" t="str">
        <f t="shared" si="57"/>
        <v/>
      </c>
      <c r="BB158" s="18"/>
      <c r="BC158" s="8"/>
      <c r="BD158" s="9" t="str">
        <f>_xlfn.IFNA(VLOOKUP(BC158,'Main Data'!$A:$B,2,0),"")</f>
        <v/>
      </c>
      <c r="BE158" s="9" t="str">
        <f>_xlfn.IFNA(VLOOKUP(BC158,'Main Data'!$A:$C,3,0),"")</f>
        <v/>
      </c>
      <c r="BF158" s="10" t="str">
        <f ca="1" t="shared" si="58"/>
        <v/>
      </c>
      <c r="BG158" s="9" t="str">
        <f t="shared" si="59"/>
        <v/>
      </c>
    </row>
    <row r="159" ht="21.75" spans="1:59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0"/>
        <v/>
      </c>
      <c r="E159" s="11" t="str">
        <f t="shared" si="41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42"/>
        <v/>
      </c>
      <c r="K159" s="11" t="str">
        <f t="shared" si="43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44"/>
        <v/>
      </c>
      <c r="Q159" s="11" t="str">
        <f t="shared" si="45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46"/>
        <v/>
      </c>
      <c r="W159" s="11" t="str">
        <f t="shared" si="47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8"/>
        <v/>
      </c>
      <c r="AC159" s="11" t="str">
        <f t="shared" si="49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0"/>
        <v/>
      </c>
      <c r="AI159" s="11" t="str">
        <f t="shared" si="51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52"/>
        <v/>
      </c>
      <c r="AO159" s="11" t="str">
        <f t="shared" si="53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54"/>
        <v/>
      </c>
      <c r="AU159" s="9" t="str">
        <f t="shared" si="55"/>
        <v/>
      </c>
      <c r="AV159" s="3"/>
      <c r="AW159" s="8"/>
      <c r="AX159" s="9" t="str">
        <f>_xlfn.IFNA(VLOOKUP(AW159,'Main Data'!$A:$B,2,0),"")</f>
        <v/>
      </c>
      <c r="AY159" s="9" t="str">
        <f>_xlfn.IFNA(VLOOKUP(AW159,'Main Data'!$A:$C,3,0),"")</f>
        <v/>
      </c>
      <c r="AZ159" s="10" t="str">
        <f ca="1" t="shared" si="56"/>
        <v/>
      </c>
      <c r="BA159" s="11" t="str">
        <f t="shared" si="57"/>
        <v/>
      </c>
      <c r="BB159" s="18"/>
      <c r="BC159" s="8"/>
      <c r="BD159" s="9" t="str">
        <f>_xlfn.IFNA(VLOOKUP(BC159,'Main Data'!$A:$B,2,0),"")</f>
        <v/>
      </c>
      <c r="BE159" s="9" t="str">
        <f>_xlfn.IFNA(VLOOKUP(BC159,'Main Data'!$A:$C,3,0),"")</f>
        <v/>
      </c>
      <c r="BF159" s="10" t="str">
        <f ca="1" t="shared" si="58"/>
        <v/>
      </c>
      <c r="BG159" s="9" t="str">
        <f t="shared" si="59"/>
        <v/>
      </c>
    </row>
    <row r="160" ht="21.75" spans="1:59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0"/>
        <v/>
      </c>
      <c r="E160" s="11" t="str">
        <f t="shared" si="41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42"/>
        <v/>
      </c>
      <c r="K160" s="11" t="str">
        <f t="shared" si="43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44"/>
        <v/>
      </c>
      <c r="Q160" s="11" t="str">
        <f t="shared" si="45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46"/>
        <v/>
      </c>
      <c r="W160" s="11" t="str">
        <f t="shared" si="47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8"/>
        <v/>
      </c>
      <c r="AC160" s="11" t="str">
        <f t="shared" si="49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0"/>
        <v/>
      </c>
      <c r="AI160" s="11" t="str">
        <f t="shared" si="51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52"/>
        <v/>
      </c>
      <c r="AO160" s="11" t="str">
        <f t="shared" si="53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54"/>
        <v/>
      </c>
      <c r="AU160" s="9" t="str">
        <f t="shared" si="55"/>
        <v/>
      </c>
      <c r="AV160" s="3"/>
      <c r="AW160" s="8"/>
      <c r="AX160" s="9" t="str">
        <f>_xlfn.IFNA(VLOOKUP(AW160,'Main Data'!$A:$B,2,0),"")</f>
        <v/>
      </c>
      <c r="AY160" s="9" t="str">
        <f>_xlfn.IFNA(VLOOKUP(AW160,'Main Data'!$A:$C,3,0),"")</f>
        <v/>
      </c>
      <c r="AZ160" s="10" t="str">
        <f ca="1" t="shared" si="56"/>
        <v/>
      </c>
      <c r="BA160" s="11" t="str">
        <f t="shared" si="57"/>
        <v/>
      </c>
      <c r="BB160" s="18"/>
      <c r="BC160" s="8"/>
      <c r="BD160" s="9" t="str">
        <f>_xlfn.IFNA(VLOOKUP(BC160,'Main Data'!$A:$B,2,0),"")</f>
        <v/>
      </c>
      <c r="BE160" s="9" t="str">
        <f>_xlfn.IFNA(VLOOKUP(BC160,'Main Data'!$A:$C,3,0),"")</f>
        <v/>
      </c>
      <c r="BF160" s="10" t="str">
        <f ca="1" t="shared" si="58"/>
        <v/>
      </c>
      <c r="BG160" s="9" t="str">
        <f t="shared" si="59"/>
        <v/>
      </c>
    </row>
    <row r="161" ht="21.75" spans="1:59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0"/>
        <v/>
      </c>
      <c r="E161" s="11" t="str">
        <f t="shared" si="41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42"/>
        <v/>
      </c>
      <c r="K161" s="11" t="str">
        <f t="shared" si="43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44"/>
        <v/>
      </c>
      <c r="Q161" s="11" t="str">
        <f t="shared" si="45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46"/>
        <v/>
      </c>
      <c r="W161" s="11" t="str">
        <f t="shared" si="47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8"/>
        <v/>
      </c>
      <c r="AC161" s="11" t="str">
        <f t="shared" si="49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0"/>
        <v/>
      </c>
      <c r="AI161" s="11" t="str">
        <f t="shared" si="51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52"/>
        <v/>
      </c>
      <c r="AO161" s="11" t="str">
        <f t="shared" si="53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54"/>
        <v/>
      </c>
      <c r="AU161" s="9" t="str">
        <f t="shared" si="55"/>
        <v/>
      </c>
      <c r="AV161" s="3"/>
      <c r="AW161" s="8"/>
      <c r="AX161" s="9" t="str">
        <f>_xlfn.IFNA(VLOOKUP(AW161,'Main Data'!$A:$B,2,0),"")</f>
        <v/>
      </c>
      <c r="AY161" s="9" t="str">
        <f>_xlfn.IFNA(VLOOKUP(AW161,'Main Data'!$A:$C,3,0),"")</f>
        <v/>
      </c>
      <c r="AZ161" s="10" t="str">
        <f ca="1" t="shared" si="56"/>
        <v/>
      </c>
      <c r="BA161" s="11" t="str">
        <f t="shared" si="57"/>
        <v/>
      </c>
      <c r="BB161" s="18"/>
      <c r="BC161" s="8"/>
      <c r="BD161" s="9" t="str">
        <f>_xlfn.IFNA(VLOOKUP(BC161,'Main Data'!$A:$B,2,0),"")</f>
        <v/>
      </c>
      <c r="BE161" s="9" t="str">
        <f>_xlfn.IFNA(VLOOKUP(BC161,'Main Data'!$A:$C,3,0),"")</f>
        <v/>
      </c>
      <c r="BF161" s="10" t="str">
        <f ca="1" t="shared" si="58"/>
        <v/>
      </c>
      <c r="BG161" s="9" t="str">
        <f t="shared" si="59"/>
        <v/>
      </c>
    </row>
    <row r="162" ht="21.75" spans="1:59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0"/>
        <v/>
      </c>
      <c r="E162" s="11" t="str">
        <f t="shared" si="41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42"/>
        <v/>
      </c>
      <c r="K162" s="11" t="str">
        <f t="shared" si="43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44"/>
        <v/>
      </c>
      <c r="Q162" s="11" t="str">
        <f t="shared" si="45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46"/>
        <v/>
      </c>
      <c r="W162" s="11" t="str">
        <f t="shared" si="47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8"/>
        <v/>
      </c>
      <c r="AC162" s="11" t="str">
        <f t="shared" si="49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0"/>
        <v/>
      </c>
      <c r="AI162" s="11" t="str">
        <f t="shared" si="51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52"/>
        <v/>
      </c>
      <c r="AO162" s="11" t="str">
        <f t="shared" si="53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54"/>
        <v/>
      </c>
      <c r="AU162" s="9" t="str">
        <f t="shared" si="55"/>
        <v/>
      </c>
      <c r="AV162" s="3"/>
      <c r="AW162" s="8"/>
      <c r="AX162" s="9" t="str">
        <f>_xlfn.IFNA(VLOOKUP(AW162,'Main Data'!$A:$B,2,0),"")</f>
        <v/>
      </c>
      <c r="AY162" s="9" t="str">
        <f>_xlfn.IFNA(VLOOKUP(AW162,'Main Data'!$A:$C,3,0),"")</f>
        <v/>
      </c>
      <c r="AZ162" s="10" t="str">
        <f ca="1" t="shared" si="56"/>
        <v/>
      </c>
      <c r="BA162" s="11" t="str">
        <f t="shared" si="57"/>
        <v/>
      </c>
      <c r="BB162" s="18"/>
      <c r="BC162" s="8"/>
      <c r="BD162" s="9" t="str">
        <f>_xlfn.IFNA(VLOOKUP(BC162,'Main Data'!$A:$B,2,0),"")</f>
        <v/>
      </c>
      <c r="BE162" s="9" t="str">
        <f>_xlfn.IFNA(VLOOKUP(BC162,'Main Data'!$A:$C,3,0),"")</f>
        <v/>
      </c>
      <c r="BF162" s="10" t="str">
        <f ca="1" t="shared" si="58"/>
        <v/>
      </c>
      <c r="BG162" s="9" t="str">
        <f t="shared" si="59"/>
        <v/>
      </c>
    </row>
    <row r="163" ht="21.75" spans="1:59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0"/>
        <v/>
      </c>
      <c r="E163" s="11" t="str">
        <f t="shared" si="41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42"/>
        <v/>
      </c>
      <c r="K163" s="11" t="str">
        <f t="shared" si="43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44"/>
        <v/>
      </c>
      <c r="Q163" s="11" t="str">
        <f t="shared" si="45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46"/>
        <v/>
      </c>
      <c r="W163" s="11" t="str">
        <f t="shared" si="47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8"/>
        <v/>
      </c>
      <c r="AC163" s="11" t="str">
        <f t="shared" si="49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0"/>
        <v/>
      </c>
      <c r="AI163" s="11" t="str">
        <f t="shared" si="51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52"/>
        <v/>
      </c>
      <c r="AO163" s="11" t="str">
        <f t="shared" si="53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54"/>
        <v/>
      </c>
      <c r="AU163" s="9" t="str">
        <f t="shared" si="55"/>
        <v/>
      </c>
      <c r="AV163" s="3"/>
      <c r="AW163" s="8"/>
      <c r="AX163" s="9" t="str">
        <f>_xlfn.IFNA(VLOOKUP(AW163,'Main Data'!$A:$B,2,0),"")</f>
        <v/>
      </c>
      <c r="AY163" s="9" t="str">
        <f>_xlfn.IFNA(VLOOKUP(AW163,'Main Data'!$A:$C,3,0),"")</f>
        <v/>
      </c>
      <c r="AZ163" s="10" t="str">
        <f ca="1" t="shared" si="56"/>
        <v/>
      </c>
      <c r="BA163" s="11" t="str">
        <f t="shared" si="57"/>
        <v/>
      </c>
      <c r="BB163" s="18"/>
      <c r="BC163" s="8"/>
      <c r="BD163" s="9" t="str">
        <f>_xlfn.IFNA(VLOOKUP(BC163,'Main Data'!$A:$B,2,0),"")</f>
        <v/>
      </c>
      <c r="BE163" s="9" t="str">
        <f>_xlfn.IFNA(VLOOKUP(BC163,'Main Data'!$A:$C,3,0),"")</f>
        <v/>
      </c>
      <c r="BF163" s="10" t="str">
        <f ca="1" t="shared" si="58"/>
        <v/>
      </c>
      <c r="BG163" s="9" t="str">
        <f t="shared" si="59"/>
        <v/>
      </c>
    </row>
    <row r="164" ht="21.75" spans="1:59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0"/>
        <v/>
      </c>
      <c r="E164" s="11" t="str">
        <f t="shared" si="41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42"/>
        <v/>
      </c>
      <c r="K164" s="11" t="str">
        <f t="shared" si="43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44"/>
        <v/>
      </c>
      <c r="Q164" s="11" t="str">
        <f t="shared" si="45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46"/>
        <v/>
      </c>
      <c r="W164" s="11" t="str">
        <f t="shared" si="47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8"/>
        <v/>
      </c>
      <c r="AC164" s="11" t="str">
        <f t="shared" si="49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0"/>
        <v/>
      </c>
      <c r="AI164" s="11" t="str">
        <f t="shared" si="51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52"/>
        <v/>
      </c>
      <c r="AO164" s="11" t="str">
        <f t="shared" si="53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54"/>
        <v/>
      </c>
      <c r="AU164" s="9" t="str">
        <f t="shared" si="55"/>
        <v/>
      </c>
      <c r="AV164" s="3"/>
      <c r="AW164" s="8"/>
      <c r="AX164" s="9" t="str">
        <f>_xlfn.IFNA(VLOOKUP(AW164,'Main Data'!$A:$B,2,0),"")</f>
        <v/>
      </c>
      <c r="AY164" s="9" t="str">
        <f>_xlfn.IFNA(VLOOKUP(AW164,'Main Data'!$A:$C,3,0),"")</f>
        <v/>
      </c>
      <c r="AZ164" s="10" t="str">
        <f ca="1" t="shared" si="56"/>
        <v/>
      </c>
      <c r="BA164" s="11" t="str">
        <f t="shared" si="57"/>
        <v/>
      </c>
      <c r="BB164" s="18"/>
      <c r="BC164" s="8"/>
      <c r="BD164" s="9" t="str">
        <f>_xlfn.IFNA(VLOOKUP(BC164,'Main Data'!$A:$B,2,0),"")</f>
        <v/>
      </c>
      <c r="BE164" s="9" t="str">
        <f>_xlfn.IFNA(VLOOKUP(BC164,'Main Data'!$A:$C,3,0),"")</f>
        <v/>
      </c>
      <c r="BF164" s="10" t="str">
        <f ca="1" t="shared" si="58"/>
        <v/>
      </c>
      <c r="BG164" s="9" t="str">
        <f t="shared" si="59"/>
        <v/>
      </c>
    </row>
    <row r="165" ht="21.75" spans="1:59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0"/>
        <v/>
      </c>
      <c r="E165" s="11" t="str">
        <f t="shared" si="41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42"/>
        <v/>
      </c>
      <c r="K165" s="11" t="str">
        <f t="shared" si="43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44"/>
        <v/>
      </c>
      <c r="Q165" s="11" t="str">
        <f t="shared" si="45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46"/>
        <v/>
      </c>
      <c r="W165" s="11" t="str">
        <f t="shared" si="47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8"/>
        <v/>
      </c>
      <c r="AC165" s="11" t="str">
        <f t="shared" si="49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0"/>
        <v/>
      </c>
      <c r="AI165" s="11" t="str">
        <f t="shared" si="51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52"/>
        <v/>
      </c>
      <c r="AO165" s="11" t="str">
        <f t="shared" si="53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54"/>
        <v/>
      </c>
      <c r="AU165" s="9" t="str">
        <f t="shared" si="55"/>
        <v/>
      </c>
      <c r="AV165" s="3"/>
      <c r="AW165" s="8"/>
      <c r="AX165" s="9" t="str">
        <f>_xlfn.IFNA(VLOOKUP(AW165,'Main Data'!$A:$B,2,0),"")</f>
        <v/>
      </c>
      <c r="AY165" s="9" t="str">
        <f>_xlfn.IFNA(VLOOKUP(AW165,'Main Data'!$A:$C,3,0),"")</f>
        <v/>
      </c>
      <c r="AZ165" s="10" t="str">
        <f ca="1" t="shared" si="56"/>
        <v/>
      </c>
      <c r="BA165" s="11" t="str">
        <f t="shared" si="57"/>
        <v/>
      </c>
      <c r="BB165" s="18"/>
      <c r="BC165" s="8"/>
      <c r="BD165" s="9" t="str">
        <f>_xlfn.IFNA(VLOOKUP(BC165,'Main Data'!$A:$B,2,0),"")</f>
        <v/>
      </c>
      <c r="BE165" s="9" t="str">
        <f>_xlfn.IFNA(VLOOKUP(BC165,'Main Data'!$A:$C,3,0),"")</f>
        <v/>
      </c>
      <c r="BF165" s="10" t="str">
        <f ca="1" t="shared" si="58"/>
        <v/>
      </c>
      <c r="BG165" s="9" t="str">
        <f t="shared" si="59"/>
        <v/>
      </c>
    </row>
    <row r="166" ht="21.75" spans="1:59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0"/>
        <v/>
      </c>
      <c r="E166" s="11" t="str">
        <f t="shared" si="41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42"/>
        <v/>
      </c>
      <c r="K166" s="11" t="str">
        <f t="shared" si="43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44"/>
        <v/>
      </c>
      <c r="Q166" s="11" t="str">
        <f t="shared" si="45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46"/>
        <v/>
      </c>
      <c r="W166" s="11" t="str">
        <f t="shared" si="47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8"/>
        <v/>
      </c>
      <c r="AC166" s="11" t="str">
        <f t="shared" si="49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0"/>
        <v/>
      </c>
      <c r="AI166" s="11" t="str">
        <f t="shared" si="51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52"/>
        <v/>
      </c>
      <c r="AO166" s="11" t="str">
        <f t="shared" si="53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54"/>
        <v/>
      </c>
      <c r="AU166" s="9" t="str">
        <f t="shared" si="55"/>
        <v/>
      </c>
      <c r="AV166" s="3"/>
      <c r="AW166" s="8"/>
      <c r="AX166" s="9" t="str">
        <f>_xlfn.IFNA(VLOOKUP(AW166,'Main Data'!$A:$B,2,0),"")</f>
        <v/>
      </c>
      <c r="AY166" s="9" t="str">
        <f>_xlfn.IFNA(VLOOKUP(AW166,'Main Data'!$A:$C,3,0),"")</f>
        <v/>
      </c>
      <c r="AZ166" s="10" t="str">
        <f ca="1" t="shared" si="56"/>
        <v/>
      </c>
      <c r="BA166" s="11" t="str">
        <f t="shared" si="57"/>
        <v/>
      </c>
      <c r="BB166" s="18"/>
      <c r="BC166" s="8"/>
      <c r="BD166" s="9" t="str">
        <f>_xlfn.IFNA(VLOOKUP(BC166,'Main Data'!$A:$B,2,0),"")</f>
        <v/>
      </c>
      <c r="BE166" s="9" t="str">
        <f>_xlfn.IFNA(VLOOKUP(BC166,'Main Data'!$A:$C,3,0),"")</f>
        <v/>
      </c>
      <c r="BF166" s="10" t="str">
        <f ca="1" t="shared" si="58"/>
        <v/>
      </c>
      <c r="BG166" s="9" t="str">
        <f t="shared" si="59"/>
        <v/>
      </c>
    </row>
    <row r="167" ht="21.75" spans="1:59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0"/>
        <v/>
      </c>
      <c r="E167" s="11" t="str">
        <f t="shared" si="41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42"/>
        <v/>
      </c>
      <c r="K167" s="11" t="str">
        <f t="shared" si="43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44"/>
        <v/>
      </c>
      <c r="Q167" s="11" t="str">
        <f t="shared" si="45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46"/>
        <v/>
      </c>
      <c r="W167" s="11" t="str">
        <f t="shared" si="47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8"/>
        <v/>
      </c>
      <c r="AC167" s="11" t="str">
        <f t="shared" si="49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0"/>
        <v/>
      </c>
      <c r="AI167" s="11" t="str">
        <f t="shared" si="51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52"/>
        <v/>
      </c>
      <c r="AO167" s="11" t="str">
        <f t="shared" si="53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54"/>
        <v/>
      </c>
      <c r="AU167" s="9" t="str">
        <f t="shared" si="55"/>
        <v/>
      </c>
      <c r="AV167" s="3"/>
      <c r="AW167" s="8"/>
      <c r="AX167" s="9" t="str">
        <f>_xlfn.IFNA(VLOOKUP(AW167,'Main Data'!$A:$B,2,0),"")</f>
        <v/>
      </c>
      <c r="AY167" s="9" t="str">
        <f>_xlfn.IFNA(VLOOKUP(AW167,'Main Data'!$A:$C,3,0),"")</f>
        <v/>
      </c>
      <c r="AZ167" s="10" t="str">
        <f ca="1" t="shared" si="56"/>
        <v/>
      </c>
      <c r="BA167" s="11" t="str">
        <f t="shared" si="57"/>
        <v/>
      </c>
      <c r="BB167" s="18"/>
      <c r="BC167" s="8"/>
      <c r="BD167" s="9" t="str">
        <f>_xlfn.IFNA(VLOOKUP(BC167,'Main Data'!$A:$B,2,0),"")</f>
        <v/>
      </c>
      <c r="BE167" s="9" t="str">
        <f>_xlfn.IFNA(VLOOKUP(BC167,'Main Data'!$A:$C,3,0),"")</f>
        <v/>
      </c>
      <c r="BF167" s="10" t="str">
        <f ca="1" t="shared" si="58"/>
        <v/>
      </c>
      <c r="BG167" s="9" t="str">
        <f t="shared" si="59"/>
        <v/>
      </c>
    </row>
    <row r="168" ht="21.75" spans="1:59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0"/>
        <v/>
      </c>
      <c r="E168" s="11" t="str">
        <f t="shared" si="41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42"/>
        <v/>
      </c>
      <c r="K168" s="11" t="str">
        <f t="shared" si="43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44"/>
        <v/>
      </c>
      <c r="Q168" s="11" t="str">
        <f t="shared" si="45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46"/>
        <v/>
      </c>
      <c r="W168" s="11" t="str">
        <f t="shared" si="47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8"/>
        <v/>
      </c>
      <c r="AC168" s="11" t="str">
        <f t="shared" si="49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0"/>
        <v/>
      </c>
      <c r="AI168" s="11" t="str">
        <f t="shared" si="51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52"/>
        <v/>
      </c>
      <c r="AO168" s="11" t="str">
        <f t="shared" si="53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54"/>
        <v/>
      </c>
      <c r="AU168" s="9" t="str">
        <f t="shared" si="55"/>
        <v/>
      </c>
      <c r="AV168" s="3"/>
      <c r="AW168" s="8"/>
      <c r="AX168" s="9" t="str">
        <f>_xlfn.IFNA(VLOOKUP(AW168,'Main Data'!$A:$B,2,0),"")</f>
        <v/>
      </c>
      <c r="AY168" s="9" t="str">
        <f>_xlfn.IFNA(VLOOKUP(AW168,'Main Data'!$A:$C,3,0),"")</f>
        <v/>
      </c>
      <c r="AZ168" s="10" t="str">
        <f ca="1" t="shared" si="56"/>
        <v/>
      </c>
      <c r="BA168" s="11" t="str">
        <f t="shared" si="57"/>
        <v/>
      </c>
      <c r="BB168" s="18"/>
      <c r="BC168" s="8"/>
      <c r="BD168" s="9" t="str">
        <f>_xlfn.IFNA(VLOOKUP(BC168,'Main Data'!$A:$B,2,0),"")</f>
        <v/>
      </c>
      <c r="BE168" s="9" t="str">
        <f>_xlfn.IFNA(VLOOKUP(BC168,'Main Data'!$A:$C,3,0),"")</f>
        <v/>
      </c>
      <c r="BF168" s="10" t="str">
        <f ca="1" t="shared" si="58"/>
        <v/>
      </c>
      <c r="BG168" s="9" t="str">
        <f t="shared" si="59"/>
        <v/>
      </c>
    </row>
    <row r="169" ht="21.75" spans="1:59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0"/>
        <v/>
      </c>
      <c r="E169" s="11" t="str">
        <f t="shared" si="41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42"/>
        <v/>
      </c>
      <c r="K169" s="11" t="str">
        <f t="shared" si="43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44"/>
        <v/>
      </c>
      <c r="Q169" s="11" t="str">
        <f t="shared" si="45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46"/>
        <v/>
      </c>
      <c r="W169" s="11" t="str">
        <f t="shared" si="47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8"/>
        <v/>
      </c>
      <c r="AC169" s="11" t="str">
        <f t="shared" si="49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0"/>
        <v/>
      </c>
      <c r="AI169" s="11" t="str">
        <f t="shared" si="51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52"/>
        <v/>
      </c>
      <c r="AO169" s="11" t="str">
        <f t="shared" si="53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54"/>
        <v/>
      </c>
      <c r="AU169" s="9" t="str">
        <f t="shared" si="55"/>
        <v/>
      </c>
      <c r="AV169" s="3"/>
      <c r="AW169" s="8"/>
      <c r="AX169" s="9" t="str">
        <f>_xlfn.IFNA(VLOOKUP(AW169,'Main Data'!$A:$B,2,0),"")</f>
        <v/>
      </c>
      <c r="AY169" s="9" t="str">
        <f>_xlfn.IFNA(VLOOKUP(AW169,'Main Data'!$A:$C,3,0),"")</f>
        <v/>
      </c>
      <c r="AZ169" s="10" t="str">
        <f ca="1" t="shared" si="56"/>
        <v/>
      </c>
      <c r="BA169" s="11" t="str">
        <f t="shared" si="57"/>
        <v/>
      </c>
      <c r="BB169" s="18"/>
      <c r="BC169" s="8"/>
      <c r="BD169" s="9" t="str">
        <f>_xlfn.IFNA(VLOOKUP(BC169,'Main Data'!$A:$B,2,0),"")</f>
        <v/>
      </c>
      <c r="BE169" s="9" t="str">
        <f>_xlfn.IFNA(VLOOKUP(BC169,'Main Data'!$A:$C,3,0),"")</f>
        <v/>
      </c>
      <c r="BF169" s="10" t="str">
        <f ca="1" t="shared" si="58"/>
        <v/>
      </c>
      <c r="BG169" s="9" t="str">
        <f t="shared" si="59"/>
        <v/>
      </c>
    </row>
    <row r="170" ht="21.75" spans="1:59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0"/>
        <v/>
      </c>
      <c r="E170" s="11" t="str">
        <f t="shared" si="41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42"/>
        <v/>
      </c>
      <c r="K170" s="11" t="str">
        <f t="shared" si="43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44"/>
        <v/>
      </c>
      <c r="Q170" s="11" t="str">
        <f t="shared" si="45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46"/>
        <v/>
      </c>
      <c r="W170" s="11" t="str">
        <f t="shared" si="47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8"/>
        <v/>
      </c>
      <c r="AC170" s="11" t="str">
        <f t="shared" si="49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0"/>
        <v/>
      </c>
      <c r="AI170" s="11" t="str">
        <f t="shared" si="51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52"/>
        <v/>
      </c>
      <c r="AO170" s="11" t="str">
        <f t="shared" si="53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54"/>
        <v/>
      </c>
      <c r="AU170" s="9" t="str">
        <f t="shared" si="55"/>
        <v/>
      </c>
      <c r="AV170" s="3"/>
      <c r="AW170" s="8"/>
      <c r="AX170" s="9" t="str">
        <f>_xlfn.IFNA(VLOOKUP(AW170,'Main Data'!$A:$B,2,0),"")</f>
        <v/>
      </c>
      <c r="AY170" s="9" t="str">
        <f>_xlfn.IFNA(VLOOKUP(AW170,'Main Data'!$A:$C,3,0),"")</f>
        <v/>
      </c>
      <c r="AZ170" s="10" t="str">
        <f ca="1" t="shared" si="56"/>
        <v/>
      </c>
      <c r="BA170" s="11" t="str">
        <f t="shared" si="57"/>
        <v/>
      </c>
      <c r="BB170" s="18"/>
      <c r="BC170" s="8"/>
      <c r="BD170" s="9" t="str">
        <f>_xlfn.IFNA(VLOOKUP(BC170,'Main Data'!$A:$B,2,0),"")</f>
        <v/>
      </c>
      <c r="BE170" s="9" t="str">
        <f>_xlfn.IFNA(VLOOKUP(BC170,'Main Data'!$A:$C,3,0),"")</f>
        <v/>
      </c>
      <c r="BF170" s="10" t="str">
        <f ca="1" t="shared" si="58"/>
        <v/>
      </c>
      <c r="BG170" s="9" t="str">
        <f t="shared" si="59"/>
        <v/>
      </c>
    </row>
    <row r="171" ht="21.75" spans="1:59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0"/>
        <v/>
      </c>
      <c r="E171" s="11" t="str">
        <f t="shared" si="41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42"/>
        <v/>
      </c>
      <c r="K171" s="11" t="str">
        <f t="shared" si="43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44"/>
        <v/>
      </c>
      <c r="Q171" s="11" t="str">
        <f t="shared" si="45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46"/>
        <v/>
      </c>
      <c r="W171" s="11" t="str">
        <f t="shared" si="47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8"/>
        <v/>
      </c>
      <c r="AC171" s="11" t="str">
        <f t="shared" si="49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0"/>
        <v/>
      </c>
      <c r="AI171" s="11" t="str">
        <f t="shared" si="51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52"/>
        <v/>
      </c>
      <c r="AO171" s="11" t="str">
        <f t="shared" si="53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54"/>
        <v/>
      </c>
      <c r="AU171" s="9" t="str">
        <f t="shared" si="55"/>
        <v/>
      </c>
      <c r="AV171" s="3"/>
      <c r="AW171" s="8"/>
      <c r="AX171" s="9" t="str">
        <f>_xlfn.IFNA(VLOOKUP(AW171,'Main Data'!$A:$B,2,0),"")</f>
        <v/>
      </c>
      <c r="AY171" s="9" t="str">
        <f>_xlfn.IFNA(VLOOKUP(AW171,'Main Data'!$A:$C,3,0),"")</f>
        <v/>
      </c>
      <c r="AZ171" s="10" t="str">
        <f ca="1" t="shared" si="56"/>
        <v/>
      </c>
      <c r="BA171" s="11" t="str">
        <f t="shared" si="57"/>
        <v/>
      </c>
      <c r="BB171" s="18"/>
      <c r="BC171" s="8"/>
      <c r="BD171" s="9" t="str">
        <f>_xlfn.IFNA(VLOOKUP(BC171,'Main Data'!$A:$B,2,0),"")</f>
        <v/>
      </c>
      <c r="BE171" s="9" t="str">
        <f>_xlfn.IFNA(VLOOKUP(BC171,'Main Data'!$A:$C,3,0),"")</f>
        <v/>
      </c>
      <c r="BF171" s="10" t="str">
        <f ca="1" t="shared" si="58"/>
        <v/>
      </c>
      <c r="BG171" s="9" t="str">
        <f t="shared" si="59"/>
        <v/>
      </c>
    </row>
    <row r="172" ht="21" spans="1:59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0"/>
        <v/>
      </c>
      <c r="E172" s="11" t="str">
        <f t="shared" si="41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42"/>
        <v/>
      </c>
      <c r="K172" s="11" t="str">
        <f t="shared" si="43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44"/>
        <v/>
      </c>
      <c r="Q172" s="11" t="str">
        <f t="shared" si="45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46"/>
        <v/>
      </c>
      <c r="W172" s="11" t="str">
        <f t="shared" si="47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8"/>
        <v/>
      </c>
      <c r="AC172" s="11" t="str">
        <f t="shared" si="49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0"/>
        <v/>
      </c>
      <c r="AI172" s="11" t="str">
        <f t="shared" si="51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52"/>
        <v/>
      </c>
      <c r="AO172" s="11" t="str">
        <f t="shared" si="53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54"/>
        <v/>
      </c>
      <c r="AU172" s="9" t="str">
        <f t="shared" si="55"/>
        <v/>
      </c>
      <c r="AV172" s="3"/>
      <c r="AW172" s="8"/>
      <c r="AX172" s="9" t="str">
        <f>_xlfn.IFNA(VLOOKUP(AW172,'Main Data'!$A:$B,2,0),"")</f>
        <v/>
      </c>
      <c r="AY172" s="9" t="str">
        <f>_xlfn.IFNA(VLOOKUP(AW172,'Main Data'!$A:$C,3,0),"")</f>
        <v/>
      </c>
      <c r="AZ172" s="10" t="str">
        <f ca="1" t="shared" si="56"/>
        <v/>
      </c>
      <c r="BA172" s="11" t="str">
        <f t="shared" si="57"/>
        <v/>
      </c>
      <c r="BB172" s="18"/>
      <c r="BC172" s="8"/>
      <c r="BD172" s="9" t="str">
        <f>_xlfn.IFNA(VLOOKUP(BC172,'Main Data'!$A:$B,2,0),"")</f>
        <v/>
      </c>
      <c r="BE172" s="9" t="str">
        <f>_xlfn.IFNA(VLOOKUP(BC172,'Main Data'!$A:$C,3,0),"")</f>
        <v/>
      </c>
      <c r="BF172" s="10" t="str">
        <f ca="1" t="shared" si="58"/>
        <v/>
      </c>
      <c r="BG172" s="9" t="str">
        <f t="shared" si="59"/>
        <v/>
      </c>
    </row>
  </sheetData>
  <mergeCells count="10">
    <mergeCell ref="A1:E1"/>
    <mergeCell ref="G1:K1"/>
    <mergeCell ref="M1:Q1"/>
    <mergeCell ref="S1:W1"/>
    <mergeCell ref="Y1:AC1"/>
    <mergeCell ref="AE1:AI1"/>
    <mergeCell ref="AK1:AO1"/>
    <mergeCell ref="AQ1:AU1"/>
    <mergeCell ref="AW1:BA1"/>
    <mergeCell ref="BC1:BG1"/>
  </mergeCells>
  <conditionalFormatting sqref="A2">
    <cfRule type="duplicateValues" dxfId="0" priority="30"/>
  </conditionalFormatting>
  <conditionalFormatting sqref="G2">
    <cfRule type="duplicateValues" dxfId="0" priority="28"/>
  </conditionalFormatting>
  <conditionalFormatting sqref="M2">
    <cfRule type="duplicateValues" dxfId="0" priority="26"/>
  </conditionalFormatting>
  <conditionalFormatting sqref="S2">
    <cfRule type="duplicateValues" dxfId="0" priority="24"/>
  </conditionalFormatting>
  <conditionalFormatting sqref="Y2">
    <cfRule type="duplicateValues" dxfId="0" priority="22"/>
  </conditionalFormatting>
  <conditionalFormatting sqref="AE2">
    <cfRule type="duplicateValues" dxfId="0" priority="20"/>
  </conditionalFormatting>
  <conditionalFormatting sqref="AK2">
    <cfRule type="duplicateValues" dxfId="0" priority="18"/>
  </conditionalFormatting>
  <conditionalFormatting sqref="AQ2">
    <cfRule type="duplicateValues" dxfId="0" priority="16"/>
  </conditionalFormatting>
  <conditionalFormatting sqref="AW2">
    <cfRule type="duplicateValues" dxfId="0" priority="4"/>
  </conditionalFormatting>
  <conditionalFormatting sqref="BC2">
    <cfRule type="duplicateValues" dxfId="0" priority="2"/>
  </conditionalFormatting>
  <conditionalFormatting sqref="A14">
    <cfRule type="duplicateValues" dxfId="1" priority="29"/>
  </conditionalFormatting>
  <conditionalFormatting sqref="G14">
    <cfRule type="duplicateValues" dxfId="1" priority="27"/>
  </conditionalFormatting>
  <conditionalFormatting sqref="M14">
    <cfRule type="duplicateValues" dxfId="1" priority="25"/>
  </conditionalFormatting>
  <conditionalFormatting sqref="S14">
    <cfRule type="duplicateValues" dxfId="1" priority="23"/>
  </conditionalFormatting>
  <conditionalFormatting sqref="Y14">
    <cfRule type="duplicateValues" dxfId="1" priority="21"/>
  </conditionalFormatting>
  <conditionalFormatting sqref="AE14">
    <cfRule type="duplicateValues" dxfId="1" priority="19"/>
  </conditionalFormatting>
  <conditionalFormatting sqref="AK14">
    <cfRule type="duplicateValues" dxfId="1" priority="17"/>
  </conditionalFormatting>
  <conditionalFormatting sqref="AQ14">
    <cfRule type="duplicateValues" dxfId="1" priority="15"/>
  </conditionalFormatting>
  <conditionalFormatting sqref="AW14">
    <cfRule type="duplicateValues" dxfId="1" priority="3"/>
  </conditionalFormatting>
  <conditionalFormatting sqref="BC14">
    <cfRule type="duplicateValues" dxfId="1" priority="1"/>
  </conditionalFormatting>
  <conditionalFormatting sqref="A3:A172">
    <cfRule type="duplicateValues" dxfId="0" priority="32"/>
    <cfRule type="duplicateValues" dxfId="0" priority="31"/>
    <cfRule type="duplicateValues" dxfId="1" priority="33"/>
  </conditionalFormatting>
  <conditionalFormatting sqref="A86:A172">
    <cfRule type="duplicateValues" dxfId="0" priority="34"/>
    <cfRule type="duplicateValues" dxfId="1" priority="35"/>
  </conditionalFormatting>
  <conditionalFormatting sqref="G3:G172">
    <cfRule type="duplicateValues" dxfId="0" priority="36"/>
    <cfRule type="duplicateValues" dxfId="1" priority="38"/>
    <cfRule type="duplicateValues" dxfId="0" priority="37"/>
  </conditionalFormatting>
  <conditionalFormatting sqref="G86:G172">
    <cfRule type="duplicateValues" dxfId="1" priority="40"/>
    <cfRule type="duplicateValues" dxfId="0" priority="39"/>
  </conditionalFormatting>
  <conditionalFormatting sqref="M3:M172">
    <cfRule type="duplicateValues" dxfId="1" priority="43"/>
    <cfRule type="duplicateValues" dxfId="0" priority="42"/>
    <cfRule type="duplicateValues" dxfId="0" priority="41"/>
  </conditionalFormatting>
  <conditionalFormatting sqref="M86:M172">
    <cfRule type="duplicateValues" dxfId="1" priority="45"/>
    <cfRule type="duplicateValues" dxfId="0" priority="44"/>
  </conditionalFormatting>
  <conditionalFormatting sqref="S3:S172">
    <cfRule type="duplicateValues" dxfId="1" priority="48"/>
    <cfRule type="duplicateValues" dxfId="0" priority="46"/>
    <cfRule type="duplicateValues" dxfId="0" priority="47"/>
  </conditionalFormatting>
  <conditionalFormatting sqref="S86:S172">
    <cfRule type="duplicateValues" dxfId="0" priority="49"/>
    <cfRule type="duplicateValues" dxfId="1" priority="50"/>
  </conditionalFormatting>
  <conditionalFormatting sqref="Y3:Y172">
    <cfRule type="duplicateValues" dxfId="0" priority="52"/>
    <cfRule type="duplicateValues" dxfId="0" priority="51"/>
    <cfRule type="duplicateValues" dxfId="1" priority="53"/>
  </conditionalFormatting>
  <conditionalFormatting sqref="Y86:Y172">
    <cfRule type="duplicateValues" dxfId="0" priority="54"/>
    <cfRule type="duplicateValues" dxfId="1" priority="55"/>
  </conditionalFormatting>
  <conditionalFormatting sqref="AE3:AE172">
    <cfRule type="duplicateValues" dxfId="0" priority="56"/>
    <cfRule type="duplicateValues" dxfId="0" priority="57"/>
    <cfRule type="duplicateValues" dxfId="1" priority="58"/>
  </conditionalFormatting>
  <conditionalFormatting sqref="AE86:AE172">
    <cfRule type="duplicateValues" dxfId="0" priority="59"/>
    <cfRule type="duplicateValues" dxfId="1" priority="60"/>
  </conditionalFormatting>
  <conditionalFormatting sqref="AK3:AK172">
    <cfRule type="duplicateValues" dxfId="0" priority="62"/>
    <cfRule type="duplicateValues" dxfId="0" priority="61"/>
    <cfRule type="duplicateValues" dxfId="1" priority="63"/>
  </conditionalFormatting>
  <conditionalFormatting sqref="AK86:AK172">
    <cfRule type="duplicateValues" dxfId="0" priority="64"/>
    <cfRule type="duplicateValues" dxfId="1" priority="65"/>
  </conditionalFormatting>
  <conditionalFormatting sqref="AQ3:AQ172">
    <cfRule type="duplicateValues" dxfId="0" priority="66"/>
    <cfRule type="duplicateValues" dxfId="0" priority="67"/>
    <cfRule type="duplicateValues" dxfId="1" priority="68"/>
  </conditionalFormatting>
  <conditionalFormatting sqref="AQ86:AQ172">
    <cfRule type="duplicateValues" dxfId="0" priority="69"/>
    <cfRule type="duplicateValues" dxfId="1" priority="70"/>
  </conditionalFormatting>
  <conditionalFormatting sqref="AW3:AW172">
    <cfRule type="duplicateValues" dxfId="0" priority="6"/>
    <cfRule type="duplicateValues" dxfId="0" priority="5"/>
    <cfRule type="duplicateValues" dxfId="1" priority="7"/>
  </conditionalFormatting>
  <conditionalFormatting sqref="AW86:AW172">
    <cfRule type="duplicateValues" dxfId="0" priority="8"/>
    <cfRule type="duplicateValues" dxfId="1" priority="9"/>
  </conditionalFormatting>
  <conditionalFormatting sqref="BC3:BC172">
    <cfRule type="duplicateValues" dxfId="1" priority="12"/>
    <cfRule type="duplicateValues" dxfId="0" priority="11"/>
    <cfRule type="duplicateValues" dxfId="0" priority="10"/>
  </conditionalFormatting>
  <conditionalFormatting sqref="BC86:BC172">
    <cfRule type="duplicateValues" dxfId="1" priority="14"/>
    <cfRule type="duplicateValues" dxfId="0" priority="13"/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E3" sqref="E3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297</v>
      </c>
      <c r="B1" s="2"/>
      <c r="C1" s="2"/>
      <c r="D1" s="2"/>
      <c r="E1" s="2"/>
      <c r="F1" s="3"/>
      <c r="G1" s="2" t="s">
        <v>298</v>
      </c>
      <c r="H1" s="2"/>
      <c r="I1" s="2"/>
      <c r="J1" s="2"/>
      <c r="K1" s="2"/>
      <c r="L1" s="3"/>
      <c r="M1" s="2" t="s">
        <v>299</v>
      </c>
      <c r="N1" s="2"/>
      <c r="O1" s="2"/>
      <c r="P1" s="2"/>
      <c r="Q1" s="2"/>
      <c r="R1" s="3"/>
      <c r="S1" s="2" t="s">
        <v>300</v>
      </c>
      <c r="T1" s="2"/>
      <c r="U1" s="2"/>
      <c r="V1" s="2"/>
      <c r="W1" s="2"/>
      <c r="X1" s="3"/>
      <c r="Y1" s="2" t="s">
        <v>301</v>
      </c>
      <c r="Z1" s="2"/>
      <c r="AA1" s="2"/>
      <c r="AB1" s="2"/>
      <c r="AC1" s="2"/>
      <c r="AD1" s="3"/>
      <c r="AE1" s="2" t="s">
        <v>302</v>
      </c>
      <c r="AF1" s="2"/>
      <c r="AG1" s="2"/>
      <c r="AH1" s="2"/>
      <c r="AI1" s="2"/>
      <c r="AJ1" s="3"/>
      <c r="AK1" s="2" t="s">
        <v>303</v>
      </c>
      <c r="AL1" s="2"/>
      <c r="AM1" s="2"/>
      <c r="AN1" s="2"/>
      <c r="AO1" s="2"/>
      <c r="AP1" s="3"/>
      <c r="AQ1" s="2" t="s">
        <v>304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16">IF(A68="","",IF(D68="",NOW(),D68))</f>
        <v/>
      </c>
      <c r="E68" s="11" t="str">
        <f t="shared" ref="E68:E131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18">IF(G68="","",IF(J68="",NOW(),J68))</f>
        <v/>
      </c>
      <c r="K68" s="11" t="str">
        <f t="shared" ref="K68:K131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0">IF(M68="","",IF(P68="",NOW(),P68))</f>
        <v/>
      </c>
      <c r="Q68" s="11" t="str">
        <f t="shared" ref="Q68:Q131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2">IF(S68="","",IF(V68="",NOW(),V68))</f>
        <v/>
      </c>
      <c r="W68" s="11" t="str">
        <f t="shared" ref="W68:W131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4">IF(Y68="","",IF(AB68="",NOW(),AB68))</f>
        <v/>
      </c>
      <c r="AC68" s="11" t="str">
        <f t="shared" ref="AC68:AC131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26">IF(AE68="","",IF(AH68="",NOW(),AH68))</f>
        <v/>
      </c>
      <c r="AI68" s="11" t="str">
        <f t="shared" ref="AI68:AI131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28">IF(AK68="","",IF(AN68="",NOW(),AN68))</f>
        <v/>
      </c>
      <c r="AO68" s="11" t="str">
        <f t="shared" ref="AO68:AO131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0">IF(AQ68="","",IF(AT68="",NOW(),AT68))</f>
        <v/>
      </c>
      <c r="AU68" s="9" t="str">
        <f t="shared" ref="AU68:AU131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16"/>
        <v/>
      </c>
      <c r="E89" s="11" t="str">
        <f t="shared" si="17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18"/>
        <v/>
      </c>
      <c r="K89" s="11" t="str">
        <f t="shared" si="19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0"/>
        <v/>
      </c>
      <c r="Q89" s="11" t="str">
        <f t="shared" si="21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2"/>
        <v/>
      </c>
      <c r="W89" s="11" t="str">
        <f t="shared" si="23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4"/>
        <v/>
      </c>
      <c r="AC89" s="11" t="str">
        <f t="shared" si="25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26"/>
        <v/>
      </c>
      <c r="AI89" s="11" t="str">
        <f t="shared" si="27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28"/>
        <v/>
      </c>
      <c r="AO89" s="11" t="str">
        <f t="shared" si="29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0"/>
        <v/>
      </c>
      <c r="AU89" s="9" t="str">
        <f t="shared" si="31"/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16"/>
        <v/>
      </c>
      <c r="E90" s="11" t="str">
        <f t="shared" si="17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18"/>
        <v/>
      </c>
      <c r="K90" s="11" t="str">
        <f t="shared" si="19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0"/>
        <v/>
      </c>
      <c r="Q90" s="11" t="str">
        <f t="shared" si="21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2"/>
        <v/>
      </c>
      <c r="W90" s="11" t="str">
        <f t="shared" si="23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4"/>
        <v/>
      </c>
      <c r="AC90" s="11" t="str">
        <f t="shared" si="25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26"/>
        <v/>
      </c>
      <c r="AI90" s="11" t="str">
        <f t="shared" si="27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28"/>
        <v/>
      </c>
      <c r="AO90" s="11" t="str">
        <f t="shared" si="29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0"/>
        <v/>
      </c>
      <c r="AU90" s="9" t="str">
        <f t="shared" si="31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16"/>
        <v/>
      </c>
      <c r="E91" s="11" t="str">
        <f t="shared" si="17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18"/>
        <v/>
      </c>
      <c r="K91" s="11" t="str">
        <f t="shared" si="19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0"/>
        <v/>
      </c>
      <c r="Q91" s="11" t="str">
        <f t="shared" si="21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2"/>
        <v/>
      </c>
      <c r="W91" s="11" t="str">
        <f t="shared" si="23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4"/>
        <v/>
      </c>
      <c r="AC91" s="11" t="str">
        <f t="shared" si="25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26"/>
        <v/>
      </c>
      <c r="AI91" s="11" t="str">
        <f t="shared" si="27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28"/>
        <v/>
      </c>
      <c r="AO91" s="11" t="str">
        <f t="shared" si="29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0"/>
        <v/>
      </c>
      <c r="AU91" s="9" t="str">
        <f t="shared" si="31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16"/>
        <v/>
      </c>
      <c r="E92" s="11" t="str">
        <f t="shared" si="17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18"/>
        <v/>
      </c>
      <c r="K92" s="11" t="str">
        <f t="shared" si="19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0"/>
        <v/>
      </c>
      <c r="Q92" s="11" t="str">
        <f t="shared" si="21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2"/>
        <v/>
      </c>
      <c r="W92" s="11" t="str">
        <f t="shared" si="23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4"/>
        <v/>
      </c>
      <c r="AC92" s="11" t="str">
        <f t="shared" si="25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26"/>
        <v/>
      </c>
      <c r="AI92" s="11" t="str">
        <f t="shared" si="27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28"/>
        <v/>
      </c>
      <c r="AO92" s="11" t="str">
        <f t="shared" si="29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0"/>
        <v/>
      </c>
      <c r="AU92" s="9" t="str">
        <f t="shared" si="31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16"/>
        <v/>
      </c>
      <c r="E93" s="11" t="str">
        <f t="shared" si="17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18"/>
        <v/>
      </c>
      <c r="K93" s="11" t="str">
        <f t="shared" si="19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0"/>
        <v/>
      </c>
      <c r="Q93" s="11" t="str">
        <f t="shared" si="21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2"/>
        <v/>
      </c>
      <c r="W93" s="11" t="str">
        <f t="shared" si="23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4"/>
        <v/>
      </c>
      <c r="AC93" s="11" t="str">
        <f t="shared" si="25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26"/>
        <v/>
      </c>
      <c r="AI93" s="11" t="str">
        <f t="shared" si="27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28"/>
        <v/>
      </c>
      <c r="AO93" s="11" t="str">
        <f t="shared" si="29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0"/>
        <v/>
      </c>
      <c r="AU93" s="9" t="str">
        <f t="shared" si="31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16"/>
        <v/>
      </c>
      <c r="E94" s="11" t="str">
        <f t="shared" si="17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18"/>
        <v/>
      </c>
      <c r="K94" s="11" t="str">
        <f t="shared" si="19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0"/>
        <v/>
      </c>
      <c r="Q94" s="11" t="str">
        <f t="shared" si="21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2"/>
        <v/>
      </c>
      <c r="W94" s="11" t="str">
        <f t="shared" si="23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4"/>
        <v/>
      </c>
      <c r="AC94" s="11" t="str">
        <f t="shared" si="25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26"/>
        <v/>
      </c>
      <c r="AI94" s="11" t="str">
        <f t="shared" si="27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28"/>
        <v/>
      </c>
      <c r="AO94" s="11" t="str">
        <f t="shared" si="29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0"/>
        <v/>
      </c>
      <c r="AU94" s="9" t="str">
        <f t="shared" si="31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16"/>
        <v/>
      </c>
      <c r="E95" s="11" t="str">
        <f t="shared" si="17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18"/>
        <v/>
      </c>
      <c r="K95" s="11" t="str">
        <f t="shared" si="19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0"/>
        <v/>
      </c>
      <c r="Q95" s="11" t="str">
        <f t="shared" si="21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2"/>
        <v/>
      </c>
      <c r="W95" s="11" t="str">
        <f t="shared" si="23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4"/>
        <v/>
      </c>
      <c r="AC95" s="11" t="str">
        <f t="shared" si="25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26"/>
        <v/>
      </c>
      <c r="AI95" s="11" t="str">
        <f t="shared" si="27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28"/>
        <v/>
      </c>
      <c r="AO95" s="11" t="str">
        <f t="shared" si="29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0"/>
        <v/>
      </c>
      <c r="AU95" s="9" t="str">
        <f t="shared" si="31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16"/>
        <v/>
      </c>
      <c r="E96" s="11" t="str">
        <f t="shared" si="17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18"/>
        <v/>
      </c>
      <c r="K96" s="11" t="str">
        <f t="shared" si="19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0"/>
        <v/>
      </c>
      <c r="Q96" s="11" t="str">
        <f t="shared" si="21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2"/>
        <v/>
      </c>
      <c r="W96" s="11" t="str">
        <f t="shared" si="23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4"/>
        <v/>
      </c>
      <c r="AC96" s="11" t="str">
        <f t="shared" si="25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26"/>
        <v/>
      </c>
      <c r="AI96" s="11" t="str">
        <f t="shared" si="27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28"/>
        <v/>
      </c>
      <c r="AO96" s="11" t="str">
        <f t="shared" si="29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0"/>
        <v/>
      </c>
      <c r="AU96" s="9" t="str">
        <f t="shared" si="31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16"/>
        <v/>
      </c>
      <c r="E97" s="11" t="str">
        <f t="shared" si="17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18"/>
        <v/>
      </c>
      <c r="K97" s="11" t="str">
        <f t="shared" si="19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0"/>
        <v/>
      </c>
      <c r="Q97" s="11" t="str">
        <f t="shared" si="21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2"/>
        <v/>
      </c>
      <c r="W97" s="11" t="str">
        <f t="shared" si="23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4"/>
        <v/>
      </c>
      <c r="AC97" s="11" t="str">
        <f t="shared" si="25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26"/>
        <v/>
      </c>
      <c r="AI97" s="11" t="str">
        <f t="shared" si="27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28"/>
        <v/>
      </c>
      <c r="AO97" s="11" t="str">
        <f t="shared" si="29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0"/>
        <v/>
      </c>
      <c r="AU97" s="9" t="str">
        <f t="shared" si="31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16"/>
        <v/>
      </c>
      <c r="E98" s="11" t="str">
        <f t="shared" si="17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18"/>
        <v/>
      </c>
      <c r="K98" s="11" t="str">
        <f t="shared" si="19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0"/>
        <v/>
      </c>
      <c r="Q98" s="11" t="str">
        <f t="shared" si="21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2"/>
        <v/>
      </c>
      <c r="W98" s="11" t="str">
        <f t="shared" si="23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4"/>
        <v/>
      </c>
      <c r="AC98" s="11" t="str">
        <f t="shared" si="25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26"/>
        <v/>
      </c>
      <c r="AI98" s="11" t="str">
        <f t="shared" si="27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28"/>
        <v/>
      </c>
      <c r="AO98" s="11" t="str">
        <f t="shared" si="29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0"/>
        <v/>
      </c>
      <c r="AU98" s="9" t="str">
        <f t="shared" si="31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16"/>
        <v/>
      </c>
      <c r="E99" s="11" t="str">
        <f t="shared" si="17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18"/>
        <v/>
      </c>
      <c r="K99" s="11" t="str">
        <f t="shared" si="19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0"/>
        <v/>
      </c>
      <c r="Q99" s="11" t="str">
        <f t="shared" si="21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2"/>
        <v/>
      </c>
      <c r="W99" s="11" t="str">
        <f t="shared" si="23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4"/>
        <v/>
      </c>
      <c r="AC99" s="11" t="str">
        <f t="shared" si="25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26"/>
        <v/>
      </c>
      <c r="AI99" s="11" t="str">
        <f t="shared" si="27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28"/>
        <v/>
      </c>
      <c r="AO99" s="11" t="str">
        <f t="shared" si="29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0"/>
        <v/>
      </c>
      <c r="AU99" s="9" t="str">
        <f t="shared" si="31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16"/>
        <v/>
      </c>
      <c r="E100" s="11" t="str">
        <f t="shared" si="17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18"/>
        <v/>
      </c>
      <c r="K100" s="11" t="str">
        <f t="shared" si="19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0"/>
        <v/>
      </c>
      <c r="Q100" s="11" t="str">
        <f t="shared" si="21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2"/>
        <v/>
      </c>
      <c r="W100" s="11" t="str">
        <f t="shared" si="23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4"/>
        <v/>
      </c>
      <c r="AC100" s="11" t="str">
        <f t="shared" si="25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26"/>
        <v/>
      </c>
      <c r="AI100" s="11" t="str">
        <f t="shared" si="27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28"/>
        <v/>
      </c>
      <c r="AO100" s="11" t="str">
        <f t="shared" si="29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0"/>
        <v/>
      </c>
      <c r="AU100" s="9" t="str">
        <f t="shared" si="31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16"/>
        <v/>
      </c>
      <c r="E101" s="11" t="str">
        <f t="shared" si="17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18"/>
        <v/>
      </c>
      <c r="K101" s="11" t="str">
        <f t="shared" si="19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0"/>
        <v/>
      </c>
      <c r="Q101" s="11" t="str">
        <f t="shared" si="21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2"/>
        <v/>
      </c>
      <c r="W101" s="11" t="str">
        <f t="shared" si="23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4"/>
        <v/>
      </c>
      <c r="AC101" s="11" t="str">
        <f t="shared" si="25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26"/>
        <v/>
      </c>
      <c r="AI101" s="11" t="str">
        <f t="shared" si="27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28"/>
        <v/>
      </c>
      <c r="AO101" s="11" t="str">
        <f t="shared" si="29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0"/>
        <v/>
      </c>
      <c r="AU101" s="9" t="str">
        <f t="shared" si="31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16"/>
        <v/>
      </c>
      <c r="E102" s="11" t="str">
        <f t="shared" si="17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18"/>
        <v/>
      </c>
      <c r="K102" s="11" t="str">
        <f t="shared" si="19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0"/>
        <v/>
      </c>
      <c r="Q102" s="11" t="str">
        <f t="shared" si="21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2"/>
        <v/>
      </c>
      <c r="W102" s="11" t="str">
        <f t="shared" si="23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4"/>
        <v/>
      </c>
      <c r="AC102" s="11" t="str">
        <f t="shared" si="25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26"/>
        <v/>
      </c>
      <c r="AI102" s="11" t="str">
        <f t="shared" si="27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28"/>
        <v/>
      </c>
      <c r="AO102" s="11" t="str">
        <f t="shared" si="29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0"/>
        <v/>
      </c>
      <c r="AU102" s="9" t="str">
        <f t="shared" si="31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16"/>
        <v/>
      </c>
      <c r="E103" s="11" t="str">
        <f t="shared" si="17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18"/>
        <v/>
      </c>
      <c r="K103" s="11" t="str">
        <f t="shared" si="19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0"/>
        <v/>
      </c>
      <c r="Q103" s="11" t="str">
        <f t="shared" si="21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2"/>
        <v/>
      </c>
      <c r="W103" s="11" t="str">
        <f t="shared" si="23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4"/>
        <v/>
      </c>
      <c r="AC103" s="11" t="str">
        <f t="shared" si="25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26"/>
        <v/>
      </c>
      <c r="AI103" s="11" t="str">
        <f t="shared" si="27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28"/>
        <v/>
      </c>
      <c r="AO103" s="11" t="str">
        <f t="shared" si="29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0"/>
        <v/>
      </c>
      <c r="AU103" s="9" t="str">
        <f t="shared" si="31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16"/>
        <v/>
      </c>
      <c r="E104" s="11" t="str">
        <f t="shared" si="17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18"/>
        <v/>
      </c>
      <c r="K104" s="11" t="str">
        <f t="shared" si="19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0"/>
        <v/>
      </c>
      <c r="Q104" s="11" t="str">
        <f t="shared" si="21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2"/>
        <v/>
      </c>
      <c r="W104" s="11" t="str">
        <f t="shared" si="23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4"/>
        <v/>
      </c>
      <c r="AC104" s="11" t="str">
        <f t="shared" si="25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26"/>
        <v/>
      </c>
      <c r="AI104" s="11" t="str">
        <f t="shared" si="27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28"/>
        <v/>
      </c>
      <c r="AO104" s="11" t="str">
        <f t="shared" si="29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0"/>
        <v/>
      </c>
      <c r="AU104" s="9" t="str">
        <f t="shared" si="31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16"/>
        <v/>
      </c>
      <c r="E105" s="11" t="str">
        <f t="shared" si="17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18"/>
        <v/>
      </c>
      <c r="K105" s="11" t="str">
        <f t="shared" si="19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0"/>
        <v/>
      </c>
      <c r="Q105" s="11" t="str">
        <f t="shared" si="21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2"/>
        <v/>
      </c>
      <c r="W105" s="11" t="str">
        <f t="shared" si="23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4"/>
        <v/>
      </c>
      <c r="AC105" s="11" t="str">
        <f t="shared" si="25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26"/>
        <v/>
      </c>
      <c r="AI105" s="11" t="str">
        <f t="shared" si="27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28"/>
        <v/>
      </c>
      <c r="AO105" s="11" t="str">
        <f t="shared" si="29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0"/>
        <v/>
      </c>
      <c r="AU105" s="9" t="str">
        <f t="shared" si="31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16"/>
        <v/>
      </c>
      <c r="E106" s="11" t="str">
        <f t="shared" si="17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18"/>
        <v/>
      </c>
      <c r="K106" s="11" t="str">
        <f t="shared" si="19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0"/>
        <v/>
      </c>
      <c r="Q106" s="11" t="str">
        <f t="shared" si="21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2"/>
        <v/>
      </c>
      <c r="W106" s="11" t="str">
        <f t="shared" si="23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4"/>
        <v/>
      </c>
      <c r="AC106" s="11" t="str">
        <f t="shared" si="25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26"/>
        <v/>
      </c>
      <c r="AI106" s="11" t="str">
        <f t="shared" si="27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28"/>
        <v/>
      </c>
      <c r="AO106" s="11" t="str">
        <f t="shared" si="29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0"/>
        <v/>
      </c>
      <c r="AU106" s="9" t="str">
        <f t="shared" si="31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16"/>
        <v/>
      </c>
      <c r="E107" s="11" t="str">
        <f t="shared" si="17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18"/>
        <v/>
      </c>
      <c r="K107" s="11" t="str">
        <f t="shared" si="19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0"/>
        <v/>
      </c>
      <c r="Q107" s="11" t="str">
        <f t="shared" si="21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2"/>
        <v/>
      </c>
      <c r="W107" s="11" t="str">
        <f t="shared" si="23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4"/>
        <v/>
      </c>
      <c r="AC107" s="11" t="str">
        <f t="shared" si="25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26"/>
        <v/>
      </c>
      <c r="AI107" s="11" t="str">
        <f t="shared" si="27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28"/>
        <v/>
      </c>
      <c r="AO107" s="11" t="str">
        <f t="shared" si="29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0"/>
        <v/>
      </c>
      <c r="AU107" s="9" t="str">
        <f t="shared" si="31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16"/>
        <v/>
      </c>
      <c r="E108" s="11" t="str">
        <f t="shared" si="17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18"/>
        <v/>
      </c>
      <c r="K108" s="11" t="str">
        <f t="shared" si="19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0"/>
        <v/>
      </c>
      <c r="Q108" s="11" t="str">
        <f t="shared" si="21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2"/>
        <v/>
      </c>
      <c r="W108" s="11" t="str">
        <f t="shared" si="23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4"/>
        <v/>
      </c>
      <c r="AC108" s="11" t="str">
        <f t="shared" si="25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26"/>
        <v/>
      </c>
      <c r="AI108" s="11" t="str">
        <f t="shared" si="27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28"/>
        <v/>
      </c>
      <c r="AO108" s="11" t="str">
        <f t="shared" si="29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0"/>
        <v/>
      </c>
      <c r="AU108" s="9" t="str">
        <f t="shared" si="31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16"/>
        <v/>
      </c>
      <c r="E109" s="11" t="str">
        <f t="shared" si="17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18"/>
        <v/>
      </c>
      <c r="K109" s="11" t="str">
        <f t="shared" si="19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0"/>
        <v/>
      </c>
      <c r="Q109" s="11" t="str">
        <f t="shared" si="21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2"/>
        <v/>
      </c>
      <c r="W109" s="11" t="str">
        <f t="shared" si="23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4"/>
        <v/>
      </c>
      <c r="AC109" s="11" t="str">
        <f t="shared" si="25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26"/>
        <v/>
      </c>
      <c r="AI109" s="11" t="str">
        <f t="shared" si="27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28"/>
        <v/>
      </c>
      <c r="AO109" s="11" t="str">
        <f t="shared" si="29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0"/>
        <v/>
      </c>
      <c r="AU109" s="9" t="str">
        <f t="shared" si="31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16"/>
        <v/>
      </c>
      <c r="E110" s="11" t="str">
        <f t="shared" si="17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18"/>
        <v/>
      </c>
      <c r="K110" s="11" t="str">
        <f t="shared" si="19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0"/>
        <v/>
      </c>
      <c r="Q110" s="11" t="str">
        <f t="shared" si="21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2"/>
        <v/>
      </c>
      <c r="W110" s="11" t="str">
        <f t="shared" si="23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4"/>
        <v/>
      </c>
      <c r="AC110" s="11" t="str">
        <f t="shared" si="25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26"/>
        <v/>
      </c>
      <c r="AI110" s="11" t="str">
        <f t="shared" si="27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28"/>
        <v/>
      </c>
      <c r="AO110" s="11" t="str">
        <f t="shared" si="29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0"/>
        <v/>
      </c>
      <c r="AU110" s="9" t="str">
        <f t="shared" si="31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16"/>
        <v/>
      </c>
      <c r="E111" s="11" t="str">
        <f t="shared" si="17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18"/>
        <v/>
      </c>
      <c r="K111" s="11" t="str">
        <f t="shared" si="19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0"/>
        <v/>
      </c>
      <c r="Q111" s="11" t="str">
        <f t="shared" si="21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2"/>
        <v/>
      </c>
      <c r="W111" s="11" t="str">
        <f t="shared" si="23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4"/>
        <v/>
      </c>
      <c r="AC111" s="11" t="str">
        <f t="shared" si="25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26"/>
        <v/>
      </c>
      <c r="AI111" s="11" t="str">
        <f t="shared" si="27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28"/>
        <v/>
      </c>
      <c r="AO111" s="11" t="str">
        <f t="shared" si="29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0"/>
        <v/>
      </c>
      <c r="AU111" s="9" t="str">
        <f t="shared" si="31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16"/>
        <v/>
      </c>
      <c r="E112" s="11" t="str">
        <f t="shared" si="17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18"/>
        <v/>
      </c>
      <c r="K112" s="11" t="str">
        <f t="shared" si="19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0"/>
        <v/>
      </c>
      <c r="Q112" s="11" t="str">
        <f t="shared" si="21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2"/>
        <v/>
      </c>
      <c r="W112" s="11" t="str">
        <f t="shared" si="23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4"/>
        <v/>
      </c>
      <c r="AC112" s="11" t="str">
        <f t="shared" si="25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26"/>
        <v/>
      </c>
      <c r="AI112" s="11" t="str">
        <f t="shared" si="27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28"/>
        <v/>
      </c>
      <c r="AO112" s="11" t="str">
        <f t="shared" si="29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0"/>
        <v/>
      </c>
      <c r="AU112" s="9" t="str">
        <f t="shared" si="31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16"/>
        <v/>
      </c>
      <c r="E113" s="11" t="str">
        <f t="shared" si="17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18"/>
        <v/>
      </c>
      <c r="K113" s="11" t="str">
        <f t="shared" si="19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0"/>
        <v/>
      </c>
      <c r="Q113" s="11" t="str">
        <f t="shared" si="21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2"/>
        <v/>
      </c>
      <c r="W113" s="11" t="str">
        <f t="shared" si="23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4"/>
        <v/>
      </c>
      <c r="AC113" s="11" t="str">
        <f t="shared" si="25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26"/>
        <v/>
      </c>
      <c r="AI113" s="11" t="str">
        <f t="shared" si="27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28"/>
        <v/>
      </c>
      <c r="AO113" s="11" t="str">
        <f t="shared" si="29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0"/>
        <v/>
      </c>
      <c r="AU113" s="9" t="str">
        <f t="shared" si="31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16"/>
        <v/>
      </c>
      <c r="E114" s="11" t="str">
        <f t="shared" si="17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18"/>
        <v/>
      </c>
      <c r="K114" s="11" t="str">
        <f t="shared" si="19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0"/>
        <v/>
      </c>
      <c r="Q114" s="11" t="str">
        <f t="shared" si="21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2"/>
        <v/>
      </c>
      <c r="W114" s="11" t="str">
        <f t="shared" si="23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4"/>
        <v/>
      </c>
      <c r="AC114" s="11" t="str">
        <f t="shared" si="25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26"/>
        <v/>
      </c>
      <c r="AI114" s="11" t="str">
        <f t="shared" si="27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28"/>
        <v/>
      </c>
      <c r="AO114" s="11" t="str">
        <f t="shared" si="29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0"/>
        <v/>
      </c>
      <c r="AU114" s="9" t="str">
        <f t="shared" si="31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16"/>
        <v/>
      </c>
      <c r="E115" s="11" t="str">
        <f t="shared" si="17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18"/>
        <v/>
      </c>
      <c r="K115" s="11" t="str">
        <f t="shared" si="19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0"/>
        <v/>
      </c>
      <c r="Q115" s="11" t="str">
        <f t="shared" si="21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2"/>
        <v/>
      </c>
      <c r="W115" s="11" t="str">
        <f t="shared" si="23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4"/>
        <v/>
      </c>
      <c r="AC115" s="11" t="str">
        <f t="shared" si="25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26"/>
        <v/>
      </c>
      <c r="AI115" s="11" t="str">
        <f t="shared" si="27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28"/>
        <v/>
      </c>
      <c r="AO115" s="11" t="str">
        <f t="shared" si="29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0"/>
        <v/>
      </c>
      <c r="AU115" s="9" t="str">
        <f t="shared" si="31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16"/>
        <v/>
      </c>
      <c r="E116" s="11" t="str">
        <f t="shared" si="17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18"/>
        <v/>
      </c>
      <c r="K116" s="11" t="str">
        <f t="shared" si="19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0"/>
        <v/>
      </c>
      <c r="Q116" s="11" t="str">
        <f t="shared" si="21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2"/>
        <v/>
      </c>
      <c r="W116" s="11" t="str">
        <f t="shared" si="23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4"/>
        <v/>
      </c>
      <c r="AC116" s="11" t="str">
        <f t="shared" si="25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26"/>
        <v/>
      </c>
      <c r="AI116" s="11" t="str">
        <f t="shared" si="27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28"/>
        <v/>
      </c>
      <c r="AO116" s="11" t="str">
        <f t="shared" si="29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0"/>
        <v/>
      </c>
      <c r="AU116" s="9" t="str">
        <f t="shared" si="31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16"/>
        <v/>
      </c>
      <c r="E117" s="11" t="str">
        <f t="shared" si="17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18"/>
        <v/>
      </c>
      <c r="K117" s="11" t="str">
        <f t="shared" si="19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0"/>
        <v/>
      </c>
      <c r="Q117" s="11" t="str">
        <f t="shared" si="21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2"/>
        <v/>
      </c>
      <c r="W117" s="11" t="str">
        <f t="shared" si="23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4"/>
        <v/>
      </c>
      <c r="AC117" s="11" t="str">
        <f t="shared" si="25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26"/>
        <v/>
      </c>
      <c r="AI117" s="11" t="str">
        <f t="shared" si="27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28"/>
        <v/>
      </c>
      <c r="AO117" s="11" t="str">
        <f t="shared" si="29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0"/>
        <v/>
      </c>
      <c r="AU117" s="9" t="str">
        <f t="shared" si="31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16"/>
        <v/>
      </c>
      <c r="E118" s="11" t="str">
        <f t="shared" si="17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18"/>
        <v/>
      </c>
      <c r="K118" s="11" t="str">
        <f t="shared" si="19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0"/>
        <v/>
      </c>
      <c r="Q118" s="11" t="str">
        <f t="shared" si="21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2"/>
        <v/>
      </c>
      <c r="W118" s="11" t="str">
        <f t="shared" si="23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4"/>
        <v/>
      </c>
      <c r="AC118" s="11" t="str">
        <f t="shared" si="25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26"/>
        <v/>
      </c>
      <c r="AI118" s="11" t="str">
        <f t="shared" si="27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28"/>
        <v/>
      </c>
      <c r="AO118" s="11" t="str">
        <f t="shared" si="29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0"/>
        <v/>
      </c>
      <c r="AU118" s="9" t="str">
        <f t="shared" si="31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16"/>
        <v/>
      </c>
      <c r="E119" s="11" t="str">
        <f t="shared" si="17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18"/>
        <v/>
      </c>
      <c r="K119" s="11" t="str">
        <f t="shared" si="19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0"/>
        <v/>
      </c>
      <c r="Q119" s="11" t="str">
        <f t="shared" si="21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2"/>
        <v/>
      </c>
      <c r="W119" s="11" t="str">
        <f t="shared" si="23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4"/>
        <v/>
      </c>
      <c r="AC119" s="11" t="str">
        <f t="shared" si="25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26"/>
        <v/>
      </c>
      <c r="AI119" s="11" t="str">
        <f t="shared" si="27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28"/>
        <v/>
      </c>
      <c r="AO119" s="11" t="str">
        <f t="shared" si="29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0"/>
        <v/>
      </c>
      <c r="AU119" s="9" t="str">
        <f t="shared" si="31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16"/>
        <v/>
      </c>
      <c r="E120" s="11" t="str">
        <f t="shared" si="17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18"/>
        <v/>
      </c>
      <c r="K120" s="11" t="str">
        <f t="shared" si="19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0"/>
        <v/>
      </c>
      <c r="Q120" s="11" t="str">
        <f t="shared" si="21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2"/>
        <v/>
      </c>
      <c r="W120" s="11" t="str">
        <f t="shared" si="23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4"/>
        <v/>
      </c>
      <c r="AC120" s="11" t="str">
        <f t="shared" si="25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26"/>
        <v/>
      </c>
      <c r="AI120" s="11" t="str">
        <f t="shared" si="27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28"/>
        <v/>
      </c>
      <c r="AO120" s="11" t="str">
        <f t="shared" si="29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0"/>
        <v/>
      </c>
      <c r="AU120" s="9" t="str">
        <f t="shared" si="31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16"/>
        <v/>
      </c>
      <c r="E121" s="11" t="str">
        <f t="shared" si="17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18"/>
        <v/>
      </c>
      <c r="K121" s="11" t="str">
        <f t="shared" si="19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0"/>
        <v/>
      </c>
      <c r="Q121" s="11" t="str">
        <f t="shared" si="21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2"/>
        <v/>
      </c>
      <c r="W121" s="11" t="str">
        <f t="shared" si="23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4"/>
        <v/>
      </c>
      <c r="AC121" s="11" t="str">
        <f t="shared" si="25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26"/>
        <v/>
      </c>
      <c r="AI121" s="11" t="str">
        <f t="shared" si="27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28"/>
        <v/>
      </c>
      <c r="AO121" s="11" t="str">
        <f t="shared" si="29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0"/>
        <v/>
      </c>
      <c r="AU121" s="9" t="str">
        <f t="shared" si="31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16"/>
        <v/>
      </c>
      <c r="E122" s="11" t="str">
        <f t="shared" si="17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18"/>
        <v/>
      </c>
      <c r="K122" s="11" t="str">
        <f t="shared" si="19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0"/>
        <v/>
      </c>
      <c r="Q122" s="11" t="str">
        <f t="shared" si="21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2"/>
        <v/>
      </c>
      <c r="W122" s="11" t="str">
        <f t="shared" si="23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4"/>
        <v/>
      </c>
      <c r="AC122" s="11" t="str">
        <f t="shared" si="25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26"/>
        <v/>
      </c>
      <c r="AI122" s="11" t="str">
        <f t="shared" si="27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28"/>
        <v/>
      </c>
      <c r="AO122" s="11" t="str">
        <f t="shared" si="29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0"/>
        <v/>
      </c>
      <c r="AU122" s="9" t="str">
        <f t="shared" si="31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16"/>
        <v/>
      </c>
      <c r="E123" s="11" t="str">
        <f t="shared" si="17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18"/>
        <v/>
      </c>
      <c r="K123" s="11" t="str">
        <f t="shared" si="19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0"/>
        <v/>
      </c>
      <c r="Q123" s="11" t="str">
        <f t="shared" si="21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2"/>
        <v/>
      </c>
      <c r="W123" s="11" t="str">
        <f t="shared" si="23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4"/>
        <v/>
      </c>
      <c r="AC123" s="11" t="str">
        <f t="shared" si="25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26"/>
        <v/>
      </c>
      <c r="AI123" s="11" t="str">
        <f t="shared" si="27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28"/>
        <v/>
      </c>
      <c r="AO123" s="11" t="str">
        <f t="shared" si="29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0"/>
        <v/>
      </c>
      <c r="AU123" s="9" t="str">
        <f t="shared" si="31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16"/>
        <v/>
      </c>
      <c r="E124" s="11" t="str">
        <f t="shared" si="17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18"/>
        <v/>
      </c>
      <c r="K124" s="11" t="str">
        <f t="shared" si="19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0"/>
        <v/>
      </c>
      <c r="Q124" s="11" t="str">
        <f t="shared" si="21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2"/>
        <v/>
      </c>
      <c r="W124" s="11" t="str">
        <f t="shared" si="23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4"/>
        <v/>
      </c>
      <c r="AC124" s="11" t="str">
        <f t="shared" si="25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26"/>
        <v/>
      </c>
      <c r="AI124" s="11" t="str">
        <f t="shared" si="27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28"/>
        <v/>
      </c>
      <c r="AO124" s="11" t="str">
        <f t="shared" si="29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0"/>
        <v/>
      </c>
      <c r="AU124" s="9" t="str">
        <f t="shared" si="31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16"/>
        <v/>
      </c>
      <c r="E125" s="11" t="str">
        <f t="shared" si="17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18"/>
        <v/>
      </c>
      <c r="K125" s="11" t="str">
        <f t="shared" si="19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0"/>
        <v/>
      </c>
      <c r="Q125" s="11" t="str">
        <f t="shared" si="21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2"/>
        <v/>
      </c>
      <c r="W125" s="11" t="str">
        <f t="shared" si="23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4"/>
        <v/>
      </c>
      <c r="AC125" s="11" t="str">
        <f t="shared" si="25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26"/>
        <v/>
      </c>
      <c r="AI125" s="11" t="str">
        <f t="shared" si="27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28"/>
        <v/>
      </c>
      <c r="AO125" s="11" t="str">
        <f t="shared" si="29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0"/>
        <v/>
      </c>
      <c r="AU125" s="9" t="str">
        <f t="shared" si="31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16"/>
        <v/>
      </c>
      <c r="E126" s="11" t="str">
        <f t="shared" si="17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18"/>
        <v/>
      </c>
      <c r="K126" s="11" t="str">
        <f t="shared" si="19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0"/>
        <v/>
      </c>
      <c r="Q126" s="11" t="str">
        <f t="shared" si="21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2"/>
        <v/>
      </c>
      <c r="W126" s="11" t="str">
        <f t="shared" si="23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4"/>
        <v/>
      </c>
      <c r="AC126" s="11" t="str">
        <f t="shared" si="25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26"/>
        <v/>
      </c>
      <c r="AI126" s="11" t="str">
        <f t="shared" si="27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28"/>
        <v/>
      </c>
      <c r="AO126" s="11" t="str">
        <f t="shared" si="29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0"/>
        <v/>
      </c>
      <c r="AU126" s="9" t="str">
        <f t="shared" si="31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16"/>
        <v/>
      </c>
      <c r="E127" s="11" t="str">
        <f t="shared" si="17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18"/>
        <v/>
      </c>
      <c r="K127" s="11" t="str">
        <f t="shared" si="19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0"/>
        <v/>
      </c>
      <c r="Q127" s="11" t="str">
        <f t="shared" si="21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2"/>
        <v/>
      </c>
      <c r="W127" s="11" t="str">
        <f t="shared" si="23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4"/>
        <v/>
      </c>
      <c r="AC127" s="11" t="str">
        <f t="shared" si="25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26"/>
        <v/>
      </c>
      <c r="AI127" s="11" t="str">
        <f t="shared" si="27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28"/>
        <v/>
      </c>
      <c r="AO127" s="11" t="str">
        <f t="shared" si="29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0"/>
        <v/>
      </c>
      <c r="AU127" s="9" t="str">
        <f t="shared" si="31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16"/>
        <v/>
      </c>
      <c r="E128" s="11" t="str">
        <f t="shared" si="17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18"/>
        <v/>
      </c>
      <c r="K128" s="11" t="str">
        <f t="shared" si="19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0"/>
        <v/>
      </c>
      <c r="Q128" s="11" t="str">
        <f t="shared" si="21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2"/>
        <v/>
      </c>
      <c r="W128" s="11" t="str">
        <f t="shared" si="23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4"/>
        <v/>
      </c>
      <c r="AC128" s="11" t="str">
        <f t="shared" si="25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26"/>
        <v/>
      </c>
      <c r="AI128" s="11" t="str">
        <f t="shared" si="27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28"/>
        <v/>
      </c>
      <c r="AO128" s="11" t="str">
        <f t="shared" si="29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0"/>
        <v/>
      </c>
      <c r="AU128" s="9" t="str">
        <f t="shared" si="31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16"/>
        <v/>
      </c>
      <c r="E129" s="11" t="str">
        <f t="shared" si="17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18"/>
        <v/>
      </c>
      <c r="K129" s="11" t="str">
        <f t="shared" si="19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0"/>
        <v/>
      </c>
      <c r="Q129" s="11" t="str">
        <f t="shared" si="21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2"/>
        <v/>
      </c>
      <c r="W129" s="11" t="str">
        <f t="shared" si="23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4"/>
        <v/>
      </c>
      <c r="AC129" s="11" t="str">
        <f t="shared" si="25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26"/>
        <v/>
      </c>
      <c r="AI129" s="11" t="str">
        <f t="shared" si="27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28"/>
        <v/>
      </c>
      <c r="AO129" s="11" t="str">
        <f t="shared" si="29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0"/>
        <v/>
      </c>
      <c r="AU129" s="9" t="str">
        <f t="shared" si="31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16"/>
        <v/>
      </c>
      <c r="E130" s="11" t="str">
        <f t="shared" si="17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18"/>
        <v/>
      </c>
      <c r="K130" s="11" t="str">
        <f t="shared" si="19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0"/>
        <v/>
      </c>
      <c r="Q130" s="11" t="str">
        <f t="shared" si="21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2"/>
        <v/>
      </c>
      <c r="W130" s="11" t="str">
        <f t="shared" si="23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4"/>
        <v/>
      </c>
      <c r="AC130" s="11" t="str">
        <f t="shared" si="25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26"/>
        <v/>
      </c>
      <c r="AI130" s="11" t="str">
        <f t="shared" si="27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28"/>
        <v/>
      </c>
      <c r="AO130" s="11" t="str">
        <f t="shared" si="29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0"/>
        <v/>
      </c>
      <c r="AU130" s="9" t="str">
        <f t="shared" si="31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16"/>
        <v/>
      </c>
      <c r="E131" s="11" t="str">
        <f t="shared" si="17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18"/>
        <v/>
      </c>
      <c r="K131" s="11" t="str">
        <f t="shared" si="19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0"/>
        <v/>
      </c>
      <c r="Q131" s="11" t="str">
        <f t="shared" si="21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2"/>
        <v/>
      </c>
      <c r="W131" s="11" t="str">
        <f t="shared" si="23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4"/>
        <v/>
      </c>
      <c r="AC131" s="11" t="str">
        <f t="shared" si="25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26"/>
        <v/>
      </c>
      <c r="AI131" s="11" t="str">
        <f t="shared" si="27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28"/>
        <v/>
      </c>
      <c r="AO131" s="11" t="str">
        <f t="shared" si="29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0"/>
        <v/>
      </c>
      <c r="AU131" s="9" t="str">
        <f t="shared" si="31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32">IF(A132="","",IF(D132="",NOW(),D132))</f>
        <v/>
      </c>
      <c r="E132" s="11" t="str">
        <f t="shared" ref="E132:E172" si="33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34">IF(G132="","",IF(J132="",NOW(),J132))</f>
        <v/>
      </c>
      <c r="K132" s="11" t="str">
        <f t="shared" ref="K132:K172" si="35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36">IF(M132="","",IF(P132="",NOW(),P132))</f>
        <v/>
      </c>
      <c r="Q132" s="11" t="str">
        <f t="shared" ref="Q132:Q172" si="37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38">IF(S132="","",IF(V132="",NOW(),V132))</f>
        <v/>
      </c>
      <c r="W132" s="11" t="str">
        <f t="shared" ref="W132:W172" si="39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0">IF(Y132="","",IF(AB132="",NOW(),AB132))</f>
        <v/>
      </c>
      <c r="AC132" s="11" t="str">
        <f t="shared" ref="AC132:AC172" si="41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42">IF(AE132="","",IF(AH132="",NOW(),AH132))</f>
        <v/>
      </c>
      <c r="AI132" s="11" t="str">
        <f t="shared" ref="AI132:AI172" si="43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44">IF(AK132="","",IF(AN132="",NOW(),AN132))</f>
        <v/>
      </c>
      <c r="AO132" s="11" t="str">
        <f t="shared" ref="AO132:AO172" si="45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46">IF(AQ132="","",IF(AT132="",NOW(),AT132))</f>
        <v/>
      </c>
      <c r="AU132" s="9" t="str">
        <f t="shared" ref="AU132:AU172" si="47">IF(AQ132="","",5)</f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32"/>
        <v/>
      </c>
      <c r="E153" s="11" t="str">
        <f t="shared" si="33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34"/>
        <v/>
      </c>
      <c r="K153" s="11" t="str">
        <f t="shared" si="35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36"/>
        <v/>
      </c>
      <c r="Q153" s="11" t="str">
        <f t="shared" si="37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38"/>
        <v/>
      </c>
      <c r="W153" s="11" t="str">
        <f t="shared" si="39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0"/>
        <v/>
      </c>
      <c r="AC153" s="11" t="str">
        <f t="shared" si="41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42"/>
        <v/>
      </c>
      <c r="AI153" s="11" t="str">
        <f t="shared" si="43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44"/>
        <v/>
      </c>
      <c r="AO153" s="11" t="str">
        <f t="shared" si="45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46"/>
        <v/>
      </c>
      <c r="AU153" s="9" t="str">
        <f t="shared" si="47"/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32"/>
        <v/>
      </c>
      <c r="E154" s="11" t="str">
        <f t="shared" si="33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34"/>
        <v/>
      </c>
      <c r="K154" s="11" t="str">
        <f t="shared" si="35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36"/>
        <v/>
      </c>
      <c r="Q154" s="11" t="str">
        <f t="shared" si="37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38"/>
        <v/>
      </c>
      <c r="W154" s="11" t="str">
        <f t="shared" si="39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0"/>
        <v/>
      </c>
      <c r="AC154" s="11" t="str">
        <f t="shared" si="41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42"/>
        <v/>
      </c>
      <c r="AI154" s="11" t="str">
        <f t="shared" si="43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44"/>
        <v/>
      </c>
      <c r="AO154" s="11" t="str">
        <f t="shared" si="45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46"/>
        <v/>
      </c>
      <c r="AU154" s="9" t="str">
        <f t="shared" si="47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32"/>
        <v/>
      </c>
      <c r="E155" s="11" t="str">
        <f t="shared" si="33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34"/>
        <v/>
      </c>
      <c r="K155" s="11" t="str">
        <f t="shared" si="35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36"/>
        <v/>
      </c>
      <c r="Q155" s="11" t="str">
        <f t="shared" si="37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38"/>
        <v/>
      </c>
      <c r="W155" s="11" t="str">
        <f t="shared" si="39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0"/>
        <v/>
      </c>
      <c r="AC155" s="11" t="str">
        <f t="shared" si="41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42"/>
        <v/>
      </c>
      <c r="AI155" s="11" t="str">
        <f t="shared" si="43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44"/>
        <v/>
      </c>
      <c r="AO155" s="11" t="str">
        <f t="shared" si="45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46"/>
        <v/>
      </c>
      <c r="AU155" s="9" t="str">
        <f t="shared" si="47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32"/>
        <v/>
      </c>
      <c r="E156" s="11" t="str">
        <f t="shared" si="33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34"/>
        <v/>
      </c>
      <c r="K156" s="11" t="str">
        <f t="shared" si="35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36"/>
        <v/>
      </c>
      <c r="Q156" s="11" t="str">
        <f t="shared" si="37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38"/>
        <v/>
      </c>
      <c r="W156" s="11" t="str">
        <f t="shared" si="39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0"/>
        <v/>
      </c>
      <c r="AC156" s="11" t="str">
        <f t="shared" si="41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42"/>
        <v/>
      </c>
      <c r="AI156" s="11" t="str">
        <f t="shared" si="43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44"/>
        <v/>
      </c>
      <c r="AO156" s="11" t="str">
        <f t="shared" si="45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46"/>
        <v/>
      </c>
      <c r="AU156" s="9" t="str">
        <f t="shared" si="47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32"/>
        <v/>
      </c>
      <c r="E157" s="11" t="str">
        <f t="shared" si="33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34"/>
        <v/>
      </c>
      <c r="K157" s="11" t="str">
        <f t="shared" si="35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36"/>
        <v/>
      </c>
      <c r="Q157" s="11" t="str">
        <f t="shared" si="37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38"/>
        <v/>
      </c>
      <c r="W157" s="11" t="str">
        <f t="shared" si="39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0"/>
        <v/>
      </c>
      <c r="AC157" s="11" t="str">
        <f t="shared" si="41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42"/>
        <v/>
      </c>
      <c r="AI157" s="11" t="str">
        <f t="shared" si="43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44"/>
        <v/>
      </c>
      <c r="AO157" s="11" t="str">
        <f t="shared" si="45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46"/>
        <v/>
      </c>
      <c r="AU157" s="9" t="str">
        <f t="shared" si="47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32"/>
        <v/>
      </c>
      <c r="E158" s="11" t="str">
        <f t="shared" si="33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34"/>
        <v/>
      </c>
      <c r="K158" s="11" t="str">
        <f t="shared" si="35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36"/>
        <v/>
      </c>
      <c r="Q158" s="11" t="str">
        <f t="shared" si="37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38"/>
        <v/>
      </c>
      <c r="W158" s="11" t="str">
        <f t="shared" si="39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0"/>
        <v/>
      </c>
      <c r="AC158" s="11" t="str">
        <f t="shared" si="41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42"/>
        <v/>
      </c>
      <c r="AI158" s="11" t="str">
        <f t="shared" si="43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44"/>
        <v/>
      </c>
      <c r="AO158" s="11" t="str">
        <f t="shared" si="45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46"/>
        <v/>
      </c>
      <c r="AU158" s="9" t="str">
        <f t="shared" si="47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32"/>
        <v/>
      </c>
      <c r="E159" s="11" t="str">
        <f t="shared" si="33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34"/>
        <v/>
      </c>
      <c r="K159" s="11" t="str">
        <f t="shared" si="35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36"/>
        <v/>
      </c>
      <c r="Q159" s="11" t="str">
        <f t="shared" si="37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38"/>
        <v/>
      </c>
      <c r="W159" s="11" t="str">
        <f t="shared" si="39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0"/>
        <v/>
      </c>
      <c r="AC159" s="11" t="str">
        <f t="shared" si="41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42"/>
        <v/>
      </c>
      <c r="AI159" s="11" t="str">
        <f t="shared" si="43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44"/>
        <v/>
      </c>
      <c r="AO159" s="11" t="str">
        <f t="shared" si="45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46"/>
        <v/>
      </c>
      <c r="AU159" s="9" t="str">
        <f t="shared" si="47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32"/>
        <v/>
      </c>
      <c r="E160" s="11" t="str">
        <f t="shared" si="33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34"/>
        <v/>
      </c>
      <c r="K160" s="11" t="str">
        <f t="shared" si="35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36"/>
        <v/>
      </c>
      <c r="Q160" s="11" t="str">
        <f t="shared" si="37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38"/>
        <v/>
      </c>
      <c r="W160" s="11" t="str">
        <f t="shared" si="39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0"/>
        <v/>
      </c>
      <c r="AC160" s="11" t="str">
        <f t="shared" si="41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42"/>
        <v/>
      </c>
      <c r="AI160" s="11" t="str">
        <f t="shared" si="43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44"/>
        <v/>
      </c>
      <c r="AO160" s="11" t="str">
        <f t="shared" si="45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46"/>
        <v/>
      </c>
      <c r="AU160" s="9" t="str">
        <f t="shared" si="47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32"/>
        <v/>
      </c>
      <c r="E161" s="11" t="str">
        <f t="shared" si="33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34"/>
        <v/>
      </c>
      <c r="K161" s="11" t="str">
        <f t="shared" si="35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36"/>
        <v/>
      </c>
      <c r="Q161" s="11" t="str">
        <f t="shared" si="37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38"/>
        <v/>
      </c>
      <c r="W161" s="11" t="str">
        <f t="shared" si="39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0"/>
        <v/>
      </c>
      <c r="AC161" s="11" t="str">
        <f t="shared" si="41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42"/>
        <v/>
      </c>
      <c r="AI161" s="11" t="str">
        <f t="shared" si="43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44"/>
        <v/>
      </c>
      <c r="AO161" s="11" t="str">
        <f t="shared" si="45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46"/>
        <v/>
      </c>
      <c r="AU161" s="9" t="str">
        <f t="shared" si="47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32"/>
        <v/>
      </c>
      <c r="E162" s="11" t="str">
        <f t="shared" si="33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34"/>
        <v/>
      </c>
      <c r="K162" s="11" t="str">
        <f t="shared" si="35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36"/>
        <v/>
      </c>
      <c r="Q162" s="11" t="str">
        <f t="shared" si="37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38"/>
        <v/>
      </c>
      <c r="W162" s="11" t="str">
        <f t="shared" si="39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0"/>
        <v/>
      </c>
      <c r="AC162" s="11" t="str">
        <f t="shared" si="41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42"/>
        <v/>
      </c>
      <c r="AI162" s="11" t="str">
        <f t="shared" si="43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44"/>
        <v/>
      </c>
      <c r="AO162" s="11" t="str">
        <f t="shared" si="45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46"/>
        <v/>
      </c>
      <c r="AU162" s="9" t="str">
        <f t="shared" si="47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32"/>
        <v/>
      </c>
      <c r="E163" s="11" t="str">
        <f t="shared" si="33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34"/>
        <v/>
      </c>
      <c r="K163" s="11" t="str">
        <f t="shared" si="35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36"/>
        <v/>
      </c>
      <c r="Q163" s="11" t="str">
        <f t="shared" si="37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38"/>
        <v/>
      </c>
      <c r="W163" s="11" t="str">
        <f t="shared" si="39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0"/>
        <v/>
      </c>
      <c r="AC163" s="11" t="str">
        <f t="shared" si="41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42"/>
        <v/>
      </c>
      <c r="AI163" s="11" t="str">
        <f t="shared" si="43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44"/>
        <v/>
      </c>
      <c r="AO163" s="11" t="str">
        <f t="shared" si="45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46"/>
        <v/>
      </c>
      <c r="AU163" s="9" t="str">
        <f t="shared" si="47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32"/>
        <v/>
      </c>
      <c r="E164" s="11" t="str">
        <f t="shared" si="33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34"/>
        <v/>
      </c>
      <c r="K164" s="11" t="str">
        <f t="shared" si="35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36"/>
        <v/>
      </c>
      <c r="Q164" s="11" t="str">
        <f t="shared" si="37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38"/>
        <v/>
      </c>
      <c r="W164" s="11" t="str">
        <f t="shared" si="39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0"/>
        <v/>
      </c>
      <c r="AC164" s="11" t="str">
        <f t="shared" si="41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42"/>
        <v/>
      </c>
      <c r="AI164" s="11" t="str">
        <f t="shared" si="43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44"/>
        <v/>
      </c>
      <c r="AO164" s="11" t="str">
        <f t="shared" si="45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46"/>
        <v/>
      </c>
      <c r="AU164" s="9" t="str">
        <f t="shared" si="47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32"/>
        <v/>
      </c>
      <c r="E165" s="11" t="str">
        <f t="shared" si="33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34"/>
        <v/>
      </c>
      <c r="K165" s="11" t="str">
        <f t="shared" si="35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36"/>
        <v/>
      </c>
      <c r="Q165" s="11" t="str">
        <f t="shared" si="37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38"/>
        <v/>
      </c>
      <c r="W165" s="11" t="str">
        <f t="shared" si="39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0"/>
        <v/>
      </c>
      <c r="AC165" s="11" t="str">
        <f t="shared" si="41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42"/>
        <v/>
      </c>
      <c r="AI165" s="11" t="str">
        <f t="shared" si="43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44"/>
        <v/>
      </c>
      <c r="AO165" s="11" t="str">
        <f t="shared" si="45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46"/>
        <v/>
      </c>
      <c r="AU165" s="9" t="str">
        <f t="shared" si="47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32"/>
        <v/>
      </c>
      <c r="E166" s="11" t="str">
        <f t="shared" si="33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34"/>
        <v/>
      </c>
      <c r="K166" s="11" t="str">
        <f t="shared" si="35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36"/>
        <v/>
      </c>
      <c r="Q166" s="11" t="str">
        <f t="shared" si="37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38"/>
        <v/>
      </c>
      <c r="W166" s="11" t="str">
        <f t="shared" si="39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0"/>
        <v/>
      </c>
      <c r="AC166" s="11" t="str">
        <f t="shared" si="41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42"/>
        <v/>
      </c>
      <c r="AI166" s="11" t="str">
        <f t="shared" si="43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44"/>
        <v/>
      </c>
      <c r="AO166" s="11" t="str">
        <f t="shared" si="45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46"/>
        <v/>
      </c>
      <c r="AU166" s="9" t="str">
        <f t="shared" si="47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32"/>
        <v/>
      </c>
      <c r="E167" s="11" t="str">
        <f t="shared" si="33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34"/>
        <v/>
      </c>
      <c r="K167" s="11" t="str">
        <f t="shared" si="35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36"/>
        <v/>
      </c>
      <c r="Q167" s="11" t="str">
        <f t="shared" si="37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38"/>
        <v/>
      </c>
      <c r="W167" s="11" t="str">
        <f t="shared" si="39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0"/>
        <v/>
      </c>
      <c r="AC167" s="11" t="str">
        <f t="shared" si="41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42"/>
        <v/>
      </c>
      <c r="AI167" s="11" t="str">
        <f t="shared" si="43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44"/>
        <v/>
      </c>
      <c r="AO167" s="11" t="str">
        <f t="shared" si="45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46"/>
        <v/>
      </c>
      <c r="AU167" s="9" t="str">
        <f t="shared" si="47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32"/>
        <v/>
      </c>
      <c r="E168" s="11" t="str">
        <f t="shared" si="33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34"/>
        <v/>
      </c>
      <c r="K168" s="11" t="str">
        <f t="shared" si="35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36"/>
        <v/>
      </c>
      <c r="Q168" s="11" t="str">
        <f t="shared" si="37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38"/>
        <v/>
      </c>
      <c r="W168" s="11" t="str">
        <f t="shared" si="39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0"/>
        <v/>
      </c>
      <c r="AC168" s="11" t="str">
        <f t="shared" si="41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42"/>
        <v/>
      </c>
      <c r="AI168" s="11" t="str">
        <f t="shared" si="43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44"/>
        <v/>
      </c>
      <c r="AO168" s="11" t="str">
        <f t="shared" si="45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46"/>
        <v/>
      </c>
      <c r="AU168" s="9" t="str">
        <f t="shared" si="47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32"/>
        <v/>
      </c>
      <c r="E169" s="11" t="str">
        <f t="shared" si="33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34"/>
        <v/>
      </c>
      <c r="K169" s="11" t="str">
        <f t="shared" si="35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36"/>
        <v/>
      </c>
      <c r="Q169" s="11" t="str">
        <f t="shared" si="37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38"/>
        <v/>
      </c>
      <c r="W169" s="11" t="str">
        <f t="shared" si="39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0"/>
        <v/>
      </c>
      <c r="AC169" s="11" t="str">
        <f t="shared" si="41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42"/>
        <v/>
      </c>
      <c r="AI169" s="11" t="str">
        <f t="shared" si="43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44"/>
        <v/>
      </c>
      <c r="AO169" s="11" t="str">
        <f t="shared" si="45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46"/>
        <v/>
      </c>
      <c r="AU169" s="9" t="str">
        <f t="shared" si="47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32"/>
        <v/>
      </c>
      <c r="E170" s="11" t="str">
        <f t="shared" si="33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34"/>
        <v/>
      </c>
      <c r="K170" s="11" t="str">
        <f t="shared" si="35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36"/>
        <v/>
      </c>
      <c r="Q170" s="11" t="str">
        <f t="shared" si="37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38"/>
        <v/>
      </c>
      <c r="W170" s="11" t="str">
        <f t="shared" si="39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0"/>
        <v/>
      </c>
      <c r="AC170" s="11" t="str">
        <f t="shared" si="41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42"/>
        <v/>
      </c>
      <c r="AI170" s="11" t="str">
        <f t="shared" si="43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44"/>
        <v/>
      </c>
      <c r="AO170" s="11" t="str">
        <f t="shared" si="45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46"/>
        <v/>
      </c>
      <c r="AU170" s="9" t="str">
        <f t="shared" si="47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32"/>
        <v/>
      </c>
      <c r="E171" s="11" t="str">
        <f t="shared" si="33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34"/>
        <v/>
      </c>
      <c r="K171" s="11" t="str">
        <f t="shared" si="35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36"/>
        <v/>
      </c>
      <c r="Q171" s="11" t="str">
        <f t="shared" si="37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38"/>
        <v/>
      </c>
      <c r="W171" s="11" t="str">
        <f t="shared" si="39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0"/>
        <v/>
      </c>
      <c r="AC171" s="11" t="str">
        <f t="shared" si="41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42"/>
        <v/>
      </c>
      <c r="AI171" s="11" t="str">
        <f t="shared" si="43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44"/>
        <v/>
      </c>
      <c r="AO171" s="11" t="str">
        <f t="shared" si="45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46"/>
        <v/>
      </c>
      <c r="AU171" s="9" t="str">
        <f t="shared" si="47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32"/>
        <v/>
      </c>
      <c r="E172" s="11" t="str">
        <f t="shared" si="33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34"/>
        <v/>
      </c>
      <c r="K172" s="11" t="str">
        <f t="shared" si="35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36"/>
        <v/>
      </c>
      <c r="Q172" s="11" t="str">
        <f t="shared" si="37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38"/>
        <v/>
      </c>
      <c r="W172" s="11" t="str">
        <f t="shared" si="39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0"/>
        <v/>
      </c>
      <c r="AC172" s="11" t="str">
        <f t="shared" si="41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42"/>
        <v/>
      </c>
      <c r="AI172" s="11" t="str">
        <f t="shared" si="43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44"/>
        <v/>
      </c>
      <c r="AO172" s="11" t="str">
        <f t="shared" si="45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46"/>
        <v/>
      </c>
      <c r="AU172" s="9" t="str">
        <f t="shared" si="47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30"/>
  </conditionalFormatting>
  <conditionalFormatting sqref="G2">
    <cfRule type="duplicateValues" dxfId="0" priority="28"/>
  </conditionalFormatting>
  <conditionalFormatting sqref="M2">
    <cfRule type="duplicateValues" dxfId="0" priority="26"/>
  </conditionalFormatting>
  <conditionalFormatting sqref="S2">
    <cfRule type="duplicateValues" dxfId="0" priority="24"/>
  </conditionalFormatting>
  <conditionalFormatting sqref="Y2">
    <cfRule type="duplicateValues" dxfId="0" priority="22"/>
  </conditionalFormatting>
  <conditionalFormatting sqref="AE2">
    <cfRule type="duplicateValues" dxfId="0" priority="20"/>
  </conditionalFormatting>
  <conditionalFormatting sqref="AK2">
    <cfRule type="duplicateValues" dxfId="0" priority="18"/>
  </conditionalFormatting>
  <conditionalFormatting sqref="AQ2">
    <cfRule type="duplicateValues" dxfId="0" priority="16"/>
  </conditionalFormatting>
  <conditionalFormatting sqref="A14">
    <cfRule type="duplicateValues" dxfId="1" priority="29"/>
  </conditionalFormatting>
  <conditionalFormatting sqref="G14">
    <cfRule type="duplicateValues" dxfId="1" priority="27"/>
  </conditionalFormatting>
  <conditionalFormatting sqref="M14">
    <cfRule type="duplicateValues" dxfId="1" priority="25"/>
  </conditionalFormatting>
  <conditionalFormatting sqref="S14">
    <cfRule type="duplicateValues" dxfId="1" priority="23"/>
  </conditionalFormatting>
  <conditionalFormatting sqref="Y14">
    <cfRule type="duplicateValues" dxfId="1" priority="21"/>
  </conditionalFormatting>
  <conditionalFormatting sqref="AE14">
    <cfRule type="duplicateValues" dxfId="1" priority="19"/>
  </conditionalFormatting>
  <conditionalFormatting sqref="AK14">
    <cfRule type="duplicateValues" dxfId="1" priority="17"/>
  </conditionalFormatting>
  <conditionalFormatting sqref="AQ14">
    <cfRule type="duplicateValues" dxfId="1" priority="15"/>
  </conditionalFormatting>
  <conditionalFormatting sqref="A3:A172">
    <cfRule type="duplicateValues" dxfId="0" priority="31"/>
    <cfRule type="duplicateValues" dxfId="0" priority="32"/>
    <cfRule type="duplicateValues" dxfId="1" priority="33"/>
  </conditionalFormatting>
  <conditionalFormatting sqref="A86:A172">
    <cfRule type="duplicateValues" dxfId="0" priority="34"/>
    <cfRule type="duplicateValues" dxfId="1" priority="35"/>
  </conditionalFormatting>
  <conditionalFormatting sqref="G3:G172">
    <cfRule type="duplicateValues" dxfId="0" priority="36"/>
    <cfRule type="duplicateValues" dxfId="0" priority="37"/>
    <cfRule type="duplicateValues" dxfId="1" priority="38"/>
  </conditionalFormatting>
  <conditionalFormatting sqref="G86:G172">
    <cfRule type="duplicateValues" dxfId="0" priority="39"/>
    <cfRule type="duplicateValues" dxfId="1" priority="40"/>
  </conditionalFormatting>
  <conditionalFormatting sqref="M3:M172">
    <cfRule type="duplicateValues" dxfId="1" priority="43"/>
    <cfRule type="duplicateValues" dxfId="0" priority="41"/>
    <cfRule type="duplicateValues" dxfId="0" priority="42"/>
  </conditionalFormatting>
  <conditionalFormatting sqref="M86:M172">
    <cfRule type="duplicateValues" dxfId="1" priority="45"/>
    <cfRule type="duplicateValues" dxfId="0" priority="44"/>
  </conditionalFormatting>
  <conditionalFormatting sqref="S3:S172">
    <cfRule type="duplicateValues" dxfId="1" priority="48"/>
    <cfRule type="duplicateValues" dxfId="0" priority="47"/>
    <cfRule type="duplicateValues" dxfId="0" priority="46"/>
  </conditionalFormatting>
  <conditionalFormatting sqref="S86:S172">
    <cfRule type="duplicateValues" dxfId="1" priority="50"/>
    <cfRule type="duplicateValues" dxfId="0" priority="49"/>
  </conditionalFormatting>
  <conditionalFormatting sqref="Y3:Y172">
    <cfRule type="duplicateValues" dxfId="0" priority="51"/>
    <cfRule type="duplicateValues" dxfId="0" priority="52"/>
    <cfRule type="duplicateValues" dxfId="1" priority="53"/>
  </conditionalFormatting>
  <conditionalFormatting sqref="Y86:Y172">
    <cfRule type="duplicateValues" dxfId="0" priority="54"/>
    <cfRule type="duplicateValues" dxfId="1" priority="55"/>
  </conditionalFormatting>
  <conditionalFormatting sqref="AE3:AE172">
    <cfRule type="duplicateValues" dxfId="0" priority="56"/>
    <cfRule type="duplicateValues" dxfId="0" priority="57"/>
    <cfRule type="duplicateValues" dxfId="1" priority="58"/>
  </conditionalFormatting>
  <conditionalFormatting sqref="AE86:AE172">
    <cfRule type="duplicateValues" dxfId="0" priority="59"/>
    <cfRule type="duplicateValues" dxfId="1" priority="60"/>
  </conditionalFormatting>
  <conditionalFormatting sqref="AK3:AK172">
    <cfRule type="duplicateValues" dxfId="0" priority="61"/>
    <cfRule type="duplicateValues" dxfId="0" priority="62"/>
    <cfRule type="duplicateValues" dxfId="1" priority="63"/>
  </conditionalFormatting>
  <conditionalFormatting sqref="AK86:AK172">
    <cfRule type="duplicateValues" dxfId="0" priority="64"/>
    <cfRule type="duplicateValues" dxfId="1" priority="65"/>
  </conditionalFormatting>
  <conditionalFormatting sqref="AQ3:AQ172">
    <cfRule type="duplicateValues" dxfId="0" priority="66"/>
    <cfRule type="duplicateValues" dxfId="0" priority="67"/>
    <cfRule type="duplicateValues" dxfId="1" priority="68"/>
  </conditionalFormatting>
  <conditionalFormatting sqref="AQ86:AQ172">
    <cfRule type="duplicateValues" dxfId="0" priority="69"/>
    <cfRule type="duplicateValues" dxfId="1" priority="70"/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AQ2" sqref="AQ2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305</v>
      </c>
      <c r="B1" s="2"/>
      <c r="C1" s="2"/>
      <c r="D1" s="2"/>
      <c r="E1" s="2"/>
      <c r="F1" s="3"/>
      <c r="G1" s="2" t="s">
        <v>306</v>
      </c>
      <c r="H1" s="2"/>
      <c r="I1" s="2"/>
      <c r="J1" s="2"/>
      <c r="K1" s="2"/>
      <c r="L1" s="3"/>
      <c r="M1" s="2" t="s">
        <v>307</v>
      </c>
      <c r="N1" s="2"/>
      <c r="O1" s="2"/>
      <c r="P1" s="2"/>
      <c r="Q1" s="2"/>
      <c r="R1" s="3"/>
      <c r="S1" s="2" t="s">
        <v>308</v>
      </c>
      <c r="T1" s="2"/>
      <c r="U1" s="2"/>
      <c r="V1" s="2"/>
      <c r="W1" s="2"/>
      <c r="X1" s="3"/>
      <c r="Y1" s="2" t="s">
        <v>309</v>
      </c>
      <c r="Z1" s="2"/>
      <c r="AA1" s="2"/>
      <c r="AB1" s="2"/>
      <c r="AC1" s="2"/>
      <c r="AD1" s="3"/>
      <c r="AE1" s="2" t="s">
        <v>310</v>
      </c>
      <c r="AF1" s="2"/>
      <c r="AG1" s="2"/>
      <c r="AH1" s="2"/>
      <c r="AI1" s="2"/>
      <c r="AJ1" s="3"/>
      <c r="AK1" s="2" t="s">
        <v>311</v>
      </c>
      <c r="AL1" s="2"/>
      <c r="AM1" s="2"/>
      <c r="AN1" s="2"/>
      <c r="AO1" s="2"/>
      <c r="AP1" s="3"/>
      <c r="AQ1" s="2" t="s">
        <v>312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16">IF(A68="","",IF(D68="",NOW(),D68))</f>
        <v/>
      </c>
      <c r="E68" s="11" t="str">
        <f t="shared" ref="E68:E131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18">IF(G68="","",IF(J68="",NOW(),J68))</f>
        <v/>
      </c>
      <c r="K68" s="11" t="str">
        <f t="shared" ref="K68:K131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0">IF(M68="","",IF(P68="",NOW(),P68))</f>
        <v/>
      </c>
      <c r="Q68" s="11" t="str">
        <f t="shared" ref="Q68:Q131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2">IF(S68="","",IF(V68="",NOW(),V68))</f>
        <v/>
      </c>
      <c r="W68" s="11" t="str">
        <f t="shared" ref="W68:W131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4">IF(Y68="","",IF(AB68="",NOW(),AB68))</f>
        <v/>
      </c>
      <c r="AC68" s="11" t="str">
        <f t="shared" ref="AC68:AC131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26">IF(AE68="","",IF(AH68="",NOW(),AH68))</f>
        <v/>
      </c>
      <c r="AI68" s="11" t="str">
        <f t="shared" ref="AI68:AI131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28">IF(AK68="","",IF(AN68="",NOW(),AN68))</f>
        <v/>
      </c>
      <c r="AO68" s="11" t="str">
        <f t="shared" ref="AO68:AO131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0">IF(AQ68="","",IF(AT68="",NOW(),AT68))</f>
        <v/>
      </c>
      <c r="AU68" s="9" t="str">
        <f t="shared" ref="AU68:AU131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16"/>
        <v/>
      </c>
      <c r="E89" s="11" t="str">
        <f t="shared" si="17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18"/>
        <v/>
      </c>
      <c r="K89" s="11" t="str">
        <f t="shared" si="19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0"/>
        <v/>
      </c>
      <c r="Q89" s="11" t="str">
        <f t="shared" si="21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2"/>
        <v/>
      </c>
      <c r="W89" s="11" t="str">
        <f t="shared" si="23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4"/>
        <v/>
      </c>
      <c r="AC89" s="11" t="str">
        <f t="shared" si="25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26"/>
        <v/>
      </c>
      <c r="AI89" s="11" t="str">
        <f t="shared" si="27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28"/>
        <v/>
      </c>
      <c r="AO89" s="11" t="str">
        <f t="shared" si="29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0"/>
        <v/>
      </c>
      <c r="AU89" s="9" t="str">
        <f t="shared" si="31"/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16"/>
        <v/>
      </c>
      <c r="E90" s="11" t="str">
        <f t="shared" si="17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18"/>
        <v/>
      </c>
      <c r="K90" s="11" t="str">
        <f t="shared" si="19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0"/>
        <v/>
      </c>
      <c r="Q90" s="11" t="str">
        <f t="shared" si="21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2"/>
        <v/>
      </c>
      <c r="W90" s="11" t="str">
        <f t="shared" si="23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4"/>
        <v/>
      </c>
      <c r="AC90" s="11" t="str">
        <f t="shared" si="25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26"/>
        <v/>
      </c>
      <c r="AI90" s="11" t="str">
        <f t="shared" si="27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28"/>
        <v/>
      </c>
      <c r="AO90" s="11" t="str">
        <f t="shared" si="29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0"/>
        <v/>
      </c>
      <c r="AU90" s="9" t="str">
        <f t="shared" si="31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16"/>
        <v/>
      </c>
      <c r="E91" s="11" t="str">
        <f t="shared" si="17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18"/>
        <v/>
      </c>
      <c r="K91" s="11" t="str">
        <f t="shared" si="19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0"/>
        <v/>
      </c>
      <c r="Q91" s="11" t="str">
        <f t="shared" si="21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2"/>
        <v/>
      </c>
      <c r="W91" s="11" t="str">
        <f t="shared" si="23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4"/>
        <v/>
      </c>
      <c r="AC91" s="11" t="str">
        <f t="shared" si="25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26"/>
        <v/>
      </c>
      <c r="AI91" s="11" t="str">
        <f t="shared" si="27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28"/>
        <v/>
      </c>
      <c r="AO91" s="11" t="str">
        <f t="shared" si="29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0"/>
        <v/>
      </c>
      <c r="AU91" s="9" t="str">
        <f t="shared" si="31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16"/>
        <v/>
      </c>
      <c r="E92" s="11" t="str">
        <f t="shared" si="17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18"/>
        <v/>
      </c>
      <c r="K92" s="11" t="str">
        <f t="shared" si="19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0"/>
        <v/>
      </c>
      <c r="Q92" s="11" t="str">
        <f t="shared" si="21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2"/>
        <v/>
      </c>
      <c r="W92" s="11" t="str">
        <f t="shared" si="23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4"/>
        <v/>
      </c>
      <c r="AC92" s="11" t="str">
        <f t="shared" si="25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26"/>
        <v/>
      </c>
      <c r="AI92" s="11" t="str">
        <f t="shared" si="27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28"/>
        <v/>
      </c>
      <c r="AO92" s="11" t="str">
        <f t="shared" si="29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0"/>
        <v/>
      </c>
      <c r="AU92" s="9" t="str">
        <f t="shared" si="31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16"/>
        <v/>
      </c>
      <c r="E93" s="11" t="str">
        <f t="shared" si="17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18"/>
        <v/>
      </c>
      <c r="K93" s="11" t="str">
        <f t="shared" si="19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0"/>
        <v/>
      </c>
      <c r="Q93" s="11" t="str">
        <f t="shared" si="21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2"/>
        <v/>
      </c>
      <c r="W93" s="11" t="str">
        <f t="shared" si="23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4"/>
        <v/>
      </c>
      <c r="AC93" s="11" t="str">
        <f t="shared" si="25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26"/>
        <v/>
      </c>
      <c r="AI93" s="11" t="str">
        <f t="shared" si="27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28"/>
        <v/>
      </c>
      <c r="AO93" s="11" t="str">
        <f t="shared" si="29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0"/>
        <v/>
      </c>
      <c r="AU93" s="9" t="str">
        <f t="shared" si="31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16"/>
        <v/>
      </c>
      <c r="E94" s="11" t="str">
        <f t="shared" si="17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18"/>
        <v/>
      </c>
      <c r="K94" s="11" t="str">
        <f t="shared" si="19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0"/>
        <v/>
      </c>
      <c r="Q94" s="11" t="str">
        <f t="shared" si="21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2"/>
        <v/>
      </c>
      <c r="W94" s="11" t="str">
        <f t="shared" si="23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4"/>
        <v/>
      </c>
      <c r="AC94" s="11" t="str">
        <f t="shared" si="25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26"/>
        <v/>
      </c>
      <c r="AI94" s="11" t="str">
        <f t="shared" si="27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28"/>
        <v/>
      </c>
      <c r="AO94" s="11" t="str">
        <f t="shared" si="29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0"/>
        <v/>
      </c>
      <c r="AU94" s="9" t="str">
        <f t="shared" si="31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16"/>
        <v/>
      </c>
      <c r="E95" s="11" t="str">
        <f t="shared" si="17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18"/>
        <v/>
      </c>
      <c r="K95" s="11" t="str">
        <f t="shared" si="19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0"/>
        <v/>
      </c>
      <c r="Q95" s="11" t="str">
        <f t="shared" si="21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2"/>
        <v/>
      </c>
      <c r="W95" s="11" t="str">
        <f t="shared" si="23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4"/>
        <v/>
      </c>
      <c r="AC95" s="11" t="str">
        <f t="shared" si="25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26"/>
        <v/>
      </c>
      <c r="AI95" s="11" t="str">
        <f t="shared" si="27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28"/>
        <v/>
      </c>
      <c r="AO95" s="11" t="str">
        <f t="shared" si="29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0"/>
        <v/>
      </c>
      <c r="AU95" s="9" t="str">
        <f t="shared" si="31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16"/>
        <v/>
      </c>
      <c r="E96" s="11" t="str">
        <f t="shared" si="17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18"/>
        <v/>
      </c>
      <c r="K96" s="11" t="str">
        <f t="shared" si="19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0"/>
        <v/>
      </c>
      <c r="Q96" s="11" t="str">
        <f t="shared" si="21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2"/>
        <v/>
      </c>
      <c r="W96" s="11" t="str">
        <f t="shared" si="23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4"/>
        <v/>
      </c>
      <c r="AC96" s="11" t="str">
        <f t="shared" si="25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26"/>
        <v/>
      </c>
      <c r="AI96" s="11" t="str">
        <f t="shared" si="27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28"/>
        <v/>
      </c>
      <c r="AO96" s="11" t="str">
        <f t="shared" si="29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0"/>
        <v/>
      </c>
      <c r="AU96" s="9" t="str">
        <f t="shared" si="31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16"/>
        <v/>
      </c>
      <c r="E97" s="11" t="str">
        <f t="shared" si="17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18"/>
        <v/>
      </c>
      <c r="K97" s="11" t="str">
        <f t="shared" si="19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0"/>
        <v/>
      </c>
      <c r="Q97" s="11" t="str">
        <f t="shared" si="21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2"/>
        <v/>
      </c>
      <c r="W97" s="11" t="str">
        <f t="shared" si="23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4"/>
        <v/>
      </c>
      <c r="AC97" s="11" t="str">
        <f t="shared" si="25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26"/>
        <v/>
      </c>
      <c r="AI97" s="11" t="str">
        <f t="shared" si="27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28"/>
        <v/>
      </c>
      <c r="AO97" s="11" t="str">
        <f t="shared" si="29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0"/>
        <v/>
      </c>
      <c r="AU97" s="9" t="str">
        <f t="shared" si="31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16"/>
        <v/>
      </c>
      <c r="E98" s="11" t="str">
        <f t="shared" si="17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18"/>
        <v/>
      </c>
      <c r="K98" s="11" t="str">
        <f t="shared" si="19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0"/>
        <v/>
      </c>
      <c r="Q98" s="11" t="str">
        <f t="shared" si="21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2"/>
        <v/>
      </c>
      <c r="W98" s="11" t="str">
        <f t="shared" si="23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4"/>
        <v/>
      </c>
      <c r="AC98" s="11" t="str">
        <f t="shared" si="25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26"/>
        <v/>
      </c>
      <c r="AI98" s="11" t="str">
        <f t="shared" si="27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28"/>
        <v/>
      </c>
      <c r="AO98" s="11" t="str">
        <f t="shared" si="29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0"/>
        <v/>
      </c>
      <c r="AU98" s="9" t="str">
        <f t="shared" si="31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16"/>
        <v/>
      </c>
      <c r="E99" s="11" t="str">
        <f t="shared" si="17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18"/>
        <v/>
      </c>
      <c r="K99" s="11" t="str">
        <f t="shared" si="19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0"/>
        <v/>
      </c>
      <c r="Q99" s="11" t="str">
        <f t="shared" si="21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2"/>
        <v/>
      </c>
      <c r="W99" s="11" t="str">
        <f t="shared" si="23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4"/>
        <v/>
      </c>
      <c r="AC99" s="11" t="str">
        <f t="shared" si="25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26"/>
        <v/>
      </c>
      <c r="AI99" s="11" t="str">
        <f t="shared" si="27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28"/>
        <v/>
      </c>
      <c r="AO99" s="11" t="str">
        <f t="shared" si="29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0"/>
        <v/>
      </c>
      <c r="AU99" s="9" t="str">
        <f t="shared" si="31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16"/>
        <v/>
      </c>
      <c r="E100" s="11" t="str">
        <f t="shared" si="17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18"/>
        <v/>
      </c>
      <c r="K100" s="11" t="str">
        <f t="shared" si="19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0"/>
        <v/>
      </c>
      <c r="Q100" s="11" t="str">
        <f t="shared" si="21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2"/>
        <v/>
      </c>
      <c r="W100" s="11" t="str">
        <f t="shared" si="23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4"/>
        <v/>
      </c>
      <c r="AC100" s="11" t="str">
        <f t="shared" si="25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26"/>
        <v/>
      </c>
      <c r="AI100" s="11" t="str">
        <f t="shared" si="27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28"/>
        <v/>
      </c>
      <c r="AO100" s="11" t="str">
        <f t="shared" si="29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0"/>
        <v/>
      </c>
      <c r="AU100" s="9" t="str">
        <f t="shared" si="31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16"/>
        <v/>
      </c>
      <c r="E101" s="11" t="str">
        <f t="shared" si="17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18"/>
        <v/>
      </c>
      <c r="K101" s="11" t="str">
        <f t="shared" si="19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0"/>
        <v/>
      </c>
      <c r="Q101" s="11" t="str">
        <f t="shared" si="21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2"/>
        <v/>
      </c>
      <c r="W101" s="11" t="str">
        <f t="shared" si="23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4"/>
        <v/>
      </c>
      <c r="AC101" s="11" t="str">
        <f t="shared" si="25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26"/>
        <v/>
      </c>
      <c r="AI101" s="11" t="str">
        <f t="shared" si="27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28"/>
        <v/>
      </c>
      <c r="AO101" s="11" t="str">
        <f t="shared" si="29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0"/>
        <v/>
      </c>
      <c r="AU101" s="9" t="str">
        <f t="shared" si="31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16"/>
        <v/>
      </c>
      <c r="E102" s="11" t="str">
        <f t="shared" si="17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18"/>
        <v/>
      </c>
      <c r="K102" s="11" t="str">
        <f t="shared" si="19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0"/>
        <v/>
      </c>
      <c r="Q102" s="11" t="str">
        <f t="shared" si="21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2"/>
        <v/>
      </c>
      <c r="W102" s="11" t="str">
        <f t="shared" si="23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4"/>
        <v/>
      </c>
      <c r="AC102" s="11" t="str">
        <f t="shared" si="25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26"/>
        <v/>
      </c>
      <c r="AI102" s="11" t="str">
        <f t="shared" si="27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28"/>
        <v/>
      </c>
      <c r="AO102" s="11" t="str">
        <f t="shared" si="29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0"/>
        <v/>
      </c>
      <c r="AU102" s="9" t="str">
        <f t="shared" si="31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16"/>
        <v/>
      </c>
      <c r="E103" s="11" t="str">
        <f t="shared" si="17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18"/>
        <v/>
      </c>
      <c r="K103" s="11" t="str">
        <f t="shared" si="19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0"/>
        <v/>
      </c>
      <c r="Q103" s="11" t="str">
        <f t="shared" si="21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2"/>
        <v/>
      </c>
      <c r="W103" s="11" t="str">
        <f t="shared" si="23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4"/>
        <v/>
      </c>
      <c r="AC103" s="11" t="str">
        <f t="shared" si="25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26"/>
        <v/>
      </c>
      <c r="AI103" s="11" t="str">
        <f t="shared" si="27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28"/>
        <v/>
      </c>
      <c r="AO103" s="11" t="str">
        <f t="shared" si="29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0"/>
        <v/>
      </c>
      <c r="AU103" s="9" t="str">
        <f t="shared" si="31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16"/>
        <v/>
      </c>
      <c r="E104" s="11" t="str">
        <f t="shared" si="17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18"/>
        <v/>
      </c>
      <c r="K104" s="11" t="str">
        <f t="shared" si="19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0"/>
        <v/>
      </c>
      <c r="Q104" s="11" t="str">
        <f t="shared" si="21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2"/>
        <v/>
      </c>
      <c r="W104" s="11" t="str">
        <f t="shared" si="23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4"/>
        <v/>
      </c>
      <c r="AC104" s="11" t="str">
        <f t="shared" si="25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26"/>
        <v/>
      </c>
      <c r="AI104" s="11" t="str">
        <f t="shared" si="27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28"/>
        <v/>
      </c>
      <c r="AO104" s="11" t="str">
        <f t="shared" si="29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0"/>
        <v/>
      </c>
      <c r="AU104" s="9" t="str">
        <f t="shared" si="31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16"/>
        <v/>
      </c>
      <c r="E105" s="11" t="str">
        <f t="shared" si="17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18"/>
        <v/>
      </c>
      <c r="K105" s="11" t="str">
        <f t="shared" si="19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0"/>
        <v/>
      </c>
      <c r="Q105" s="11" t="str">
        <f t="shared" si="21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2"/>
        <v/>
      </c>
      <c r="W105" s="11" t="str">
        <f t="shared" si="23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4"/>
        <v/>
      </c>
      <c r="AC105" s="11" t="str">
        <f t="shared" si="25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26"/>
        <v/>
      </c>
      <c r="AI105" s="11" t="str">
        <f t="shared" si="27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28"/>
        <v/>
      </c>
      <c r="AO105" s="11" t="str">
        <f t="shared" si="29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0"/>
        <v/>
      </c>
      <c r="AU105" s="9" t="str">
        <f t="shared" si="31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16"/>
        <v/>
      </c>
      <c r="E106" s="11" t="str">
        <f t="shared" si="17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18"/>
        <v/>
      </c>
      <c r="K106" s="11" t="str">
        <f t="shared" si="19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0"/>
        <v/>
      </c>
      <c r="Q106" s="11" t="str">
        <f t="shared" si="21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2"/>
        <v/>
      </c>
      <c r="W106" s="11" t="str">
        <f t="shared" si="23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4"/>
        <v/>
      </c>
      <c r="AC106" s="11" t="str">
        <f t="shared" si="25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26"/>
        <v/>
      </c>
      <c r="AI106" s="11" t="str">
        <f t="shared" si="27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28"/>
        <v/>
      </c>
      <c r="AO106" s="11" t="str">
        <f t="shared" si="29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0"/>
        <v/>
      </c>
      <c r="AU106" s="9" t="str">
        <f t="shared" si="31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16"/>
        <v/>
      </c>
      <c r="E107" s="11" t="str">
        <f t="shared" si="17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18"/>
        <v/>
      </c>
      <c r="K107" s="11" t="str">
        <f t="shared" si="19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0"/>
        <v/>
      </c>
      <c r="Q107" s="11" t="str">
        <f t="shared" si="21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2"/>
        <v/>
      </c>
      <c r="W107" s="11" t="str">
        <f t="shared" si="23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4"/>
        <v/>
      </c>
      <c r="AC107" s="11" t="str">
        <f t="shared" si="25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26"/>
        <v/>
      </c>
      <c r="AI107" s="11" t="str">
        <f t="shared" si="27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28"/>
        <v/>
      </c>
      <c r="AO107" s="11" t="str">
        <f t="shared" si="29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0"/>
        <v/>
      </c>
      <c r="AU107" s="9" t="str">
        <f t="shared" si="31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16"/>
        <v/>
      </c>
      <c r="E108" s="11" t="str">
        <f t="shared" si="17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18"/>
        <v/>
      </c>
      <c r="K108" s="11" t="str">
        <f t="shared" si="19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0"/>
        <v/>
      </c>
      <c r="Q108" s="11" t="str">
        <f t="shared" si="21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2"/>
        <v/>
      </c>
      <c r="W108" s="11" t="str">
        <f t="shared" si="23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4"/>
        <v/>
      </c>
      <c r="AC108" s="11" t="str">
        <f t="shared" si="25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26"/>
        <v/>
      </c>
      <c r="AI108" s="11" t="str">
        <f t="shared" si="27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28"/>
        <v/>
      </c>
      <c r="AO108" s="11" t="str">
        <f t="shared" si="29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0"/>
        <v/>
      </c>
      <c r="AU108" s="9" t="str">
        <f t="shared" si="31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16"/>
        <v/>
      </c>
      <c r="E109" s="11" t="str">
        <f t="shared" si="17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18"/>
        <v/>
      </c>
      <c r="K109" s="11" t="str">
        <f t="shared" si="19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0"/>
        <v/>
      </c>
      <c r="Q109" s="11" t="str">
        <f t="shared" si="21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2"/>
        <v/>
      </c>
      <c r="W109" s="11" t="str">
        <f t="shared" si="23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4"/>
        <v/>
      </c>
      <c r="AC109" s="11" t="str">
        <f t="shared" si="25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26"/>
        <v/>
      </c>
      <c r="AI109" s="11" t="str">
        <f t="shared" si="27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28"/>
        <v/>
      </c>
      <c r="AO109" s="11" t="str">
        <f t="shared" si="29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0"/>
        <v/>
      </c>
      <c r="AU109" s="9" t="str">
        <f t="shared" si="31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16"/>
        <v/>
      </c>
      <c r="E110" s="11" t="str">
        <f t="shared" si="17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18"/>
        <v/>
      </c>
      <c r="K110" s="11" t="str">
        <f t="shared" si="19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0"/>
        <v/>
      </c>
      <c r="Q110" s="11" t="str">
        <f t="shared" si="21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2"/>
        <v/>
      </c>
      <c r="W110" s="11" t="str">
        <f t="shared" si="23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4"/>
        <v/>
      </c>
      <c r="AC110" s="11" t="str">
        <f t="shared" si="25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26"/>
        <v/>
      </c>
      <c r="AI110" s="11" t="str">
        <f t="shared" si="27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28"/>
        <v/>
      </c>
      <c r="AO110" s="11" t="str">
        <f t="shared" si="29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0"/>
        <v/>
      </c>
      <c r="AU110" s="9" t="str">
        <f t="shared" si="31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16"/>
        <v/>
      </c>
      <c r="E111" s="11" t="str">
        <f t="shared" si="17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18"/>
        <v/>
      </c>
      <c r="K111" s="11" t="str">
        <f t="shared" si="19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0"/>
        <v/>
      </c>
      <c r="Q111" s="11" t="str">
        <f t="shared" si="21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2"/>
        <v/>
      </c>
      <c r="W111" s="11" t="str">
        <f t="shared" si="23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4"/>
        <v/>
      </c>
      <c r="AC111" s="11" t="str">
        <f t="shared" si="25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26"/>
        <v/>
      </c>
      <c r="AI111" s="11" t="str">
        <f t="shared" si="27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28"/>
        <v/>
      </c>
      <c r="AO111" s="11" t="str">
        <f t="shared" si="29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0"/>
        <v/>
      </c>
      <c r="AU111" s="9" t="str">
        <f t="shared" si="31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16"/>
        <v/>
      </c>
      <c r="E112" s="11" t="str">
        <f t="shared" si="17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18"/>
        <v/>
      </c>
      <c r="K112" s="11" t="str">
        <f t="shared" si="19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0"/>
        <v/>
      </c>
      <c r="Q112" s="11" t="str">
        <f t="shared" si="21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2"/>
        <v/>
      </c>
      <c r="W112" s="11" t="str">
        <f t="shared" si="23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4"/>
        <v/>
      </c>
      <c r="AC112" s="11" t="str">
        <f t="shared" si="25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26"/>
        <v/>
      </c>
      <c r="AI112" s="11" t="str">
        <f t="shared" si="27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28"/>
        <v/>
      </c>
      <c r="AO112" s="11" t="str">
        <f t="shared" si="29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0"/>
        <v/>
      </c>
      <c r="AU112" s="9" t="str">
        <f t="shared" si="31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16"/>
        <v/>
      </c>
      <c r="E113" s="11" t="str">
        <f t="shared" si="17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18"/>
        <v/>
      </c>
      <c r="K113" s="11" t="str">
        <f t="shared" si="19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0"/>
        <v/>
      </c>
      <c r="Q113" s="11" t="str">
        <f t="shared" si="21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2"/>
        <v/>
      </c>
      <c r="W113" s="11" t="str">
        <f t="shared" si="23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4"/>
        <v/>
      </c>
      <c r="AC113" s="11" t="str">
        <f t="shared" si="25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26"/>
        <v/>
      </c>
      <c r="AI113" s="11" t="str">
        <f t="shared" si="27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28"/>
        <v/>
      </c>
      <c r="AO113" s="11" t="str">
        <f t="shared" si="29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0"/>
        <v/>
      </c>
      <c r="AU113" s="9" t="str">
        <f t="shared" si="31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16"/>
        <v/>
      </c>
      <c r="E114" s="11" t="str">
        <f t="shared" si="17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18"/>
        <v/>
      </c>
      <c r="K114" s="11" t="str">
        <f t="shared" si="19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0"/>
        <v/>
      </c>
      <c r="Q114" s="11" t="str">
        <f t="shared" si="21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2"/>
        <v/>
      </c>
      <c r="W114" s="11" t="str">
        <f t="shared" si="23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4"/>
        <v/>
      </c>
      <c r="AC114" s="11" t="str">
        <f t="shared" si="25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26"/>
        <v/>
      </c>
      <c r="AI114" s="11" t="str">
        <f t="shared" si="27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28"/>
        <v/>
      </c>
      <c r="AO114" s="11" t="str">
        <f t="shared" si="29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0"/>
        <v/>
      </c>
      <c r="AU114" s="9" t="str">
        <f t="shared" si="31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16"/>
        <v/>
      </c>
      <c r="E115" s="11" t="str">
        <f t="shared" si="17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18"/>
        <v/>
      </c>
      <c r="K115" s="11" t="str">
        <f t="shared" si="19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0"/>
        <v/>
      </c>
      <c r="Q115" s="11" t="str">
        <f t="shared" si="21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2"/>
        <v/>
      </c>
      <c r="W115" s="11" t="str">
        <f t="shared" si="23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4"/>
        <v/>
      </c>
      <c r="AC115" s="11" t="str">
        <f t="shared" si="25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26"/>
        <v/>
      </c>
      <c r="AI115" s="11" t="str">
        <f t="shared" si="27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28"/>
        <v/>
      </c>
      <c r="AO115" s="11" t="str">
        <f t="shared" si="29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0"/>
        <v/>
      </c>
      <c r="AU115" s="9" t="str">
        <f t="shared" si="31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16"/>
        <v/>
      </c>
      <c r="E116" s="11" t="str">
        <f t="shared" si="17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18"/>
        <v/>
      </c>
      <c r="K116" s="11" t="str">
        <f t="shared" si="19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0"/>
        <v/>
      </c>
      <c r="Q116" s="11" t="str">
        <f t="shared" si="21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2"/>
        <v/>
      </c>
      <c r="W116" s="11" t="str">
        <f t="shared" si="23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4"/>
        <v/>
      </c>
      <c r="AC116" s="11" t="str">
        <f t="shared" si="25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26"/>
        <v/>
      </c>
      <c r="AI116" s="11" t="str">
        <f t="shared" si="27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28"/>
        <v/>
      </c>
      <c r="AO116" s="11" t="str">
        <f t="shared" si="29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0"/>
        <v/>
      </c>
      <c r="AU116" s="9" t="str">
        <f t="shared" si="31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16"/>
        <v/>
      </c>
      <c r="E117" s="11" t="str">
        <f t="shared" si="17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18"/>
        <v/>
      </c>
      <c r="K117" s="11" t="str">
        <f t="shared" si="19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0"/>
        <v/>
      </c>
      <c r="Q117" s="11" t="str">
        <f t="shared" si="21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2"/>
        <v/>
      </c>
      <c r="W117" s="11" t="str">
        <f t="shared" si="23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4"/>
        <v/>
      </c>
      <c r="AC117" s="11" t="str">
        <f t="shared" si="25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26"/>
        <v/>
      </c>
      <c r="AI117" s="11" t="str">
        <f t="shared" si="27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28"/>
        <v/>
      </c>
      <c r="AO117" s="11" t="str">
        <f t="shared" si="29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0"/>
        <v/>
      </c>
      <c r="AU117" s="9" t="str">
        <f t="shared" si="31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16"/>
        <v/>
      </c>
      <c r="E118" s="11" t="str">
        <f t="shared" si="17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18"/>
        <v/>
      </c>
      <c r="K118" s="11" t="str">
        <f t="shared" si="19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0"/>
        <v/>
      </c>
      <c r="Q118" s="11" t="str">
        <f t="shared" si="21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2"/>
        <v/>
      </c>
      <c r="W118" s="11" t="str">
        <f t="shared" si="23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4"/>
        <v/>
      </c>
      <c r="AC118" s="11" t="str">
        <f t="shared" si="25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26"/>
        <v/>
      </c>
      <c r="AI118" s="11" t="str">
        <f t="shared" si="27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28"/>
        <v/>
      </c>
      <c r="AO118" s="11" t="str">
        <f t="shared" si="29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0"/>
        <v/>
      </c>
      <c r="AU118" s="9" t="str">
        <f t="shared" si="31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16"/>
        <v/>
      </c>
      <c r="E119" s="11" t="str">
        <f t="shared" si="17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18"/>
        <v/>
      </c>
      <c r="K119" s="11" t="str">
        <f t="shared" si="19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0"/>
        <v/>
      </c>
      <c r="Q119" s="11" t="str">
        <f t="shared" si="21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2"/>
        <v/>
      </c>
      <c r="W119" s="11" t="str">
        <f t="shared" si="23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4"/>
        <v/>
      </c>
      <c r="AC119" s="11" t="str">
        <f t="shared" si="25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26"/>
        <v/>
      </c>
      <c r="AI119" s="11" t="str">
        <f t="shared" si="27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28"/>
        <v/>
      </c>
      <c r="AO119" s="11" t="str">
        <f t="shared" si="29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0"/>
        <v/>
      </c>
      <c r="AU119" s="9" t="str">
        <f t="shared" si="31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16"/>
        <v/>
      </c>
      <c r="E120" s="11" t="str">
        <f t="shared" si="17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18"/>
        <v/>
      </c>
      <c r="K120" s="11" t="str">
        <f t="shared" si="19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0"/>
        <v/>
      </c>
      <c r="Q120" s="11" t="str">
        <f t="shared" si="21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2"/>
        <v/>
      </c>
      <c r="W120" s="11" t="str">
        <f t="shared" si="23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4"/>
        <v/>
      </c>
      <c r="AC120" s="11" t="str">
        <f t="shared" si="25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26"/>
        <v/>
      </c>
      <c r="AI120" s="11" t="str">
        <f t="shared" si="27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28"/>
        <v/>
      </c>
      <c r="AO120" s="11" t="str">
        <f t="shared" si="29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0"/>
        <v/>
      </c>
      <c r="AU120" s="9" t="str">
        <f t="shared" si="31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16"/>
        <v/>
      </c>
      <c r="E121" s="11" t="str">
        <f t="shared" si="17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18"/>
        <v/>
      </c>
      <c r="K121" s="11" t="str">
        <f t="shared" si="19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0"/>
        <v/>
      </c>
      <c r="Q121" s="11" t="str">
        <f t="shared" si="21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2"/>
        <v/>
      </c>
      <c r="W121" s="11" t="str">
        <f t="shared" si="23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4"/>
        <v/>
      </c>
      <c r="AC121" s="11" t="str">
        <f t="shared" si="25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26"/>
        <v/>
      </c>
      <c r="AI121" s="11" t="str">
        <f t="shared" si="27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28"/>
        <v/>
      </c>
      <c r="AO121" s="11" t="str">
        <f t="shared" si="29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0"/>
        <v/>
      </c>
      <c r="AU121" s="9" t="str">
        <f t="shared" si="31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16"/>
        <v/>
      </c>
      <c r="E122" s="11" t="str">
        <f t="shared" si="17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18"/>
        <v/>
      </c>
      <c r="K122" s="11" t="str">
        <f t="shared" si="19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0"/>
        <v/>
      </c>
      <c r="Q122" s="11" t="str">
        <f t="shared" si="21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2"/>
        <v/>
      </c>
      <c r="W122" s="11" t="str">
        <f t="shared" si="23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4"/>
        <v/>
      </c>
      <c r="AC122" s="11" t="str">
        <f t="shared" si="25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26"/>
        <v/>
      </c>
      <c r="AI122" s="11" t="str">
        <f t="shared" si="27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28"/>
        <v/>
      </c>
      <c r="AO122" s="11" t="str">
        <f t="shared" si="29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0"/>
        <v/>
      </c>
      <c r="AU122" s="9" t="str">
        <f t="shared" si="31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16"/>
        <v/>
      </c>
      <c r="E123" s="11" t="str">
        <f t="shared" si="17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18"/>
        <v/>
      </c>
      <c r="K123" s="11" t="str">
        <f t="shared" si="19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0"/>
        <v/>
      </c>
      <c r="Q123" s="11" t="str">
        <f t="shared" si="21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2"/>
        <v/>
      </c>
      <c r="W123" s="11" t="str">
        <f t="shared" si="23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4"/>
        <v/>
      </c>
      <c r="AC123" s="11" t="str">
        <f t="shared" si="25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26"/>
        <v/>
      </c>
      <c r="AI123" s="11" t="str">
        <f t="shared" si="27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28"/>
        <v/>
      </c>
      <c r="AO123" s="11" t="str">
        <f t="shared" si="29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0"/>
        <v/>
      </c>
      <c r="AU123" s="9" t="str">
        <f t="shared" si="31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16"/>
        <v/>
      </c>
      <c r="E124" s="11" t="str">
        <f t="shared" si="17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18"/>
        <v/>
      </c>
      <c r="K124" s="11" t="str">
        <f t="shared" si="19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0"/>
        <v/>
      </c>
      <c r="Q124" s="11" t="str">
        <f t="shared" si="21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2"/>
        <v/>
      </c>
      <c r="W124" s="11" t="str">
        <f t="shared" si="23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4"/>
        <v/>
      </c>
      <c r="AC124" s="11" t="str">
        <f t="shared" si="25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26"/>
        <v/>
      </c>
      <c r="AI124" s="11" t="str">
        <f t="shared" si="27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28"/>
        <v/>
      </c>
      <c r="AO124" s="11" t="str">
        <f t="shared" si="29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0"/>
        <v/>
      </c>
      <c r="AU124" s="9" t="str">
        <f t="shared" si="31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16"/>
        <v/>
      </c>
      <c r="E125" s="11" t="str">
        <f t="shared" si="17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18"/>
        <v/>
      </c>
      <c r="K125" s="11" t="str">
        <f t="shared" si="19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0"/>
        <v/>
      </c>
      <c r="Q125" s="11" t="str">
        <f t="shared" si="21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2"/>
        <v/>
      </c>
      <c r="W125" s="11" t="str">
        <f t="shared" si="23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4"/>
        <v/>
      </c>
      <c r="AC125" s="11" t="str">
        <f t="shared" si="25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26"/>
        <v/>
      </c>
      <c r="AI125" s="11" t="str">
        <f t="shared" si="27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28"/>
        <v/>
      </c>
      <c r="AO125" s="11" t="str">
        <f t="shared" si="29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0"/>
        <v/>
      </c>
      <c r="AU125" s="9" t="str">
        <f t="shared" si="31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16"/>
        <v/>
      </c>
      <c r="E126" s="11" t="str">
        <f t="shared" si="17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18"/>
        <v/>
      </c>
      <c r="K126" s="11" t="str">
        <f t="shared" si="19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0"/>
        <v/>
      </c>
      <c r="Q126" s="11" t="str">
        <f t="shared" si="21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2"/>
        <v/>
      </c>
      <c r="W126" s="11" t="str">
        <f t="shared" si="23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4"/>
        <v/>
      </c>
      <c r="AC126" s="11" t="str">
        <f t="shared" si="25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26"/>
        <v/>
      </c>
      <c r="AI126" s="11" t="str">
        <f t="shared" si="27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28"/>
        <v/>
      </c>
      <c r="AO126" s="11" t="str">
        <f t="shared" si="29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0"/>
        <v/>
      </c>
      <c r="AU126" s="9" t="str">
        <f t="shared" si="31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16"/>
        <v/>
      </c>
      <c r="E127" s="11" t="str">
        <f t="shared" si="17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18"/>
        <v/>
      </c>
      <c r="K127" s="11" t="str">
        <f t="shared" si="19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0"/>
        <v/>
      </c>
      <c r="Q127" s="11" t="str">
        <f t="shared" si="21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2"/>
        <v/>
      </c>
      <c r="W127" s="11" t="str">
        <f t="shared" si="23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4"/>
        <v/>
      </c>
      <c r="AC127" s="11" t="str">
        <f t="shared" si="25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26"/>
        <v/>
      </c>
      <c r="AI127" s="11" t="str">
        <f t="shared" si="27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28"/>
        <v/>
      </c>
      <c r="AO127" s="11" t="str">
        <f t="shared" si="29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0"/>
        <v/>
      </c>
      <c r="AU127" s="9" t="str">
        <f t="shared" si="31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16"/>
        <v/>
      </c>
      <c r="E128" s="11" t="str">
        <f t="shared" si="17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18"/>
        <v/>
      </c>
      <c r="K128" s="11" t="str">
        <f t="shared" si="19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0"/>
        <v/>
      </c>
      <c r="Q128" s="11" t="str">
        <f t="shared" si="21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2"/>
        <v/>
      </c>
      <c r="W128" s="11" t="str">
        <f t="shared" si="23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4"/>
        <v/>
      </c>
      <c r="AC128" s="11" t="str">
        <f t="shared" si="25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26"/>
        <v/>
      </c>
      <c r="AI128" s="11" t="str">
        <f t="shared" si="27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28"/>
        <v/>
      </c>
      <c r="AO128" s="11" t="str">
        <f t="shared" si="29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0"/>
        <v/>
      </c>
      <c r="AU128" s="9" t="str">
        <f t="shared" si="31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16"/>
        <v/>
      </c>
      <c r="E129" s="11" t="str">
        <f t="shared" si="17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18"/>
        <v/>
      </c>
      <c r="K129" s="11" t="str">
        <f t="shared" si="19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0"/>
        <v/>
      </c>
      <c r="Q129" s="11" t="str">
        <f t="shared" si="21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2"/>
        <v/>
      </c>
      <c r="W129" s="11" t="str">
        <f t="shared" si="23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4"/>
        <v/>
      </c>
      <c r="AC129" s="11" t="str">
        <f t="shared" si="25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26"/>
        <v/>
      </c>
      <c r="AI129" s="11" t="str">
        <f t="shared" si="27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28"/>
        <v/>
      </c>
      <c r="AO129" s="11" t="str">
        <f t="shared" si="29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0"/>
        <v/>
      </c>
      <c r="AU129" s="9" t="str">
        <f t="shared" si="31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16"/>
        <v/>
      </c>
      <c r="E130" s="11" t="str">
        <f t="shared" si="17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18"/>
        <v/>
      </c>
      <c r="K130" s="11" t="str">
        <f t="shared" si="19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0"/>
        <v/>
      </c>
      <c r="Q130" s="11" t="str">
        <f t="shared" si="21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2"/>
        <v/>
      </c>
      <c r="W130" s="11" t="str">
        <f t="shared" si="23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4"/>
        <v/>
      </c>
      <c r="AC130" s="11" t="str">
        <f t="shared" si="25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26"/>
        <v/>
      </c>
      <c r="AI130" s="11" t="str">
        <f t="shared" si="27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28"/>
        <v/>
      </c>
      <c r="AO130" s="11" t="str">
        <f t="shared" si="29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0"/>
        <v/>
      </c>
      <c r="AU130" s="9" t="str">
        <f t="shared" si="31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16"/>
        <v/>
      </c>
      <c r="E131" s="11" t="str">
        <f t="shared" si="17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18"/>
        <v/>
      </c>
      <c r="K131" s="11" t="str">
        <f t="shared" si="19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0"/>
        <v/>
      </c>
      <c r="Q131" s="11" t="str">
        <f t="shared" si="21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2"/>
        <v/>
      </c>
      <c r="W131" s="11" t="str">
        <f t="shared" si="23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4"/>
        <v/>
      </c>
      <c r="AC131" s="11" t="str">
        <f t="shared" si="25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26"/>
        <v/>
      </c>
      <c r="AI131" s="11" t="str">
        <f t="shared" si="27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28"/>
        <v/>
      </c>
      <c r="AO131" s="11" t="str">
        <f t="shared" si="29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0"/>
        <v/>
      </c>
      <c r="AU131" s="9" t="str">
        <f t="shared" si="31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32">IF(A132="","",IF(D132="",NOW(),D132))</f>
        <v/>
      </c>
      <c r="E132" s="11" t="str">
        <f t="shared" ref="E132:E172" si="33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34">IF(G132="","",IF(J132="",NOW(),J132))</f>
        <v/>
      </c>
      <c r="K132" s="11" t="str">
        <f t="shared" ref="K132:K172" si="35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36">IF(M132="","",IF(P132="",NOW(),P132))</f>
        <v/>
      </c>
      <c r="Q132" s="11" t="str">
        <f t="shared" ref="Q132:Q172" si="37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38">IF(S132="","",IF(V132="",NOW(),V132))</f>
        <v/>
      </c>
      <c r="W132" s="11" t="str">
        <f t="shared" ref="W132:W172" si="39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0">IF(Y132="","",IF(AB132="",NOW(),AB132))</f>
        <v/>
      </c>
      <c r="AC132" s="11" t="str">
        <f t="shared" ref="AC132:AC172" si="41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42">IF(AE132="","",IF(AH132="",NOW(),AH132))</f>
        <v/>
      </c>
      <c r="AI132" s="11" t="str">
        <f t="shared" ref="AI132:AI172" si="43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44">IF(AK132="","",IF(AN132="",NOW(),AN132))</f>
        <v/>
      </c>
      <c r="AO132" s="11" t="str">
        <f t="shared" ref="AO132:AO172" si="45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46">IF(AQ132="","",IF(AT132="",NOW(),AT132))</f>
        <v/>
      </c>
      <c r="AU132" s="9" t="str">
        <f t="shared" ref="AU132:AU172" si="47">IF(AQ132="","",5)</f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32"/>
        <v/>
      </c>
      <c r="E153" s="11" t="str">
        <f t="shared" si="33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34"/>
        <v/>
      </c>
      <c r="K153" s="11" t="str">
        <f t="shared" si="35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36"/>
        <v/>
      </c>
      <c r="Q153" s="11" t="str">
        <f t="shared" si="37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38"/>
        <v/>
      </c>
      <c r="W153" s="11" t="str">
        <f t="shared" si="39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0"/>
        <v/>
      </c>
      <c r="AC153" s="11" t="str">
        <f t="shared" si="41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42"/>
        <v/>
      </c>
      <c r="AI153" s="11" t="str">
        <f t="shared" si="43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44"/>
        <v/>
      </c>
      <c r="AO153" s="11" t="str">
        <f t="shared" si="45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46"/>
        <v/>
      </c>
      <c r="AU153" s="9" t="str">
        <f t="shared" si="47"/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32"/>
        <v/>
      </c>
      <c r="E154" s="11" t="str">
        <f t="shared" si="33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34"/>
        <v/>
      </c>
      <c r="K154" s="11" t="str">
        <f t="shared" si="35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36"/>
        <v/>
      </c>
      <c r="Q154" s="11" t="str">
        <f t="shared" si="37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38"/>
        <v/>
      </c>
      <c r="W154" s="11" t="str">
        <f t="shared" si="39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0"/>
        <v/>
      </c>
      <c r="AC154" s="11" t="str">
        <f t="shared" si="41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42"/>
        <v/>
      </c>
      <c r="AI154" s="11" t="str">
        <f t="shared" si="43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44"/>
        <v/>
      </c>
      <c r="AO154" s="11" t="str">
        <f t="shared" si="45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46"/>
        <v/>
      </c>
      <c r="AU154" s="9" t="str">
        <f t="shared" si="47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32"/>
        <v/>
      </c>
      <c r="E155" s="11" t="str">
        <f t="shared" si="33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34"/>
        <v/>
      </c>
      <c r="K155" s="11" t="str">
        <f t="shared" si="35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36"/>
        <v/>
      </c>
      <c r="Q155" s="11" t="str">
        <f t="shared" si="37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38"/>
        <v/>
      </c>
      <c r="W155" s="11" t="str">
        <f t="shared" si="39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0"/>
        <v/>
      </c>
      <c r="AC155" s="11" t="str">
        <f t="shared" si="41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42"/>
        <v/>
      </c>
      <c r="AI155" s="11" t="str">
        <f t="shared" si="43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44"/>
        <v/>
      </c>
      <c r="AO155" s="11" t="str">
        <f t="shared" si="45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46"/>
        <v/>
      </c>
      <c r="AU155" s="9" t="str">
        <f t="shared" si="47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32"/>
        <v/>
      </c>
      <c r="E156" s="11" t="str">
        <f t="shared" si="33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34"/>
        <v/>
      </c>
      <c r="K156" s="11" t="str">
        <f t="shared" si="35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36"/>
        <v/>
      </c>
      <c r="Q156" s="11" t="str">
        <f t="shared" si="37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38"/>
        <v/>
      </c>
      <c r="W156" s="11" t="str">
        <f t="shared" si="39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0"/>
        <v/>
      </c>
      <c r="AC156" s="11" t="str">
        <f t="shared" si="41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42"/>
        <v/>
      </c>
      <c r="AI156" s="11" t="str">
        <f t="shared" si="43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44"/>
        <v/>
      </c>
      <c r="AO156" s="11" t="str">
        <f t="shared" si="45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46"/>
        <v/>
      </c>
      <c r="AU156" s="9" t="str">
        <f t="shared" si="47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32"/>
        <v/>
      </c>
      <c r="E157" s="11" t="str">
        <f t="shared" si="33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34"/>
        <v/>
      </c>
      <c r="K157" s="11" t="str">
        <f t="shared" si="35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36"/>
        <v/>
      </c>
      <c r="Q157" s="11" t="str">
        <f t="shared" si="37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38"/>
        <v/>
      </c>
      <c r="W157" s="11" t="str">
        <f t="shared" si="39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0"/>
        <v/>
      </c>
      <c r="AC157" s="11" t="str">
        <f t="shared" si="41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42"/>
        <v/>
      </c>
      <c r="AI157" s="11" t="str">
        <f t="shared" si="43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44"/>
        <v/>
      </c>
      <c r="AO157" s="11" t="str">
        <f t="shared" si="45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46"/>
        <v/>
      </c>
      <c r="AU157" s="9" t="str">
        <f t="shared" si="47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32"/>
        <v/>
      </c>
      <c r="E158" s="11" t="str">
        <f t="shared" si="33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34"/>
        <v/>
      </c>
      <c r="K158" s="11" t="str">
        <f t="shared" si="35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36"/>
        <v/>
      </c>
      <c r="Q158" s="11" t="str">
        <f t="shared" si="37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38"/>
        <v/>
      </c>
      <c r="W158" s="11" t="str">
        <f t="shared" si="39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0"/>
        <v/>
      </c>
      <c r="AC158" s="11" t="str">
        <f t="shared" si="41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42"/>
        <v/>
      </c>
      <c r="AI158" s="11" t="str">
        <f t="shared" si="43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44"/>
        <v/>
      </c>
      <c r="AO158" s="11" t="str">
        <f t="shared" si="45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46"/>
        <v/>
      </c>
      <c r="AU158" s="9" t="str">
        <f t="shared" si="47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32"/>
        <v/>
      </c>
      <c r="E159" s="11" t="str">
        <f t="shared" si="33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34"/>
        <v/>
      </c>
      <c r="K159" s="11" t="str">
        <f t="shared" si="35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36"/>
        <v/>
      </c>
      <c r="Q159" s="11" t="str">
        <f t="shared" si="37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38"/>
        <v/>
      </c>
      <c r="W159" s="11" t="str">
        <f t="shared" si="39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0"/>
        <v/>
      </c>
      <c r="AC159" s="11" t="str">
        <f t="shared" si="41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42"/>
        <v/>
      </c>
      <c r="AI159" s="11" t="str">
        <f t="shared" si="43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44"/>
        <v/>
      </c>
      <c r="AO159" s="11" t="str">
        <f t="shared" si="45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46"/>
        <v/>
      </c>
      <c r="AU159" s="9" t="str">
        <f t="shared" si="47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32"/>
        <v/>
      </c>
      <c r="E160" s="11" t="str">
        <f t="shared" si="33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34"/>
        <v/>
      </c>
      <c r="K160" s="11" t="str">
        <f t="shared" si="35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36"/>
        <v/>
      </c>
      <c r="Q160" s="11" t="str">
        <f t="shared" si="37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38"/>
        <v/>
      </c>
      <c r="W160" s="11" t="str">
        <f t="shared" si="39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0"/>
        <v/>
      </c>
      <c r="AC160" s="11" t="str">
        <f t="shared" si="41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42"/>
        <v/>
      </c>
      <c r="AI160" s="11" t="str">
        <f t="shared" si="43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44"/>
        <v/>
      </c>
      <c r="AO160" s="11" t="str">
        <f t="shared" si="45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46"/>
        <v/>
      </c>
      <c r="AU160" s="9" t="str">
        <f t="shared" si="47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32"/>
        <v/>
      </c>
      <c r="E161" s="11" t="str">
        <f t="shared" si="33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34"/>
        <v/>
      </c>
      <c r="K161" s="11" t="str">
        <f t="shared" si="35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36"/>
        <v/>
      </c>
      <c r="Q161" s="11" t="str">
        <f t="shared" si="37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38"/>
        <v/>
      </c>
      <c r="W161" s="11" t="str">
        <f t="shared" si="39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0"/>
        <v/>
      </c>
      <c r="AC161" s="11" t="str">
        <f t="shared" si="41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42"/>
        <v/>
      </c>
      <c r="AI161" s="11" t="str">
        <f t="shared" si="43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44"/>
        <v/>
      </c>
      <c r="AO161" s="11" t="str">
        <f t="shared" si="45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46"/>
        <v/>
      </c>
      <c r="AU161" s="9" t="str">
        <f t="shared" si="47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32"/>
        <v/>
      </c>
      <c r="E162" s="11" t="str">
        <f t="shared" si="33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34"/>
        <v/>
      </c>
      <c r="K162" s="11" t="str">
        <f t="shared" si="35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36"/>
        <v/>
      </c>
      <c r="Q162" s="11" t="str">
        <f t="shared" si="37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38"/>
        <v/>
      </c>
      <c r="W162" s="11" t="str">
        <f t="shared" si="39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0"/>
        <v/>
      </c>
      <c r="AC162" s="11" t="str">
        <f t="shared" si="41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42"/>
        <v/>
      </c>
      <c r="AI162" s="11" t="str">
        <f t="shared" si="43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44"/>
        <v/>
      </c>
      <c r="AO162" s="11" t="str">
        <f t="shared" si="45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46"/>
        <v/>
      </c>
      <c r="AU162" s="9" t="str">
        <f t="shared" si="47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32"/>
        <v/>
      </c>
      <c r="E163" s="11" t="str">
        <f t="shared" si="33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34"/>
        <v/>
      </c>
      <c r="K163" s="11" t="str">
        <f t="shared" si="35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36"/>
        <v/>
      </c>
      <c r="Q163" s="11" t="str">
        <f t="shared" si="37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38"/>
        <v/>
      </c>
      <c r="W163" s="11" t="str">
        <f t="shared" si="39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0"/>
        <v/>
      </c>
      <c r="AC163" s="11" t="str">
        <f t="shared" si="41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42"/>
        <v/>
      </c>
      <c r="AI163" s="11" t="str">
        <f t="shared" si="43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44"/>
        <v/>
      </c>
      <c r="AO163" s="11" t="str">
        <f t="shared" si="45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46"/>
        <v/>
      </c>
      <c r="AU163" s="9" t="str">
        <f t="shared" si="47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32"/>
        <v/>
      </c>
      <c r="E164" s="11" t="str">
        <f t="shared" si="33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34"/>
        <v/>
      </c>
      <c r="K164" s="11" t="str">
        <f t="shared" si="35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36"/>
        <v/>
      </c>
      <c r="Q164" s="11" t="str">
        <f t="shared" si="37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38"/>
        <v/>
      </c>
      <c r="W164" s="11" t="str">
        <f t="shared" si="39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0"/>
        <v/>
      </c>
      <c r="AC164" s="11" t="str">
        <f t="shared" si="41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42"/>
        <v/>
      </c>
      <c r="AI164" s="11" t="str">
        <f t="shared" si="43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44"/>
        <v/>
      </c>
      <c r="AO164" s="11" t="str">
        <f t="shared" si="45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46"/>
        <v/>
      </c>
      <c r="AU164" s="9" t="str">
        <f t="shared" si="47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32"/>
        <v/>
      </c>
      <c r="E165" s="11" t="str">
        <f t="shared" si="33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34"/>
        <v/>
      </c>
      <c r="K165" s="11" t="str">
        <f t="shared" si="35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36"/>
        <v/>
      </c>
      <c r="Q165" s="11" t="str">
        <f t="shared" si="37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38"/>
        <v/>
      </c>
      <c r="W165" s="11" t="str">
        <f t="shared" si="39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0"/>
        <v/>
      </c>
      <c r="AC165" s="11" t="str">
        <f t="shared" si="41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42"/>
        <v/>
      </c>
      <c r="AI165" s="11" t="str">
        <f t="shared" si="43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44"/>
        <v/>
      </c>
      <c r="AO165" s="11" t="str">
        <f t="shared" si="45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46"/>
        <v/>
      </c>
      <c r="AU165" s="9" t="str">
        <f t="shared" si="47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32"/>
        <v/>
      </c>
      <c r="E166" s="11" t="str">
        <f t="shared" si="33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34"/>
        <v/>
      </c>
      <c r="K166" s="11" t="str">
        <f t="shared" si="35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36"/>
        <v/>
      </c>
      <c r="Q166" s="11" t="str">
        <f t="shared" si="37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38"/>
        <v/>
      </c>
      <c r="W166" s="11" t="str">
        <f t="shared" si="39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0"/>
        <v/>
      </c>
      <c r="AC166" s="11" t="str">
        <f t="shared" si="41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42"/>
        <v/>
      </c>
      <c r="AI166" s="11" t="str">
        <f t="shared" si="43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44"/>
        <v/>
      </c>
      <c r="AO166" s="11" t="str">
        <f t="shared" si="45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46"/>
        <v/>
      </c>
      <c r="AU166" s="9" t="str">
        <f t="shared" si="47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32"/>
        <v/>
      </c>
      <c r="E167" s="11" t="str">
        <f t="shared" si="33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34"/>
        <v/>
      </c>
      <c r="K167" s="11" t="str">
        <f t="shared" si="35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36"/>
        <v/>
      </c>
      <c r="Q167" s="11" t="str">
        <f t="shared" si="37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38"/>
        <v/>
      </c>
      <c r="W167" s="11" t="str">
        <f t="shared" si="39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0"/>
        <v/>
      </c>
      <c r="AC167" s="11" t="str">
        <f t="shared" si="41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42"/>
        <v/>
      </c>
      <c r="AI167" s="11" t="str">
        <f t="shared" si="43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44"/>
        <v/>
      </c>
      <c r="AO167" s="11" t="str">
        <f t="shared" si="45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46"/>
        <v/>
      </c>
      <c r="AU167" s="9" t="str">
        <f t="shared" si="47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32"/>
        <v/>
      </c>
      <c r="E168" s="11" t="str">
        <f t="shared" si="33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34"/>
        <v/>
      </c>
      <c r="K168" s="11" t="str">
        <f t="shared" si="35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36"/>
        <v/>
      </c>
      <c r="Q168" s="11" t="str">
        <f t="shared" si="37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38"/>
        <v/>
      </c>
      <c r="W168" s="11" t="str">
        <f t="shared" si="39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0"/>
        <v/>
      </c>
      <c r="AC168" s="11" t="str">
        <f t="shared" si="41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42"/>
        <v/>
      </c>
      <c r="AI168" s="11" t="str">
        <f t="shared" si="43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44"/>
        <v/>
      </c>
      <c r="AO168" s="11" t="str">
        <f t="shared" si="45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46"/>
        <v/>
      </c>
      <c r="AU168" s="9" t="str">
        <f t="shared" si="47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32"/>
        <v/>
      </c>
      <c r="E169" s="11" t="str">
        <f t="shared" si="33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34"/>
        <v/>
      </c>
      <c r="K169" s="11" t="str">
        <f t="shared" si="35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36"/>
        <v/>
      </c>
      <c r="Q169" s="11" t="str">
        <f t="shared" si="37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38"/>
        <v/>
      </c>
      <c r="W169" s="11" t="str">
        <f t="shared" si="39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0"/>
        <v/>
      </c>
      <c r="AC169" s="11" t="str">
        <f t="shared" si="41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42"/>
        <v/>
      </c>
      <c r="AI169" s="11" t="str">
        <f t="shared" si="43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44"/>
        <v/>
      </c>
      <c r="AO169" s="11" t="str">
        <f t="shared" si="45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46"/>
        <v/>
      </c>
      <c r="AU169" s="9" t="str">
        <f t="shared" si="47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32"/>
        <v/>
      </c>
      <c r="E170" s="11" t="str">
        <f t="shared" si="33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34"/>
        <v/>
      </c>
      <c r="K170" s="11" t="str">
        <f t="shared" si="35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36"/>
        <v/>
      </c>
      <c r="Q170" s="11" t="str">
        <f t="shared" si="37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38"/>
        <v/>
      </c>
      <c r="W170" s="11" t="str">
        <f t="shared" si="39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0"/>
        <v/>
      </c>
      <c r="AC170" s="11" t="str">
        <f t="shared" si="41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42"/>
        <v/>
      </c>
      <c r="AI170" s="11" t="str">
        <f t="shared" si="43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44"/>
        <v/>
      </c>
      <c r="AO170" s="11" t="str">
        <f t="shared" si="45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46"/>
        <v/>
      </c>
      <c r="AU170" s="9" t="str">
        <f t="shared" si="47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32"/>
        <v/>
      </c>
      <c r="E171" s="11" t="str">
        <f t="shared" si="33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34"/>
        <v/>
      </c>
      <c r="K171" s="11" t="str">
        <f t="shared" si="35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36"/>
        <v/>
      </c>
      <c r="Q171" s="11" t="str">
        <f t="shared" si="37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38"/>
        <v/>
      </c>
      <c r="W171" s="11" t="str">
        <f t="shared" si="39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0"/>
        <v/>
      </c>
      <c r="AC171" s="11" t="str">
        <f t="shared" si="41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42"/>
        <v/>
      </c>
      <c r="AI171" s="11" t="str">
        <f t="shared" si="43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44"/>
        <v/>
      </c>
      <c r="AO171" s="11" t="str">
        <f t="shared" si="45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46"/>
        <v/>
      </c>
      <c r="AU171" s="9" t="str">
        <f t="shared" si="47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32"/>
        <v/>
      </c>
      <c r="E172" s="11" t="str">
        <f t="shared" si="33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34"/>
        <v/>
      </c>
      <c r="K172" s="11" t="str">
        <f t="shared" si="35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36"/>
        <v/>
      </c>
      <c r="Q172" s="11" t="str">
        <f t="shared" si="37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38"/>
        <v/>
      </c>
      <c r="W172" s="11" t="str">
        <f t="shared" si="39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0"/>
        <v/>
      </c>
      <c r="AC172" s="11" t="str">
        <f t="shared" si="41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42"/>
        <v/>
      </c>
      <c r="AI172" s="11" t="str">
        <f t="shared" si="43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44"/>
        <v/>
      </c>
      <c r="AO172" s="11" t="str">
        <f t="shared" si="45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46"/>
        <v/>
      </c>
      <c r="AU172" s="9" t="str">
        <f t="shared" si="47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16"/>
  </conditionalFormatting>
  <conditionalFormatting sqref="G2">
    <cfRule type="duplicateValues" dxfId="0" priority="14"/>
  </conditionalFormatting>
  <conditionalFormatting sqref="M2">
    <cfRule type="duplicateValues" dxfId="0" priority="12"/>
  </conditionalFormatting>
  <conditionalFormatting sqref="S2">
    <cfRule type="duplicateValues" dxfId="0" priority="10"/>
  </conditionalFormatting>
  <conditionalFormatting sqref="Y2">
    <cfRule type="duplicateValues" dxfId="0" priority="8"/>
  </conditionalFormatting>
  <conditionalFormatting sqref="AE2">
    <cfRule type="duplicateValues" dxfId="0" priority="6"/>
  </conditionalFormatting>
  <conditionalFormatting sqref="AK2">
    <cfRule type="duplicateValues" dxfId="0" priority="4"/>
  </conditionalFormatting>
  <conditionalFormatting sqref="AQ2">
    <cfRule type="duplicateValues" dxfId="0" priority="2"/>
  </conditionalFormatting>
  <conditionalFormatting sqref="A14">
    <cfRule type="duplicateValues" dxfId="1" priority="15"/>
  </conditionalFormatting>
  <conditionalFormatting sqref="G14">
    <cfRule type="duplicateValues" dxfId="1" priority="13"/>
  </conditionalFormatting>
  <conditionalFormatting sqref="M14">
    <cfRule type="duplicateValues" dxfId="1" priority="11"/>
  </conditionalFormatting>
  <conditionalFormatting sqref="S14">
    <cfRule type="duplicateValues" dxfId="1" priority="9"/>
  </conditionalFormatting>
  <conditionalFormatting sqref="Y14">
    <cfRule type="duplicateValues" dxfId="1" priority="7"/>
  </conditionalFormatting>
  <conditionalFormatting sqref="AE14">
    <cfRule type="duplicateValues" dxfId="1" priority="5"/>
  </conditionalFormatting>
  <conditionalFormatting sqref="AK14">
    <cfRule type="duplicateValues" dxfId="1" priority="3"/>
  </conditionalFormatting>
  <conditionalFormatting sqref="AQ14">
    <cfRule type="duplicateValues" dxfId="1" priority="1"/>
  </conditionalFormatting>
  <conditionalFormatting sqref="A3:A172">
    <cfRule type="duplicateValues" dxfId="0" priority="17"/>
    <cfRule type="duplicateValues" dxfId="0" priority="18"/>
    <cfRule type="duplicateValues" dxfId="1" priority="19"/>
  </conditionalFormatting>
  <conditionalFormatting sqref="A86:A172">
    <cfRule type="duplicateValues" dxfId="0" priority="20"/>
    <cfRule type="duplicateValues" dxfId="1" priority="21"/>
  </conditionalFormatting>
  <conditionalFormatting sqref="G3:G172">
    <cfRule type="duplicateValues" dxfId="0" priority="22"/>
    <cfRule type="duplicateValues" dxfId="0" priority="23"/>
    <cfRule type="duplicateValues" dxfId="1" priority="24"/>
  </conditionalFormatting>
  <conditionalFormatting sqref="G86:G172">
    <cfRule type="duplicateValues" dxfId="0" priority="25"/>
    <cfRule type="duplicateValues" dxfId="1" priority="26"/>
  </conditionalFormatting>
  <conditionalFormatting sqref="M3:M172">
    <cfRule type="duplicateValues" dxfId="1" priority="29"/>
    <cfRule type="duplicateValues" dxfId="0" priority="27"/>
    <cfRule type="duplicateValues" dxfId="0" priority="28"/>
  </conditionalFormatting>
  <conditionalFormatting sqref="M86:M172">
    <cfRule type="duplicateValues" dxfId="1" priority="31"/>
    <cfRule type="duplicateValues" dxfId="0" priority="30"/>
  </conditionalFormatting>
  <conditionalFormatting sqref="S3:S172">
    <cfRule type="duplicateValues" dxfId="1" priority="34"/>
    <cfRule type="duplicateValues" dxfId="0" priority="33"/>
    <cfRule type="duplicateValues" dxfId="0" priority="32"/>
  </conditionalFormatting>
  <conditionalFormatting sqref="S86:S172">
    <cfRule type="duplicateValues" dxfId="1" priority="36"/>
    <cfRule type="duplicateValues" dxfId="0" priority="35"/>
  </conditionalFormatting>
  <conditionalFormatting sqref="Y3:Y172">
    <cfRule type="duplicateValues" dxfId="0" priority="37"/>
    <cfRule type="duplicateValues" dxfId="0" priority="38"/>
    <cfRule type="duplicateValues" dxfId="1" priority="39"/>
  </conditionalFormatting>
  <conditionalFormatting sqref="Y86:Y172">
    <cfRule type="duplicateValues" dxfId="0" priority="40"/>
    <cfRule type="duplicateValues" dxfId="1" priority="41"/>
  </conditionalFormatting>
  <conditionalFormatting sqref="AE3:AE172">
    <cfRule type="duplicateValues" dxfId="0" priority="42"/>
    <cfRule type="duplicateValues" dxfId="0" priority="43"/>
    <cfRule type="duplicateValues" dxfId="1" priority="44"/>
  </conditionalFormatting>
  <conditionalFormatting sqref="AE86:AE172">
    <cfRule type="duplicateValues" dxfId="0" priority="45"/>
    <cfRule type="duplicateValues" dxfId="1" priority="46"/>
  </conditionalFormatting>
  <conditionalFormatting sqref="AK3:AK172">
    <cfRule type="duplicateValues" dxfId="0" priority="47"/>
    <cfRule type="duplicateValues" dxfId="0" priority="48"/>
    <cfRule type="duplicateValues" dxfId="1" priority="49"/>
  </conditionalFormatting>
  <conditionalFormatting sqref="AK86:AK172">
    <cfRule type="duplicateValues" dxfId="0" priority="50"/>
    <cfRule type="duplicateValues" dxfId="1" priority="51"/>
  </conditionalFormatting>
  <conditionalFormatting sqref="AQ3:AQ172">
    <cfRule type="duplicateValues" dxfId="0" priority="52"/>
    <cfRule type="duplicateValues" dxfId="0" priority="53"/>
    <cfRule type="duplicateValues" dxfId="1" priority="54"/>
  </conditionalFormatting>
  <conditionalFormatting sqref="AQ86:AQ172">
    <cfRule type="duplicateValues" dxfId="0" priority="55"/>
    <cfRule type="duplicateValues" dxfId="1" priority="56"/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2"/>
  <sheetViews>
    <sheetView zoomScale="70" zoomScaleNormal="70" topLeftCell="AG1" workbookViewId="0">
      <selection activeCell="BC2" sqref="BC2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48" width="1.57142857142857" style="1" customWidth="1"/>
    <col min="49" max="49" width="7.14285714285714" style="1" customWidth="1"/>
    <col min="50" max="50" width="18.7142857142857" style="1" customWidth="1"/>
    <col min="51" max="51" width="13.8571428571429" style="1" customWidth="1"/>
    <col min="52" max="52" width="17.7142857142857" style="1" customWidth="1"/>
    <col min="53" max="53" width="9.42857142857143" style="1" customWidth="1"/>
    <col min="54" max="54" width="1" style="1" customWidth="1"/>
    <col min="55" max="55" width="5.57142857142857" style="1" customWidth="1"/>
    <col min="56" max="56" width="23.8571428571429" style="1" customWidth="1"/>
    <col min="57" max="57" width="13.8571428571429" style="1" customWidth="1"/>
    <col min="58" max="58" width="16.2857142857143" style="1" customWidth="1"/>
    <col min="59" max="59" width="9.42857142857143" style="1" customWidth="1"/>
    <col min="60" max="16384" width="9.14285714285714" style="1"/>
  </cols>
  <sheetData>
    <row r="1" ht="21.75" spans="1:59">
      <c r="A1" s="2" t="s">
        <v>313</v>
      </c>
      <c r="B1" s="2"/>
      <c r="C1" s="2"/>
      <c r="D1" s="2"/>
      <c r="E1" s="2"/>
      <c r="F1" s="3"/>
      <c r="G1" s="2" t="s">
        <v>314</v>
      </c>
      <c r="H1" s="2"/>
      <c r="I1" s="2"/>
      <c r="J1" s="2"/>
      <c r="K1" s="2"/>
      <c r="L1" s="3"/>
      <c r="M1" s="2" t="s">
        <v>315</v>
      </c>
      <c r="N1" s="2"/>
      <c r="O1" s="2"/>
      <c r="P1" s="2"/>
      <c r="Q1" s="2"/>
      <c r="R1" s="3"/>
      <c r="S1" s="2" t="s">
        <v>316</v>
      </c>
      <c r="T1" s="2"/>
      <c r="U1" s="2"/>
      <c r="V1" s="2"/>
      <c r="W1" s="2"/>
      <c r="X1" s="3"/>
      <c r="Y1" s="2" t="s">
        <v>317</v>
      </c>
      <c r="Z1" s="2"/>
      <c r="AA1" s="2"/>
      <c r="AB1" s="2"/>
      <c r="AC1" s="2"/>
      <c r="AD1" s="3"/>
      <c r="AE1" s="2" t="s">
        <v>318</v>
      </c>
      <c r="AF1" s="2"/>
      <c r="AG1" s="2"/>
      <c r="AH1" s="2"/>
      <c r="AI1" s="2"/>
      <c r="AJ1" s="3"/>
      <c r="AK1" s="2" t="s">
        <v>319</v>
      </c>
      <c r="AL1" s="2"/>
      <c r="AM1" s="2"/>
      <c r="AN1" s="2"/>
      <c r="AO1" s="2"/>
      <c r="AP1" s="3"/>
      <c r="AQ1" s="2" t="s">
        <v>320</v>
      </c>
      <c r="AR1" s="2"/>
      <c r="AS1" s="2"/>
      <c r="AT1" s="2"/>
      <c r="AU1" s="2"/>
      <c r="AV1" s="3"/>
      <c r="AW1" s="2" t="s">
        <v>321</v>
      </c>
      <c r="AX1" s="2"/>
      <c r="AY1" s="2"/>
      <c r="AZ1" s="2"/>
      <c r="BA1" s="2"/>
      <c r="BB1" s="3"/>
      <c r="BC1" s="2" t="s">
        <v>322</v>
      </c>
      <c r="BD1" s="2"/>
      <c r="BE1" s="2"/>
      <c r="BF1" s="2"/>
      <c r="BG1" s="2"/>
    </row>
    <row r="2" ht="21.75" spans="1:59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  <c r="AV2" s="3"/>
      <c r="AW2" s="4" t="s">
        <v>0</v>
      </c>
      <c r="AX2" s="4" t="s">
        <v>268</v>
      </c>
      <c r="AY2" s="4" t="s">
        <v>242</v>
      </c>
      <c r="AZ2" s="4" t="s">
        <v>269</v>
      </c>
      <c r="BA2" s="5" t="s">
        <v>270</v>
      </c>
      <c r="BB2" s="6"/>
      <c r="BC2" s="7" t="s">
        <v>0</v>
      </c>
      <c r="BD2" s="4" t="s">
        <v>268</v>
      </c>
      <c r="BE2" s="4" t="s">
        <v>242</v>
      </c>
      <c r="BF2" s="4" t="s">
        <v>269</v>
      </c>
      <c r="BG2" s="4" t="s">
        <v>270</v>
      </c>
    </row>
    <row r="3" ht="21.75" spans="1:59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  <c r="AV3" s="3"/>
      <c r="AW3" s="8"/>
      <c r="AX3" s="9" t="str">
        <f>_xlfn.IFNA(VLOOKUP(AW3,'Main Data'!$A:$B,2,0),"")</f>
        <v/>
      </c>
      <c r="AY3" s="9" t="str">
        <f>_xlfn.IFNA(VLOOKUP(AW3,'Main Data'!$A:$C,3,0),"")</f>
        <v/>
      </c>
      <c r="AZ3" s="10" t="str">
        <f ca="1">IF(AW3="","",IF(AZ3="",NOW(),AZ3))</f>
        <v/>
      </c>
      <c r="BA3" s="11" t="str">
        <f>IF(AW3="","",5)</f>
        <v/>
      </c>
      <c r="BB3" s="15"/>
      <c r="BC3" s="8"/>
      <c r="BD3" s="9" t="str">
        <f>_xlfn.IFNA(VLOOKUP(BC3,'Main Data'!$A:$B,2,0),"")</f>
        <v/>
      </c>
      <c r="BE3" s="9" t="str">
        <f>_xlfn.IFNA(VLOOKUP(BC3,'Main Data'!$A:$C,3,0),"")</f>
        <v/>
      </c>
      <c r="BF3" s="10" t="str">
        <f ca="1">IF(BC3="","",IF(BF3="",NOW(),BF3))</f>
        <v/>
      </c>
      <c r="BG3" s="9" t="str">
        <f>IF(BC3="","",5)</f>
        <v/>
      </c>
    </row>
    <row r="4" ht="21.75" spans="1:59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  <c r="AV4" s="3"/>
      <c r="AW4" s="8"/>
      <c r="AX4" s="9" t="str">
        <f>_xlfn.IFNA(VLOOKUP(AW4,'Main Data'!$A:$B,2,0),"")</f>
        <v/>
      </c>
      <c r="AY4" s="9" t="str">
        <f>_xlfn.IFNA(VLOOKUP(AW4,'Main Data'!$A:$C,3,0),"")</f>
        <v/>
      </c>
      <c r="AZ4" s="10" t="str">
        <f ca="1" t="shared" ref="AZ4:AZ67" si="16">IF(AW4="","",IF(AZ4="",NOW(),AZ4))</f>
        <v/>
      </c>
      <c r="BA4" s="11" t="str">
        <f t="shared" ref="BA4:BA67" si="17">IF(AW4="","",5)</f>
        <v/>
      </c>
      <c r="BB4" s="15"/>
      <c r="BC4" s="8"/>
      <c r="BD4" s="9" t="str">
        <f>_xlfn.IFNA(VLOOKUP(BC4,'Main Data'!$A:$B,2,0),"")</f>
        <v/>
      </c>
      <c r="BE4" s="9" t="str">
        <f>_xlfn.IFNA(VLOOKUP(BC4,'Main Data'!$A:$C,3,0),"")</f>
        <v/>
      </c>
      <c r="BF4" s="10" t="str">
        <f ca="1" t="shared" ref="BF4:BF67" si="18">IF(BC4="","",IF(BF4="",NOW(),BF4))</f>
        <v/>
      </c>
      <c r="BG4" s="9" t="str">
        <f t="shared" ref="BG4:BG67" si="19">IF(BC4="","",5)</f>
        <v/>
      </c>
    </row>
    <row r="5" ht="21.75" spans="1:59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  <c r="AV5" s="3"/>
      <c r="AW5" s="8"/>
      <c r="AX5" s="9" t="str">
        <f>_xlfn.IFNA(VLOOKUP(AW5,'Main Data'!$A:$B,2,0),"")</f>
        <v/>
      </c>
      <c r="AY5" s="9" t="str">
        <f>_xlfn.IFNA(VLOOKUP(AW5,'Main Data'!$A:$C,3,0),"")</f>
        <v/>
      </c>
      <c r="AZ5" s="10" t="str">
        <f ca="1" t="shared" si="16"/>
        <v/>
      </c>
      <c r="BA5" s="11" t="str">
        <f t="shared" si="17"/>
        <v/>
      </c>
      <c r="BB5" s="15"/>
      <c r="BC5" s="8"/>
      <c r="BD5" s="9" t="str">
        <f>_xlfn.IFNA(VLOOKUP(BC5,'Main Data'!$A:$B,2,0),"")</f>
        <v/>
      </c>
      <c r="BE5" s="9" t="str">
        <f>_xlfn.IFNA(VLOOKUP(BC5,'Main Data'!$A:$C,3,0),"")</f>
        <v/>
      </c>
      <c r="BF5" s="10" t="str">
        <f ca="1" t="shared" si="18"/>
        <v/>
      </c>
      <c r="BG5" s="9" t="str">
        <f t="shared" si="19"/>
        <v/>
      </c>
    </row>
    <row r="6" ht="21.75" spans="1:59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  <c r="AV6" s="3"/>
      <c r="AW6" s="8"/>
      <c r="AX6" s="9" t="str">
        <f>_xlfn.IFNA(VLOOKUP(AW6,'Main Data'!$A:$B,2,0),"")</f>
        <v/>
      </c>
      <c r="AY6" s="9" t="str">
        <f>_xlfn.IFNA(VLOOKUP(AW6,'Main Data'!$A:$C,3,0),"")</f>
        <v/>
      </c>
      <c r="AZ6" s="10" t="str">
        <f ca="1" t="shared" si="16"/>
        <v/>
      </c>
      <c r="BA6" s="11" t="str">
        <f t="shared" si="17"/>
        <v/>
      </c>
      <c r="BB6" s="15"/>
      <c r="BC6" s="8"/>
      <c r="BD6" s="9" t="str">
        <f>_xlfn.IFNA(VLOOKUP(BC6,'Main Data'!$A:$B,2,0),"")</f>
        <v/>
      </c>
      <c r="BE6" s="9" t="str">
        <f>_xlfn.IFNA(VLOOKUP(BC6,'Main Data'!$A:$C,3,0),"")</f>
        <v/>
      </c>
      <c r="BF6" s="10" t="str">
        <f ca="1" t="shared" si="18"/>
        <v/>
      </c>
      <c r="BG6" s="9" t="str">
        <f t="shared" si="19"/>
        <v/>
      </c>
    </row>
    <row r="7" ht="21.75" spans="1:59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  <c r="AV7" s="3"/>
      <c r="AW7" s="8"/>
      <c r="AX7" s="9" t="str">
        <f>_xlfn.IFNA(VLOOKUP(AW7,'Main Data'!$A:$B,2,0),"")</f>
        <v/>
      </c>
      <c r="AY7" s="9" t="str">
        <f>_xlfn.IFNA(VLOOKUP(AW7,'Main Data'!$A:$C,3,0),"")</f>
        <v/>
      </c>
      <c r="AZ7" s="10" t="str">
        <f ca="1" t="shared" si="16"/>
        <v/>
      </c>
      <c r="BA7" s="11" t="str">
        <f t="shared" si="17"/>
        <v/>
      </c>
      <c r="BB7" s="15"/>
      <c r="BC7" s="8"/>
      <c r="BD7" s="9" t="str">
        <f>_xlfn.IFNA(VLOOKUP(BC7,'Main Data'!$A:$B,2,0),"")</f>
        <v/>
      </c>
      <c r="BE7" s="9" t="str">
        <f>_xlfn.IFNA(VLOOKUP(BC7,'Main Data'!$A:$C,3,0),"")</f>
        <v/>
      </c>
      <c r="BF7" s="10" t="str">
        <f ca="1" t="shared" si="18"/>
        <v/>
      </c>
      <c r="BG7" s="9" t="str">
        <f t="shared" si="19"/>
        <v/>
      </c>
    </row>
    <row r="8" ht="21.75" spans="1:59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  <c r="AV8" s="3"/>
      <c r="AW8" s="8"/>
      <c r="AX8" s="9" t="str">
        <f>_xlfn.IFNA(VLOOKUP(AW8,'Main Data'!$A:$B,2,0),"")</f>
        <v/>
      </c>
      <c r="AY8" s="9" t="str">
        <f>_xlfn.IFNA(VLOOKUP(AW8,'Main Data'!$A:$C,3,0),"")</f>
        <v/>
      </c>
      <c r="AZ8" s="10" t="str">
        <f ca="1" t="shared" si="16"/>
        <v/>
      </c>
      <c r="BA8" s="11" t="str">
        <f t="shared" si="17"/>
        <v/>
      </c>
      <c r="BB8" s="15"/>
      <c r="BC8" s="8"/>
      <c r="BD8" s="9" t="str">
        <f>_xlfn.IFNA(VLOOKUP(BC8,'Main Data'!$A:$B,2,0),"")</f>
        <v/>
      </c>
      <c r="BE8" s="9" t="str">
        <f>_xlfn.IFNA(VLOOKUP(BC8,'Main Data'!$A:$C,3,0),"")</f>
        <v/>
      </c>
      <c r="BF8" s="10" t="str">
        <f ca="1" t="shared" si="18"/>
        <v/>
      </c>
      <c r="BG8" s="9" t="str">
        <f t="shared" si="19"/>
        <v/>
      </c>
    </row>
    <row r="9" ht="21.75" spans="1:59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  <c r="AV9" s="3"/>
      <c r="AW9" s="8"/>
      <c r="AX9" s="9" t="str">
        <f>_xlfn.IFNA(VLOOKUP(AW9,'Main Data'!$A:$B,2,0),"")</f>
        <v/>
      </c>
      <c r="AY9" s="9" t="str">
        <f>_xlfn.IFNA(VLOOKUP(AW9,'Main Data'!$A:$C,3,0),"")</f>
        <v/>
      </c>
      <c r="AZ9" s="10" t="str">
        <f ca="1" t="shared" si="16"/>
        <v/>
      </c>
      <c r="BA9" s="11" t="str">
        <f t="shared" si="17"/>
        <v/>
      </c>
      <c r="BB9" s="15"/>
      <c r="BC9" s="8"/>
      <c r="BD9" s="9" t="str">
        <f>_xlfn.IFNA(VLOOKUP(BC9,'Main Data'!$A:$B,2,0),"")</f>
        <v/>
      </c>
      <c r="BE9" s="9" t="str">
        <f>_xlfn.IFNA(VLOOKUP(BC9,'Main Data'!$A:$C,3,0),"")</f>
        <v/>
      </c>
      <c r="BF9" s="10" t="str">
        <f ca="1" t="shared" si="18"/>
        <v/>
      </c>
      <c r="BG9" s="9" t="str">
        <f t="shared" si="19"/>
        <v/>
      </c>
    </row>
    <row r="10" ht="21.75" spans="1:59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  <c r="AV10" s="3"/>
      <c r="AW10" s="8"/>
      <c r="AX10" s="9" t="str">
        <f>_xlfn.IFNA(VLOOKUP(AW10,'Main Data'!$A:$B,2,0),"")</f>
        <v/>
      </c>
      <c r="AY10" s="9" t="str">
        <f>_xlfn.IFNA(VLOOKUP(AW10,'Main Data'!$A:$C,3,0),"")</f>
        <v/>
      </c>
      <c r="AZ10" s="10" t="str">
        <f ca="1" t="shared" si="16"/>
        <v/>
      </c>
      <c r="BA10" s="11" t="str">
        <f t="shared" si="17"/>
        <v/>
      </c>
      <c r="BB10" s="15"/>
      <c r="BC10" s="8"/>
      <c r="BD10" s="9" t="str">
        <f>_xlfn.IFNA(VLOOKUP(BC10,'Main Data'!$A:$B,2,0),"")</f>
        <v/>
      </c>
      <c r="BE10" s="9" t="str">
        <f>_xlfn.IFNA(VLOOKUP(BC10,'Main Data'!$A:$C,3,0),"")</f>
        <v/>
      </c>
      <c r="BF10" s="10" t="str">
        <f ca="1" t="shared" si="18"/>
        <v/>
      </c>
      <c r="BG10" s="9" t="str">
        <f t="shared" si="19"/>
        <v/>
      </c>
    </row>
    <row r="11" ht="21.75" spans="1:59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  <c r="AV11" s="3"/>
      <c r="AW11" s="8"/>
      <c r="AX11" s="9" t="str">
        <f>_xlfn.IFNA(VLOOKUP(AW11,'Main Data'!$A:$B,2,0),"")</f>
        <v/>
      </c>
      <c r="AY11" s="9" t="str">
        <f>_xlfn.IFNA(VLOOKUP(AW11,'Main Data'!$A:$C,3,0),"")</f>
        <v/>
      </c>
      <c r="AZ11" s="10" t="str">
        <f ca="1" t="shared" si="16"/>
        <v/>
      </c>
      <c r="BA11" s="11" t="str">
        <f t="shared" si="17"/>
        <v/>
      </c>
      <c r="BB11" s="15"/>
      <c r="BC11" s="8"/>
      <c r="BD11" s="9" t="str">
        <f>_xlfn.IFNA(VLOOKUP(BC11,'Main Data'!$A:$B,2,0),"")</f>
        <v/>
      </c>
      <c r="BE11" s="9" t="str">
        <f>_xlfn.IFNA(VLOOKUP(BC11,'Main Data'!$A:$C,3,0),"")</f>
        <v/>
      </c>
      <c r="BF11" s="10" t="str">
        <f ca="1" t="shared" si="18"/>
        <v/>
      </c>
      <c r="BG11" s="9" t="str">
        <f t="shared" si="19"/>
        <v/>
      </c>
    </row>
    <row r="12" ht="21.75" spans="1:59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  <c r="AV12" s="3"/>
      <c r="AW12" s="8"/>
      <c r="AX12" s="9" t="str">
        <f>_xlfn.IFNA(VLOOKUP(AW12,'Main Data'!$A:$B,2,0),"")</f>
        <v/>
      </c>
      <c r="AY12" s="9" t="str">
        <f>_xlfn.IFNA(VLOOKUP(AW12,'Main Data'!$A:$C,3,0),"")</f>
        <v/>
      </c>
      <c r="AZ12" s="10" t="str">
        <f ca="1" t="shared" si="16"/>
        <v/>
      </c>
      <c r="BA12" s="11" t="str">
        <f t="shared" si="17"/>
        <v/>
      </c>
      <c r="BB12" s="15"/>
      <c r="BC12" s="8"/>
      <c r="BD12" s="9" t="str">
        <f>_xlfn.IFNA(VLOOKUP(BC12,'Main Data'!$A:$B,2,0),"")</f>
        <v/>
      </c>
      <c r="BE12" s="9" t="str">
        <f>_xlfn.IFNA(VLOOKUP(BC12,'Main Data'!$A:$C,3,0),"")</f>
        <v/>
      </c>
      <c r="BF12" s="10" t="str">
        <f ca="1" t="shared" si="18"/>
        <v/>
      </c>
      <c r="BG12" s="9" t="str">
        <f t="shared" si="19"/>
        <v/>
      </c>
    </row>
    <row r="13" ht="21.75" spans="1:59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  <c r="AV13" s="3"/>
      <c r="AW13" s="8"/>
      <c r="AX13" s="9" t="str">
        <f>_xlfn.IFNA(VLOOKUP(AW13,'Main Data'!$A:$B,2,0),"")</f>
        <v/>
      </c>
      <c r="AY13" s="9" t="str">
        <f>_xlfn.IFNA(VLOOKUP(AW13,'Main Data'!$A:$C,3,0),"")</f>
        <v/>
      </c>
      <c r="AZ13" s="10" t="str">
        <f ca="1" t="shared" si="16"/>
        <v/>
      </c>
      <c r="BA13" s="11" t="str">
        <f t="shared" si="17"/>
        <v/>
      </c>
      <c r="BB13" s="15"/>
      <c r="BC13" s="8"/>
      <c r="BD13" s="9" t="str">
        <f>_xlfn.IFNA(VLOOKUP(BC13,'Main Data'!$A:$B,2,0),"")</f>
        <v/>
      </c>
      <c r="BE13" s="9" t="str">
        <f>_xlfn.IFNA(VLOOKUP(BC13,'Main Data'!$A:$C,3,0),"")</f>
        <v/>
      </c>
      <c r="BF13" s="10" t="str">
        <f ca="1" t="shared" si="18"/>
        <v/>
      </c>
      <c r="BG13" s="9" t="str">
        <f t="shared" si="19"/>
        <v/>
      </c>
    </row>
    <row r="14" ht="21.75" spans="1:59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  <c r="AV14" s="3"/>
      <c r="AW14" s="8"/>
      <c r="AX14" s="9" t="str">
        <f>_xlfn.IFNA(VLOOKUP(AW14,'Main Data'!$A:$B,2,0),"")</f>
        <v/>
      </c>
      <c r="AY14" s="9" t="str">
        <f>_xlfn.IFNA(VLOOKUP(AW14,'Main Data'!$A:$C,3,0),"")</f>
        <v/>
      </c>
      <c r="AZ14" s="10" t="str">
        <f ca="1" t="shared" si="16"/>
        <v/>
      </c>
      <c r="BA14" s="11" t="str">
        <f t="shared" si="17"/>
        <v/>
      </c>
      <c r="BB14" s="15"/>
      <c r="BC14" s="8"/>
      <c r="BD14" s="9" t="str">
        <f>_xlfn.IFNA(VLOOKUP(BC14,'Main Data'!$A:$B,2,0),"")</f>
        <v/>
      </c>
      <c r="BE14" s="9" t="str">
        <f>_xlfn.IFNA(VLOOKUP(BC14,'Main Data'!$A:$C,3,0),"")</f>
        <v/>
      </c>
      <c r="BF14" s="10" t="str">
        <f ca="1" t="shared" si="18"/>
        <v/>
      </c>
      <c r="BG14" s="9" t="str">
        <f t="shared" si="19"/>
        <v/>
      </c>
    </row>
    <row r="15" ht="21.75" spans="1:59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  <c r="AV15" s="3"/>
      <c r="AW15" s="8"/>
      <c r="AX15" s="9" t="str">
        <f>_xlfn.IFNA(VLOOKUP(AW15,'Main Data'!$A:$B,2,0),"")</f>
        <v/>
      </c>
      <c r="AY15" s="9" t="str">
        <f>_xlfn.IFNA(VLOOKUP(AW15,'Main Data'!$A:$C,3,0),"")</f>
        <v/>
      </c>
      <c r="AZ15" s="10" t="str">
        <f ca="1" t="shared" si="16"/>
        <v/>
      </c>
      <c r="BA15" s="11" t="str">
        <f t="shared" si="17"/>
        <v/>
      </c>
      <c r="BB15" s="15"/>
      <c r="BC15" s="8"/>
      <c r="BD15" s="9" t="str">
        <f>_xlfn.IFNA(VLOOKUP(BC15,'Main Data'!$A:$B,2,0),"")</f>
        <v/>
      </c>
      <c r="BE15" s="9" t="str">
        <f>_xlfn.IFNA(VLOOKUP(BC15,'Main Data'!$A:$C,3,0),"")</f>
        <v/>
      </c>
      <c r="BF15" s="10" t="str">
        <f ca="1" t="shared" si="18"/>
        <v/>
      </c>
      <c r="BG15" s="9" t="str">
        <f t="shared" si="19"/>
        <v/>
      </c>
    </row>
    <row r="16" ht="21.75" spans="1:59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  <c r="AV16" s="3"/>
      <c r="AW16" s="8"/>
      <c r="AX16" s="9" t="str">
        <f>_xlfn.IFNA(VLOOKUP(AW16,'Main Data'!$A:$B,2,0),"")</f>
        <v/>
      </c>
      <c r="AY16" s="9" t="str">
        <f>_xlfn.IFNA(VLOOKUP(AW16,'Main Data'!$A:$C,3,0),"")</f>
        <v/>
      </c>
      <c r="AZ16" s="10" t="str">
        <f ca="1" t="shared" si="16"/>
        <v/>
      </c>
      <c r="BA16" s="11" t="str">
        <f t="shared" si="17"/>
        <v/>
      </c>
      <c r="BB16" s="15"/>
      <c r="BC16" s="8"/>
      <c r="BD16" s="9" t="str">
        <f>_xlfn.IFNA(VLOOKUP(BC16,'Main Data'!$A:$B,2,0),"")</f>
        <v/>
      </c>
      <c r="BE16" s="9" t="str">
        <f>_xlfn.IFNA(VLOOKUP(BC16,'Main Data'!$A:$C,3,0),"")</f>
        <v/>
      </c>
      <c r="BF16" s="10" t="str">
        <f ca="1" t="shared" si="18"/>
        <v/>
      </c>
      <c r="BG16" s="9" t="str">
        <f t="shared" si="19"/>
        <v/>
      </c>
    </row>
    <row r="17" ht="21.75" spans="1:59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  <c r="AV17" s="3"/>
      <c r="AW17" s="8"/>
      <c r="AX17" s="9" t="str">
        <f>_xlfn.IFNA(VLOOKUP(AW17,'Main Data'!$A:$B,2,0),"")</f>
        <v/>
      </c>
      <c r="AY17" s="9" t="str">
        <f>_xlfn.IFNA(VLOOKUP(AW17,'Main Data'!$A:$C,3,0),"")</f>
        <v/>
      </c>
      <c r="AZ17" s="10" t="str">
        <f ca="1" t="shared" si="16"/>
        <v/>
      </c>
      <c r="BA17" s="11" t="str">
        <f t="shared" si="17"/>
        <v/>
      </c>
      <c r="BB17" s="15"/>
      <c r="BC17" s="8"/>
      <c r="BD17" s="9" t="str">
        <f>_xlfn.IFNA(VLOOKUP(BC17,'Main Data'!$A:$B,2,0),"")</f>
        <v/>
      </c>
      <c r="BE17" s="9" t="str">
        <f>_xlfn.IFNA(VLOOKUP(BC17,'Main Data'!$A:$C,3,0),"")</f>
        <v/>
      </c>
      <c r="BF17" s="10" t="str">
        <f ca="1" t="shared" si="18"/>
        <v/>
      </c>
      <c r="BG17" s="9" t="str">
        <f t="shared" si="19"/>
        <v/>
      </c>
    </row>
    <row r="18" ht="21.75" spans="1:59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  <c r="AV18" s="3"/>
      <c r="AW18" s="8"/>
      <c r="AX18" s="9" t="str">
        <f>_xlfn.IFNA(VLOOKUP(AW18,'Main Data'!$A:$B,2,0),"")</f>
        <v/>
      </c>
      <c r="AY18" s="9" t="str">
        <f>_xlfn.IFNA(VLOOKUP(AW18,'Main Data'!$A:$C,3,0),"")</f>
        <v/>
      </c>
      <c r="AZ18" s="10" t="str">
        <f ca="1" t="shared" si="16"/>
        <v/>
      </c>
      <c r="BA18" s="11" t="str">
        <f t="shared" si="17"/>
        <v/>
      </c>
      <c r="BB18" s="15"/>
      <c r="BC18" s="8"/>
      <c r="BD18" s="9" t="str">
        <f>_xlfn.IFNA(VLOOKUP(BC18,'Main Data'!$A:$B,2,0),"")</f>
        <v/>
      </c>
      <c r="BE18" s="9" t="str">
        <f>_xlfn.IFNA(VLOOKUP(BC18,'Main Data'!$A:$C,3,0),"")</f>
        <v/>
      </c>
      <c r="BF18" s="10" t="str">
        <f ca="1" t="shared" si="18"/>
        <v/>
      </c>
      <c r="BG18" s="9" t="str">
        <f t="shared" si="19"/>
        <v/>
      </c>
    </row>
    <row r="19" ht="21.75" spans="1:59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  <c r="AV19" s="3"/>
      <c r="AW19" s="8"/>
      <c r="AX19" s="9" t="str">
        <f>_xlfn.IFNA(VLOOKUP(AW19,'Main Data'!$A:$B,2,0),"")</f>
        <v/>
      </c>
      <c r="AY19" s="9" t="str">
        <f>_xlfn.IFNA(VLOOKUP(AW19,'Main Data'!$A:$C,3,0),"")</f>
        <v/>
      </c>
      <c r="AZ19" s="10" t="str">
        <f ca="1" t="shared" si="16"/>
        <v/>
      </c>
      <c r="BA19" s="11" t="str">
        <f t="shared" si="17"/>
        <v/>
      </c>
      <c r="BB19" s="15"/>
      <c r="BC19" s="8"/>
      <c r="BD19" s="9" t="str">
        <f>_xlfn.IFNA(VLOOKUP(BC19,'Main Data'!$A:$B,2,0),"")</f>
        <v/>
      </c>
      <c r="BE19" s="9" t="str">
        <f>_xlfn.IFNA(VLOOKUP(BC19,'Main Data'!$A:$C,3,0),"")</f>
        <v/>
      </c>
      <c r="BF19" s="10" t="str">
        <f ca="1" t="shared" si="18"/>
        <v/>
      </c>
      <c r="BG19" s="9" t="str">
        <f t="shared" si="19"/>
        <v/>
      </c>
    </row>
    <row r="20" ht="21.75" spans="1:59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  <c r="AV20" s="3"/>
      <c r="AW20" s="8"/>
      <c r="AX20" s="9" t="str">
        <f>_xlfn.IFNA(VLOOKUP(AW20,'Main Data'!$A:$B,2,0),"")</f>
        <v/>
      </c>
      <c r="AY20" s="9" t="str">
        <f>_xlfn.IFNA(VLOOKUP(AW20,'Main Data'!$A:$C,3,0),"")</f>
        <v/>
      </c>
      <c r="AZ20" s="10" t="str">
        <f ca="1" t="shared" si="16"/>
        <v/>
      </c>
      <c r="BA20" s="11" t="str">
        <f t="shared" si="17"/>
        <v/>
      </c>
      <c r="BB20" s="15"/>
      <c r="BC20" s="8"/>
      <c r="BD20" s="9" t="str">
        <f>_xlfn.IFNA(VLOOKUP(BC20,'Main Data'!$A:$B,2,0),"")</f>
        <v/>
      </c>
      <c r="BE20" s="9" t="str">
        <f>_xlfn.IFNA(VLOOKUP(BC20,'Main Data'!$A:$C,3,0),"")</f>
        <v/>
      </c>
      <c r="BF20" s="10" t="str">
        <f ca="1" t="shared" si="18"/>
        <v/>
      </c>
      <c r="BG20" s="9" t="str">
        <f t="shared" si="19"/>
        <v/>
      </c>
    </row>
    <row r="21" ht="21.75" spans="1:59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  <c r="AV21" s="3"/>
      <c r="AW21" s="8"/>
      <c r="AX21" s="9" t="str">
        <f>_xlfn.IFNA(VLOOKUP(AW21,'Main Data'!$A:$B,2,0),"")</f>
        <v/>
      </c>
      <c r="AY21" s="9" t="str">
        <f>_xlfn.IFNA(VLOOKUP(AW21,'Main Data'!$A:$C,3,0),"")</f>
        <v/>
      </c>
      <c r="AZ21" s="10" t="str">
        <f ca="1" t="shared" si="16"/>
        <v/>
      </c>
      <c r="BA21" s="11" t="str">
        <f t="shared" si="17"/>
        <v/>
      </c>
      <c r="BB21" s="15"/>
      <c r="BC21" s="8"/>
      <c r="BD21" s="9" t="str">
        <f>_xlfn.IFNA(VLOOKUP(BC21,'Main Data'!$A:$B,2,0),"")</f>
        <v/>
      </c>
      <c r="BE21" s="9" t="str">
        <f>_xlfn.IFNA(VLOOKUP(BC21,'Main Data'!$A:$C,3,0),"")</f>
        <v/>
      </c>
      <c r="BF21" s="10" t="str">
        <f ca="1" t="shared" si="18"/>
        <v/>
      </c>
      <c r="BG21" s="9" t="str">
        <f t="shared" si="19"/>
        <v/>
      </c>
    </row>
    <row r="22" ht="21.75" spans="1:59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  <c r="AV22" s="3"/>
      <c r="AW22" s="8"/>
      <c r="AX22" s="9" t="str">
        <f>_xlfn.IFNA(VLOOKUP(AW22,'Main Data'!$A:$B,2,0),"")</f>
        <v/>
      </c>
      <c r="AY22" s="9" t="str">
        <f>_xlfn.IFNA(VLOOKUP(AW22,'Main Data'!$A:$C,3,0),"")</f>
        <v/>
      </c>
      <c r="AZ22" s="10" t="str">
        <f ca="1" t="shared" si="16"/>
        <v/>
      </c>
      <c r="BA22" s="11" t="str">
        <f t="shared" si="17"/>
        <v/>
      </c>
      <c r="BB22" s="15"/>
      <c r="BC22" s="8"/>
      <c r="BD22" s="9" t="str">
        <f>_xlfn.IFNA(VLOOKUP(BC22,'Main Data'!$A:$B,2,0),"")</f>
        <v/>
      </c>
      <c r="BE22" s="9" t="str">
        <f>_xlfn.IFNA(VLOOKUP(BC22,'Main Data'!$A:$C,3,0),"")</f>
        <v/>
      </c>
      <c r="BF22" s="10" t="str">
        <f ca="1" t="shared" si="18"/>
        <v/>
      </c>
      <c r="BG22" s="9" t="str">
        <f t="shared" si="19"/>
        <v/>
      </c>
    </row>
    <row r="23" ht="21.75" spans="1:59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  <c r="AV23" s="3"/>
      <c r="AW23" s="8"/>
      <c r="AX23" s="9" t="str">
        <f>_xlfn.IFNA(VLOOKUP(AW23,'Main Data'!$A:$B,2,0),"")</f>
        <v/>
      </c>
      <c r="AY23" s="9" t="str">
        <f>_xlfn.IFNA(VLOOKUP(AW23,'Main Data'!$A:$C,3,0),"")</f>
        <v/>
      </c>
      <c r="AZ23" s="10" t="str">
        <f ca="1" t="shared" si="16"/>
        <v/>
      </c>
      <c r="BA23" s="11" t="str">
        <f t="shared" si="17"/>
        <v/>
      </c>
      <c r="BB23" s="15"/>
      <c r="BC23" s="8"/>
      <c r="BD23" s="9" t="str">
        <f>_xlfn.IFNA(VLOOKUP(BC23,'Main Data'!$A:$B,2,0),"")</f>
        <v/>
      </c>
      <c r="BE23" s="9" t="str">
        <f>_xlfn.IFNA(VLOOKUP(BC23,'Main Data'!$A:$C,3,0),"")</f>
        <v/>
      </c>
      <c r="BF23" s="10" t="str">
        <f ca="1" t="shared" si="18"/>
        <v/>
      </c>
      <c r="BG23" s="9" t="str">
        <f t="shared" si="19"/>
        <v/>
      </c>
    </row>
    <row r="24" ht="21.75" spans="1:59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  <c r="AV24" s="3"/>
      <c r="AW24" s="8"/>
      <c r="AX24" s="9" t="str">
        <f>_xlfn.IFNA(VLOOKUP(AW24,'Main Data'!$A:$B,2,0),"")</f>
        <v/>
      </c>
      <c r="AY24" s="9" t="str">
        <f>_xlfn.IFNA(VLOOKUP(AW24,'Main Data'!$A:$C,3,0),"")</f>
        <v/>
      </c>
      <c r="AZ24" s="10" t="str">
        <f ca="1" t="shared" si="16"/>
        <v/>
      </c>
      <c r="BA24" s="11" t="str">
        <f t="shared" si="17"/>
        <v/>
      </c>
      <c r="BB24" s="15"/>
      <c r="BC24" s="8"/>
      <c r="BD24" s="9" t="str">
        <f>_xlfn.IFNA(VLOOKUP(BC24,'Main Data'!$A:$B,2,0),"")</f>
        <v/>
      </c>
      <c r="BE24" s="9" t="str">
        <f>_xlfn.IFNA(VLOOKUP(BC24,'Main Data'!$A:$C,3,0),"")</f>
        <v/>
      </c>
      <c r="BF24" s="10" t="str">
        <f ca="1" t="shared" si="18"/>
        <v/>
      </c>
      <c r="BG24" s="9" t="str">
        <f t="shared" si="19"/>
        <v/>
      </c>
    </row>
    <row r="25" ht="21.75" spans="1:59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  <c r="AV25" s="3"/>
      <c r="AW25" s="8"/>
      <c r="AX25" s="9" t="str">
        <f>_xlfn.IFNA(VLOOKUP(AW25,'Main Data'!$A:$B,2,0),"")</f>
        <v/>
      </c>
      <c r="AY25" s="9" t="str">
        <f>_xlfn.IFNA(VLOOKUP(AW25,'Main Data'!$A:$C,3,0),"")</f>
        <v/>
      </c>
      <c r="AZ25" s="10" t="str">
        <f ca="1" t="shared" si="16"/>
        <v/>
      </c>
      <c r="BA25" s="11" t="str">
        <f t="shared" si="17"/>
        <v/>
      </c>
      <c r="BB25" s="15"/>
      <c r="BC25" s="8"/>
      <c r="BD25" s="9" t="str">
        <f>_xlfn.IFNA(VLOOKUP(BC25,'Main Data'!$A:$B,2,0),"")</f>
        <v/>
      </c>
      <c r="BE25" s="9" t="str">
        <f>_xlfn.IFNA(VLOOKUP(BC25,'Main Data'!$A:$C,3,0),"")</f>
        <v/>
      </c>
      <c r="BF25" s="10" t="str">
        <f ca="1" t="shared" si="18"/>
        <v/>
      </c>
      <c r="BG25" s="9" t="str">
        <f t="shared" si="19"/>
        <v/>
      </c>
    </row>
    <row r="26" ht="21.75" spans="1:59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  <c r="AV26" s="3"/>
      <c r="AW26" s="8"/>
      <c r="AX26" s="9" t="str">
        <f>_xlfn.IFNA(VLOOKUP(AW26,'Main Data'!$A:$B,2,0),"")</f>
        <v/>
      </c>
      <c r="AY26" s="9" t="str">
        <f>_xlfn.IFNA(VLOOKUP(AW26,'Main Data'!$A:$C,3,0),"")</f>
        <v/>
      </c>
      <c r="AZ26" s="10" t="str">
        <f ca="1" t="shared" si="16"/>
        <v/>
      </c>
      <c r="BA26" s="11" t="str">
        <f t="shared" si="17"/>
        <v/>
      </c>
      <c r="BB26" s="15"/>
      <c r="BC26" s="8"/>
      <c r="BD26" s="9" t="str">
        <f>_xlfn.IFNA(VLOOKUP(BC26,'Main Data'!$A:$B,2,0),"")</f>
        <v/>
      </c>
      <c r="BE26" s="9" t="str">
        <f>_xlfn.IFNA(VLOOKUP(BC26,'Main Data'!$A:$C,3,0),"")</f>
        <v/>
      </c>
      <c r="BF26" s="10" t="str">
        <f ca="1" t="shared" si="18"/>
        <v/>
      </c>
      <c r="BG26" s="9" t="str">
        <f t="shared" si="19"/>
        <v/>
      </c>
    </row>
    <row r="27" ht="21.75" spans="1:59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  <c r="AV27" s="3"/>
      <c r="AW27" s="8"/>
      <c r="AX27" s="9" t="str">
        <f>_xlfn.IFNA(VLOOKUP(AW27,'Main Data'!$A:$B,2,0),"")</f>
        <v/>
      </c>
      <c r="AY27" s="9" t="str">
        <f>_xlfn.IFNA(VLOOKUP(AW27,'Main Data'!$A:$C,3,0),"")</f>
        <v/>
      </c>
      <c r="AZ27" s="10" t="str">
        <f ca="1" t="shared" si="16"/>
        <v/>
      </c>
      <c r="BA27" s="11" t="str">
        <f t="shared" si="17"/>
        <v/>
      </c>
      <c r="BB27" s="15"/>
      <c r="BC27" s="8"/>
      <c r="BD27" s="9" t="str">
        <f>_xlfn.IFNA(VLOOKUP(BC27,'Main Data'!$A:$B,2,0),"")</f>
        <v/>
      </c>
      <c r="BE27" s="9" t="str">
        <f>_xlfn.IFNA(VLOOKUP(BC27,'Main Data'!$A:$C,3,0),"")</f>
        <v/>
      </c>
      <c r="BF27" s="10" t="str">
        <f ca="1" t="shared" si="18"/>
        <v/>
      </c>
      <c r="BG27" s="9" t="str">
        <f t="shared" si="19"/>
        <v/>
      </c>
    </row>
    <row r="28" ht="21.75" spans="1:59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  <c r="AV28" s="3"/>
      <c r="AW28" s="8"/>
      <c r="AX28" s="9" t="str">
        <f>_xlfn.IFNA(VLOOKUP(AW28,'Main Data'!$A:$B,2,0),"")</f>
        <v/>
      </c>
      <c r="AY28" s="9" t="str">
        <f>_xlfn.IFNA(VLOOKUP(AW28,'Main Data'!$A:$C,3,0),"")</f>
        <v/>
      </c>
      <c r="AZ28" s="10" t="str">
        <f ca="1" t="shared" si="16"/>
        <v/>
      </c>
      <c r="BA28" s="11" t="str">
        <f t="shared" si="17"/>
        <v/>
      </c>
      <c r="BB28" s="15"/>
      <c r="BC28" s="8"/>
      <c r="BD28" s="9" t="str">
        <f>_xlfn.IFNA(VLOOKUP(BC28,'Main Data'!$A:$B,2,0),"")</f>
        <v/>
      </c>
      <c r="BE28" s="9" t="str">
        <f>_xlfn.IFNA(VLOOKUP(BC28,'Main Data'!$A:$C,3,0),"")</f>
        <v/>
      </c>
      <c r="BF28" s="10" t="str">
        <f ca="1" t="shared" si="18"/>
        <v/>
      </c>
      <c r="BG28" s="9" t="str">
        <f t="shared" si="19"/>
        <v/>
      </c>
    </row>
    <row r="29" ht="21.75" spans="1:59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  <c r="AV29" s="3"/>
      <c r="AW29" s="8"/>
      <c r="AX29" s="9" t="str">
        <f>_xlfn.IFNA(VLOOKUP(AW29,'Main Data'!$A:$B,2,0),"")</f>
        <v/>
      </c>
      <c r="AY29" s="9" t="str">
        <f>_xlfn.IFNA(VLOOKUP(AW29,'Main Data'!$A:$C,3,0),"")</f>
        <v/>
      </c>
      <c r="AZ29" s="10" t="str">
        <f ca="1" t="shared" si="16"/>
        <v/>
      </c>
      <c r="BA29" s="11" t="str">
        <f t="shared" si="17"/>
        <v/>
      </c>
      <c r="BB29" s="15"/>
      <c r="BC29" s="8"/>
      <c r="BD29" s="9" t="str">
        <f>_xlfn.IFNA(VLOOKUP(BC29,'Main Data'!$A:$B,2,0),"")</f>
        <v/>
      </c>
      <c r="BE29" s="9" t="str">
        <f>_xlfn.IFNA(VLOOKUP(BC29,'Main Data'!$A:$C,3,0),"")</f>
        <v/>
      </c>
      <c r="BF29" s="10" t="str">
        <f ca="1" t="shared" si="18"/>
        <v/>
      </c>
      <c r="BG29" s="9" t="str">
        <f t="shared" si="19"/>
        <v/>
      </c>
    </row>
    <row r="30" ht="21.75" spans="1:59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  <c r="AV30" s="3"/>
      <c r="AW30" s="8"/>
      <c r="AX30" s="9" t="str">
        <f>_xlfn.IFNA(VLOOKUP(AW30,'Main Data'!$A:$B,2,0),"")</f>
        <v/>
      </c>
      <c r="AY30" s="9" t="str">
        <f>_xlfn.IFNA(VLOOKUP(AW30,'Main Data'!$A:$C,3,0),"")</f>
        <v/>
      </c>
      <c r="AZ30" s="10" t="str">
        <f ca="1" t="shared" si="16"/>
        <v/>
      </c>
      <c r="BA30" s="11" t="str">
        <f t="shared" si="17"/>
        <v/>
      </c>
      <c r="BB30" s="15"/>
      <c r="BC30" s="8"/>
      <c r="BD30" s="9" t="str">
        <f>_xlfn.IFNA(VLOOKUP(BC30,'Main Data'!$A:$B,2,0),"")</f>
        <v/>
      </c>
      <c r="BE30" s="9" t="str">
        <f>_xlfn.IFNA(VLOOKUP(BC30,'Main Data'!$A:$C,3,0),"")</f>
        <v/>
      </c>
      <c r="BF30" s="10" t="str">
        <f ca="1" t="shared" si="18"/>
        <v/>
      </c>
      <c r="BG30" s="9" t="str">
        <f t="shared" si="19"/>
        <v/>
      </c>
    </row>
    <row r="31" ht="21.75" spans="1:59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  <c r="AV31" s="3"/>
      <c r="AW31" s="8"/>
      <c r="AX31" s="9" t="str">
        <f>_xlfn.IFNA(VLOOKUP(AW31,'Main Data'!$A:$B,2,0),"")</f>
        <v/>
      </c>
      <c r="AY31" s="9" t="str">
        <f>_xlfn.IFNA(VLOOKUP(AW31,'Main Data'!$A:$C,3,0),"")</f>
        <v/>
      </c>
      <c r="AZ31" s="10" t="str">
        <f ca="1" t="shared" si="16"/>
        <v/>
      </c>
      <c r="BA31" s="11" t="str">
        <f t="shared" si="17"/>
        <v/>
      </c>
      <c r="BB31" s="15"/>
      <c r="BC31" s="8"/>
      <c r="BD31" s="9" t="str">
        <f>_xlfn.IFNA(VLOOKUP(BC31,'Main Data'!$A:$B,2,0),"")</f>
        <v/>
      </c>
      <c r="BE31" s="9" t="str">
        <f>_xlfn.IFNA(VLOOKUP(BC31,'Main Data'!$A:$C,3,0),"")</f>
        <v/>
      </c>
      <c r="BF31" s="10" t="str">
        <f ca="1" t="shared" si="18"/>
        <v/>
      </c>
      <c r="BG31" s="9" t="str">
        <f t="shared" si="19"/>
        <v/>
      </c>
    </row>
    <row r="32" ht="21.75" spans="1:59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  <c r="AV32" s="3"/>
      <c r="AW32" s="8"/>
      <c r="AX32" s="9" t="str">
        <f>_xlfn.IFNA(VLOOKUP(AW32,'Main Data'!$A:$B,2,0),"")</f>
        <v/>
      </c>
      <c r="AY32" s="9" t="str">
        <f>_xlfn.IFNA(VLOOKUP(AW32,'Main Data'!$A:$C,3,0),"")</f>
        <v/>
      </c>
      <c r="AZ32" s="10" t="str">
        <f ca="1" t="shared" si="16"/>
        <v/>
      </c>
      <c r="BA32" s="11" t="str">
        <f t="shared" si="17"/>
        <v/>
      </c>
      <c r="BB32" s="15"/>
      <c r="BC32" s="8"/>
      <c r="BD32" s="9" t="str">
        <f>_xlfn.IFNA(VLOOKUP(BC32,'Main Data'!$A:$B,2,0),"")</f>
        <v/>
      </c>
      <c r="BE32" s="9" t="str">
        <f>_xlfn.IFNA(VLOOKUP(BC32,'Main Data'!$A:$C,3,0),"")</f>
        <v/>
      </c>
      <c r="BF32" s="10" t="str">
        <f ca="1" t="shared" si="18"/>
        <v/>
      </c>
      <c r="BG32" s="9" t="str">
        <f t="shared" si="19"/>
        <v/>
      </c>
    </row>
    <row r="33" ht="21.75" spans="1:59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  <c r="AV33" s="3"/>
      <c r="AW33" s="8"/>
      <c r="AX33" s="9" t="str">
        <f>_xlfn.IFNA(VLOOKUP(AW33,'Main Data'!$A:$B,2,0),"")</f>
        <v/>
      </c>
      <c r="AY33" s="9" t="str">
        <f>_xlfn.IFNA(VLOOKUP(AW33,'Main Data'!$A:$C,3,0),"")</f>
        <v/>
      </c>
      <c r="AZ33" s="10" t="str">
        <f ca="1" t="shared" si="16"/>
        <v/>
      </c>
      <c r="BA33" s="11" t="str">
        <f t="shared" si="17"/>
        <v/>
      </c>
      <c r="BB33" s="15"/>
      <c r="BC33" s="8"/>
      <c r="BD33" s="9" t="str">
        <f>_xlfn.IFNA(VLOOKUP(BC33,'Main Data'!$A:$B,2,0),"")</f>
        <v/>
      </c>
      <c r="BE33" s="9" t="str">
        <f>_xlfn.IFNA(VLOOKUP(BC33,'Main Data'!$A:$C,3,0),"")</f>
        <v/>
      </c>
      <c r="BF33" s="10" t="str">
        <f ca="1" t="shared" si="18"/>
        <v/>
      </c>
      <c r="BG33" s="9" t="str">
        <f t="shared" si="19"/>
        <v/>
      </c>
    </row>
    <row r="34" ht="21.75" spans="1:59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  <c r="AV34" s="3"/>
      <c r="AW34" s="8"/>
      <c r="AX34" s="9" t="str">
        <f>_xlfn.IFNA(VLOOKUP(AW34,'Main Data'!$A:$B,2,0),"")</f>
        <v/>
      </c>
      <c r="AY34" s="9" t="str">
        <f>_xlfn.IFNA(VLOOKUP(AW34,'Main Data'!$A:$C,3,0),"")</f>
        <v/>
      </c>
      <c r="AZ34" s="10" t="str">
        <f ca="1" t="shared" si="16"/>
        <v/>
      </c>
      <c r="BA34" s="11" t="str">
        <f t="shared" si="17"/>
        <v/>
      </c>
      <c r="BB34" s="15"/>
      <c r="BC34" s="8"/>
      <c r="BD34" s="9" t="str">
        <f>_xlfn.IFNA(VLOOKUP(BC34,'Main Data'!$A:$B,2,0),"")</f>
        <v/>
      </c>
      <c r="BE34" s="9" t="str">
        <f>_xlfn.IFNA(VLOOKUP(BC34,'Main Data'!$A:$C,3,0),"")</f>
        <v/>
      </c>
      <c r="BF34" s="10" t="str">
        <f ca="1" t="shared" si="18"/>
        <v/>
      </c>
      <c r="BG34" s="9" t="str">
        <f t="shared" si="19"/>
        <v/>
      </c>
    </row>
    <row r="35" ht="21.75" spans="1:59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  <c r="AV35" s="3"/>
      <c r="AW35" s="8"/>
      <c r="AX35" s="9" t="str">
        <f>_xlfn.IFNA(VLOOKUP(AW35,'Main Data'!$A:$B,2,0),"")</f>
        <v/>
      </c>
      <c r="AY35" s="9" t="str">
        <f>_xlfn.IFNA(VLOOKUP(AW35,'Main Data'!$A:$C,3,0),"")</f>
        <v/>
      </c>
      <c r="AZ35" s="10" t="str">
        <f ca="1" t="shared" si="16"/>
        <v/>
      </c>
      <c r="BA35" s="11" t="str">
        <f t="shared" si="17"/>
        <v/>
      </c>
      <c r="BB35" s="15"/>
      <c r="BC35" s="8"/>
      <c r="BD35" s="9" t="str">
        <f>_xlfn.IFNA(VLOOKUP(BC35,'Main Data'!$A:$B,2,0),"")</f>
        <v/>
      </c>
      <c r="BE35" s="9" t="str">
        <f>_xlfn.IFNA(VLOOKUP(BC35,'Main Data'!$A:$C,3,0),"")</f>
        <v/>
      </c>
      <c r="BF35" s="10" t="str">
        <f ca="1" t="shared" si="18"/>
        <v/>
      </c>
      <c r="BG35" s="9" t="str">
        <f t="shared" si="19"/>
        <v/>
      </c>
    </row>
    <row r="36" ht="21.75" spans="1:59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  <c r="AV36" s="3"/>
      <c r="AW36" s="8"/>
      <c r="AX36" s="9" t="str">
        <f>_xlfn.IFNA(VLOOKUP(AW36,'Main Data'!$A:$B,2,0),"")</f>
        <v/>
      </c>
      <c r="AY36" s="9" t="str">
        <f>_xlfn.IFNA(VLOOKUP(AW36,'Main Data'!$A:$C,3,0),"")</f>
        <v/>
      </c>
      <c r="AZ36" s="10" t="str">
        <f ca="1" t="shared" si="16"/>
        <v/>
      </c>
      <c r="BA36" s="11" t="str">
        <f t="shared" si="17"/>
        <v/>
      </c>
      <c r="BB36" s="15"/>
      <c r="BC36" s="8"/>
      <c r="BD36" s="9" t="str">
        <f>_xlfn.IFNA(VLOOKUP(BC36,'Main Data'!$A:$B,2,0),"")</f>
        <v/>
      </c>
      <c r="BE36" s="9" t="str">
        <f>_xlfn.IFNA(VLOOKUP(BC36,'Main Data'!$A:$C,3,0),"")</f>
        <v/>
      </c>
      <c r="BF36" s="10" t="str">
        <f ca="1" t="shared" si="18"/>
        <v/>
      </c>
      <c r="BG36" s="9" t="str">
        <f t="shared" si="19"/>
        <v/>
      </c>
    </row>
    <row r="37" ht="21.75" spans="1:59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  <c r="AV37" s="3"/>
      <c r="AW37" s="8"/>
      <c r="AX37" s="9" t="str">
        <f>_xlfn.IFNA(VLOOKUP(AW37,'Main Data'!$A:$B,2,0),"")</f>
        <v/>
      </c>
      <c r="AY37" s="9" t="str">
        <f>_xlfn.IFNA(VLOOKUP(AW37,'Main Data'!$A:$C,3,0),"")</f>
        <v/>
      </c>
      <c r="AZ37" s="10" t="str">
        <f ca="1" t="shared" si="16"/>
        <v/>
      </c>
      <c r="BA37" s="11" t="str">
        <f t="shared" si="17"/>
        <v/>
      </c>
      <c r="BB37" s="15"/>
      <c r="BC37" s="8"/>
      <c r="BD37" s="9" t="str">
        <f>_xlfn.IFNA(VLOOKUP(BC37,'Main Data'!$A:$B,2,0),"")</f>
        <v/>
      </c>
      <c r="BE37" s="9" t="str">
        <f>_xlfn.IFNA(VLOOKUP(BC37,'Main Data'!$A:$C,3,0),"")</f>
        <v/>
      </c>
      <c r="BF37" s="10" t="str">
        <f ca="1" t="shared" si="18"/>
        <v/>
      </c>
      <c r="BG37" s="9" t="str">
        <f t="shared" si="19"/>
        <v/>
      </c>
    </row>
    <row r="38" ht="21.75" spans="1:59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  <c r="AV38" s="3"/>
      <c r="AW38" s="8"/>
      <c r="AX38" s="9" t="str">
        <f>_xlfn.IFNA(VLOOKUP(AW38,'Main Data'!$A:$B,2,0),"")</f>
        <v/>
      </c>
      <c r="AY38" s="9" t="str">
        <f>_xlfn.IFNA(VLOOKUP(AW38,'Main Data'!$A:$C,3,0),"")</f>
        <v/>
      </c>
      <c r="AZ38" s="10" t="str">
        <f ca="1" t="shared" si="16"/>
        <v/>
      </c>
      <c r="BA38" s="11" t="str">
        <f t="shared" si="17"/>
        <v/>
      </c>
      <c r="BB38" s="15"/>
      <c r="BC38" s="8"/>
      <c r="BD38" s="9" t="str">
        <f>_xlfn.IFNA(VLOOKUP(BC38,'Main Data'!$A:$B,2,0),"")</f>
        <v/>
      </c>
      <c r="BE38" s="9" t="str">
        <f>_xlfn.IFNA(VLOOKUP(BC38,'Main Data'!$A:$C,3,0),"")</f>
        <v/>
      </c>
      <c r="BF38" s="10" t="str">
        <f ca="1" t="shared" si="18"/>
        <v/>
      </c>
      <c r="BG38" s="9" t="str">
        <f t="shared" si="19"/>
        <v/>
      </c>
    </row>
    <row r="39" ht="21.75" spans="1:59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  <c r="AV39" s="3"/>
      <c r="AW39" s="8"/>
      <c r="AX39" s="9" t="str">
        <f>_xlfn.IFNA(VLOOKUP(AW39,'Main Data'!$A:$B,2,0),"")</f>
        <v/>
      </c>
      <c r="AY39" s="9" t="str">
        <f>_xlfn.IFNA(VLOOKUP(AW39,'Main Data'!$A:$C,3,0),"")</f>
        <v/>
      </c>
      <c r="AZ39" s="10" t="str">
        <f ca="1" t="shared" si="16"/>
        <v/>
      </c>
      <c r="BA39" s="11" t="str">
        <f t="shared" si="17"/>
        <v/>
      </c>
      <c r="BB39" s="15"/>
      <c r="BC39" s="8"/>
      <c r="BD39" s="9" t="str">
        <f>_xlfn.IFNA(VLOOKUP(BC39,'Main Data'!$A:$B,2,0),"")</f>
        <v/>
      </c>
      <c r="BE39" s="9" t="str">
        <f>_xlfn.IFNA(VLOOKUP(BC39,'Main Data'!$A:$C,3,0),"")</f>
        <v/>
      </c>
      <c r="BF39" s="10" t="str">
        <f ca="1" t="shared" si="18"/>
        <v/>
      </c>
      <c r="BG39" s="9" t="str">
        <f t="shared" si="19"/>
        <v/>
      </c>
    </row>
    <row r="40" ht="21.75" spans="1:59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  <c r="AV40" s="3"/>
      <c r="AW40" s="8"/>
      <c r="AX40" s="9" t="str">
        <f>_xlfn.IFNA(VLOOKUP(AW40,'Main Data'!$A:$B,2,0),"")</f>
        <v/>
      </c>
      <c r="AY40" s="9" t="str">
        <f>_xlfn.IFNA(VLOOKUP(AW40,'Main Data'!$A:$C,3,0),"")</f>
        <v/>
      </c>
      <c r="AZ40" s="10" t="str">
        <f ca="1" t="shared" si="16"/>
        <v/>
      </c>
      <c r="BA40" s="11" t="str">
        <f t="shared" si="17"/>
        <v/>
      </c>
      <c r="BB40" s="15"/>
      <c r="BC40" s="8"/>
      <c r="BD40" s="9" t="str">
        <f>_xlfn.IFNA(VLOOKUP(BC40,'Main Data'!$A:$B,2,0),"")</f>
        <v/>
      </c>
      <c r="BE40" s="9" t="str">
        <f>_xlfn.IFNA(VLOOKUP(BC40,'Main Data'!$A:$C,3,0),"")</f>
        <v/>
      </c>
      <c r="BF40" s="10" t="str">
        <f ca="1" t="shared" si="18"/>
        <v/>
      </c>
      <c r="BG40" s="9" t="str">
        <f t="shared" si="19"/>
        <v/>
      </c>
    </row>
    <row r="41" ht="21.75" spans="1:59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  <c r="AV41" s="3"/>
      <c r="AW41" s="8"/>
      <c r="AX41" s="9" t="str">
        <f>_xlfn.IFNA(VLOOKUP(AW41,'Main Data'!$A:$B,2,0),"")</f>
        <v/>
      </c>
      <c r="AY41" s="9" t="str">
        <f>_xlfn.IFNA(VLOOKUP(AW41,'Main Data'!$A:$C,3,0),"")</f>
        <v/>
      </c>
      <c r="AZ41" s="10" t="str">
        <f ca="1" t="shared" si="16"/>
        <v/>
      </c>
      <c r="BA41" s="11" t="str">
        <f t="shared" si="17"/>
        <v/>
      </c>
      <c r="BB41" s="15"/>
      <c r="BC41" s="8"/>
      <c r="BD41" s="9" t="str">
        <f>_xlfn.IFNA(VLOOKUP(BC41,'Main Data'!$A:$B,2,0),"")</f>
        <v/>
      </c>
      <c r="BE41" s="9" t="str">
        <f>_xlfn.IFNA(VLOOKUP(BC41,'Main Data'!$A:$C,3,0),"")</f>
        <v/>
      </c>
      <c r="BF41" s="10" t="str">
        <f ca="1" t="shared" si="18"/>
        <v/>
      </c>
      <c r="BG41" s="9" t="str">
        <f t="shared" si="19"/>
        <v/>
      </c>
    </row>
    <row r="42" ht="21.75" spans="1:59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  <c r="AV42" s="3"/>
      <c r="AW42" s="8"/>
      <c r="AX42" s="9" t="str">
        <f>_xlfn.IFNA(VLOOKUP(AW42,'Main Data'!$A:$B,2,0),"")</f>
        <v/>
      </c>
      <c r="AY42" s="9" t="str">
        <f>_xlfn.IFNA(VLOOKUP(AW42,'Main Data'!$A:$C,3,0),"")</f>
        <v/>
      </c>
      <c r="AZ42" s="10" t="str">
        <f ca="1" t="shared" si="16"/>
        <v/>
      </c>
      <c r="BA42" s="11" t="str">
        <f t="shared" si="17"/>
        <v/>
      </c>
      <c r="BB42" s="15"/>
      <c r="BC42" s="8"/>
      <c r="BD42" s="9" t="str">
        <f>_xlfn.IFNA(VLOOKUP(BC42,'Main Data'!$A:$B,2,0),"")</f>
        <v/>
      </c>
      <c r="BE42" s="9" t="str">
        <f>_xlfn.IFNA(VLOOKUP(BC42,'Main Data'!$A:$C,3,0),"")</f>
        <v/>
      </c>
      <c r="BF42" s="10" t="str">
        <f ca="1" t="shared" si="18"/>
        <v/>
      </c>
      <c r="BG42" s="9" t="str">
        <f t="shared" si="19"/>
        <v/>
      </c>
    </row>
    <row r="43" ht="21.75" spans="1:59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  <c r="AV43" s="3"/>
      <c r="AW43" s="8"/>
      <c r="AX43" s="9" t="str">
        <f>_xlfn.IFNA(VLOOKUP(AW43,'Main Data'!$A:$B,2,0),"")</f>
        <v/>
      </c>
      <c r="AY43" s="9" t="str">
        <f>_xlfn.IFNA(VLOOKUP(AW43,'Main Data'!$A:$C,3,0),"")</f>
        <v/>
      </c>
      <c r="AZ43" s="10" t="str">
        <f ca="1" t="shared" si="16"/>
        <v/>
      </c>
      <c r="BA43" s="11" t="str">
        <f t="shared" si="17"/>
        <v/>
      </c>
      <c r="BB43" s="15"/>
      <c r="BC43" s="8"/>
      <c r="BD43" s="9" t="str">
        <f>_xlfn.IFNA(VLOOKUP(BC43,'Main Data'!$A:$B,2,0),"")</f>
        <v/>
      </c>
      <c r="BE43" s="9" t="str">
        <f>_xlfn.IFNA(VLOOKUP(BC43,'Main Data'!$A:$C,3,0),"")</f>
        <v/>
      </c>
      <c r="BF43" s="10" t="str">
        <f ca="1" t="shared" si="18"/>
        <v/>
      </c>
      <c r="BG43" s="9" t="str">
        <f t="shared" si="19"/>
        <v/>
      </c>
    </row>
    <row r="44" ht="21.75" spans="1:59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  <c r="AV44" s="3"/>
      <c r="AW44" s="8"/>
      <c r="AX44" s="9" t="str">
        <f>_xlfn.IFNA(VLOOKUP(AW44,'Main Data'!$A:$B,2,0),"")</f>
        <v/>
      </c>
      <c r="AY44" s="9" t="str">
        <f>_xlfn.IFNA(VLOOKUP(AW44,'Main Data'!$A:$C,3,0),"")</f>
        <v/>
      </c>
      <c r="AZ44" s="10" t="str">
        <f ca="1" t="shared" si="16"/>
        <v/>
      </c>
      <c r="BA44" s="11" t="str">
        <f t="shared" si="17"/>
        <v/>
      </c>
      <c r="BB44" s="15"/>
      <c r="BC44" s="8"/>
      <c r="BD44" s="9" t="str">
        <f>_xlfn.IFNA(VLOOKUP(BC44,'Main Data'!$A:$B,2,0),"")</f>
        <v/>
      </c>
      <c r="BE44" s="9" t="str">
        <f>_xlfn.IFNA(VLOOKUP(BC44,'Main Data'!$A:$C,3,0),"")</f>
        <v/>
      </c>
      <c r="BF44" s="10" t="str">
        <f ca="1" t="shared" si="18"/>
        <v/>
      </c>
      <c r="BG44" s="9" t="str">
        <f t="shared" si="19"/>
        <v/>
      </c>
    </row>
    <row r="45" ht="21.75" spans="1:59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  <c r="AV45" s="3"/>
      <c r="AW45" s="8"/>
      <c r="AX45" s="9" t="str">
        <f>_xlfn.IFNA(VLOOKUP(AW45,'Main Data'!$A:$B,2,0),"")</f>
        <v/>
      </c>
      <c r="AY45" s="9" t="str">
        <f>_xlfn.IFNA(VLOOKUP(AW45,'Main Data'!$A:$C,3,0),"")</f>
        <v/>
      </c>
      <c r="AZ45" s="10" t="str">
        <f ca="1" t="shared" si="16"/>
        <v/>
      </c>
      <c r="BA45" s="11" t="str">
        <f t="shared" si="17"/>
        <v/>
      </c>
      <c r="BB45" s="15"/>
      <c r="BC45" s="8"/>
      <c r="BD45" s="9" t="str">
        <f>_xlfn.IFNA(VLOOKUP(BC45,'Main Data'!$A:$B,2,0),"")</f>
        <v/>
      </c>
      <c r="BE45" s="9" t="str">
        <f>_xlfn.IFNA(VLOOKUP(BC45,'Main Data'!$A:$C,3,0),"")</f>
        <v/>
      </c>
      <c r="BF45" s="10" t="str">
        <f ca="1" t="shared" si="18"/>
        <v/>
      </c>
      <c r="BG45" s="9" t="str">
        <f t="shared" si="19"/>
        <v/>
      </c>
    </row>
    <row r="46" ht="21.75" spans="1:59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  <c r="AV46" s="3"/>
      <c r="AW46" s="8"/>
      <c r="AX46" s="9" t="str">
        <f>_xlfn.IFNA(VLOOKUP(AW46,'Main Data'!$A:$B,2,0),"")</f>
        <v/>
      </c>
      <c r="AY46" s="9" t="str">
        <f>_xlfn.IFNA(VLOOKUP(AW46,'Main Data'!$A:$C,3,0),"")</f>
        <v/>
      </c>
      <c r="AZ46" s="10" t="str">
        <f ca="1" t="shared" si="16"/>
        <v/>
      </c>
      <c r="BA46" s="11" t="str">
        <f t="shared" si="17"/>
        <v/>
      </c>
      <c r="BB46" s="15"/>
      <c r="BC46" s="8"/>
      <c r="BD46" s="9" t="str">
        <f>_xlfn.IFNA(VLOOKUP(BC46,'Main Data'!$A:$B,2,0),"")</f>
        <v/>
      </c>
      <c r="BE46" s="9" t="str">
        <f>_xlfn.IFNA(VLOOKUP(BC46,'Main Data'!$A:$C,3,0),"")</f>
        <v/>
      </c>
      <c r="BF46" s="10" t="str">
        <f ca="1" t="shared" si="18"/>
        <v/>
      </c>
      <c r="BG46" s="9" t="str">
        <f t="shared" si="19"/>
        <v/>
      </c>
    </row>
    <row r="47" ht="21.75" spans="1:59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  <c r="AV47" s="3"/>
      <c r="AW47" s="8"/>
      <c r="AX47" s="9" t="str">
        <f>_xlfn.IFNA(VLOOKUP(AW47,'Main Data'!$A:$B,2,0),"")</f>
        <v/>
      </c>
      <c r="AY47" s="9" t="str">
        <f>_xlfn.IFNA(VLOOKUP(AW47,'Main Data'!$A:$C,3,0),"")</f>
        <v/>
      </c>
      <c r="AZ47" s="10" t="str">
        <f ca="1" t="shared" si="16"/>
        <v/>
      </c>
      <c r="BA47" s="11" t="str">
        <f t="shared" si="17"/>
        <v/>
      </c>
      <c r="BB47" s="15"/>
      <c r="BC47" s="8"/>
      <c r="BD47" s="9" t="str">
        <f>_xlfn.IFNA(VLOOKUP(BC47,'Main Data'!$A:$B,2,0),"")</f>
        <v/>
      </c>
      <c r="BE47" s="9" t="str">
        <f>_xlfn.IFNA(VLOOKUP(BC47,'Main Data'!$A:$C,3,0),"")</f>
        <v/>
      </c>
      <c r="BF47" s="10" t="str">
        <f ca="1" t="shared" si="18"/>
        <v/>
      </c>
      <c r="BG47" s="9" t="str">
        <f t="shared" si="19"/>
        <v/>
      </c>
    </row>
    <row r="48" ht="21.75" spans="1:59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  <c r="AV48" s="3"/>
      <c r="AW48" s="8"/>
      <c r="AX48" s="9" t="str">
        <f>_xlfn.IFNA(VLOOKUP(AW48,'Main Data'!$A:$B,2,0),"")</f>
        <v/>
      </c>
      <c r="AY48" s="9" t="str">
        <f>_xlfn.IFNA(VLOOKUP(AW48,'Main Data'!$A:$C,3,0),"")</f>
        <v/>
      </c>
      <c r="AZ48" s="10" t="str">
        <f ca="1" t="shared" si="16"/>
        <v/>
      </c>
      <c r="BA48" s="11" t="str">
        <f t="shared" si="17"/>
        <v/>
      </c>
      <c r="BB48" s="15"/>
      <c r="BC48" s="8"/>
      <c r="BD48" s="9" t="str">
        <f>_xlfn.IFNA(VLOOKUP(BC48,'Main Data'!$A:$B,2,0),"")</f>
        <v/>
      </c>
      <c r="BE48" s="9" t="str">
        <f>_xlfn.IFNA(VLOOKUP(BC48,'Main Data'!$A:$C,3,0),"")</f>
        <v/>
      </c>
      <c r="BF48" s="10" t="str">
        <f ca="1" t="shared" si="18"/>
        <v/>
      </c>
      <c r="BG48" s="9" t="str">
        <f t="shared" si="19"/>
        <v/>
      </c>
    </row>
    <row r="49" ht="21.75" spans="1:59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  <c r="AV49" s="3"/>
      <c r="AW49" s="8"/>
      <c r="AX49" s="9" t="str">
        <f>_xlfn.IFNA(VLOOKUP(AW49,'Main Data'!$A:$B,2,0),"")</f>
        <v/>
      </c>
      <c r="AY49" s="9" t="str">
        <f>_xlfn.IFNA(VLOOKUP(AW49,'Main Data'!$A:$C,3,0),"")</f>
        <v/>
      </c>
      <c r="AZ49" s="10" t="str">
        <f ca="1" t="shared" si="16"/>
        <v/>
      </c>
      <c r="BA49" s="11" t="str">
        <f t="shared" si="17"/>
        <v/>
      </c>
      <c r="BB49" s="15"/>
      <c r="BC49" s="8"/>
      <c r="BD49" s="9" t="str">
        <f>_xlfn.IFNA(VLOOKUP(BC49,'Main Data'!$A:$B,2,0),"")</f>
        <v/>
      </c>
      <c r="BE49" s="9" t="str">
        <f>_xlfn.IFNA(VLOOKUP(BC49,'Main Data'!$A:$C,3,0),"")</f>
        <v/>
      </c>
      <c r="BF49" s="10" t="str">
        <f ca="1" t="shared" si="18"/>
        <v/>
      </c>
      <c r="BG49" s="9" t="str">
        <f t="shared" si="19"/>
        <v/>
      </c>
    </row>
    <row r="50" ht="21.75" spans="1:59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  <c r="AV50" s="3"/>
      <c r="AW50" s="8"/>
      <c r="AX50" s="9" t="str">
        <f>_xlfn.IFNA(VLOOKUP(AW50,'Main Data'!$A:$B,2,0),"")</f>
        <v/>
      </c>
      <c r="AY50" s="9" t="str">
        <f>_xlfn.IFNA(VLOOKUP(AW50,'Main Data'!$A:$C,3,0),"")</f>
        <v/>
      </c>
      <c r="AZ50" s="10" t="str">
        <f ca="1" t="shared" si="16"/>
        <v/>
      </c>
      <c r="BA50" s="11" t="str">
        <f t="shared" si="17"/>
        <v/>
      </c>
      <c r="BB50" s="15"/>
      <c r="BC50" s="8"/>
      <c r="BD50" s="9" t="str">
        <f>_xlfn.IFNA(VLOOKUP(BC50,'Main Data'!$A:$B,2,0),"")</f>
        <v/>
      </c>
      <c r="BE50" s="9" t="str">
        <f>_xlfn.IFNA(VLOOKUP(BC50,'Main Data'!$A:$C,3,0),"")</f>
        <v/>
      </c>
      <c r="BF50" s="10" t="str">
        <f ca="1" t="shared" si="18"/>
        <v/>
      </c>
      <c r="BG50" s="9" t="str">
        <f t="shared" si="19"/>
        <v/>
      </c>
    </row>
    <row r="51" ht="21.75" spans="1:59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  <c r="AV51" s="3"/>
      <c r="AW51" s="8"/>
      <c r="AX51" s="9" t="str">
        <f>_xlfn.IFNA(VLOOKUP(AW51,'Main Data'!$A:$B,2,0),"")</f>
        <v/>
      </c>
      <c r="AY51" s="9" t="str">
        <f>_xlfn.IFNA(VLOOKUP(AW51,'Main Data'!$A:$C,3,0),"")</f>
        <v/>
      </c>
      <c r="AZ51" s="10" t="str">
        <f ca="1" t="shared" si="16"/>
        <v/>
      </c>
      <c r="BA51" s="11" t="str">
        <f t="shared" si="17"/>
        <v/>
      </c>
      <c r="BB51" s="15"/>
      <c r="BC51" s="8"/>
      <c r="BD51" s="9" t="str">
        <f>_xlfn.IFNA(VLOOKUP(BC51,'Main Data'!$A:$B,2,0),"")</f>
        <v/>
      </c>
      <c r="BE51" s="9" t="str">
        <f>_xlfn.IFNA(VLOOKUP(BC51,'Main Data'!$A:$C,3,0),"")</f>
        <v/>
      </c>
      <c r="BF51" s="10" t="str">
        <f ca="1" t="shared" si="18"/>
        <v/>
      </c>
      <c r="BG51" s="9" t="str">
        <f t="shared" si="19"/>
        <v/>
      </c>
    </row>
    <row r="52" ht="21.75" spans="1:59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  <c r="AV52" s="3"/>
      <c r="AW52" s="8"/>
      <c r="AX52" s="9" t="str">
        <f>_xlfn.IFNA(VLOOKUP(AW52,'Main Data'!$A:$B,2,0),"")</f>
        <v/>
      </c>
      <c r="AY52" s="9" t="str">
        <f>_xlfn.IFNA(VLOOKUP(AW52,'Main Data'!$A:$C,3,0),"")</f>
        <v/>
      </c>
      <c r="AZ52" s="10" t="str">
        <f ca="1" t="shared" si="16"/>
        <v/>
      </c>
      <c r="BA52" s="11" t="str">
        <f t="shared" si="17"/>
        <v/>
      </c>
      <c r="BB52" s="15"/>
      <c r="BC52" s="8"/>
      <c r="BD52" s="9" t="str">
        <f>_xlfn.IFNA(VLOOKUP(BC52,'Main Data'!$A:$B,2,0),"")</f>
        <v/>
      </c>
      <c r="BE52" s="9" t="str">
        <f>_xlfn.IFNA(VLOOKUP(BC52,'Main Data'!$A:$C,3,0),"")</f>
        <v/>
      </c>
      <c r="BF52" s="10" t="str">
        <f ca="1" t="shared" si="18"/>
        <v/>
      </c>
      <c r="BG52" s="9" t="str">
        <f t="shared" si="19"/>
        <v/>
      </c>
    </row>
    <row r="53" ht="21.75" spans="1:59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  <c r="AV53" s="3"/>
      <c r="AW53" s="8"/>
      <c r="AX53" s="9" t="str">
        <f>_xlfn.IFNA(VLOOKUP(AW53,'Main Data'!$A:$B,2,0),"")</f>
        <v/>
      </c>
      <c r="AY53" s="9" t="str">
        <f>_xlfn.IFNA(VLOOKUP(AW53,'Main Data'!$A:$C,3,0),"")</f>
        <v/>
      </c>
      <c r="AZ53" s="10" t="str">
        <f ca="1" t="shared" si="16"/>
        <v/>
      </c>
      <c r="BA53" s="11" t="str">
        <f t="shared" si="17"/>
        <v/>
      </c>
      <c r="BB53" s="15"/>
      <c r="BC53" s="8"/>
      <c r="BD53" s="9" t="str">
        <f>_xlfn.IFNA(VLOOKUP(BC53,'Main Data'!$A:$B,2,0),"")</f>
        <v/>
      </c>
      <c r="BE53" s="9" t="str">
        <f>_xlfn.IFNA(VLOOKUP(BC53,'Main Data'!$A:$C,3,0),"")</f>
        <v/>
      </c>
      <c r="BF53" s="10" t="str">
        <f ca="1" t="shared" si="18"/>
        <v/>
      </c>
      <c r="BG53" s="9" t="str">
        <f t="shared" si="19"/>
        <v/>
      </c>
    </row>
    <row r="54" ht="21.75" spans="1:59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  <c r="AV54" s="3"/>
      <c r="AW54" s="8"/>
      <c r="AX54" s="9" t="str">
        <f>_xlfn.IFNA(VLOOKUP(AW54,'Main Data'!$A:$B,2,0),"")</f>
        <v/>
      </c>
      <c r="AY54" s="9" t="str">
        <f>_xlfn.IFNA(VLOOKUP(AW54,'Main Data'!$A:$C,3,0),"")</f>
        <v/>
      </c>
      <c r="AZ54" s="10" t="str">
        <f ca="1" t="shared" si="16"/>
        <v/>
      </c>
      <c r="BA54" s="11" t="str">
        <f t="shared" si="17"/>
        <v/>
      </c>
      <c r="BB54" s="15"/>
      <c r="BC54" s="8"/>
      <c r="BD54" s="9" t="str">
        <f>_xlfn.IFNA(VLOOKUP(BC54,'Main Data'!$A:$B,2,0),"")</f>
        <v/>
      </c>
      <c r="BE54" s="9" t="str">
        <f>_xlfn.IFNA(VLOOKUP(BC54,'Main Data'!$A:$C,3,0),"")</f>
        <v/>
      </c>
      <c r="BF54" s="10" t="str">
        <f ca="1" t="shared" si="18"/>
        <v/>
      </c>
      <c r="BG54" s="9" t="str">
        <f t="shared" si="19"/>
        <v/>
      </c>
    </row>
    <row r="55" ht="21.75" spans="1:59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  <c r="AV55" s="3"/>
      <c r="AW55" s="8"/>
      <c r="AX55" s="9" t="str">
        <f>_xlfn.IFNA(VLOOKUP(AW55,'Main Data'!$A:$B,2,0),"")</f>
        <v/>
      </c>
      <c r="AY55" s="9" t="str">
        <f>_xlfn.IFNA(VLOOKUP(AW55,'Main Data'!$A:$C,3,0),"")</f>
        <v/>
      </c>
      <c r="AZ55" s="10" t="str">
        <f ca="1" t="shared" si="16"/>
        <v/>
      </c>
      <c r="BA55" s="11" t="str">
        <f t="shared" si="17"/>
        <v/>
      </c>
      <c r="BB55" s="15"/>
      <c r="BC55" s="8"/>
      <c r="BD55" s="9" t="str">
        <f>_xlfn.IFNA(VLOOKUP(BC55,'Main Data'!$A:$B,2,0),"")</f>
        <v/>
      </c>
      <c r="BE55" s="9" t="str">
        <f>_xlfn.IFNA(VLOOKUP(BC55,'Main Data'!$A:$C,3,0),"")</f>
        <v/>
      </c>
      <c r="BF55" s="10" t="str">
        <f ca="1" t="shared" si="18"/>
        <v/>
      </c>
      <c r="BG55" s="9" t="str">
        <f t="shared" si="19"/>
        <v/>
      </c>
    </row>
    <row r="56" ht="21.75" spans="1:59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  <c r="AV56" s="3"/>
      <c r="AW56" s="8"/>
      <c r="AX56" s="9" t="str">
        <f>_xlfn.IFNA(VLOOKUP(AW56,'Main Data'!$A:$B,2,0),"")</f>
        <v/>
      </c>
      <c r="AY56" s="9" t="str">
        <f>_xlfn.IFNA(VLOOKUP(AW56,'Main Data'!$A:$C,3,0),"")</f>
        <v/>
      </c>
      <c r="AZ56" s="10" t="str">
        <f ca="1" t="shared" si="16"/>
        <v/>
      </c>
      <c r="BA56" s="11" t="str">
        <f t="shared" si="17"/>
        <v/>
      </c>
      <c r="BB56" s="15"/>
      <c r="BC56" s="8"/>
      <c r="BD56" s="9" t="str">
        <f>_xlfn.IFNA(VLOOKUP(BC56,'Main Data'!$A:$B,2,0),"")</f>
        <v/>
      </c>
      <c r="BE56" s="9" t="str">
        <f>_xlfn.IFNA(VLOOKUP(BC56,'Main Data'!$A:$C,3,0),"")</f>
        <v/>
      </c>
      <c r="BF56" s="10" t="str">
        <f ca="1" t="shared" si="18"/>
        <v/>
      </c>
      <c r="BG56" s="9" t="str">
        <f t="shared" si="19"/>
        <v/>
      </c>
    </row>
    <row r="57" ht="21.75" spans="1:59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  <c r="AV57" s="3"/>
      <c r="AW57" s="8"/>
      <c r="AX57" s="9" t="str">
        <f>_xlfn.IFNA(VLOOKUP(AW57,'Main Data'!$A:$B,2,0),"")</f>
        <v/>
      </c>
      <c r="AY57" s="9" t="str">
        <f>_xlfn.IFNA(VLOOKUP(AW57,'Main Data'!$A:$C,3,0),"")</f>
        <v/>
      </c>
      <c r="AZ57" s="10" t="str">
        <f ca="1" t="shared" si="16"/>
        <v/>
      </c>
      <c r="BA57" s="11" t="str">
        <f t="shared" si="17"/>
        <v/>
      </c>
      <c r="BB57" s="15"/>
      <c r="BC57" s="8"/>
      <c r="BD57" s="9" t="str">
        <f>_xlfn.IFNA(VLOOKUP(BC57,'Main Data'!$A:$B,2,0),"")</f>
        <v/>
      </c>
      <c r="BE57" s="9" t="str">
        <f>_xlfn.IFNA(VLOOKUP(BC57,'Main Data'!$A:$C,3,0),"")</f>
        <v/>
      </c>
      <c r="BF57" s="10" t="str">
        <f ca="1" t="shared" si="18"/>
        <v/>
      </c>
      <c r="BG57" s="9" t="str">
        <f t="shared" si="19"/>
        <v/>
      </c>
    </row>
    <row r="58" ht="21.75" spans="1:59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  <c r="AV58" s="3"/>
      <c r="AW58" s="8"/>
      <c r="AX58" s="9" t="str">
        <f>_xlfn.IFNA(VLOOKUP(AW58,'Main Data'!$A:$B,2,0),"")</f>
        <v/>
      </c>
      <c r="AY58" s="9" t="str">
        <f>_xlfn.IFNA(VLOOKUP(AW58,'Main Data'!$A:$C,3,0),"")</f>
        <v/>
      </c>
      <c r="AZ58" s="10" t="str">
        <f ca="1" t="shared" si="16"/>
        <v/>
      </c>
      <c r="BA58" s="11" t="str">
        <f t="shared" si="17"/>
        <v/>
      </c>
      <c r="BB58" s="15"/>
      <c r="BC58" s="8"/>
      <c r="BD58" s="9" t="str">
        <f>_xlfn.IFNA(VLOOKUP(BC58,'Main Data'!$A:$B,2,0),"")</f>
        <v/>
      </c>
      <c r="BE58" s="9" t="str">
        <f>_xlfn.IFNA(VLOOKUP(BC58,'Main Data'!$A:$C,3,0),"")</f>
        <v/>
      </c>
      <c r="BF58" s="10" t="str">
        <f ca="1" t="shared" si="18"/>
        <v/>
      </c>
      <c r="BG58" s="9" t="str">
        <f t="shared" si="19"/>
        <v/>
      </c>
    </row>
    <row r="59" ht="21.75" spans="1:59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  <c r="AV59" s="3"/>
      <c r="AW59" s="8"/>
      <c r="AX59" s="9" t="str">
        <f>_xlfn.IFNA(VLOOKUP(AW59,'Main Data'!$A:$B,2,0),"")</f>
        <v/>
      </c>
      <c r="AY59" s="9" t="str">
        <f>_xlfn.IFNA(VLOOKUP(AW59,'Main Data'!$A:$C,3,0),"")</f>
        <v/>
      </c>
      <c r="AZ59" s="10" t="str">
        <f ca="1" t="shared" si="16"/>
        <v/>
      </c>
      <c r="BA59" s="11" t="str">
        <f t="shared" si="17"/>
        <v/>
      </c>
      <c r="BB59" s="15"/>
      <c r="BC59" s="8"/>
      <c r="BD59" s="9" t="str">
        <f>_xlfn.IFNA(VLOOKUP(BC59,'Main Data'!$A:$B,2,0),"")</f>
        <v/>
      </c>
      <c r="BE59" s="9" t="str">
        <f>_xlfn.IFNA(VLOOKUP(BC59,'Main Data'!$A:$C,3,0),"")</f>
        <v/>
      </c>
      <c r="BF59" s="10" t="str">
        <f ca="1" t="shared" si="18"/>
        <v/>
      </c>
      <c r="BG59" s="9" t="str">
        <f t="shared" si="19"/>
        <v/>
      </c>
    </row>
    <row r="60" ht="21.75" spans="1:59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  <c r="AV60" s="3"/>
      <c r="AW60" s="8"/>
      <c r="AX60" s="9" t="str">
        <f>_xlfn.IFNA(VLOOKUP(AW60,'Main Data'!$A:$B,2,0),"")</f>
        <v/>
      </c>
      <c r="AY60" s="9" t="str">
        <f>_xlfn.IFNA(VLOOKUP(AW60,'Main Data'!$A:$C,3,0),"")</f>
        <v/>
      </c>
      <c r="AZ60" s="10" t="str">
        <f ca="1" t="shared" si="16"/>
        <v/>
      </c>
      <c r="BA60" s="11" t="str">
        <f t="shared" si="17"/>
        <v/>
      </c>
      <c r="BB60" s="15"/>
      <c r="BC60" s="8"/>
      <c r="BD60" s="9" t="str">
        <f>_xlfn.IFNA(VLOOKUP(BC60,'Main Data'!$A:$B,2,0),"")</f>
        <v/>
      </c>
      <c r="BE60" s="9" t="str">
        <f>_xlfn.IFNA(VLOOKUP(BC60,'Main Data'!$A:$C,3,0),"")</f>
        <v/>
      </c>
      <c r="BF60" s="10" t="str">
        <f ca="1" t="shared" si="18"/>
        <v/>
      </c>
      <c r="BG60" s="9" t="str">
        <f t="shared" si="19"/>
        <v/>
      </c>
    </row>
    <row r="61" ht="21.75" spans="1:59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  <c r="AV61" s="3"/>
      <c r="AW61" s="8"/>
      <c r="AX61" s="9" t="str">
        <f>_xlfn.IFNA(VLOOKUP(AW61,'Main Data'!$A:$B,2,0),"")</f>
        <v/>
      </c>
      <c r="AY61" s="9" t="str">
        <f>_xlfn.IFNA(VLOOKUP(AW61,'Main Data'!$A:$C,3,0),"")</f>
        <v/>
      </c>
      <c r="AZ61" s="10" t="str">
        <f ca="1" t="shared" si="16"/>
        <v/>
      </c>
      <c r="BA61" s="11" t="str">
        <f t="shared" si="17"/>
        <v/>
      </c>
      <c r="BB61" s="15"/>
      <c r="BC61" s="8"/>
      <c r="BD61" s="9" t="str">
        <f>_xlfn.IFNA(VLOOKUP(BC61,'Main Data'!$A:$B,2,0),"")</f>
        <v/>
      </c>
      <c r="BE61" s="9" t="str">
        <f>_xlfn.IFNA(VLOOKUP(BC61,'Main Data'!$A:$C,3,0),"")</f>
        <v/>
      </c>
      <c r="BF61" s="10" t="str">
        <f ca="1" t="shared" si="18"/>
        <v/>
      </c>
      <c r="BG61" s="9" t="str">
        <f t="shared" si="19"/>
        <v/>
      </c>
    </row>
    <row r="62" ht="21.75" spans="1:59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  <c r="AV62" s="3"/>
      <c r="AW62" s="8"/>
      <c r="AX62" s="9" t="str">
        <f>_xlfn.IFNA(VLOOKUP(AW62,'Main Data'!$A:$B,2,0),"")</f>
        <v/>
      </c>
      <c r="AY62" s="9" t="str">
        <f>_xlfn.IFNA(VLOOKUP(AW62,'Main Data'!$A:$C,3,0),"")</f>
        <v/>
      </c>
      <c r="AZ62" s="10" t="str">
        <f ca="1" t="shared" si="16"/>
        <v/>
      </c>
      <c r="BA62" s="11" t="str">
        <f t="shared" si="17"/>
        <v/>
      </c>
      <c r="BB62" s="15"/>
      <c r="BC62" s="8"/>
      <c r="BD62" s="9" t="str">
        <f>_xlfn.IFNA(VLOOKUP(BC62,'Main Data'!$A:$B,2,0),"")</f>
        <v/>
      </c>
      <c r="BE62" s="9" t="str">
        <f>_xlfn.IFNA(VLOOKUP(BC62,'Main Data'!$A:$C,3,0),"")</f>
        <v/>
      </c>
      <c r="BF62" s="10" t="str">
        <f ca="1" t="shared" si="18"/>
        <v/>
      </c>
      <c r="BG62" s="9" t="str">
        <f t="shared" si="19"/>
        <v/>
      </c>
    </row>
    <row r="63" ht="21.75" spans="1:59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  <c r="AV63" s="3"/>
      <c r="AW63" s="8"/>
      <c r="AX63" s="9" t="str">
        <f>_xlfn.IFNA(VLOOKUP(AW63,'Main Data'!$A:$B,2,0),"")</f>
        <v/>
      </c>
      <c r="AY63" s="9" t="str">
        <f>_xlfn.IFNA(VLOOKUP(AW63,'Main Data'!$A:$C,3,0),"")</f>
        <v/>
      </c>
      <c r="AZ63" s="10" t="str">
        <f ca="1" t="shared" si="16"/>
        <v/>
      </c>
      <c r="BA63" s="11" t="str">
        <f t="shared" si="17"/>
        <v/>
      </c>
      <c r="BB63" s="15"/>
      <c r="BC63" s="8"/>
      <c r="BD63" s="9" t="str">
        <f>_xlfn.IFNA(VLOOKUP(BC63,'Main Data'!$A:$B,2,0),"")</f>
        <v/>
      </c>
      <c r="BE63" s="9" t="str">
        <f>_xlfn.IFNA(VLOOKUP(BC63,'Main Data'!$A:$C,3,0),"")</f>
        <v/>
      </c>
      <c r="BF63" s="10" t="str">
        <f ca="1" t="shared" si="18"/>
        <v/>
      </c>
      <c r="BG63" s="9" t="str">
        <f t="shared" si="19"/>
        <v/>
      </c>
    </row>
    <row r="64" ht="21.75" spans="1:59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  <c r="AV64" s="3"/>
      <c r="AW64" s="8"/>
      <c r="AX64" s="9" t="str">
        <f>_xlfn.IFNA(VLOOKUP(AW64,'Main Data'!$A:$B,2,0),"")</f>
        <v/>
      </c>
      <c r="AY64" s="9" t="str">
        <f>_xlfn.IFNA(VLOOKUP(AW64,'Main Data'!$A:$C,3,0),"")</f>
        <v/>
      </c>
      <c r="AZ64" s="10" t="str">
        <f ca="1" t="shared" si="16"/>
        <v/>
      </c>
      <c r="BA64" s="11" t="str">
        <f t="shared" si="17"/>
        <v/>
      </c>
      <c r="BB64" s="15"/>
      <c r="BC64" s="8"/>
      <c r="BD64" s="9" t="str">
        <f>_xlfn.IFNA(VLOOKUP(BC64,'Main Data'!$A:$B,2,0),"")</f>
        <v/>
      </c>
      <c r="BE64" s="9" t="str">
        <f>_xlfn.IFNA(VLOOKUP(BC64,'Main Data'!$A:$C,3,0),"")</f>
        <v/>
      </c>
      <c r="BF64" s="10" t="str">
        <f ca="1" t="shared" si="18"/>
        <v/>
      </c>
      <c r="BG64" s="9" t="str">
        <f t="shared" si="19"/>
        <v/>
      </c>
    </row>
    <row r="65" ht="21.75" spans="1:59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  <c r="AV65" s="3"/>
      <c r="AW65" s="8"/>
      <c r="AX65" s="9" t="str">
        <f>_xlfn.IFNA(VLOOKUP(AW65,'Main Data'!$A:$B,2,0),"")</f>
        <v/>
      </c>
      <c r="AY65" s="9" t="str">
        <f>_xlfn.IFNA(VLOOKUP(AW65,'Main Data'!$A:$C,3,0),"")</f>
        <v/>
      </c>
      <c r="AZ65" s="10" t="str">
        <f ca="1" t="shared" si="16"/>
        <v/>
      </c>
      <c r="BA65" s="11" t="str">
        <f t="shared" si="17"/>
        <v/>
      </c>
      <c r="BB65" s="15"/>
      <c r="BC65" s="8"/>
      <c r="BD65" s="9" t="str">
        <f>_xlfn.IFNA(VLOOKUP(BC65,'Main Data'!$A:$B,2,0),"")</f>
        <v/>
      </c>
      <c r="BE65" s="9" t="str">
        <f>_xlfn.IFNA(VLOOKUP(BC65,'Main Data'!$A:$C,3,0),"")</f>
        <v/>
      </c>
      <c r="BF65" s="10" t="str">
        <f ca="1" t="shared" si="18"/>
        <v/>
      </c>
      <c r="BG65" s="9" t="str">
        <f t="shared" si="19"/>
        <v/>
      </c>
    </row>
    <row r="66" ht="21.75" spans="1:59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  <c r="AV66" s="3"/>
      <c r="AW66" s="8"/>
      <c r="AX66" s="9" t="str">
        <f>_xlfn.IFNA(VLOOKUP(AW66,'Main Data'!$A:$B,2,0),"")</f>
        <v/>
      </c>
      <c r="AY66" s="9" t="str">
        <f>_xlfn.IFNA(VLOOKUP(AW66,'Main Data'!$A:$C,3,0),"")</f>
        <v/>
      </c>
      <c r="AZ66" s="10" t="str">
        <f ca="1" t="shared" si="16"/>
        <v/>
      </c>
      <c r="BA66" s="11" t="str">
        <f t="shared" si="17"/>
        <v/>
      </c>
      <c r="BB66" s="15"/>
      <c r="BC66" s="8"/>
      <c r="BD66" s="9" t="str">
        <f>_xlfn.IFNA(VLOOKUP(BC66,'Main Data'!$A:$B,2,0),"")</f>
        <v/>
      </c>
      <c r="BE66" s="9" t="str">
        <f>_xlfn.IFNA(VLOOKUP(BC66,'Main Data'!$A:$C,3,0),"")</f>
        <v/>
      </c>
      <c r="BF66" s="10" t="str">
        <f ca="1" t="shared" si="18"/>
        <v/>
      </c>
      <c r="BG66" s="9" t="str">
        <f t="shared" si="19"/>
        <v/>
      </c>
    </row>
    <row r="67" ht="21.75" spans="1:59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  <c r="AV67" s="3"/>
      <c r="AW67" s="8"/>
      <c r="AX67" s="9" t="str">
        <f>_xlfn.IFNA(VLOOKUP(AW67,'Main Data'!$A:$B,2,0),"")</f>
        <v/>
      </c>
      <c r="AY67" s="9" t="str">
        <f>_xlfn.IFNA(VLOOKUP(AW67,'Main Data'!$A:$C,3,0),"")</f>
        <v/>
      </c>
      <c r="AZ67" s="10" t="str">
        <f ca="1" t="shared" si="16"/>
        <v/>
      </c>
      <c r="BA67" s="11" t="str">
        <f t="shared" si="17"/>
        <v/>
      </c>
      <c r="BB67" s="15"/>
      <c r="BC67" s="8"/>
      <c r="BD67" s="9" t="str">
        <f>_xlfn.IFNA(VLOOKUP(BC67,'Main Data'!$A:$B,2,0),"")</f>
        <v/>
      </c>
      <c r="BE67" s="9" t="str">
        <f>_xlfn.IFNA(VLOOKUP(BC67,'Main Data'!$A:$C,3,0),"")</f>
        <v/>
      </c>
      <c r="BF67" s="10" t="str">
        <f ca="1" t="shared" si="18"/>
        <v/>
      </c>
      <c r="BG67" s="9" t="str">
        <f t="shared" si="19"/>
        <v/>
      </c>
    </row>
    <row r="68" ht="21.75" spans="1:59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20">IF(A68="","",IF(D68="",NOW(),D68))</f>
        <v/>
      </c>
      <c r="E68" s="11" t="str">
        <f t="shared" ref="E68:E131" si="21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22">IF(G68="","",IF(J68="",NOW(),J68))</f>
        <v/>
      </c>
      <c r="K68" s="11" t="str">
        <f t="shared" ref="K68:K131" si="23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4">IF(M68="","",IF(P68="",NOW(),P68))</f>
        <v/>
      </c>
      <c r="Q68" s="11" t="str">
        <f t="shared" ref="Q68:Q131" si="25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6">IF(S68="","",IF(V68="",NOW(),V68))</f>
        <v/>
      </c>
      <c r="W68" s="11" t="str">
        <f t="shared" ref="W68:W131" si="27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8">IF(Y68="","",IF(AB68="",NOW(),AB68))</f>
        <v/>
      </c>
      <c r="AC68" s="11" t="str">
        <f t="shared" ref="AC68:AC131" si="29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30">IF(AE68="","",IF(AH68="",NOW(),AH68))</f>
        <v/>
      </c>
      <c r="AI68" s="11" t="str">
        <f t="shared" ref="AI68:AI131" si="31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32">IF(AK68="","",IF(AN68="",NOW(),AN68))</f>
        <v/>
      </c>
      <c r="AO68" s="11" t="str">
        <f t="shared" ref="AO68:AO131" si="33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4">IF(AQ68="","",IF(AT68="",NOW(),AT68))</f>
        <v/>
      </c>
      <c r="AU68" s="9" t="str">
        <f t="shared" ref="AU68:AU131" si="35">IF(AQ68="","",5)</f>
        <v/>
      </c>
      <c r="AV68" s="3"/>
      <c r="AW68" s="8"/>
      <c r="AX68" s="9" t="str">
        <f>_xlfn.IFNA(VLOOKUP(AW68,'Main Data'!$A:$B,2,0),"")</f>
        <v/>
      </c>
      <c r="AY68" s="9" t="str">
        <f>_xlfn.IFNA(VLOOKUP(AW68,'Main Data'!$A:$C,3,0),"")</f>
        <v/>
      </c>
      <c r="AZ68" s="10" t="str">
        <f ca="1" t="shared" ref="AZ68:AZ131" si="36">IF(AW68="","",IF(AZ68="",NOW(),AZ68))</f>
        <v/>
      </c>
      <c r="BA68" s="11" t="str">
        <f t="shared" ref="BA68:BA131" si="37">IF(AW68="","",5)</f>
        <v/>
      </c>
      <c r="BB68" s="15"/>
      <c r="BC68" s="8"/>
      <c r="BD68" s="9" t="str">
        <f>_xlfn.IFNA(VLOOKUP(BC68,'Main Data'!$A:$B,2,0),"")</f>
        <v/>
      </c>
      <c r="BE68" s="9" t="str">
        <f>_xlfn.IFNA(VLOOKUP(BC68,'Main Data'!$A:$C,3,0),"")</f>
        <v/>
      </c>
      <c r="BF68" s="10" t="str">
        <f ca="1" t="shared" ref="BF68:BF131" si="38">IF(BC68="","",IF(BF68="",NOW(),BF68))</f>
        <v/>
      </c>
      <c r="BG68" s="9" t="str">
        <f t="shared" ref="BG68:BG131" si="39">IF(BC68="","",5)</f>
        <v/>
      </c>
    </row>
    <row r="69" ht="21.75" spans="1:59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20"/>
        <v/>
      </c>
      <c r="E69" s="11" t="str">
        <f t="shared" si="21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22"/>
        <v/>
      </c>
      <c r="K69" s="11" t="str">
        <f t="shared" si="23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4"/>
        <v/>
      </c>
      <c r="Q69" s="11" t="str">
        <f t="shared" si="25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6"/>
        <v/>
      </c>
      <c r="W69" s="11" t="str">
        <f t="shared" si="27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8"/>
        <v/>
      </c>
      <c r="AC69" s="11" t="str">
        <f t="shared" si="29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30"/>
        <v/>
      </c>
      <c r="AI69" s="11" t="str">
        <f t="shared" si="31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32"/>
        <v/>
      </c>
      <c r="AO69" s="11" t="str">
        <f t="shared" si="33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4"/>
        <v/>
      </c>
      <c r="AU69" s="9" t="str">
        <f t="shared" si="35"/>
        <v/>
      </c>
      <c r="AV69" s="3"/>
      <c r="AW69" s="8"/>
      <c r="AX69" s="9" t="str">
        <f>_xlfn.IFNA(VLOOKUP(AW69,'Main Data'!$A:$B,2,0),"")</f>
        <v/>
      </c>
      <c r="AY69" s="9" t="str">
        <f>_xlfn.IFNA(VLOOKUP(AW69,'Main Data'!$A:$C,3,0),"")</f>
        <v/>
      </c>
      <c r="AZ69" s="10" t="str">
        <f ca="1" t="shared" si="36"/>
        <v/>
      </c>
      <c r="BA69" s="11" t="str">
        <f t="shared" si="37"/>
        <v/>
      </c>
      <c r="BB69" s="15"/>
      <c r="BC69" s="8"/>
      <c r="BD69" s="9" t="str">
        <f>_xlfn.IFNA(VLOOKUP(BC69,'Main Data'!$A:$B,2,0),"")</f>
        <v/>
      </c>
      <c r="BE69" s="9" t="str">
        <f>_xlfn.IFNA(VLOOKUP(BC69,'Main Data'!$A:$C,3,0),"")</f>
        <v/>
      </c>
      <c r="BF69" s="10" t="str">
        <f ca="1" t="shared" si="38"/>
        <v/>
      </c>
      <c r="BG69" s="9" t="str">
        <f t="shared" si="39"/>
        <v/>
      </c>
    </row>
    <row r="70" ht="21.75" spans="1:59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20"/>
        <v/>
      </c>
      <c r="E70" s="11" t="str">
        <f t="shared" si="21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22"/>
        <v/>
      </c>
      <c r="K70" s="11" t="str">
        <f t="shared" si="23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4"/>
        <v/>
      </c>
      <c r="Q70" s="11" t="str">
        <f t="shared" si="25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6"/>
        <v/>
      </c>
      <c r="W70" s="11" t="str">
        <f t="shared" si="27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8"/>
        <v/>
      </c>
      <c r="AC70" s="11" t="str">
        <f t="shared" si="29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30"/>
        <v/>
      </c>
      <c r="AI70" s="11" t="str">
        <f t="shared" si="31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32"/>
        <v/>
      </c>
      <c r="AO70" s="11" t="str">
        <f t="shared" si="33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4"/>
        <v/>
      </c>
      <c r="AU70" s="9" t="str">
        <f t="shared" si="35"/>
        <v/>
      </c>
      <c r="AV70" s="3"/>
      <c r="AW70" s="8"/>
      <c r="AX70" s="9" t="str">
        <f>_xlfn.IFNA(VLOOKUP(AW70,'Main Data'!$A:$B,2,0),"")</f>
        <v/>
      </c>
      <c r="AY70" s="9" t="str">
        <f>_xlfn.IFNA(VLOOKUP(AW70,'Main Data'!$A:$C,3,0),"")</f>
        <v/>
      </c>
      <c r="AZ70" s="10" t="str">
        <f ca="1" t="shared" si="36"/>
        <v/>
      </c>
      <c r="BA70" s="11" t="str">
        <f t="shared" si="37"/>
        <v/>
      </c>
      <c r="BB70" s="15"/>
      <c r="BC70" s="8"/>
      <c r="BD70" s="9" t="str">
        <f>_xlfn.IFNA(VLOOKUP(BC70,'Main Data'!$A:$B,2,0),"")</f>
        <v/>
      </c>
      <c r="BE70" s="9" t="str">
        <f>_xlfn.IFNA(VLOOKUP(BC70,'Main Data'!$A:$C,3,0),"")</f>
        <v/>
      </c>
      <c r="BF70" s="10" t="str">
        <f ca="1" t="shared" si="38"/>
        <v/>
      </c>
      <c r="BG70" s="9" t="str">
        <f t="shared" si="39"/>
        <v/>
      </c>
    </row>
    <row r="71" ht="21.75" spans="1:59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20"/>
        <v/>
      </c>
      <c r="E71" s="11" t="str">
        <f t="shared" si="21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22"/>
        <v/>
      </c>
      <c r="K71" s="11" t="str">
        <f t="shared" si="23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4"/>
        <v/>
      </c>
      <c r="Q71" s="11" t="str">
        <f t="shared" si="25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6"/>
        <v/>
      </c>
      <c r="W71" s="11" t="str">
        <f t="shared" si="27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8"/>
        <v/>
      </c>
      <c r="AC71" s="11" t="str">
        <f t="shared" si="29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30"/>
        <v/>
      </c>
      <c r="AI71" s="11" t="str">
        <f t="shared" si="31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32"/>
        <v/>
      </c>
      <c r="AO71" s="11" t="str">
        <f t="shared" si="33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4"/>
        <v/>
      </c>
      <c r="AU71" s="9" t="str">
        <f t="shared" si="35"/>
        <v/>
      </c>
      <c r="AV71" s="3"/>
      <c r="AW71" s="8"/>
      <c r="AX71" s="9" t="str">
        <f>_xlfn.IFNA(VLOOKUP(AW71,'Main Data'!$A:$B,2,0),"")</f>
        <v/>
      </c>
      <c r="AY71" s="9" t="str">
        <f>_xlfn.IFNA(VLOOKUP(AW71,'Main Data'!$A:$C,3,0),"")</f>
        <v/>
      </c>
      <c r="AZ71" s="10" t="str">
        <f ca="1" t="shared" si="36"/>
        <v/>
      </c>
      <c r="BA71" s="11" t="str">
        <f t="shared" si="37"/>
        <v/>
      </c>
      <c r="BB71" s="15"/>
      <c r="BC71" s="8"/>
      <c r="BD71" s="9" t="str">
        <f>_xlfn.IFNA(VLOOKUP(BC71,'Main Data'!$A:$B,2,0),"")</f>
        <v/>
      </c>
      <c r="BE71" s="9" t="str">
        <f>_xlfn.IFNA(VLOOKUP(BC71,'Main Data'!$A:$C,3,0),"")</f>
        <v/>
      </c>
      <c r="BF71" s="10" t="str">
        <f ca="1" t="shared" si="38"/>
        <v/>
      </c>
      <c r="BG71" s="9" t="str">
        <f t="shared" si="39"/>
        <v/>
      </c>
    </row>
    <row r="72" ht="21.75" spans="1:59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20"/>
        <v/>
      </c>
      <c r="E72" s="11" t="str">
        <f t="shared" si="21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22"/>
        <v/>
      </c>
      <c r="K72" s="11" t="str">
        <f t="shared" si="23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4"/>
        <v/>
      </c>
      <c r="Q72" s="11" t="str">
        <f t="shared" si="25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6"/>
        <v/>
      </c>
      <c r="W72" s="11" t="str">
        <f t="shared" si="27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8"/>
        <v/>
      </c>
      <c r="AC72" s="11" t="str">
        <f t="shared" si="29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30"/>
        <v/>
      </c>
      <c r="AI72" s="11" t="str">
        <f t="shared" si="31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32"/>
        <v/>
      </c>
      <c r="AO72" s="11" t="str">
        <f t="shared" si="33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4"/>
        <v/>
      </c>
      <c r="AU72" s="9" t="str">
        <f t="shared" si="35"/>
        <v/>
      </c>
      <c r="AV72" s="3"/>
      <c r="AW72" s="8"/>
      <c r="AX72" s="9" t="str">
        <f>_xlfn.IFNA(VLOOKUP(AW72,'Main Data'!$A:$B,2,0),"")</f>
        <v/>
      </c>
      <c r="AY72" s="9" t="str">
        <f>_xlfn.IFNA(VLOOKUP(AW72,'Main Data'!$A:$C,3,0),"")</f>
        <v/>
      </c>
      <c r="AZ72" s="10" t="str">
        <f ca="1" t="shared" si="36"/>
        <v/>
      </c>
      <c r="BA72" s="11" t="str">
        <f t="shared" si="37"/>
        <v/>
      </c>
      <c r="BB72" s="15"/>
      <c r="BC72" s="8"/>
      <c r="BD72" s="9" t="str">
        <f>_xlfn.IFNA(VLOOKUP(BC72,'Main Data'!$A:$B,2,0),"")</f>
        <v/>
      </c>
      <c r="BE72" s="9" t="str">
        <f>_xlfn.IFNA(VLOOKUP(BC72,'Main Data'!$A:$C,3,0),"")</f>
        <v/>
      </c>
      <c r="BF72" s="10" t="str">
        <f ca="1" t="shared" si="38"/>
        <v/>
      </c>
      <c r="BG72" s="9" t="str">
        <f t="shared" si="39"/>
        <v/>
      </c>
    </row>
    <row r="73" ht="21.75" spans="1:59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20"/>
        <v/>
      </c>
      <c r="E73" s="11" t="str">
        <f t="shared" si="21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22"/>
        <v/>
      </c>
      <c r="K73" s="11" t="str">
        <f t="shared" si="23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4"/>
        <v/>
      </c>
      <c r="Q73" s="11" t="str">
        <f t="shared" si="25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6"/>
        <v/>
      </c>
      <c r="W73" s="11" t="str">
        <f t="shared" si="27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8"/>
        <v/>
      </c>
      <c r="AC73" s="11" t="str">
        <f t="shared" si="29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30"/>
        <v/>
      </c>
      <c r="AI73" s="11" t="str">
        <f t="shared" si="31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32"/>
        <v/>
      </c>
      <c r="AO73" s="11" t="str">
        <f t="shared" si="33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4"/>
        <v/>
      </c>
      <c r="AU73" s="9" t="str">
        <f t="shared" si="35"/>
        <v/>
      </c>
      <c r="AV73" s="3"/>
      <c r="AW73" s="8"/>
      <c r="AX73" s="9" t="str">
        <f>_xlfn.IFNA(VLOOKUP(AW73,'Main Data'!$A:$B,2,0),"")</f>
        <v/>
      </c>
      <c r="AY73" s="9" t="str">
        <f>_xlfn.IFNA(VLOOKUP(AW73,'Main Data'!$A:$C,3,0),"")</f>
        <v/>
      </c>
      <c r="AZ73" s="10" t="str">
        <f ca="1" t="shared" si="36"/>
        <v/>
      </c>
      <c r="BA73" s="11" t="str">
        <f t="shared" si="37"/>
        <v/>
      </c>
      <c r="BB73" s="15"/>
      <c r="BC73" s="8"/>
      <c r="BD73" s="9" t="str">
        <f>_xlfn.IFNA(VLOOKUP(BC73,'Main Data'!$A:$B,2,0),"")</f>
        <v/>
      </c>
      <c r="BE73" s="9" t="str">
        <f>_xlfn.IFNA(VLOOKUP(BC73,'Main Data'!$A:$C,3,0),"")</f>
        <v/>
      </c>
      <c r="BF73" s="10" t="str">
        <f ca="1" t="shared" si="38"/>
        <v/>
      </c>
      <c r="BG73" s="9" t="str">
        <f t="shared" si="39"/>
        <v/>
      </c>
    </row>
    <row r="74" ht="21.75" spans="1:59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20"/>
        <v/>
      </c>
      <c r="E74" s="11" t="str">
        <f t="shared" si="21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22"/>
        <v/>
      </c>
      <c r="K74" s="11" t="str">
        <f t="shared" si="23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4"/>
        <v/>
      </c>
      <c r="Q74" s="11" t="str">
        <f t="shared" si="25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6"/>
        <v/>
      </c>
      <c r="W74" s="11" t="str">
        <f t="shared" si="27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8"/>
        <v/>
      </c>
      <c r="AC74" s="11" t="str">
        <f t="shared" si="29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30"/>
        <v/>
      </c>
      <c r="AI74" s="11" t="str">
        <f t="shared" si="31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32"/>
        <v/>
      </c>
      <c r="AO74" s="11" t="str">
        <f t="shared" si="33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4"/>
        <v/>
      </c>
      <c r="AU74" s="9" t="str">
        <f t="shared" si="35"/>
        <v/>
      </c>
      <c r="AV74" s="3"/>
      <c r="AW74" s="8"/>
      <c r="AX74" s="9" t="str">
        <f>_xlfn.IFNA(VLOOKUP(AW74,'Main Data'!$A:$B,2,0),"")</f>
        <v/>
      </c>
      <c r="AY74" s="9" t="str">
        <f>_xlfn.IFNA(VLOOKUP(AW74,'Main Data'!$A:$C,3,0),"")</f>
        <v/>
      </c>
      <c r="AZ74" s="10" t="str">
        <f ca="1" t="shared" si="36"/>
        <v/>
      </c>
      <c r="BA74" s="11" t="str">
        <f t="shared" si="37"/>
        <v/>
      </c>
      <c r="BB74" s="15"/>
      <c r="BC74" s="8"/>
      <c r="BD74" s="9" t="str">
        <f>_xlfn.IFNA(VLOOKUP(BC74,'Main Data'!$A:$B,2,0),"")</f>
        <v/>
      </c>
      <c r="BE74" s="9" t="str">
        <f>_xlfn.IFNA(VLOOKUP(BC74,'Main Data'!$A:$C,3,0),"")</f>
        <v/>
      </c>
      <c r="BF74" s="10" t="str">
        <f ca="1" t="shared" si="38"/>
        <v/>
      </c>
      <c r="BG74" s="9" t="str">
        <f t="shared" si="39"/>
        <v/>
      </c>
    </row>
    <row r="75" ht="21.75" spans="1:59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20"/>
        <v/>
      </c>
      <c r="E75" s="11" t="str">
        <f t="shared" si="21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22"/>
        <v/>
      </c>
      <c r="K75" s="11" t="str">
        <f t="shared" si="23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4"/>
        <v/>
      </c>
      <c r="Q75" s="11" t="str">
        <f t="shared" si="25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6"/>
        <v/>
      </c>
      <c r="W75" s="11" t="str">
        <f t="shared" si="27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8"/>
        <v/>
      </c>
      <c r="AC75" s="11" t="str">
        <f t="shared" si="29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30"/>
        <v/>
      </c>
      <c r="AI75" s="11" t="str">
        <f t="shared" si="31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32"/>
        <v/>
      </c>
      <c r="AO75" s="11" t="str">
        <f t="shared" si="33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4"/>
        <v/>
      </c>
      <c r="AU75" s="9" t="str">
        <f t="shared" si="35"/>
        <v/>
      </c>
      <c r="AV75" s="3"/>
      <c r="AW75" s="8"/>
      <c r="AX75" s="9" t="str">
        <f>_xlfn.IFNA(VLOOKUP(AW75,'Main Data'!$A:$B,2,0),"")</f>
        <v/>
      </c>
      <c r="AY75" s="9" t="str">
        <f>_xlfn.IFNA(VLOOKUP(AW75,'Main Data'!$A:$C,3,0),"")</f>
        <v/>
      </c>
      <c r="AZ75" s="10" t="str">
        <f ca="1" t="shared" si="36"/>
        <v/>
      </c>
      <c r="BA75" s="11" t="str">
        <f t="shared" si="37"/>
        <v/>
      </c>
      <c r="BB75" s="15"/>
      <c r="BC75" s="8"/>
      <c r="BD75" s="9" t="str">
        <f>_xlfn.IFNA(VLOOKUP(BC75,'Main Data'!$A:$B,2,0),"")</f>
        <v/>
      </c>
      <c r="BE75" s="9" t="str">
        <f>_xlfn.IFNA(VLOOKUP(BC75,'Main Data'!$A:$C,3,0),"")</f>
        <v/>
      </c>
      <c r="BF75" s="10" t="str">
        <f ca="1" t="shared" si="38"/>
        <v/>
      </c>
      <c r="BG75" s="9" t="str">
        <f t="shared" si="39"/>
        <v/>
      </c>
    </row>
    <row r="76" ht="21.75" spans="1:59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20"/>
        <v/>
      </c>
      <c r="E76" s="11" t="str">
        <f t="shared" si="21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22"/>
        <v/>
      </c>
      <c r="K76" s="11" t="str">
        <f t="shared" si="23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4"/>
        <v/>
      </c>
      <c r="Q76" s="11" t="str">
        <f t="shared" si="25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6"/>
        <v/>
      </c>
      <c r="W76" s="11" t="str">
        <f t="shared" si="27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8"/>
        <v/>
      </c>
      <c r="AC76" s="11" t="str">
        <f t="shared" si="29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30"/>
        <v/>
      </c>
      <c r="AI76" s="11" t="str">
        <f t="shared" si="31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32"/>
        <v/>
      </c>
      <c r="AO76" s="11" t="str">
        <f t="shared" si="33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4"/>
        <v/>
      </c>
      <c r="AU76" s="9" t="str">
        <f t="shared" si="35"/>
        <v/>
      </c>
      <c r="AV76" s="3"/>
      <c r="AW76" s="8"/>
      <c r="AX76" s="9" t="str">
        <f>_xlfn.IFNA(VLOOKUP(AW76,'Main Data'!$A:$B,2,0),"")</f>
        <v/>
      </c>
      <c r="AY76" s="9" t="str">
        <f>_xlfn.IFNA(VLOOKUP(AW76,'Main Data'!$A:$C,3,0),"")</f>
        <v/>
      </c>
      <c r="AZ76" s="10" t="str">
        <f ca="1" t="shared" si="36"/>
        <v/>
      </c>
      <c r="BA76" s="11" t="str">
        <f t="shared" si="37"/>
        <v/>
      </c>
      <c r="BB76" s="15"/>
      <c r="BC76" s="8"/>
      <c r="BD76" s="9" t="str">
        <f>_xlfn.IFNA(VLOOKUP(BC76,'Main Data'!$A:$B,2,0),"")</f>
        <v/>
      </c>
      <c r="BE76" s="9" t="str">
        <f>_xlfn.IFNA(VLOOKUP(BC76,'Main Data'!$A:$C,3,0),"")</f>
        <v/>
      </c>
      <c r="BF76" s="10" t="str">
        <f ca="1" t="shared" si="38"/>
        <v/>
      </c>
      <c r="BG76" s="9" t="str">
        <f t="shared" si="39"/>
        <v/>
      </c>
    </row>
    <row r="77" ht="21.75" spans="1:59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20"/>
        <v/>
      </c>
      <c r="E77" s="11" t="str">
        <f t="shared" si="21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22"/>
        <v/>
      </c>
      <c r="K77" s="11" t="str">
        <f t="shared" si="23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4"/>
        <v/>
      </c>
      <c r="Q77" s="11" t="str">
        <f t="shared" si="25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6"/>
        <v/>
      </c>
      <c r="W77" s="11" t="str">
        <f t="shared" si="27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8"/>
        <v/>
      </c>
      <c r="AC77" s="11" t="str">
        <f t="shared" si="29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30"/>
        <v/>
      </c>
      <c r="AI77" s="11" t="str">
        <f t="shared" si="31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32"/>
        <v/>
      </c>
      <c r="AO77" s="11" t="str">
        <f t="shared" si="33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4"/>
        <v/>
      </c>
      <c r="AU77" s="9" t="str">
        <f t="shared" si="35"/>
        <v/>
      </c>
      <c r="AV77" s="3"/>
      <c r="AW77" s="8"/>
      <c r="AX77" s="9" t="str">
        <f>_xlfn.IFNA(VLOOKUP(AW77,'Main Data'!$A:$B,2,0),"")</f>
        <v/>
      </c>
      <c r="AY77" s="9" t="str">
        <f>_xlfn.IFNA(VLOOKUP(AW77,'Main Data'!$A:$C,3,0),"")</f>
        <v/>
      </c>
      <c r="AZ77" s="10" t="str">
        <f ca="1" t="shared" si="36"/>
        <v/>
      </c>
      <c r="BA77" s="11" t="str">
        <f t="shared" si="37"/>
        <v/>
      </c>
      <c r="BB77" s="15"/>
      <c r="BC77" s="8"/>
      <c r="BD77" s="9" t="str">
        <f>_xlfn.IFNA(VLOOKUP(BC77,'Main Data'!$A:$B,2,0),"")</f>
        <v/>
      </c>
      <c r="BE77" s="9" t="str">
        <f>_xlfn.IFNA(VLOOKUP(BC77,'Main Data'!$A:$C,3,0),"")</f>
        <v/>
      </c>
      <c r="BF77" s="10" t="str">
        <f ca="1" t="shared" si="38"/>
        <v/>
      </c>
      <c r="BG77" s="9" t="str">
        <f t="shared" si="39"/>
        <v/>
      </c>
    </row>
    <row r="78" ht="21.75" spans="1:59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20"/>
        <v/>
      </c>
      <c r="E78" s="11" t="str">
        <f t="shared" si="21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22"/>
        <v/>
      </c>
      <c r="K78" s="11" t="str">
        <f t="shared" si="23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4"/>
        <v/>
      </c>
      <c r="Q78" s="11" t="str">
        <f t="shared" si="25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6"/>
        <v/>
      </c>
      <c r="W78" s="11" t="str">
        <f t="shared" si="27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8"/>
        <v/>
      </c>
      <c r="AC78" s="11" t="str">
        <f t="shared" si="29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30"/>
        <v/>
      </c>
      <c r="AI78" s="11" t="str">
        <f t="shared" si="31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32"/>
        <v/>
      </c>
      <c r="AO78" s="11" t="str">
        <f t="shared" si="33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4"/>
        <v/>
      </c>
      <c r="AU78" s="9" t="str">
        <f t="shared" si="35"/>
        <v/>
      </c>
      <c r="AV78" s="3"/>
      <c r="AW78" s="8"/>
      <c r="AX78" s="9" t="str">
        <f>_xlfn.IFNA(VLOOKUP(AW78,'Main Data'!$A:$B,2,0),"")</f>
        <v/>
      </c>
      <c r="AY78" s="9" t="str">
        <f>_xlfn.IFNA(VLOOKUP(AW78,'Main Data'!$A:$C,3,0),"")</f>
        <v/>
      </c>
      <c r="AZ78" s="10" t="str">
        <f ca="1" t="shared" si="36"/>
        <v/>
      </c>
      <c r="BA78" s="11" t="str">
        <f t="shared" si="37"/>
        <v/>
      </c>
      <c r="BB78" s="15"/>
      <c r="BC78" s="8"/>
      <c r="BD78" s="9" t="str">
        <f>_xlfn.IFNA(VLOOKUP(BC78,'Main Data'!$A:$B,2,0),"")</f>
        <v/>
      </c>
      <c r="BE78" s="9" t="str">
        <f>_xlfn.IFNA(VLOOKUP(BC78,'Main Data'!$A:$C,3,0),"")</f>
        <v/>
      </c>
      <c r="BF78" s="10" t="str">
        <f ca="1" t="shared" si="38"/>
        <v/>
      </c>
      <c r="BG78" s="9" t="str">
        <f t="shared" si="39"/>
        <v/>
      </c>
    </row>
    <row r="79" ht="21.75" spans="1:59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20"/>
        <v/>
      </c>
      <c r="E79" s="11" t="str">
        <f t="shared" si="21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22"/>
        <v/>
      </c>
      <c r="K79" s="11" t="str">
        <f t="shared" si="23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4"/>
        <v/>
      </c>
      <c r="Q79" s="11" t="str">
        <f t="shared" si="25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6"/>
        <v/>
      </c>
      <c r="W79" s="11" t="str">
        <f t="shared" si="27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8"/>
        <v/>
      </c>
      <c r="AC79" s="11" t="str">
        <f t="shared" si="29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30"/>
        <v/>
      </c>
      <c r="AI79" s="11" t="str">
        <f t="shared" si="31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32"/>
        <v/>
      </c>
      <c r="AO79" s="11" t="str">
        <f t="shared" si="33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4"/>
        <v/>
      </c>
      <c r="AU79" s="9" t="str">
        <f t="shared" si="35"/>
        <v/>
      </c>
      <c r="AV79" s="3"/>
      <c r="AW79" s="8"/>
      <c r="AX79" s="9" t="str">
        <f>_xlfn.IFNA(VLOOKUP(AW79,'Main Data'!$A:$B,2,0),"")</f>
        <v/>
      </c>
      <c r="AY79" s="9" t="str">
        <f>_xlfn.IFNA(VLOOKUP(AW79,'Main Data'!$A:$C,3,0),"")</f>
        <v/>
      </c>
      <c r="AZ79" s="10" t="str">
        <f ca="1" t="shared" si="36"/>
        <v/>
      </c>
      <c r="BA79" s="11" t="str">
        <f t="shared" si="37"/>
        <v/>
      </c>
      <c r="BB79" s="15"/>
      <c r="BC79" s="8"/>
      <c r="BD79" s="9" t="str">
        <f>_xlfn.IFNA(VLOOKUP(BC79,'Main Data'!$A:$B,2,0),"")</f>
        <v/>
      </c>
      <c r="BE79" s="9" t="str">
        <f>_xlfn.IFNA(VLOOKUP(BC79,'Main Data'!$A:$C,3,0),"")</f>
        <v/>
      </c>
      <c r="BF79" s="10" t="str">
        <f ca="1" t="shared" si="38"/>
        <v/>
      </c>
      <c r="BG79" s="9" t="str">
        <f t="shared" si="39"/>
        <v/>
      </c>
    </row>
    <row r="80" ht="21.75" spans="1:59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20"/>
        <v/>
      </c>
      <c r="E80" s="11" t="str">
        <f t="shared" si="21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22"/>
        <v/>
      </c>
      <c r="K80" s="11" t="str">
        <f t="shared" si="23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4"/>
        <v/>
      </c>
      <c r="Q80" s="11" t="str">
        <f t="shared" si="25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6"/>
        <v/>
      </c>
      <c r="W80" s="11" t="str">
        <f t="shared" si="27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8"/>
        <v/>
      </c>
      <c r="AC80" s="11" t="str">
        <f t="shared" si="29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30"/>
        <v/>
      </c>
      <c r="AI80" s="11" t="str">
        <f t="shared" si="31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32"/>
        <v/>
      </c>
      <c r="AO80" s="11" t="str">
        <f t="shared" si="33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4"/>
        <v/>
      </c>
      <c r="AU80" s="9" t="str">
        <f t="shared" si="35"/>
        <v/>
      </c>
      <c r="AV80" s="3"/>
      <c r="AW80" s="8"/>
      <c r="AX80" s="9" t="str">
        <f>_xlfn.IFNA(VLOOKUP(AW80,'Main Data'!$A:$B,2,0),"")</f>
        <v/>
      </c>
      <c r="AY80" s="9" t="str">
        <f>_xlfn.IFNA(VLOOKUP(AW80,'Main Data'!$A:$C,3,0),"")</f>
        <v/>
      </c>
      <c r="AZ80" s="10" t="str">
        <f ca="1" t="shared" si="36"/>
        <v/>
      </c>
      <c r="BA80" s="11" t="str">
        <f t="shared" si="37"/>
        <v/>
      </c>
      <c r="BB80" s="15"/>
      <c r="BC80" s="8"/>
      <c r="BD80" s="9" t="str">
        <f>_xlfn.IFNA(VLOOKUP(BC80,'Main Data'!$A:$B,2,0),"")</f>
        <v/>
      </c>
      <c r="BE80" s="9" t="str">
        <f>_xlfn.IFNA(VLOOKUP(BC80,'Main Data'!$A:$C,3,0),"")</f>
        <v/>
      </c>
      <c r="BF80" s="10" t="str">
        <f ca="1" t="shared" si="38"/>
        <v/>
      </c>
      <c r="BG80" s="9" t="str">
        <f t="shared" si="39"/>
        <v/>
      </c>
    </row>
    <row r="81" ht="21.75" spans="1:59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20"/>
        <v/>
      </c>
      <c r="E81" s="11" t="str">
        <f t="shared" si="21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22"/>
        <v/>
      </c>
      <c r="K81" s="11" t="str">
        <f t="shared" si="23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4"/>
        <v/>
      </c>
      <c r="Q81" s="11" t="str">
        <f t="shared" si="25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6"/>
        <v/>
      </c>
      <c r="W81" s="11" t="str">
        <f t="shared" si="27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8"/>
        <v/>
      </c>
      <c r="AC81" s="11" t="str">
        <f t="shared" si="29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30"/>
        <v/>
      </c>
      <c r="AI81" s="11" t="str">
        <f t="shared" si="31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32"/>
        <v/>
      </c>
      <c r="AO81" s="11" t="str">
        <f t="shared" si="33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4"/>
        <v/>
      </c>
      <c r="AU81" s="9" t="str">
        <f t="shared" si="35"/>
        <v/>
      </c>
      <c r="AV81" s="3"/>
      <c r="AW81" s="8"/>
      <c r="AX81" s="9" t="str">
        <f>_xlfn.IFNA(VLOOKUP(AW81,'Main Data'!$A:$B,2,0),"")</f>
        <v/>
      </c>
      <c r="AY81" s="9" t="str">
        <f>_xlfn.IFNA(VLOOKUP(AW81,'Main Data'!$A:$C,3,0),"")</f>
        <v/>
      </c>
      <c r="AZ81" s="10" t="str">
        <f ca="1" t="shared" si="36"/>
        <v/>
      </c>
      <c r="BA81" s="11" t="str">
        <f t="shared" si="37"/>
        <v/>
      </c>
      <c r="BB81" s="15"/>
      <c r="BC81" s="8"/>
      <c r="BD81" s="9" t="str">
        <f>_xlfn.IFNA(VLOOKUP(BC81,'Main Data'!$A:$B,2,0),"")</f>
        <v/>
      </c>
      <c r="BE81" s="9" t="str">
        <f>_xlfn.IFNA(VLOOKUP(BC81,'Main Data'!$A:$C,3,0),"")</f>
        <v/>
      </c>
      <c r="BF81" s="10" t="str">
        <f ca="1" t="shared" si="38"/>
        <v/>
      </c>
      <c r="BG81" s="9" t="str">
        <f t="shared" si="39"/>
        <v/>
      </c>
    </row>
    <row r="82" ht="21.75" spans="1:59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20"/>
        <v/>
      </c>
      <c r="E82" s="11" t="str">
        <f t="shared" si="21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22"/>
        <v/>
      </c>
      <c r="K82" s="11" t="str">
        <f t="shared" si="23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4"/>
        <v/>
      </c>
      <c r="Q82" s="11" t="str">
        <f t="shared" si="25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6"/>
        <v/>
      </c>
      <c r="W82" s="11" t="str">
        <f t="shared" si="27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8"/>
        <v/>
      </c>
      <c r="AC82" s="11" t="str">
        <f t="shared" si="29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30"/>
        <v/>
      </c>
      <c r="AI82" s="11" t="str">
        <f t="shared" si="31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32"/>
        <v/>
      </c>
      <c r="AO82" s="11" t="str">
        <f t="shared" si="33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4"/>
        <v/>
      </c>
      <c r="AU82" s="9" t="str">
        <f t="shared" si="35"/>
        <v/>
      </c>
      <c r="AV82" s="3"/>
      <c r="AW82" s="8"/>
      <c r="AX82" s="9" t="str">
        <f>_xlfn.IFNA(VLOOKUP(AW82,'Main Data'!$A:$B,2,0),"")</f>
        <v/>
      </c>
      <c r="AY82" s="9" t="str">
        <f>_xlfn.IFNA(VLOOKUP(AW82,'Main Data'!$A:$C,3,0),"")</f>
        <v/>
      </c>
      <c r="AZ82" s="10" t="str">
        <f ca="1" t="shared" si="36"/>
        <v/>
      </c>
      <c r="BA82" s="11" t="str">
        <f t="shared" si="37"/>
        <v/>
      </c>
      <c r="BB82" s="15"/>
      <c r="BC82" s="8"/>
      <c r="BD82" s="9" t="str">
        <f>_xlfn.IFNA(VLOOKUP(BC82,'Main Data'!$A:$B,2,0),"")</f>
        <v/>
      </c>
      <c r="BE82" s="9" t="str">
        <f>_xlfn.IFNA(VLOOKUP(BC82,'Main Data'!$A:$C,3,0),"")</f>
        <v/>
      </c>
      <c r="BF82" s="10" t="str">
        <f ca="1" t="shared" si="38"/>
        <v/>
      </c>
      <c r="BG82" s="9" t="str">
        <f t="shared" si="39"/>
        <v/>
      </c>
    </row>
    <row r="83" ht="21.75" spans="1:59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20"/>
        <v/>
      </c>
      <c r="E83" s="11" t="str">
        <f t="shared" si="21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22"/>
        <v/>
      </c>
      <c r="K83" s="11" t="str">
        <f t="shared" si="23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4"/>
        <v/>
      </c>
      <c r="Q83" s="11" t="str">
        <f t="shared" si="25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6"/>
        <v/>
      </c>
      <c r="W83" s="11" t="str">
        <f t="shared" si="27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8"/>
        <v/>
      </c>
      <c r="AC83" s="11" t="str">
        <f t="shared" si="29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30"/>
        <v/>
      </c>
      <c r="AI83" s="11" t="str">
        <f t="shared" si="31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32"/>
        <v/>
      </c>
      <c r="AO83" s="11" t="str">
        <f t="shared" si="33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4"/>
        <v/>
      </c>
      <c r="AU83" s="9" t="str">
        <f t="shared" si="35"/>
        <v/>
      </c>
      <c r="AV83" s="3"/>
      <c r="AW83" s="8"/>
      <c r="AX83" s="9" t="str">
        <f>_xlfn.IFNA(VLOOKUP(AW83,'Main Data'!$A:$B,2,0),"")</f>
        <v/>
      </c>
      <c r="AY83" s="9" t="str">
        <f>_xlfn.IFNA(VLOOKUP(AW83,'Main Data'!$A:$C,3,0),"")</f>
        <v/>
      </c>
      <c r="AZ83" s="10" t="str">
        <f ca="1" t="shared" si="36"/>
        <v/>
      </c>
      <c r="BA83" s="11" t="str">
        <f t="shared" si="37"/>
        <v/>
      </c>
      <c r="BB83" s="15"/>
      <c r="BC83" s="8"/>
      <c r="BD83" s="9" t="str">
        <f>_xlfn.IFNA(VLOOKUP(BC83,'Main Data'!$A:$B,2,0),"")</f>
        <v/>
      </c>
      <c r="BE83" s="9" t="str">
        <f>_xlfn.IFNA(VLOOKUP(BC83,'Main Data'!$A:$C,3,0),"")</f>
        <v/>
      </c>
      <c r="BF83" s="10" t="str">
        <f ca="1" t="shared" si="38"/>
        <v/>
      </c>
      <c r="BG83" s="9" t="str">
        <f t="shared" si="39"/>
        <v/>
      </c>
    </row>
    <row r="84" ht="21.75" spans="1:59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20"/>
        <v/>
      </c>
      <c r="E84" s="11" t="str">
        <f t="shared" si="21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22"/>
        <v/>
      </c>
      <c r="K84" s="11" t="str">
        <f t="shared" si="23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4"/>
        <v/>
      </c>
      <c r="Q84" s="11" t="str">
        <f t="shared" si="25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6"/>
        <v/>
      </c>
      <c r="W84" s="11" t="str">
        <f t="shared" si="27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8"/>
        <v/>
      </c>
      <c r="AC84" s="11" t="str">
        <f t="shared" si="29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30"/>
        <v/>
      </c>
      <c r="AI84" s="11" t="str">
        <f t="shared" si="31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32"/>
        <v/>
      </c>
      <c r="AO84" s="11" t="str">
        <f t="shared" si="33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4"/>
        <v/>
      </c>
      <c r="AU84" s="9" t="str">
        <f t="shared" si="35"/>
        <v/>
      </c>
      <c r="AV84" s="3"/>
      <c r="AW84" s="8"/>
      <c r="AX84" s="9" t="str">
        <f>_xlfn.IFNA(VLOOKUP(AW84,'Main Data'!$A:$B,2,0),"")</f>
        <v/>
      </c>
      <c r="AY84" s="9" t="str">
        <f>_xlfn.IFNA(VLOOKUP(AW84,'Main Data'!$A:$C,3,0),"")</f>
        <v/>
      </c>
      <c r="AZ84" s="10" t="str">
        <f ca="1" t="shared" si="36"/>
        <v/>
      </c>
      <c r="BA84" s="11" t="str">
        <f t="shared" si="37"/>
        <v/>
      </c>
      <c r="BB84" s="15"/>
      <c r="BC84" s="8"/>
      <c r="BD84" s="9" t="str">
        <f>_xlfn.IFNA(VLOOKUP(BC84,'Main Data'!$A:$B,2,0),"")</f>
        <v/>
      </c>
      <c r="BE84" s="9" t="str">
        <f>_xlfn.IFNA(VLOOKUP(BC84,'Main Data'!$A:$C,3,0),"")</f>
        <v/>
      </c>
      <c r="BF84" s="10" t="str">
        <f ca="1" t="shared" si="38"/>
        <v/>
      </c>
      <c r="BG84" s="9" t="str">
        <f t="shared" si="39"/>
        <v/>
      </c>
    </row>
    <row r="85" ht="21.75" spans="1:59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20"/>
        <v/>
      </c>
      <c r="E85" s="11" t="str">
        <f t="shared" si="21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22"/>
        <v/>
      </c>
      <c r="K85" s="11" t="str">
        <f t="shared" si="23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4"/>
        <v/>
      </c>
      <c r="Q85" s="11" t="str">
        <f t="shared" si="25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6"/>
        <v/>
      </c>
      <c r="W85" s="11" t="str">
        <f t="shared" si="27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8"/>
        <v/>
      </c>
      <c r="AC85" s="11" t="str">
        <f t="shared" si="29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30"/>
        <v/>
      </c>
      <c r="AI85" s="11" t="str">
        <f t="shared" si="31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32"/>
        <v/>
      </c>
      <c r="AO85" s="11" t="str">
        <f t="shared" si="33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4"/>
        <v/>
      </c>
      <c r="AU85" s="9" t="str">
        <f t="shared" si="35"/>
        <v/>
      </c>
      <c r="AV85" s="3"/>
      <c r="AW85" s="8"/>
      <c r="AX85" s="9" t="str">
        <f>_xlfn.IFNA(VLOOKUP(AW85,'Main Data'!$A:$B,2,0),"")</f>
        <v/>
      </c>
      <c r="AY85" s="9" t="str">
        <f>_xlfn.IFNA(VLOOKUP(AW85,'Main Data'!$A:$C,3,0),"")</f>
        <v/>
      </c>
      <c r="AZ85" s="10" t="str">
        <f ca="1" t="shared" si="36"/>
        <v/>
      </c>
      <c r="BA85" s="11" t="str">
        <f t="shared" si="37"/>
        <v/>
      </c>
      <c r="BB85" s="15"/>
      <c r="BC85" s="8"/>
      <c r="BD85" s="9" t="str">
        <f>_xlfn.IFNA(VLOOKUP(BC85,'Main Data'!$A:$B,2,0),"")</f>
        <v/>
      </c>
      <c r="BE85" s="9" t="str">
        <f>_xlfn.IFNA(VLOOKUP(BC85,'Main Data'!$A:$C,3,0),"")</f>
        <v/>
      </c>
      <c r="BF85" s="10" t="str">
        <f ca="1" t="shared" si="38"/>
        <v/>
      </c>
      <c r="BG85" s="9" t="str">
        <f t="shared" si="39"/>
        <v/>
      </c>
    </row>
    <row r="86" ht="21.75" spans="1:59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20"/>
        <v/>
      </c>
      <c r="E86" s="11" t="str">
        <f t="shared" si="21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22"/>
        <v/>
      </c>
      <c r="K86" s="11" t="str">
        <f t="shared" si="23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4"/>
        <v/>
      </c>
      <c r="Q86" s="11" t="str">
        <f t="shared" si="25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6"/>
        <v/>
      </c>
      <c r="W86" s="11" t="str">
        <f t="shared" si="27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8"/>
        <v/>
      </c>
      <c r="AC86" s="11" t="str">
        <f t="shared" si="29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30"/>
        <v/>
      </c>
      <c r="AI86" s="11" t="str">
        <f t="shared" si="31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32"/>
        <v/>
      </c>
      <c r="AO86" s="11" t="str">
        <f t="shared" si="33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4"/>
        <v/>
      </c>
      <c r="AU86" s="9" t="str">
        <f t="shared" si="35"/>
        <v/>
      </c>
      <c r="AV86" s="3"/>
      <c r="AW86" s="8"/>
      <c r="AX86" s="9" t="str">
        <f>_xlfn.IFNA(VLOOKUP(AW86,'Main Data'!$A:$B,2,0),"")</f>
        <v/>
      </c>
      <c r="AY86" s="9" t="str">
        <f>_xlfn.IFNA(VLOOKUP(AW86,'Main Data'!$A:$C,3,0),"")</f>
        <v/>
      </c>
      <c r="AZ86" s="10" t="str">
        <f ca="1" t="shared" si="36"/>
        <v/>
      </c>
      <c r="BA86" s="11" t="str">
        <f t="shared" si="37"/>
        <v/>
      </c>
      <c r="BB86" s="15"/>
      <c r="BC86" s="8"/>
      <c r="BD86" s="9" t="str">
        <f>_xlfn.IFNA(VLOOKUP(BC86,'Main Data'!$A:$B,2,0),"")</f>
        <v/>
      </c>
      <c r="BE86" s="9" t="str">
        <f>_xlfn.IFNA(VLOOKUP(BC86,'Main Data'!$A:$C,3,0),"")</f>
        <v/>
      </c>
      <c r="BF86" s="10" t="str">
        <f ca="1" t="shared" si="38"/>
        <v/>
      </c>
      <c r="BG86" s="9" t="str">
        <f t="shared" si="39"/>
        <v/>
      </c>
    </row>
    <row r="87" ht="21.75" spans="1:59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20"/>
        <v/>
      </c>
      <c r="E87" s="11" t="str">
        <f t="shared" si="21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22"/>
        <v/>
      </c>
      <c r="K87" s="11" t="str">
        <f t="shared" si="23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4"/>
        <v/>
      </c>
      <c r="Q87" s="11" t="str">
        <f t="shared" si="25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6"/>
        <v/>
      </c>
      <c r="W87" s="11" t="str">
        <f t="shared" si="27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8"/>
        <v/>
      </c>
      <c r="AC87" s="11" t="str">
        <f t="shared" si="29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30"/>
        <v/>
      </c>
      <c r="AI87" s="11" t="str">
        <f t="shared" si="31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32"/>
        <v/>
      </c>
      <c r="AO87" s="11" t="str">
        <f t="shared" si="33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4"/>
        <v/>
      </c>
      <c r="AU87" s="9" t="str">
        <f t="shared" si="35"/>
        <v/>
      </c>
      <c r="AV87" s="3"/>
      <c r="AW87" s="8"/>
      <c r="AX87" s="9" t="str">
        <f>_xlfn.IFNA(VLOOKUP(AW87,'Main Data'!$A:$B,2,0),"")</f>
        <v/>
      </c>
      <c r="AY87" s="9" t="str">
        <f>_xlfn.IFNA(VLOOKUP(AW87,'Main Data'!$A:$C,3,0),"")</f>
        <v/>
      </c>
      <c r="AZ87" s="10" t="str">
        <f ca="1" t="shared" si="36"/>
        <v/>
      </c>
      <c r="BA87" s="11" t="str">
        <f t="shared" si="37"/>
        <v/>
      </c>
      <c r="BB87" s="15"/>
      <c r="BC87" s="8"/>
      <c r="BD87" s="9" t="str">
        <f>_xlfn.IFNA(VLOOKUP(BC87,'Main Data'!$A:$B,2,0),"")</f>
        <v/>
      </c>
      <c r="BE87" s="9" t="str">
        <f>_xlfn.IFNA(VLOOKUP(BC87,'Main Data'!$A:$C,3,0),"")</f>
        <v/>
      </c>
      <c r="BF87" s="10" t="str">
        <f ca="1" t="shared" si="38"/>
        <v/>
      </c>
      <c r="BG87" s="9" t="str">
        <f t="shared" si="39"/>
        <v/>
      </c>
    </row>
    <row r="88" ht="21.75" spans="1:59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20"/>
        <v/>
      </c>
      <c r="E88" s="11" t="str">
        <f t="shared" si="21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22"/>
        <v/>
      </c>
      <c r="K88" s="11" t="str">
        <f t="shared" si="23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4"/>
        <v/>
      </c>
      <c r="Q88" s="11" t="str">
        <f t="shared" si="25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6"/>
        <v/>
      </c>
      <c r="W88" s="11" t="str">
        <f t="shared" si="27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8"/>
        <v/>
      </c>
      <c r="AC88" s="11" t="str">
        <f t="shared" si="29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30"/>
        <v/>
      </c>
      <c r="AI88" s="11" t="str">
        <f t="shared" si="31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32"/>
        <v/>
      </c>
      <c r="AO88" s="11" t="str">
        <f t="shared" si="33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4"/>
        <v/>
      </c>
      <c r="AU88" s="9" t="str">
        <f t="shared" si="35"/>
        <v/>
      </c>
      <c r="AV88" s="3"/>
      <c r="AW88" s="8"/>
      <c r="AX88" s="9" t="str">
        <f>_xlfn.IFNA(VLOOKUP(AW88,'Main Data'!$A:$B,2,0),"")</f>
        <v/>
      </c>
      <c r="AY88" s="9" t="str">
        <f>_xlfn.IFNA(VLOOKUP(AW88,'Main Data'!$A:$C,3,0),"")</f>
        <v/>
      </c>
      <c r="AZ88" s="10" t="str">
        <f ca="1" t="shared" si="36"/>
        <v/>
      </c>
      <c r="BA88" s="11" t="str">
        <f t="shared" si="37"/>
        <v/>
      </c>
      <c r="BB88" s="18"/>
      <c r="BC88" s="8"/>
      <c r="BD88" s="9" t="str">
        <f>_xlfn.IFNA(VLOOKUP(BC88,'Main Data'!$A:$B,2,0),"")</f>
        <v/>
      </c>
      <c r="BE88" s="9" t="str">
        <f>_xlfn.IFNA(VLOOKUP(BC88,'Main Data'!$A:$C,3,0),"")</f>
        <v/>
      </c>
      <c r="BF88" s="10" t="str">
        <f ca="1" t="shared" si="38"/>
        <v/>
      </c>
      <c r="BG88" s="9" t="str">
        <f t="shared" si="39"/>
        <v/>
      </c>
    </row>
    <row r="89" ht="21.75" spans="1:59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20"/>
        <v/>
      </c>
      <c r="E89" s="11" t="str">
        <f t="shared" si="21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22"/>
        <v/>
      </c>
      <c r="K89" s="11" t="str">
        <f t="shared" si="23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4"/>
        <v/>
      </c>
      <c r="Q89" s="11" t="str">
        <f t="shared" si="25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6"/>
        <v/>
      </c>
      <c r="W89" s="11" t="str">
        <f t="shared" si="27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8"/>
        <v/>
      </c>
      <c r="AC89" s="11" t="str">
        <f t="shared" si="29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30"/>
        <v/>
      </c>
      <c r="AI89" s="11" t="str">
        <f t="shared" si="31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32"/>
        <v/>
      </c>
      <c r="AO89" s="11" t="str">
        <f t="shared" si="33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4"/>
        <v/>
      </c>
      <c r="AU89" s="9" t="str">
        <f t="shared" si="35"/>
        <v/>
      </c>
      <c r="AV89" s="3"/>
      <c r="AW89" s="8"/>
      <c r="AX89" s="9" t="str">
        <f>_xlfn.IFNA(VLOOKUP(AW89,'Main Data'!$A:$B,2,0),"")</f>
        <v/>
      </c>
      <c r="AY89" s="9" t="str">
        <f>_xlfn.IFNA(VLOOKUP(AW89,'Main Data'!$A:$C,3,0),"")</f>
        <v/>
      </c>
      <c r="AZ89" s="10" t="str">
        <f ca="1" t="shared" si="36"/>
        <v/>
      </c>
      <c r="BA89" s="11" t="str">
        <f t="shared" si="37"/>
        <v/>
      </c>
      <c r="BB89" s="18"/>
      <c r="BC89" s="8"/>
      <c r="BD89" s="9" t="str">
        <f>_xlfn.IFNA(VLOOKUP(BC89,'Main Data'!$A:$B,2,0),"")</f>
        <v/>
      </c>
      <c r="BE89" s="9" t="str">
        <f>_xlfn.IFNA(VLOOKUP(BC89,'Main Data'!$A:$C,3,0),"")</f>
        <v/>
      </c>
      <c r="BF89" s="10" t="str">
        <f ca="1" t="shared" si="38"/>
        <v/>
      </c>
      <c r="BG89" s="9" t="str">
        <f t="shared" si="39"/>
        <v/>
      </c>
    </row>
    <row r="90" ht="21.75" spans="1:59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20"/>
        <v/>
      </c>
      <c r="E90" s="11" t="str">
        <f t="shared" si="21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22"/>
        <v/>
      </c>
      <c r="K90" s="11" t="str">
        <f t="shared" si="23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4"/>
        <v/>
      </c>
      <c r="Q90" s="11" t="str">
        <f t="shared" si="25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6"/>
        <v/>
      </c>
      <c r="W90" s="11" t="str">
        <f t="shared" si="27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8"/>
        <v/>
      </c>
      <c r="AC90" s="11" t="str">
        <f t="shared" si="29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30"/>
        <v/>
      </c>
      <c r="AI90" s="11" t="str">
        <f t="shared" si="31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32"/>
        <v/>
      </c>
      <c r="AO90" s="11" t="str">
        <f t="shared" si="33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4"/>
        <v/>
      </c>
      <c r="AU90" s="9" t="str">
        <f t="shared" si="35"/>
        <v/>
      </c>
      <c r="AV90" s="3"/>
      <c r="AW90" s="8"/>
      <c r="AX90" s="9" t="str">
        <f>_xlfn.IFNA(VLOOKUP(AW90,'Main Data'!$A:$B,2,0),"")</f>
        <v/>
      </c>
      <c r="AY90" s="9" t="str">
        <f>_xlfn.IFNA(VLOOKUP(AW90,'Main Data'!$A:$C,3,0),"")</f>
        <v/>
      </c>
      <c r="AZ90" s="10" t="str">
        <f ca="1" t="shared" si="36"/>
        <v/>
      </c>
      <c r="BA90" s="11" t="str">
        <f t="shared" si="37"/>
        <v/>
      </c>
      <c r="BB90" s="18"/>
      <c r="BC90" s="8"/>
      <c r="BD90" s="9" t="str">
        <f>_xlfn.IFNA(VLOOKUP(BC90,'Main Data'!$A:$B,2,0),"")</f>
        <v/>
      </c>
      <c r="BE90" s="9" t="str">
        <f>_xlfn.IFNA(VLOOKUP(BC90,'Main Data'!$A:$C,3,0),"")</f>
        <v/>
      </c>
      <c r="BF90" s="10" t="str">
        <f ca="1" t="shared" si="38"/>
        <v/>
      </c>
      <c r="BG90" s="9" t="str">
        <f t="shared" si="39"/>
        <v/>
      </c>
    </row>
    <row r="91" ht="21.75" spans="1:59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20"/>
        <v/>
      </c>
      <c r="E91" s="11" t="str">
        <f t="shared" si="21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22"/>
        <v/>
      </c>
      <c r="K91" s="11" t="str">
        <f t="shared" si="23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4"/>
        <v/>
      </c>
      <c r="Q91" s="11" t="str">
        <f t="shared" si="25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6"/>
        <v/>
      </c>
      <c r="W91" s="11" t="str">
        <f t="shared" si="27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8"/>
        <v/>
      </c>
      <c r="AC91" s="11" t="str">
        <f t="shared" si="29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30"/>
        <v/>
      </c>
      <c r="AI91" s="11" t="str">
        <f t="shared" si="31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32"/>
        <v/>
      </c>
      <c r="AO91" s="11" t="str">
        <f t="shared" si="33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4"/>
        <v/>
      </c>
      <c r="AU91" s="9" t="str">
        <f t="shared" si="35"/>
        <v/>
      </c>
      <c r="AV91" s="3"/>
      <c r="AW91" s="8"/>
      <c r="AX91" s="9" t="str">
        <f>_xlfn.IFNA(VLOOKUP(AW91,'Main Data'!$A:$B,2,0),"")</f>
        <v/>
      </c>
      <c r="AY91" s="9" t="str">
        <f>_xlfn.IFNA(VLOOKUP(AW91,'Main Data'!$A:$C,3,0),"")</f>
        <v/>
      </c>
      <c r="AZ91" s="10" t="str">
        <f ca="1" t="shared" si="36"/>
        <v/>
      </c>
      <c r="BA91" s="11" t="str">
        <f t="shared" si="37"/>
        <v/>
      </c>
      <c r="BB91" s="18"/>
      <c r="BC91" s="8"/>
      <c r="BD91" s="9" t="str">
        <f>_xlfn.IFNA(VLOOKUP(BC91,'Main Data'!$A:$B,2,0),"")</f>
        <v/>
      </c>
      <c r="BE91" s="9" t="str">
        <f>_xlfn.IFNA(VLOOKUP(BC91,'Main Data'!$A:$C,3,0),"")</f>
        <v/>
      </c>
      <c r="BF91" s="10" t="str">
        <f ca="1" t="shared" si="38"/>
        <v/>
      </c>
      <c r="BG91" s="9" t="str">
        <f t="shared" si="39"/>
        <v/>
      </c>
    </row>
    <row r="92" ht="21.75" spans="1:59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20"/>
        <v/>
      </c>
      <c r="E92" s="11" t="str">
        <f t="shared" si="21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22"/>
        <v/>
      </c>
      <c r="K92" s="11" t="str">
        <f t="shared" si="23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4"/>
        <v/>
      </c>
      <c r="Q92" s="11" t="str">
        <f t="shared" si="25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6"/>
        <v/>
      </c>
      <c r="W92" s="11" t="str">
        <f t="shared" si="27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8"/>
        <v/>
      </c>
      <c r="AC92" s="11" t="str">
        <f t="shared" si="29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30"/>
        <v/>
      </c>
      <c r="AI92" s="11" t="str">
        <f t="shared" si="31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32"/>
        <v/>
      </c>
      <c r="AO92" s="11" t="str">
        <f t="shared" si="33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4"/>
        <v/>
      </c>
      <c r="AU92" s="9" t="str">
        <f t="shared" si="35"/>
        <v/>
      </c>
      <c r="AV92" s="3"/>
      <c r="AW92" s="8"/>
      <c r="AX92" s="9" t="str">
        <f>_xlfn.IFNA(VLOOKUP(AW92,'Main Data'!$A:$B,2,0),"")</f>
        <v/>
      </c>
      <c r="AY92" s="9" t="str">
        <f>_xlfn.IFNA(VLOOKUP(AW92,'Main Data'!$A:$C,3,0),"")</f>
        <v/>
      </c>
      <c r="AZ92" s="10" t="str">
        <f ca="1" t="shared" si="36"/>
        <v/>
      </c>
      <c r="BA92" s="11" t="str">
        <f t="shared" si="37"/>
        <v/>
      </c>
      <c r="BB92" s="18"/>
      <c r="BC92" s="8"/>
      <c r="BD92" s="9" t="str">
        <f>_xlfn.IFNA(VLOOKUP(BC92,'Main Data'!$A:$B,2,0),"")</f>
        <v/>
      </c>
      <c r="BE92" s="9" t="str">
        <f>_xlfn.IFNA(VLOOKUP(BC92,'Main Data'!$A:$C,3,0),"")</f>
        <v/>
      </c>
      <c r="BF92" s="10" t="str">
        <f ca="1" t="shared" si="38"/>
        <v/>
      </c>
      <c r="BG92" s="9" t="str">
        <f t="shared" si="39"/>
        <v/>
      </c>
    </row>
    <row r="93" ht="21.75" spans="1:59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20"/>
        <v/>
      </c>
      <c r="E93" s="11" t="str">
        <f t="shared" si="21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22"/>
        <v/>
      </c>
      <c r="K93" s="11" t="str">
        <f t="shared" si="23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4"/>
        <v/>
      </c>
      <c r="Q93" s="11" t="str">
        <f t="shared" si="25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6"/>
        <v/>
      </c>
      <c r="W93" s="11" t="str">
        <f t="shared" si="27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8"/>
        <v/>
      </c>
      <c r="AC93" s="11" t="str">
        <f t="shared" si="29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30"/>
        <v/>
      </c>
      <c r="AI93" s="11" t="str">
        <f t="shared" si="31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32"/>
        <v/>
      </c>
      <c r="AO93" s="11" t="str">
        <f t="shared" si="33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4"/>
        <v/>
      </c>
      <c r="AU93" s="9" t="str">
        <f t="shared" si="35"/>
        <v/>
      </c>
      <c r="AV93" s="3"/>
      <c r="AW93" s="8"/>
      <c r="AX93" s="9" t="str">
        <f>_xlfn.IFNA(VLOOKUP(AW93,'Main Data'!$A:$B,2,0),"")</f>
        <v/>
      </c>
      <c r="AY93" s="9" t="str">
        <f>_xlfn.IFNA(VLOOKUP(AW93,'Main Data'!$A:$C,3,0),"")</f>
        <v/>
      </c>
      <c r="AZ93" s="10" t="str">
        <f ca="1" t="shared" si="36"/>
        <v/>
      </c>
      <c r="BA93" s="11" t="str">
        <f t="shared" si="37"/>
        <v/>
      </c>
      <c r="BB93" s="18"/>
      <c r="BC93" s="8"/>
      <c r="BD93" s="9" t="str">
        <f>_xlfn.IFNA(VLOOKUP(BC93,'Main Data'!$A:$B,2,0),"")</f>
        <v/>
      </c>
      <c r="BE93" s="9" t="str">
        <f>_xlfn.IFNA(VLOOKUP(BC93,'Main Data'!$A:$C,3,0),"")</f>
        <v/>
      </c>
      <c r="BF93" s="10" t="str">
        <f ca="1" t="shared" si="38"/>
        <v/>
      </c>
      <c r="BG93" s="9" t="str">
        <f t="shared" si="39"/>
        <v/>
      </c>
    </row>
    <row r="94" ht="21.75" spans="1:59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20"/>
        <v/>
      </c>
      <c r="E94" s="11" t="str">
        <f t="shared" si="21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22"/>
        <v/>
      </c>
      <c r="K94" s="11" t="str">
        <f t="shared" si="23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4"/>
        <v/>
      </c>
      <c r="Q94" s="11" t="str">
        <f t="shared" si="25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6"/>
        <v/>
      </c>
      <c r="W94" s="11" t="str">
        <f t="shared" si="27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8"/>
        <v/>
      </c>
      <c r="AC94" s="11" t="str">
        <f t="shared" si="29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30"/>
        <v/>
      </c>
      <c r="AI94" s="11" t="str">
        <f t="shared" si="31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32"/>
        <v/>
      </c>
      <c r="AO94" s="11" t="str">
        <f t="shared" si="33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4"/>
        <v/>
      </c>
      <c r="AU94" s="9" t="str">
        <f t="shared" si="35"/>
        <v/>
      </c>
      <c r="AV94" s="3"/>
      <c r="AW94" s="8"/>
      <c r="AX94" s="9" t="str">
        <f>_xlfn.IFNA(VLOOKUP(AW94,'Main Data'!$A:$B,2,0),"")</f>
        <v/>
      </c>
      <c r="AY94" s="9" t="str">
        <f>_xlfn.IFNA(VLOOKUP(AW94,'Main Data'!$A:$C,3,0),"")</f>
        <v/>
      </c>
      <c r="AZ94" s="10" t="str">
        <f ca="1" t="shared" si="36"/>
        <v/>
      </c>
      <c r="BA94" s="11" t="str">
        <f t="shared" si="37"/>
        <v/>
      </c>
      <c r="BB94" s="18"/>
      <c r="BC94" s="8"/>
      <c r="BD94" s="9" t="str">
        <f>_xlfn.IFNA(VLOOKUP(BC94,'Main Data'!$A:$B,2,0),"")</f>
        <v/>
      </c>
      <c r="BE94" s="9" t="str">
        <f>_xlfn.IFNA(VLOOKUP(BC94,'Main Data'!$A:$C,3,0),"")</f>
        <v/>
      </c>
      <c r="BF94" s="10" t="str">
        <f ca="1" t="shared" si="38"/>
        <v/>
      </c>
      <c r="BG94" s="9" t="str">
        <f t="shared" si="39"/>
        <v/>
      </c>
    </row>
    <row r="95" ht="21.75" spans="1:59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20"/>
        <v/>
      </c>
      <c r="E95" s="11" t="str">
        <f t="shared" si="21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22"/>
        <v/>
      </c>
      <c r="K95" s="11" t="str">
        <f t="shared" si="23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4"/>
        <v/>
      </c>
      <c r="Q95" s="11" t="str">
        <f t="shared" si="25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6"/>
        <v/>
      </c>
      <c r="W95" s="11" t="str">
        <f t="shared" si="27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8"/>
        <v/>
      </c>
      <c r="AC95" s="11" t="str">
        <f t="shared" si="29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30"/>
        <v/>
      </c>
      <c r="AI95" s="11" t="str">
        <f t="shared" si="31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32"/>
        <v/>
      </c>
      <c r="AO95" s="11" t="str">
        <f t="shared" si="33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4"/>
        <v/>
      </c>
      <c r="AU95" s="9" t="str">
        <f t="shared" si="35"/>
        <v/>
      </c>
      <c r="AV95" s="3"/>
      <c r="AW95" s="8"/>
      <c r="AX95" s="9" t="str">
        <f>_xlfn.IFNA(VLOOKUP(AW95,'Main Data'!$A:$B,2,0),"")</f>
        <v/>
      </c>
      <c r="AY95" s="9" t="str">
        <f>_xlfn.IFNA(VLOOKUP(AW95,'Main Data'!$A:$C,3,0),"")</f>
        <v/>
      </c>
      <c r="AZ95" s="10" t="str">
        <f ca="1" t="shared" si="36"/>
        <v/>
      </c>
      <c r="BA95" s="11" t="str">
        <f t="shared" si="37"/>
        <v/>
      </c>
      <c r="BB95" s="18"/>
      <c r="BC95" s="8"/>
      <c r="BD95" s="9" t="str">
        <f>_xlfn.IFNA(VLOOKUP(BC95,'Main Data'!$A:$B,2,0),"")</f>
        <v/>
      </c>
      <c r="BE95" s="9" t="str">
        <f>_xlfn.IFNA(VLOOKUP(BC95,'Main Data'!$A:$C,3,0),"")</f>
        <v/>
      </c>
      <c r="BF95" s="10" t="str">
        <f ca="1" t="shared" si="38"/>
        <v/>
      </c>
      <c r="BG95" s="9" t="str">
        <f t="shared" si="39"/>
        <v/>
      </c>
    </row>
    <row r="96" ht="21.75" spans="1:59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20"/>
        <v/>
      </c>
      <c r="E96" s="11" t="str">
        <f t="shared" si="21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22"/>
        <v/>
      </c>
      <c r="K96" s="11" t="str">
        <f t="shared" si="23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4"/>
        <v/>
      </c>
      <c r="Q96" s="11" t="str">
        <f t="shared" si="25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6"/>
        <v/>
      </c>
      <c r="W96" s="11" t="str">
        <f t="shared" si="27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8"/>
        <v/>
      </c>
      <c r="AC96" s="11" t="str">
        <f t="shared" si="29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30"/>
        <v/>
      </c>
      <c r="AI96" s="11" t="str">
        <f t="shared" si="31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32"/>
        <v/>
      </c>
      <c r="AO96" s="11" t="str">
        <f t="shared" si="33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4"/>
        <v/>
      </c>
      <c r="AU96" s="9" t="str">
        <f t="shared" si="35"/>
        <v/>
      </c>
      <c r="AV96" s="3"/>
      <c r="AW96" s="8"/>
      <c r="AX96" s="9" t="str">
        <f>_xlfn.IFNA(VLOOKUP(AW96,'Main Data'!$A:$B,2,0),"")</f>
        <v/>
      </c>
      <c r="AY96" s="9" t="str">
        <f>_xlfn.IFNA(VLOOKUP(AW96,'Main Data'!$A:$C,3,0),"")</f>
        <v/>
      </c>
      <c r="AZ96" s="10" t="str">
        <f ca="1" t="shared" si="36"/>
        <v/>
      </c>
      <c r="BA96" s="11" t="str">
        <f t="shared" si="37"/>
        <v/>
      </c>
      <c r="BB96" s="18"/>
      <c r="BC96" s="8"/>
      <c r="BD96" s="9" t="str">
        <f>_xlfn.IFNA(VLOOKUP(BC96,'Main Data'!$A:$B,2,0),"")</f>
        <v/>
      </c>
      <c r="BE96" s="9" t="str">
        <f>_xlfn.IFNA(VLOOKUP(BC96,'Main Data'!$A:$C,3,0),"")</f>
        <v/>
      </c>
      <c r="BF96" s="10" t="str">
        <f ca="1" t="shared" si="38"/>
        <v/>
      </c>
      <c r="BG96" s="9" t="str">
        <f t="shared" si="39"/>
        <v/>
      </c>
    </row>
    <row r="97" ht="21.75" spans="1:59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20"/>
        <v/>
      </c>
      <c r="E97" s="11" t="str">
        <f t="shared" si="21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22"/>
        <v/>
      </c>
      <c r="K97" s="11" t="str">
        <f t="shared" si="23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4"/>
        <v/>
      </c>
      <c r="Q97" s="11" t="str">
        <f t="shared" si="25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6"/>
        <v/>
      </c>
      <c r="W97" s="11" t="str">
        <f t="shared" si="27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8"/>
        <v/>
      </c>
      <c r="AC97" s="11" t="str">
        <f t="shared" si="29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30"/>
        <v/>
      </c>
      <c r="AI97" s="11" t="str">
        <f t="shared" si="31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32"/>
        <v/>
      </c>
      <c r="AO97" s="11" t="str">
        <f t="shared" si="33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4"/>
        <v/>
      </c>
      <c r="AU97" s="9" t="str">
        <f t="shared" si="35"/>
        <v/>
      </c>
      <c r="AV97" s="3"/>
      <c r="AW97" s="8"/>
      <c r="AX97" s="9" t="str">
        <f>_xlfn.IFNA(VLOOKUP(AW97,'Main Data'!$A:$B,2,0),"")</f>
        <v/>
      </c>
      <c r="AY97" s="9" t="str">
        <f>_xlfn.IFNA(VLOOKUP(AW97,'Main Data'!$A:$C,3,0),"")</f>
        <v/>
      </c>
      <c r="AZ97" s="10" t="str">
        <f ca="1" t="shared" si="36"/>
        <v/>
      </c>
      <c r="BA97" s="11" t="str">
        <f t="shared" si="37"/>
        <v/>
      </c>
      <c r="BB97" s="18"/>
      <c r="BC97" s="8"/>
      <c r="BD97" s="9" t="str">
        <f>_xlfn.IFNA(VLOOKUP(BC97,'Main Data'!$A:$B,2,0),"")</f>
        <v/>
      </c>
      <c r="BE97" s="9" t="str">
        <f>_xlfn.IFNA(VLOOKUP(BC97,'Main Data'!$A:$C,3,0),"")</f>
        <v/>
      </c>
      <c r="BF97" s="10" t="str">
        <f ca="1" t="shared" si="38"/>
        <v/>
      </c>
      <c r="BG97" s="9" t="str">
        <f t="shared" si="39"/>
        <v/>
      </c>
    </row>
    <row r="98" ht="21.75" spans="1:59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20"/>
        <v/>
      </c>
      <c r="E98" s="11" t="str">
        <f t="shared" si="21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22"/>
        <v/>
      </c>
      <c r="K98" s="11" t="str">
        <f t="shared" si="23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4"/>
        <v/>
      </c>
      <c r="Q98" s="11" t="str">
        <f t="shared" si="25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6"/>
        <v/>
      </c>
      <c r="W98" s="11" t="str">
        <f t="shared" si="27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8"/>
        <v/>
      </c>
      <c r="AC98" s="11" t="str">
        <f t="shared" si="29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30"/>
        <v/>
      </c>
      <c r="AI98" s="11" t="str">
        <f t="shared" si="31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32"/>
        <v/>
      </c>
      <c r="AO98" s="11" t="str">
        <f t="shared" si="33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4"/>
        <v/>
      </c>
      <c r="AU98" s="9" t="str">
        <f t="shared" si="35"/>
        <v/>
      </c>
      <c r="AV98" s="3"/>
      <c r="AW98" s="8"/>
      <c r="AX98" s="9" t="str">
        <f>_xlfn.IFNA(VLOOKUP(AW98,'Main Data'!$A:$B,2,0),"")</f>
        <v/>
      </c>
      <c r="AY98" s="9" t="str">
        <f>_xlfn.IFNA(VLOOKUP(AW98,'Main Data'!$A:$C,3,0),"")</f>
        <v/>
      </c>
      <c r="AZ98" s="10" t="str">
        <f ca="1" t="shared" si="36"/>
        <v/>
      </c>
      <c r="BA98" s="11" t="str">
        <f t="shared" si="37"/>
        <v/>
      </c>
      <c r="BB98" s="18"/>
      <c r="BC98" s="8"/>
      <c r="BD98" s="9" t="str">
        <f>_xlfn.IFNA(VLOOKUP(BC98,'Main Data'!$A:$B,2,0),"")</f>
        <v/>
      </c>
      <c r="BE98" s="9" t="str">
        <f>_xlfn.IFNA(VLOOKUP(BC98,'Main Data'!$A:$C,3,0),"")</f>
        <v/>
      </c>
      <c r="BF98" s="10" t="str">
        <f ca="1" t="shared" si="38"/>
        <v/>
      </c>
      <c r="BG98" s="9" t="str">
        <f t="shared" si="39"/>
        <v/>
      </c>
    </row>
    <row r="99" ht="21.75" spans="1:59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20"/>
        <v/>
      </c>
      <c r="E99" s="11" t="str">
        <f t="shared" si="21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22"/>
        <v/>
      </c>
      <c r="K99" s="11" t="str">
        <f t="shared" si="23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4"/>
        <v/>
      </c>
      <c r="Q99" s="11" t="str">
        <f t="shared" si="25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6"/>
        <v/>
      </c>
      <c r="W99" s="11" t="str">
        <f t="shared" si="27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8"/>
        <v/>
      </c>
      <c r="AC99" s="11" t="str">
        <f t="shared" si="29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30"/>
        <v/>
      </c>
      <c r="AI99" s="11" t="str">
        <f t="shared" si="31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32"/>
        <v/>
      </c>
      <c r="AO99" s="11" t="str">
        <f t="shared" si="33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4"/>
        <v/>
      </c>
      <c r="AU99" s="9" t="str">
        <f t="shared" si="35"/>
        <v/>
      </c>
      <c r="AV99" s="3"/>
      <c r="AW99" s="8"/>
      <c r="AX99" s="9" t="str">
        <f>_xlfn.IFNA(VLOOKUP(AW99,'Main Data'!$A:$B,2,0),"")</f>
        <v/>
      </c>
      <c r="AY99" s="9" t="str">
        <f>_xlfn.IFNA(VLOOKUP(AW99,'Main Data'!$A:$C,3,0),"")</f>
        <v/>
      </c>
      <c r="AZ99" s="10" t="str">
        <f ca="1" t="shared" si="36"/>
        <v/>
      </c>
      <c r="BA99" s="11" t="str">
        <f t="shared" si="37"/>
        <v/>
      </c>
      <c r="BB99" s="18"/>
      <c r="BC99" s="8"/>
      <c r="BD99" s="9" t="str">
        <f>_xlfn.IFNA(VLOOKUP(BC99,'Main Data'!$A:$B,2,0),"")</f>
        <v/>
      </c>
      <c r="BE99" s="9" t="str">
        <f>_xlfn.IFNA(VLOOKUP(BC99,'Main Data'!$A:$C,3,0),"")</f>
        <v/>
      </c>
      <c r="BF99" s="10" t="str">
        <f ca="1" t="shared" si="38"/>
        <v/>
      </c>
      <c r="BG99" s="9" t="str">
        <f t="shared" si="39"/>
        <v/>
      </c>
    </row>
    <row r="100" ht="21.75" spans="1:59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20"/>
        <v/>
      </c>
      <c r="E100" s="11" t="str">
        <f t="shared" si="21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22"/>
        <v/>
      </c>
      <c r="K100" s="11" t="str">
        <f t="shared" si="23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4"/>
        <v/>
      </c>
      <c r="Q100" s="11" t="str">
        <f t="shared" si="25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6"/>
        <v/>
      </c>
      <c r="W100" s="11" t="str">
        <f t="shared" si="27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8"/>
        <v/>
      </c>
      <c r="AC100" s="11" t="str">
        <f t="shared" si="29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30"/>
        <v/>
      </c>
      <c r="AI100" s="11" t="str">
        <f t="shared" si="31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32"/>
        <v/>
      </c>
      <c r="AO100" s="11" t="str">
        <f t="shared" si="33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4"/>
        <v/>
      </c>
      <c r="AU100" s="9" t="str">
        <f t="shared" si="35"/>
        <v/>
      </c>
      <c r="AV100" s="3"/>
      <c r="AW100" s="8"/>
      <c r="AX100" s="9" t="str">
        <f>_xlfn.IFNA(VLOOKUP(AW100,'Main Data'!$A:$B,2,0),"")</f>
        <v/>
      </c>
      <c r="AY100" s="9" t="str">
        <f>_xlfn.IFNA(VLOOKUP(AW100,'Main Data'!$A:$C,3,0),"")</f>
        <v/>
      </c>
      <c r="AZ100" s="10" t="str">
        <f ca="1" t="shared" si="36"/>
        <v/>
      </c>
      <c r="BA100" s="11" t="str">
        <f t="shared" si="37"/>
        <v/>
      </c>
      <c r="BB100" s="18"/>
      <c r="BC100" s="8"/>
      <c r="BD100" s="9" t="str">
        <f>_xlfn.IFNA(VLOOKUP(BC100,'Main Data'!$A:$B,2,0),"")</f>
        <v/>
      </c>
      <c r="BE100" s="9" t="str">
        <f>_xlfn.IFNA(VLOOKUP(BC100,'Main Data'!$A:$C,3,0),"")</f>
        <v/>
      </c>
      <c r="BF100" s="10" t="str">
        <f ca="1" t="shared" si="38"/>
        <v/>
      </c>
      <c r="BG100" s="9" t="str">
        <f t="shared" si="39"/>
        <v/>
      </c>
    </row>
    <row r="101" ht="21.75" spans="1:59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20"/>
        <v/>
      </c>
      <c r="E101" s="11" t="str">
        <f t="shared" si="21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22"/>
        <v/>
      </c>
      <c r="K101" s="11" t="str">
        <f t="shared" si="23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4"/>
        <v/>
      </c>
      <c r="Q101" s="11" t="str">
        <f t="shared" si="25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6"/>
        <v/>
      </c>
      <c r="W101" s="11" t="str">
        <f t="shared" si="27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8"/>
        <v/>
      </c>
      <c r="AC101" s="11" t="str">
        <f t="shared" si="29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30"/>
        <v/>
      </c>
      <c r="AI101" s="11" t="str">
        <f t="shared" si="31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32"/>
        <v/>
      </c>
      <c r="AO101" s="11" t="str">
        <f t="shared" si="33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4"/>
        <v/>
      </c>
      <c r="AU101" s="9" t="str">
        <f t="shared" si="35"/>
        <v/>
      </c>
      <c r="AV101" s="3"/>
      <c r="AW101" s="8"/>
      <c r="AX101" s="9" t="str">
        <f>_xlfn.IFNA(VLOOKUP(AW101,'Main Data'!$A:$B,2,0),"")</f>
        <v/>
      </c>
      <c r="AY101" s="9" t="str">
        <f>_xlfn.IFNA(VLOOKUP(AW101,'Main Data'!$A:$C,3,0),"")</f>
        <v/>
      </c>
      <c r="AZ101" s="10" t="str">
        <f ca="1" t="shared" si="36"/>
        <v/>
      </c>
      <c r="BA101" s="11" t="str">
        <f t="shared" si="37"/>
        <v/>
      </c>
      <c r="BB101" s="18"/>
      <c r="BC101" s="8"/>
      <c r="BD101" s="9" t="str">
        <f>_xlfn.IFNA(VLOOKUP(BC101,'Main Data'!$A:$B,2,0),"")</f>
        <v/>
      </c>
      <c r="BE101" s="9" t="str">
        <f>_xlfn.IFNA(VLOOKUP(BC101,'Main Data'!$A:$C,3,0),"")</f>
        <v/>
      </c>
      <c r="BF101" s="10" t="str">
        <f ca="1" t="shared" si="38"/>
        <v/>
      </c>
      <c r="BG101" s="9" t="str">
        <f t="shared" si="39"/>
        <v/>
      </c>
    </row>
    <row r="102" ht="21.75" spans="1:59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20"/>
        <v/>
      </c>
      <c r="E102" s="11" t="str">
        <f t="shared" si="21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22"/>
        <v/>
      </c>
      <c r="K102" s="11" t="str">
        <f t="shared" si="23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4"/>
        <v/>
      </c>
      <c r="Q102" s="11" t="str">
        <f t="shared" si="25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6"/>
        <v/>
      </c>
      <c r="W102" s="11" t="str">
        <f t="shared" si="27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8"/>
        <v/>
      </c>
      <c r="AC102" s="11" t="str">
        <f t="shared" si="29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30"/>
        <v/>
      </c>
      <c r="AI102" s="11" t="str">
        <f t="shared" si="31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32"/>
        <v/>
      </c>
      <c r="AO102" s="11" t="str">
        <f t="shared" si="33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4"/>
        <v/>
      </c>
      <c r="AU102" s="9" t="str">
        <f t="shared" si="35"/>
        <v/>
      </c>
      <c r="AV102" s="3"/>
      <c r="AW102" s="8"/>
      <c r="AX102" s="9" t="str">
        <f>_xlfn.IFNA(VLOOKUP(AW102,'Main Data'!$A:$B,2,0),"")</f>
        <v/>
      </c>
      <c r="AY102" s="9" t="str">
        <f>_xlfn.IFNA(VLOOKUP(AW102,'Main Data'!$A:$C,3,0),"")</f>
        <v/>
      </c>
      <c r="AZ102" s="10" t="str">
        <f ca="1" t="shared" si="36"/>
        <v/>
      </c>
      <c r="BA102" s="11" t="str">
        <f t="shared" si="37"/>
        <v/>
      </c>
      <c r="BB102" s="18"/>
      <c r="BC102" s="8"/>
      <c r="BD102" s="9" t="str">
        <f>_xlfn.IFNA(VLOOKUP(BC102,'Main Data'!$A:$B,2,0),"")</f>
        <v/>
      </c>
      <c r="BE102" s="9" t="str">
        <f>_xlfn.IFNA(VLOOKUP(BC102,'Main Data'!$A:$C,3,0),"")</f>
        <v/>
      </c>
      <c r="BF102" s="10" t="str">
        <f ca="1" t="shared" si="38"/>
        <v/>
      </c>
      <c r="BG102" s="9" t="str">
        <f t="shared" si="39"/>
        <v/>
      </c>
    </row>
    <row r="103" ht="21.75" spans="1:59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20"/>
        <v/>
      </c>
      <c r="E103" s="11" t="str">
        <f t="shared" si="21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22"/>
        <v/>
      </c>
      <c r="K103" s="11" t="str">
        <f t="shared" si="23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4"/>
        <v/>
      </c>
      <c r="Q103" s="11" t="str">
        <f t="shared" si="25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6"/>
        <v/>
      </c>
      <c r="W103" s="11" t="str">
        <f t="shared" si="27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8"/>
        <v/>
      </c>
      <c r="AC103" s="11" t="str">
        <f t="shared" si="29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30"/>
        <v/>
      </c>
      <c r="AI103" s="11" t="str">
        <f t="shared" si="31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32"/>
        <v/>
      </c>
      <c r="AO103" s="11" t="str">
        <f t="shared" si="33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4"/>
        <v/>
      </c>
      <c r="AU103" s="9" t="str">
        <f t="shared" si="35"/>
        <v/>
      </c>
      <c r="AV103" s="3"/>
      <c r="AW103" s="8"/>
      <c r="AX103" s="9" t="str">
        <f>_xlfn.IFNA(VLOOKUP(AW103,'Main Data'!$A:$B,2,0),"")</f>
        <v/>
      </c>
      <c r="AY103" s="9" t="str">
        <f>_xlfn.IFNA(VLOOKUP(AW103,'Main Data'!$A:$C,3,0),"")</f>
        <v/>
      </c>
      <c r="AZ103" s="10" t="str">
        <f ca="1" t="shared" si="36"/>
        <v/>
      </c>
      <c r="BA103" s="11" t="str">
        <f t="shared" si="37"/>
        <v/>
      </c>
      <c r="BB103" s="18"/>
      <c r="BC103" s="8"/>
      <c r="BD103" s="9" t="str">
        <f>_xlfn.IFNA(VLOOKUP(BC103,'Main Data'!$A:$B,2,0),"")</f>
        <v/>
      </c>
      <c r="BE103" s="9" t="str">
        <f>_xlfn.IFNA(VLOOKUP(BC103,'Main Data'!$A:$C,3,0),"")</f>
        <v/>
      </c>
      <c r="BF103" s="10" t="str">
        <f ca="1" t="shared" si="38"/>
        <v/>
      </c>
      <c r="BG103" s="9" t="str">
        <f t="shared" si="39"/>
        <v/>
      </c>
    </row>
    <row r="104" ht="21.75" spans="1:59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20"/>
        <v/>
      </c>
      <c r="E104" s="11" t="str">
        <f t="shared" si="21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22"/>
        <v/>
      </c>
      <c r="K104" s="11" t="str">
        <f t="shared" si="23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4"/>
        <v/>
      </c>
      <c r="Q104" s="11" t="str">
        <f t="shared" si="25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6"/>
        <v/>
      </c>
      <c r="W104" s="11" t="str">
        <f t="shared" si="27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8"/>
        <v/>
      </c>
      <c r="AC104" s="11" t="str">
        <f t="shared" si="29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30"/>
        <v/>
      </c>
      <c r="AI104" s="11" t="str">
        <f t="shared" si="31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32"/>
        <v/>
      </c>
      <c r="AO104" s="11" t="str">
        <f t="shared" si="33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4"/>
        <v/>
      </c>
      <c r="AU104" s="9" t="str">
        <f t="shared" si="35"/>
        <v/>
      </c>
      <c r="AV104" s="3"/>
      <c r="AW104" s="8"/>
      <c r="AX104" s="9" t="str">
        <f>_xlfn.IFNA(VLOOKUP(AW104,'Main Data'!$A:$B,2,0),"")</f>
        <v/>
      </c>
      <c r="AY104" s="9" t="str">
        <f>_xlfn.IFNA(VLOOKUP(AW104,'Main Data'!$A:$C,3,0),"")</f>
        <v/>
      </c>
      <c r="AZ104" s="10" t="str">
        <f ca="1" t="shared" si="36"/>
        <v/>
      </c>
      <c r="BA104" s="11" t="str">
        <f t="shared" si="37"/>
        <v/>
      </c>
      <c r="BB104" s="18"/>
      <c r="BC104" s="8"/>
      <c r="BD104" s="9" t="str">
        <f>_xlfn.IFNA(VLOOKUP(BC104,'Main Data'!$A:$B,2,0),"")</f>
        <v/>
      </c>
      <c r="BE104" s="9" t="str">
        <f>_xlfn.IFNA(VLOOKUP(BC104,'Main Data'!$A:$C,3,0),"")</f>
        <v/>
      </c>
      <c r="BF104" s="10" t="str">
        <f ca="1" t="shared" si="38"/>
        <v/>
      </c>
      <c r="BG104" s="9" t="str">
        <f t="shared" si="39"/>
        <v/>
      </c>
    </row>
    <row r="105" ht="21.75" spans="1:59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20"/>
        <v/>
      </c>
      <c r="E105" s="11" t="str">
        <f t="shared" si="21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22"/>
        <v/>
      </c>
      <c r="K105" s="11" t="str">
        <f t="shared" si="23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4"/>
        <v/>
      </c>
      <c r="Q105" s="11" t="str">
        <f t="shared" si="25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6"/>
        <v/>
      </c>
      <c r="W105" s="11" t="str">
        <f t="shared" si="27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8"/>
        <v/>
      </c>
      <c r="AC105" s="11" t="str">
        <f t="shared" si="29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30"/>
        <v/>
      </c>
      <c r="AI105" s="11" t="str">
        <f t="shared" si="31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32"/>
        <v/>
      </c>
      <c r="AO105" s="11" t="str">
        <f t="shared" si="33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4"/>
        <v/>
      </c>
      <c r="AU105" s="9" t="str">
        <f t="shared" si="35"/>
        <v/>
      </c>
      <c r="AV105" s="3"/>
      <c r="AW105" s="8"/>
      <c r="AX105" s="9" t="str">
        <f>_xlfn.IFNA(VLOOKUP(AW105,'Main Data'!$A:$B,2,0),"")</f>
        <v/>
      </c>
      <c r="AY105" s="9" t="str">
        <f>_xlfn.IFNA(VLOOKUP(AW105,'Main Data'!$A:$C,3,0),"")</f>
        <v/>
      </c>
      <c r="AZ105" s="10" t="str">
        <f ca="1" t="shared" si="36"/>
        <v/>
      </c>
      <c r="BA105" s="11" t="str">
        <f t="shared" si="37"/>
        <v/>
      </c>
      <c r="BB105" s="18"/>
      <c r="BC105" s="8"/>
      <c r="BD105" s="9" t="str">
        <f>_xlfn.IFNA(VLOOKUP(BC105,'Main Data'!$A:$B,2,0),"")</f>
        <v/>
      </c>
      <c r="BE105" s="9" t="str">
        <f>_xlfn.IFNA(VLOOKUP(BC105,'Main Data'!$A:$C,3,0),"")</f>
        <v/>
      </c>
      <c r="BF105" s="10" t="str">
        <f ca="1" t="shared" si="38"/>
        <v/>
      </c>
      <c r="BG105" s="9" t="str">
        <f t="shared" si="39"/>
        <v/>
      </c>
    </row>
    <row r="106" ht="21.75" spans="1:59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20"/>
        <v/>
      </c>
      <c r="E106" s="11" t="str">
        <f t="shared" si="21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22"/>
        <v/>
      </c>
      <c r="K106" s="11" t="str">
        <f t="shared" si="23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4"/>
        <v/>
      </c>
      <c r="Q106" s="11" t="str">
        <f t="shared" si="25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6"/>
        <v/>
      </c>
      <c r="W106" s="11" t="str">
        <f t="shared" si="27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8"/>
        <v/>
      </c>
      <c r="AC106" s="11" t="str">
        <f t="shared" si="29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30"/>
        <v/>
      </c>
      <c r="AI106" s="11" t="str">
        <f t="shared" si="31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32"/>
        <v/>
      </c>
      <c r="AO106" s="11" t="str">
        <f t="shared" si="33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4"/>
        <v/>
      </c>
      <c r="AU106" s="9" t="str">
        <f t="shared" si="35"/>
        <v/>
      </c>
      <c r="AV106" s="3"/>
      <c r="AW106" s="8"/>
      <c r="AX106" s="9" t="str">
        <f>_xlfn.IFNA(VLOOKUP(AW106,'Main Data'!$A:$B,2,0),"")</f>
        <v/>
      </c>
      <c r="AY106" s="9" t="str">
        <f>_xlfn.IFNA(VLOOKUP(AW106,'Main Data'!$A:$C,3,0),"")</f>
        <v/>
      </c>
      <c r="AZ106" s="10" t="str">
        <f ca="1" t="shared" si="36"/>
        <v/>
      </c>
      <c r="BA106" s="11" t="str">
        <f t="shared" si="37"/>
        <v/>
      </c>
      <c r="BB106" s="18"/>
      <c r="BC106" s="8"/>
      <c r="BD106" s="9" t="str">
        <f>_xlfn.IFNA(VLOOKUP(BC106,'Main Data'!$A:$B,2,0),"")</f>
        <v/>
      </c>
      <c r="BE106" s="9" t="str">
        <f>_xlfn.IFNA(VLOOKUP(BC106,'Main Data'!$A:$C,3,0),"")</f>
        <v/>
      </c>
      <c r="BF106" s="10" t="str">
        <f ca="1" t="shared" si="38"/>
        <v/>
      </c>
      <c r="BG106" s="9" t="str">
        <f t="shared" si="39"/>
        <v/>
      </c>
    </row>
    <row r="107" ht="21.75" spans="1:59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20"/>
        <v/>
      </c>
      <c r="E107" s="11" t="str">
        <f t="shared" si="21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22"/>
        <v/>
      </c>
      <c r="K107" s="11" t="str">
        <f t="shared" si="23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4"/>
        <v/>
      </c>
      <c r="Q107" s="11" t="str">
        <f t="shared" si="25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6"/>
        <v/>
      </c>
      <c r="W107" s="11" t="str">
        <f t="shared" si="27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8"/>
        <v/>
      </c>
      <c r="AC107" s="11" t="str">
        <f t="shared" si="29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30"/>
        <v/>
      </c>
      <c r="AI107" s="11" t="str">
        <f t="shared" si="31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32"/>
        <v/>
      </c>
      <c r="AO107" s="11" t="str">
        <f t="shared" si="33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4"/>
        <v/>
      </c>
      <c r="AU107" s="9" t="str">
        <f t="shared" si="35"/>
        <v/>
      </c>
      <c r="AV107" s="3"/>
      <c r="AW107" s="8"/>
      <c r="AX107" s="9" t="str">
        <f>_xlfn.IFNA(VLOOKUP(AW107,'Main Data'!$A:$B,2,0),"")</f>
        <v/>
      </c>
      <c r="AY107" s="9" t="str">
        <f>_xlfn.IFNA(VLOOKUP(AW107,'Main Data'!$A:$C,3,0),"")</f>
        <v/>
      </c>
      <c r="AZ107" s="10" t="str">
        <f ca="1" t="shared" si="36"/>
        <v/>
      </c>
      <c r="BA107" s="11" t="str">
        <f t="shared" si="37"/>
        <v/>
      </c>
      <c r="BB107" s="18"/>
      <c r="BC107" s="8"/>
      <c r="BD107" s="9" t="str">
        <f>_xlfn.IFNA(VLOOKUP(BC107,'Main Data'!$A:$B,2,0),"")</f>
        <v/>
      </c>
      <c r="BE107" s="9" t="str">
        <f>_xlfn.IFNA(VLOOKUP(BC107,'Main Data'!$A:$C,3,0),"")</f>
        <v/>
      </c>
      <c r="BF107" s="10" t="str">
        <f ca="1" t="shared" si="38"/>
        <v/>
      </c>
      <c r="BG107" s="9" t="str">
        <f t="shared" si="39"/>
        <v/>
      </c>
    </row>
    <row r="108" ht="21.75" spans="1:59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20"/>
        <v/>
      </c>
      <c r="E108" s="11" t="str">
        <f t="shared" si="21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22"/>
        <v/>
      </c>
      <c r="K108" s="11" t="str">
        <f t="shared" si="23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4"/>
        <v/>
      </c>
      <c r="Q108" s="11" t="str">
        <f t="shared" si="25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6"/>
        <v/>
      </c>
      <c r="W108" s="11" t="str">
        <f t="shared" si="27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8"/>
        <v/>
      </c>
      <c r="AC108" s="11" t="str">
        <f t="shared" si="29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30"/>
        <v/>
      </c>
      <c r="AI108" s="11" t="str">
        <f t="shared" si="31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32"/>
        <v/>
      </c>
      <c r="AO108" s="11" t="str">
        <f t="shared" si="33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4"/>
        <v/>
      </c>
      <c r="AU108" s="9" t="str">
        <f t="shared" si="35"/>
        <v/>
      </c>
      <c r="AV108" s="3"/>
      <c r="AW108" s="8"/>
      <c r="AX108" s="9" t="str">
        <f>_xlfn.IFNA(VLOOKUP(AW108,'Main Data'!$A:$B,2,0),"")</f>
        <v/>
      </c>
      <c r="AY108" s="9" t="str">
        <f>_xlfn.IFNA(VLOOKUP(AW108,'Main Data'!$A:$C,3,0),"")</f>
        <v/>
      </c>
      <c r="AZ108" s="10" t="str">
        <f ca="1" t="shared" si="36"/>
        <v/>
      </c>
      <c r="BA108" s="11" t="str">
        <f t="shared" si="37"/>
        <v/>
      </c>
      <c r="BB108" s="18"/>
      <c r="BC108" s="8"/>
      <c r="BD108" s="9" t="str">
        <f>_xlfn.IFNA(VLOOKUP(BC108,'Main Data'!$A:$B,2,0),"")</f>
        <v/>
      </c>
      <c r="BE108" s="9" t="str">
        <f>_xlfn.IFNA(VLOOKUP(BC108,'Main Data'!$A:$C,3,0),"")</f>
        <v/>
      </c>
      <c r="BF108" s="10" t="str">
        <f ca="1" t="shared" si="38"/>
        <v/>
      </c>
      <c r="BG108" s="9" t="str">
        <f t="shared" si="39"/>
        <v/>
      </c>
    </row>
    <row r="109" ht="21.75" spans="1:59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20"/>
        <v/>
      </c>
      <c r="E109" s="11" t="str">
        <f t="shared" si="21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22"/>
        <v/>
      </c>
      <c r="K109" s="11" t="str">
        <f t="shared" si="23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4"/>
        <v/>
      </c>
      <c r="Q109" s="11" t="str">
        <f t="shared" si="25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6"/>
        <v/>
      </c>
      <c r="W109" s="11" t="str">
        <f t="shared" si="27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8"/>
        <v/>
      </c>
      <c r="AC109" s="11" t="str">
        <f t="shared" si="29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30"/>
        <v/>
      </c>
      <c r="AI109" s="11" t="str">
        <f t="shared" si="31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32"/>
        <v/>
      </c>
      <c r="AO109" s="11" t="str">
        <f t="shared" si="33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4"/>
        <v/>
      </c>
      <c r="AU109" s="9" t="str">
        <f t="shared" si="35"/>
        <v/>
      </c>
      <c r="AV109" s="3"/>
      <c r="AW109" s="8"/>
      <c r="AX109" s="9" t="str">
        <f>_xlfn.IFNA(VLOOKUP(AW109,'Main Data'!$A:$B,2,0),"")</f>
        <v/>
      </c>
      <c r="AY109" s="9" t="str">
        <f>_xlfn.IFNA(VLOOKUP(AW109,'Main Data'!$A:$C,3,0),"")</f>
        <v/>
      </c>
      <c r="AZ109" s="10" t="str">
        <f ca="1" t="shared" si="36"/>
        <v/>
      </c>
      <c r="BA109" s="11" t="str">
        <f t="shared" si="37"/>
        <v/>
      </c>
      <c r="BB109" s="18"/>
      <c r="BC109" s="8"/>
      <c r="BD109" s="9" t="str">
        <f>_xlfn.IFNA(VLOOKUP(BC109,'Main Data'!$A:$B,2,0),"")</f>
        <v/>
      </c>
      <c r="BE109" s="9" t="str">
        <f>_xlfn.IFNA(VLOOKUP(BC109,'Main Data'!$A:$C,3,0),"")</f>
        <v/>
      </c>
      <c r="BF109" s="10" t="str">
        <f ca="1" t="shared" si="38"/>
        <v/>
      </c>
      <c r="BG109" s="9" t="str">
        <f t="shared" si="39"/>
        <v/>
      </c>
    </row>
    <row r="110" ht="21.75" spans="1:59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20"/>
        <v/>
      </c>
      <c r="E110" s="11" t="str">
        <f t="shared" si="21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22"/>
        <v/>
      </c>
      <c r="K110" s="11" t="str">
        <f t="shared" si="23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4"/>
        <v/>
      </c>
      <c r="Q110" s="11" t="str">
        <f t="shared" si="25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6"/>
        <v/>
      </c>
      <c r="W110" s="11" t="str">
        <f t="shared" si="27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8"/>
        <v/>
      </c>
      <c r="AC110" s="11" t="str">
        <f t="shared" si="29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30"/>
        <v/>
      </c>
      <c r="AI110" s="11" t="str">
        <f t="shared" si="31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32"/>
        <v/>
      </c>
      <c r="AO110" s="11" t="str">
        <f t="shared" si="33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4"/>
        <v/>
      </c>
      <c r="AU110" s="9" t="str">
        <f t="shared" si="35"/>
        <v/>
      </c>
      <c r="AV110" s="3"/>
      <c r="AW110" s="8"/>
      <c r="AX110" s="9" t="str">
        <f>_xlfn.IFNA(VLOOKUP(AW110,'Main Data'!$A:$B,2,0),"")</f>
        <v/>
      </c>
      <c r="AY110" s="9" t="str">
        <f>_xlfn.IFNA(VLOOKUP(AW110,'Main Data'!$A:$C,3,0),"")</f>
        <v/>
      </c>
      <c r="AZ110" s="10" t="str">
        <f ca="1" t="shared" si="36"/>
        <v/>
      </c>
      <c r="BA110" s="11" t="str">
        <f t="shared" si="37"/>
        <v/>
      </c>
      <c r="BB110" s="18"/>
      <c r="BC110" s="8"/>
      <c r="BD110" s="9" t="str">
        <f>_xlfn.IFNA(VLOOKUP(BC110,'Main Data'!$A:$B,2,0),"")</f>
        <v/>
      </c>
      <c r="BE110" s="9" t="str">
        <f>_xlfn.IFNA(VLOOKUP(BC110,'Main Data'!$A:$C,3,0),"")</f>
        <v/>
      </c>
      <c r="BF110" s="10" t="str">
        <f ca="1" t="shared" si="38"/>
        <v/>
      </c>
      <c r="BG110" s="9" t="str">
        <f t="shared" si="39"/>
        <v/>
      </c>
    </row>
    <row r="111" ht="21.75" spans="1:59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20"/>
        <v/>
      </c>
      <c r="E111" s="11" t="str">
        <f t="shared" si="21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22"/>
        <v/>
      </c>
      <c r="K111" s="11" t="str">
        <f t="shared" si="23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4"/>
        <v/>
      </c>
      <c r="Q111" s="11" t="str">
        <f t="shared" si="25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6"/>
        <v/>
      </c>
      <c r="W111" s="11" t="str">
        <f t="shared" si="27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8"/>
        <v/>
      </c>
      <c r="AC111" s="11" t="str">
        <f t="shared" si="29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30"/>
        <v/>
      </c>
      <c r="AI111" s="11" t="str">
        <f t="shared" si="31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32"/>
        <v/>
      </c>
      <c r="AO111" s="11" t="str">
        <f t="shared" si="33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4"/>
        <v/>
      </c>
      <c r="AU111" s="9" t="str">
        <f t="shared" si="35"/>
        <v/>
      </c>
      <c r="AV111" s="3"/>
      <c r="AW111" s="8"/>
      <c r="AX111" s="9" t="str">
        <f>_xlfn.IFNA(VLOOKUP(AW111,'Main Data'!$A:$B,2,0),"")</f>
        <v/>
      </c>
      <c r="AY111" s="9" t="str">
        <f>_xlfn.IFNA(VLOOKUP(AW111,'Main Data'!$A:$C,3,0),"")</f>
        <v/>
      </c>
      <c r="AZ111" s="10" t="str">
        <f ca="1" t="shared" si="36"/>
        <v/>
      </c>
      <c r="BA111" s="11" t="str">
        <f t="shared" si="37"/>
        <v/>
      </c>
      <c r="BB111" s="18"/>
      <c r="BC111" s="8"/>
      <c r="BD111" s="9" t="str">
        <f>_xlfn.IFNA(VLOOKUP(BC111,'Main Data'!$A:$B,2,0),"")</f>
        <v/>
      </c>
      <c r="BE111" s="9" t="str">
        <f>_xlfn.IFNA(VLOOKUP(BC111,'Main Data'!$A:$C,3,0),"")</f>
        <v/>
      </c>
      <c r="BF111" s="10" t="str">
        <f ca="1" t="shared" si="38"/>
        <v/>
      </c>
      <c r="BG111" s="9" t="str">
        <f t="shared" si="39"/>
        <v/>
      </c>
    </row>
    <row r="112" ht="21.75" spans="1:59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20"/>
        <v/>
      </c>
      <c r="E112" s="11" t="str">
        <f t="shared" si="21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22"/>
        <v/>
      </c>
      <c r="K112" s="11" t="str">
        <f t="shared" si="23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4"/>
        <v/>
      </c>
      <c r="Q112" s="11" t="str">
        <f t="shared" si="25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6"/>
        <v/>
      </c>
      <c r="W112" s="11" t="str">
        <f t="shared" si="27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8"/>
        <v/>
      </c>
      <c r="AC112" s="11" t="str">
        <f t="shared" si="29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30"/>
        <v/>
      </c>
      <c r="AI112" s="11" t="str">
        <f t="shared" si="31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32"/>
        <v/>
      </c>
      <c r="AO112" s="11" t="str">
        <f t="shared" si="33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4"/>
        <v/>
      </c>
      <c r="AU112" s="9" t="str">
        <f t="shared" si="35"/>
        <v/>
      </c>
      <c r="AV112" s="3"/>
      <c r="AW112" s="8"/>
      <c r="AX112" s="9" t="str">
        <f>_xlfn.IFNA(VLOOKUP(AW112,'Main Data'!$A:$B,2,0),"")</f>
        <v/>
      </c>
      <c r="AY112" s="9" t="str">
        <f>_xlfn.IFNA(VLOOKUP(AW112,'Main Data'!$A:$C,3,0),"")</f>
        <v/>
      </c>
      <c r="AZ112" s="10" t="str">
        <f ca="1" t="shared" si="36"/>
        <v/>
      </c>
      <c r="BA112" s="11" t="str">
        <f t="shared" si="37"/>
        <v/>
      </c>
      <c r="BB112" s="18"/>
      <c r="BC112" s="8"/>
      <c r="BD112" s="9" t="str">
        <f>_xlfn.IFNA(VLOOKUP(BC112,'Main Data'!$A:$B,2,0),"")</f>
        <v/>
      </c>
      <c r="BE112" s="9" t="str">
        <f>_xlfn.IFNA(VLOOKUP(BC112,'Main Data'!$A:$C,3,0),"")</f>
        <v/>
      </c>
      <c r="BF112" s="10" t="str">
        <f ca="1" t="shared" si="38"/>
        <v/>
      </c>
      <c r="BG112" s="9" t="str">
        <f t="shared" si="39"/>
        <v/>
      </c>
    </row>
    <row r="113" ht="21.75" spans="1:59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20"/>
        <v/>
      </c>
      <c r="E113" s="11" t="str">
        <f t="shared" si="21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22"/>
        <v/>
      </c>
      <c r="K113" s="11" t="str">
        <f t="shared" si="23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4"/>
        <v/>
      </c>
      <c r="Q113" s="11" t="str">
        <f t="shared" si="25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6"/>
        <v/>
      </c>
      <c r="W113" s="11" t="str">
        <f t="shared" si="27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8"/>
        <v/>
      </c>
      <c r="AC113" s="11" t="str">
        <f t="shared" si="29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30"/>
        <v/>
      </c>
      <c r="AI113" s="11" t="str">
        <f t="shared" si="31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32"/>
        <v/>
      </c>
      <c r="AO113" s="11" t="str">
        <f t="shared" si="33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4"/>
        <v/>
      </c>
      <c r="AU113" s="9" t="str">
        <f t="shared" si="35"/>
        <v/>
      </c>
      <c r="AV113" s="3"/>
      <c r="AW113" s="8"/>
      <c r="AX113" s="9" t="str">
        <f>_xlfn.IFNA(VLOOKUP(AW113,'Main Data'!$A:$B,2,0),"")</f>
        <v/>
      </c>
      <c r="AY113" s="9" t="str">
        <f>_xlfn.IFNA(VLOOKUP(AW113,'Main Data'!$A:$C,3,0),"")</f>
        <v/>
      </c>
      <c r="AZ113" s="10" t="str">
        <f ca="1" t="shared" si="36"/>
        <v/>
      </c>
      <c r="BA113" s="11" t="str">
        <f t="shared" si="37"/>
        <v/>
      </c>
      <c r="BB113" s="18"/>
      <c r="BC113" s="8"/>
      <c r="BD113" s="9" t="str">
        <f>_xlfn.IFNA(VLOOKUP(BC113,'Main Data'!$A:$B,2,0),"")</f>
        <v/>
      </c>
      <c r="BE113" s="9" t="str">
        <f>_xlfn.IFNA(VLOOKUP(BC113,'Main Data'!$A:$C,3,0),"")</f>
        <v/>
      </c>
      <c r="BF113" s="10" t="str">
        <f ca="1" t="shared" si="38"/>
        <v/>
      </c>
      <c r="BG113" s="9" t="str">
        <f t="shared" si="39"/>
        <v/>
      </c>
    </row>
    <row r="114" ht="21.75" spans="1:59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20"/>
        <v/>
      </c>
      <c r="E114" s="11" t="str">
        <f t="shared" si="21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22"/>
        <v/>
      </c>
      <c r="K114" s="11" t="str">
        <f t="shared" si="23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4"/>
        <v/>
      </c>
      <c r="Q114" s="11" t="str">
        <f t="shared" si="25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6"/>
        <v/>
      </c>
      <c r="W114" s="11" t="str">
        <f t="shared" si="27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8"/>
        <v/>
      </c>
      <c r="AC114" s="11" t="str">
        <f t="shared" si="29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30"/>
        <v/>
      </c>
      <c r="AI114" s="11" t="str">
        <f t="shared" si="31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32"/>
        <v/>
      </c>
      <c r="AO114" s="11" t="str">
        <f t="shared" si="33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4"/>
        <v/>
      </c>
      <c r="AU114" s="9" t="str">
        <f t="shared" si="35"/>
        <v/>
      </c>
      <c r="AV114" s="3"/>
      <c r="AW114" s="8"/>
      <c r="AX114" s="9" t="str">
        <f>_xlfn.IFNA(VLOOKUP(AW114,'Main Data'!$A:$B,2,0),"")</f>
        <v/>
      </c>
      <c r="AY114" s="9" t="str">
        <f>_xlfn.IFNA(VLOOKUP(AW114,'Main Data'!$A:$C,3,0),"")</f>
        <v/>
      </c>
      <c r="AZ114" s="10" t="str">
        <f ca="1" t="shared" si="36"/>
        <v/>
      </c>
      <c r="BA114" s="11" t="str">
        <f t="shared" si="37"/>
        <v/>
      </c>
      <c r="BB114" s="18"/>
      <c r="BC114" s="8"/>
      <c r="BD114" s="9" t="str">
        <f>_xlfn.IFNA(VLOOKUP(BC114,'Main Data'!$A:$B,2,0),"")</f>
        <v/>
      </c>
      <c r="BE114" s="9" t="str">
        <f>_xlfn.IFNA(VLOOKUP(BC114,'Main Data'!$A:$C,3,0),"")</f>
        <v/>
      </c>
      <c r="BF114" s="10" t="str">
        <f ca="1" t="shared" si="38"/>
        <v/>
      </c>
      <c r="BG114" s="9" t="str">
        <f t="shared" si="39"/>
        <v/>
      </c>
    </row>
    <row r="115" ht="21.75" spans="1:59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20"/>
        <v/>
      </c>
      <c r="E115" s="11" t="str">
        <f t="shared" si="21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22"/>
        <v/>
      </c>
      <c r="K115" s="11" t="str">
        <f t="shared" si="23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4"/>
        <v/>
      </c>
      <c r="Q115" s="11" t="str">
        <f t="shared" si="25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6"/>
        <v/>
      </c>
      <c r="W115" s="11" t="str">
        <f t="shared" si="27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8"/>
        <v/>
      </c>
      <c r="AC115" s="11" t="str">
        <f t="shared" si="29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30"/>
        <v/>
      </c>
      <c r="AI115" s="11" t="str">
        <f t="shared" si="31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32"/>
        <v/>
      </c>
      <c r="AO115" s="11" t="str">
        <f t="shared" si="33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4"/>
        <v/>
      </c>
      <c r="AU115" s="9" t="str">
        <f t="shared" si="35"/>
        <v/>
      </c>
      <c r="AV115" s="3"/>
      <c r="AW115" s="8"/>
      <c r="AX115" s="9" t="str">
        <f>_xlfn.IFNA(VLOOKUP(AW115,'Main Data'!$A:$B,2,0),"")</f>
        <v/>
      </c>
      <c r="AY115" s="9" t="str">
        <f>_xlfn.IFNA(VLOOKUP(AW115,'Main Data'!$A:$C,3,0),"")</f>
        <v/>
      </c>
      <c r="AZ115" s="10" t="str">
        <f ca="1" t="shared" si="36"/>
        <v/>
      </c>
      <c r="BA115" s="11" t="str">
        <f t="shared" si="37"/>
        <v/>
      </c>
      <c r="BB115" s="18"/>
      <c r="BC115" s="8"/>
      <c r="BD115" s="9" t="str">
        <f>_xlfn.IFNA(VLOOKUP(BC115,'Main Data'!$A:$B,2,0),"")</f>
        <v/>
      </c>
      <c r="BE115" s="9" t="str">
        <f>_xlfn.IFNA(VLOOKUP(BC115,'Main Data'!$A:$C,3,0),"")</f>
        <v/>
      </c>
      <c r="BF115" s="10" t="str">
        <f ca="1" t="shared" si="38"/>
        <v/>
      </c>
      <c r="BG115" s="9" t="str">
        <f t="shared" si="39"/>
        <v/>
      </c>
    </row>
    <row r="116" ht="21.75" spans="1:59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20"/>
        <v/>
      </c>
      <c r="E116" s="11" t="str">
        <f t="shared" si="21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22"/>
        <v/>
      </c>
      <c r="K116" s="11" t="str">
        <f t="shared" si="23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4"/>
        <v/>
      </c>
      <c r="Q116" s="11" t="str">
        <f t="shared" si="25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6"/>
        <v/>
      </c>
      <c r="W116" s="11" t="str">
        <f t="shared" si="27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8"/>
        <v/>
      </c>
      <c r="AC116" s="11" t="str">
        <f t="shared" si="29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30"/>
        <v/>
      </c>
      <c r="AI116" s="11" t="str">
        <f t="shared" si="31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32"/>
        <v/>
      </c>
      <c r="AO116" s="11" t="str">
        <f t="shared" si="33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4"/>
        <v/>
      </c>
      <c r="AU116" s="9" t="str">
        <f t="shared" si="35"/>
        <v/>
      </c>
      <c r="AV116" s="3"/>
      <c r="AW116" s="8"/>
      <c r="AX116" s="9" t="str">
        <f>_xlfn.IFNA(VLOOKUP(AW116,'Main Data'!$A:$B,2,0),"")</f>
        <v/>
      </c>
      <c r="AY116" s="9" t="str">
        <f>_xlfn.IFNA(VLOOKUP(AW116,'Main Data'!$A:$C,3,0),"")</f>
        <v/>
      </c>
      <c r="AZ116" s="10" t="str">
        <f ca="1" t="shared" si="36"/>
        <v/>
      </c>
      <c r="BA116" s="11" t="str">
        <f t="shared" si="37"/>
        <v/>
      </c>
      <c r="BB116" s="18"/>
      <c r="BC116" s="8"/>
      <c r="BD116" s="9" t="str">
        <f>_xlfn.IFNA(VLOOKUP(BC116,'Main Data'!$A:$B,2,0),"")</f>
        <v/>
      </c>
      <c r="BE116" s="9" t="str">
        <f>_xlfn.IFNA(VLOOKUP(BC116,'Main Data'!$A:$C,3,0),"")</f>
        <v/>
      </c>
      <c r="BF116" s="10" t="str">
        <f ca="1" t="shared" si="38"/>
        <v/>
      </c>
      <c r="BG116" s="9" t="str">
        <f t="shared" si="39"/>
        <v/>
      </c>
    </row>
    <row r="117" ht="21.75" spans="1:59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20"/>
        <v/>
      </c>
      <c r="E117" s="11" t="str">
        <f t="shared" si="21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22"/>
        <v/>
      </c>
      <c r="K117" s="11" t="str">
        <f t="shared" si="23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4"/>
        <v/>
      </c>
      <c r="Q117" s="11" t="str">
        <f t="shared" si="25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6"/>
        <v/>
      </c>
      <c r="W117" s="11" t="str">
        <f t="shared" si="27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8"/>
        <v/>
      </c>
      <c r="AC117" s="11" t="str">
        <f t="shared" si="29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30"/>
        <v/>
      </c>
      <c r="AI117" s="11" t="str">
        <f t="shared" si="31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32"/>
        <v/>
      </c>
      <c r="AO117" s="11" t="str">
        <f t="shared" si="33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4"/>
        <v/>
      </c>
      <c r="AU117" s="9" t="str">
        <f t="shared" si="35"/>
        <v/>
      </c>
      <c r="AV117" s="3"/>
      <c r="AW117" s="8"/>
      <c r="AX117" s="9" t="str">
        <f>_xlfn.IFNA(VLOOKUP(AW117,'Main Data'!$A:$B,2,0),"")</f>
        <v/>
      </c>
      <c r="AY117" s="9" t="str">
        <f>_xlfn.IFNA(VLOOKUP(AW117,'Main Data'!$A:$C,3,0),"")</f>
        <v/>
      </c>
      <c r="AZ117" s="10" t="str">
        <f ca="1" t="shared" si="36"/>
        <v/>
      </c>
      <c r="BA117" s="11" t="str">
        <f t="shared" si="37"/>
        <v/>
      </c>
      <c r="BB117" s="18"/>
      <c r="BC117" s="8"/>
      <c r="BD117" s="9" t="str">
        <f>_xlfn.IFNA(VLOOKUP(BC117,'Main Data'!$A:$B,2,0),"")</f>
        <v/>
      </c>
      <c r="BE117" s="9" t="str">
        <f>_xlfn.IFNA(VLOOKUP(BC117,'Main Data'!$A:$C,3,0),"")</f>
        <v/>
      </c>
      <c r="BF117" s="10" t="str">
        <f ca="1" t="shared" si="38"/>
        <v/>
      </c>
      <c r="BG117" s="9" t="str">
        <f t="shared" si="39"/>
        <v/>
      </c>
    </row>
    <row r="118" ht="21.75" spans="1:59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20"/>
        <v/>
      </c>
      <c r="E118" s="11" t="str">
        <f t="shared" si="21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22"/>
        <v/>
      </c>
      <c r="K118" s="11" t="str">
        <f t="shared" si="23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4"/>
        <v/>
      </c>
      <c r="Q118" s="11" t="str">
        <f t="shared" si="25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6"/>
        <v/>
      </c>
      <c r="W118" s="11" t="str">
        <f t="shared" si="27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8"/>
        <v/>
      </c>
      <c r="AC118" s="11" t="str">
        <f t="shared" si="29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30"/>
        <v/>
      </c>
      <c r="AI118" s="11" t="str">
        <f t="shared" si="31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32"/>
        <v/>
      </c>
      <c r="AO118" s="11" t="str">
        <f t="shared" si="33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4"/>
        <v/>
      </c>
      <c r="AU118" s="9" t="str">
        <f t="shared" si="35"/>
        <v/>
      </c>
      <c r="AV118" s="3"/>
      <c r="AW118" s="8"/>
      <c r="AX118" s="9" t="str">
        <f>_xlfn.IFNA(VLOOKUP(AW118,'Main Data'!$A:$B,2,0),"")</f>
        <v/>
      </c>
      <c r="AY118" s="9" t="str">
        <f>_xlfn.IFNA(VLOOKUP(AW118,'Main Data'!$A:$C,3,0),"")</f>
        <v/>
      </c>
      <c r="AZ118" s="10" t="str">
        <f ca="1" t="shared" si="36"/>
        <v/>
      </c>
      <c r="BA118" s="11" t="str">
        <f t="shared" si="37"/>
        <v/>
      </c>
      <c r="BB118" s="18"/>
      <c r="BC118" s="8"/>
      <c r="BD118" s="9" t="str">
        <f>_xlfn.IFNA(VLOOKUP(BC118,'Main Data'!$A:$B,2,0),"")</f>
        <v/>
      </c>
      <c r="BE118" s="9" t="str">
        <f>_xlfn.IFNA(VLOOKUP(BC118,'Main Data'!$A:$C,3,0),"")</f>
        <v/>
      </c>
      <c r="BF118" s="10" t="str">
        <f ca="1" t="shared" si="38"/>
        <v/>
      </c>
      <c r="BG118" s="9" t="str">
        <f t="shared" si="39"/>
        <v/>
      </c>
    </row>
    <row r="119" ht="21.75" spans="1:59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20"/>
        <v/>
      </c>
      <c r="E119" s="11" t="str">
        <f t="shared" si="21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22"/>
        <v/>
      </c>
      <c r="K119" s="11" t="str">
        <f t="shared" si="23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4"/>
        <v/>
      </c>
      <c r="Q119" s="11" t="str">
        <f t="shared" si="25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6"/>
        <v/>
      </c>
      <c r="W119" s="11" t="str">
        <f t="shared" si="27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8"/>
        <v/>
      </c>
      <c r="AC119" s="11" t="str">
        <f t="shared" si="29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30"/>
        <v/>
      </c>
      <c r="AI119" s="11" t="str">
        <f t="shared" si="31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32"/>
        <v/>
      </c>
      <c r="AO119" s="11" t="str">
        <f t="shared" si="33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4"/>
        <v/>
      </c>
      <c r="AU119" s="9" t="str">
        <f t="shared" si="35"/>
        <v/>
      </c>
      <c r="AV119" s="3"/>
      <c r="AW119" s="8"/>
      <c r="AX119" s="9" t="str">
        <f>_xlfn.IFNA(VLOOKUP(AW119,'Main Data'!$A:$B,2,0),"")</f>
        <v/>
      </c>
      <c r="AY119" s="9" t="str">
        <f>_xlfn.IFNA(VLOOKUP(AW119,'Main Data'!$A:$C,3,0),"")</f>
        <v/>
      </c>
      <c r="AZ119" s="10" t="str">
        <f ca="1" t="shared" si="36"/>
        <v/>
      </c>
      <c r="BA119" s="11" t="str">
        <f t="shared" si="37"/>
        <v/>
      </c>
      <c r="BB119" s="18"/>
      <c r="BC119" s="8"/>
      <c r="BD119" s="9" t="str">
        <f>_xlfn.IFNA(VLOOKUP(BC119,'Main Data'!$A:$B,2,0),"")</f>
        <v/>
      </c>
      <c r="BE119" s="9" t="str">
        <f>_xlfn.IFNA(VLOOKUP(BC119,'Main Data'!$A:$C,3,0),"")</f>
        <v/>
      </c>
      <c r="BF119" s="10" t="str">
        <f ca="1" t="shared" si="38"/>
        <v/>
      </c>
      <c r="BG119" s="9" t="str">
        <f t="shared" si="39"/>
        <v/>
      </c>
    </row>
    <row r="120" ht="21.75" spans="1:59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20"/>
        <v/>
      </c>
      <c r="E120" s="11" t="str">
        <f t="shared" si="21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22"/>
        <v/>
      </c>
      <c r="K120" s="11" t="str">
        <f t="shared" si="23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4"/>
        <v/>
      </c>
      <c r="Q120" s="11" t="str">
        <f t="shared" si="25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6"/>
        <v/>
      </c>
      <c r="W120" s="11" t="str">
        <f t="shared" si="27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8"/>
        <v/>
      </c>
      <c r="AC120" s="11" t="str">
        <f t="shared" si="29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30"/>
        <v/>
      </c>
      <c r="AI120" s="11" t="str">
        <f t="shared" si="31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32"/>
        <v/>
      </c>
      <c r="AO120" s="11" t="str">
        <f t="shared" si="33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4"/>
        <v/>
      </c>
      <c r="AU120" s="9" t="str">
        <f t="shared" si="35"/>
        <v/>
      </c>
      <c r="AV120" s="3"/>
      <c r="AW120" s="8"/>
      <c r="AX120" s="9" t="str">
        <f>_xlfn.IFNA(VLOOKUP(AW120,'Main Data'!$A:$B,2,0),"")</f>
        <v/>
      </c>
      <c r="AY120" s="9" t="str">
        <f>_xlfn.IFNA(VLOOKUP(AW120,'Main Data'!$A:$C,3,0),"")</f>
        <v/>
      </c>
      <c r="AZ120" s="10" t="str">
        <f ca="1" t="shared" si="36"/>
        <v/>
      </c>
      <c r="BA120" s="11" t="str">
        <f t="shared" si="37"/>
        <v/>
      </c>
      <c r="BB120" s="18"/>
      <c r="BC120" s="8"/>
      <c r="BD120" s="9" t="str">
        <f>_xlfn.IFNA(VLOOKUP(BC120,'Main Data'!$A:$B,2,0),"")</f>
        <v/>
      </c>
      <c r="BE120" s="9" t="str">
        <f>_xlfn.IFNA(VLOOKUP(BC120,'Main Data'!$A:$C,3,0),"")</f>
        <v/>
      </c>
      <c r="BF120" s="10" t="str">
        <f ca="1" t="shared" si="38"/>
        <v/>
      </c>
      <c r="BG120" s="9" t="str">
        <f t="shared" si="39"/>
        <v/>
      </c>
    </row>
    <row r="121" ht="21.75" spans="1:59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20"/>
        <v/>
      </c>
      <c r="E121" s="11" t="str">
        <f t="shared" si="21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22"/>
        <v/>
      </c>
      <c r="K121" s="11" t="str">
        <f t="shared" si="23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4"/>
        <v/>
      </c>
      <c r="Q121" s="11" t="str">
        <f t="shared" si="25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6"/>
        <v/>
      </c>
      <c r="W121" s="11" t="str">
        <f t="shared" si="27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8"/>
        <v/>
      </c>
      <c r="AC121" s="11" t="str">
        <f t="shared" si="29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30"/>
        <v/>
      </c>
      <c r="AI121" s="11" t="str">
        <f t="shared" si="31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32"/>
        <v/>
      </c>
      <c r="AO121" s="11" t="str">
        <f t="shared" si="33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4"/>
        <v/>
      </c>
      <c r="AU121" s="9" t="str">
        <f t="shared" si="35"/>
        <v/>
      </c>
      <c r="AV121" s="3"/>
      <c r="AW121" s="8"/>
      <c r="AX121" s="9" t="str">
        <f>_xlfn.IFNA(VLOOKUP(AW121,'Main Data'!$A:$B,2,0),"")</f>
        <v/>
      </c>
      <c r="AY121" s="9" t="str">
        <f>_xlfn.IFNA(VLOOKUP(AW121,'Main Data'!$A:$C,3,0),"")</f>
        <v/>
      </c>
      <c r="AZ121" s="10" t="str">
        <f ca="1" t="shared" si="36"/>
        <v/>
      </c>
      <c r="BA121" s="11" t="str">
        <f t="shared" si="37"/>
        <v/>
      </c>
      <c r="BB121" s="18"/>
      <c r="BC121" s="8"/>
      <c r="BD121" s="9" t="str">
        <f>_xlfn.IFNA(VLOOKUP(BC121,'Main Data'!$A:$B,2,0),"")</f>
        <v/>
      </c>
      <c r="BE121" s="9" t="str">
        <f>_xlfn.IFNA(VLOOKUP(BC121,'Main Data'!$A:$C,3,0),"")</f>
        <v/>
      </c>
      <c r="BF121" s="10" t="str">
        <f ca="1" t="shared" si="38"/>
        <v/>
      </c>
      <c r="BG121" s="9" t="str">
        <f t="shared" si="39"/>
        <v/>
      </c>
    </row>
    <row r="122" ht="21.75" spans="1:59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20"/>
        <v/>
      </c>
      <c r="E122" s="11" t="str">
        <f t="shared" si="21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22"/>
        <v/>
      </c>
      <c r="K122" s="11" t="str">
        <f t="shared" si="23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4"/>
        <v/>
      </c>
      <c r="Q122" s="11" t="str">
        <f t="shared" si="25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6"/>
        <v/>
      </c>
      <c r="W122" s="11" t="str">
        <f t="shared" si="27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8"/>
        <v/>
      </c>
      <c r="AC122" s="11" t="str">
        <f t="shared" si="29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30"/>
        <v/>
      </c>
      <c r="AI122" s="11" t="str">
        <f t="shared" si="31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32"/>
        <v/>
      </c>
      <c r="AO122" s="11" t="str">
        <f t="shared" si="33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4"/>
        <v/>
      </c>
      <c r="AU122" s="9" t="str">
        <f t="shared" si="35"/>
        <v/>
      </c>
      <c r="AV122" s="3"/>
      <c r="AW122" s="8"/>
      <c r="AX122" s="9" t="str">
        <f>_xlfn.IFNA(VLOOKUP(AW122,'Main Data'!$A:$B,2,0),"")</f>
        <v/>
      </c>
      <c r="AY122" s="9" t="str">
        <f>_xlfn.IFNA(VLOOKUP(AW122,'Main Data'!$A:$C,3,0),"")</f>
        <v/>
      </c>
      <c r="AZ122" s="10" t="str">
        <f ca="1" t="shared" si="36"/>
        <v/>
      </c>
      <c r="BA122" s="11" t="str">
        <f t="shared" si="37"/>
        <v/>
      </c>
      <c r="BB122" s="18"/>
      <c r="BC122" s="8"/>
      <c r="BD122" s="9" t="str">
        <f>_xlfn.IFNA(VLOOKUP(BC122,'Main Data'!$A:$B,2,0),"")</f>
        <v/>
      </c>
      <c r="BE122" s="9" t="str">
        <f>_xlfn.IFNA(VLOOKUP(BC122,'Main Data'!$A:$C,3,0),"")</f>
        <v/>
      </c>
      <c r="BF122" s="10" t="str">
        <f ca="1" t="shared" si="38"/>
        <v/>
      </c>
      <c r="BG122" s="9" t="str">
        <f t="shared" si="39"/>
        <v/>
      </c>
    </row>
    <row r="123" ht="21.75" spans="1:59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20"/>
        <v/>
      </c>
      <c r="E123" s="11" t="str">
        <f t="shared" si="21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22"/>
        <v/>
      </c>
      <c r="K123" s="11" t="str">
        <f t="shared" si="23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4"/>
        <v/>
      </c>
      <c r="Q123" s="11" t="str">
        <f t="shared" si="25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6"/>
        <v/>
      </c>
      <c r="W123" s="11" t="str">
        <f t="shared" si="27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8"/>
        <v/>
      </c>
      <c r="AC123" s="11" t="str">
        <f t="shared" si="29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30"/>
        <v/>
      </c>
      <c r="AI123" s="11" t="str">
        <f t="shared" si="31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32"/>
        <v/>
      </c>
      <c r="AO123" s="11" t="str">
        <f t="shared" si="33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4"/>
        <v/>
      </c>
      <c r="AU123" s="9" t="str">
        <f t="shared" si="35"/>
        <v/>
      </c>
      <c r="AV123" s="3"/>
      <c r="AW123" s="8"/>
      <c r="AX123" s="9" t="str">
        <f>_xlfn.IFNA(VLOOKUP(AW123,'Main Data'!$A:$B,2,0),"")</f>
        <v/>
      </c>
      <c r="AY123" s="9" t="str">
        <f>_xlfn.IFNA(VLOOKUP(AW123,'Main Data'!$A:$C,3,0),"")</f>
        <v/>
      </c>
      <c r="AZ123" s="10" t="str">
        <f ca="1" t="shared" si="36"/>
        <v/>
      </c>
      <c r="BA123" s="11" t="str">
        <f t="shared" si="37"/>
        <v/>
      </c>
      <c r="BB123" s="18"/>
      <c r="BC123" s="8"/>
      <c r="BD123" s="9" t="str">
        <f>_xlfn.IFNA(VLOOKUP(BC123,'Main Data'!$A:$B,2,0),"")</f>
        <v/>
      </c>
      <c r="BE123" s="9" t="str">
        <f>_xlfn.IFNA(VLOOKUP(BC123,'Main Data'!$A:$C,3,0),"")</f>
        <v/>
      </c>
      <c r="BF123" s="10" t="str">
        <f ca="1" t="shared" si="38"/>
        <v/>
      </c>
      <c r="BG123" s="9" t="str">
        <f t="shared" si="39"/>
        <v/>
      </c>
    </row>
    <row r="124" ht="21.75" spans="1:59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20"/>
        <v/>
      </c>
      <c r="E124" s="11" t="str">
        <f t="shared" si="21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22"/>
        <v/>
      </c>
      <c r="K124" s="11" t="str">
        <f t="shared" si="23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4"/>
        <v/>
      </c>
      <c r="Q124" s="11" t="str">
        <f t="shared" si="25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6"/>
        <v/>
      </c>
      <c r="W124" s="11" t="str">
        <f t="shared" si="27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8"/>
        <v/>
      </c>
      <c r="AC124" s="11" t="str">
        <f t="shared" si="29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30"/>
        <v/>
      </c>
      <c r="AI124" s="11" t="str">
        <f t="shared" si="31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32"/>
        <v/>
      </c>
      <c r="AO124" s="11" t="str">
        <f t="shared" si="33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4"/>
        <v/>
      </c>
      <c r="AU124" s="9" t="str">
        <f t="shared" si="35"/>
        <v/>
      </c>
      <c r="AV124" s="3"/>
      <c r="AW124" s="8"/>
      <c r="AX124" s="9" t="str">
        <f>_xlfn.IFNA(VLOOKUP(AW124,'Main Data'!$A:$B,2,0),"")</f>
        <v/>
      </c>
      <c r="AY124" s="9" t="str">
        <f>_xlfn.IFNA(VLOOKUP(AW124,'Main Data'!$A:$C,3,0),"")</f>
        <v/>
      </c>
      <c r="AZ124" s="10" t="str">
        <f ca="1" t="shared" si="36"/>
        <v/>
      </c>
      <c r="BA124" s="11" t="str">
        <f t="shared" si="37"/>
        <v/>
      </c>
      <c r="BB124" s="18"/>
      <c r="BC124" s="8"/>
      <c r="BD124" s="9" t="str">
        <f>_xlfn.IFNA(VLOOKUP(BC124,'Main Data'!$A:$B,2,0),"")</f>
        <v/>
      </c>
      <c r="BE124" s="9" t="str">
        <f>_xlfn.IFNA(VLOOKUP(BC124,'Main Data'!$A:$C,3,0),"")</f>
        <v/>
      </c>
      <c r="BF124" s="10" t="str">
        <f ca="1" t="shared" si="38"/>
        <v/>
      </c>
      <c r="BG124" s="9" t="str">
        <f t="shared" si="39"/>
        <v/>
      </c>
    </row>
    <row r="125" ht="21.75" spans="1:59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20"/>
        <v/>
      </c>
      <c r="E125" s="11" t="str">
        <f t="shared" si="21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22"/>
        <v/>
      </c>
      <c r="K125" s="11" t="str">
        <f t="shared" si="23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4"/>
        <v/>
      </c>
      <c r="Q125" s="11" t="str">
        <f t="shared" si="25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6"/>
        <v/>
      </c>
      <c r="W125" s="11" t="str">
        <f t="shared" si="27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8"/>
        <v/>
      </c>
      <c r="AC125" s="11" t="str">
        <f t="shared" si="29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30"/>
        <v/>
      </c>
      <c r="AI125" s="11" t="str">
        <f t="shared" si="31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32"/>
        <v/>
      </c>
      <c r="AO125" s="11" t="str">
        <f t="shared" si="33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4"/>
        <v/>
      </c>
      <c r="AU125" s="9" t="str">
        <f t="shared" si="35"/>
        <v/>
      </c>
      <c r="AV125" s="3"/>
      <c r="AW125" s="8"/>
      <c r="AX125" s="9" t="str">
        <f>_xlfn.IFNA(VLOOKUP(AW125,'Main Data'!$A:$B,2,0),"")</f>
        <v/>
      </c>
      <c r="AY125" s="9" t="str">
        <f>_xlfn.IFNA(VLOOKUP(AW125,'Main Data'!$A:$C,3,0),"")</f>
        <v/>
      </c>
      <c r="AZ125" s="10" t="str">
        <f ca="1" t="shared" si="36"/>
        <v/>
      </c>
      <c r="BA125" s="11" t="str">
        <f t="shared" si="37"/>
        <v/>
      </c>
      <c r="BB125" s="18"/>
      <c r="BC125" s="8"/>
      <c r="BD125" s="9" t="str">
        <f>_xlfn.IFNA(VLOOKUP(BC125,'Main Data'!$A:$B,2,0),"")</f>
        <v/>
      </c>
      <c r="BE125" s="9" t="str">
        <f>_xlfn.IFNA(VLOOKUP(BC125,'Main Data'!$A:$C,3,0),"")</f>
        <v/>
      </c>
      <c r="BF125" s="10" t="str">
        <f ca="1" t="shared" si="38"/>
        <v/>
      </c>
      <c r="BG125" s="9" t="str">
        <f t="shared" si="39"/>
        <v/>
      </c>
    </row>
    <row r="126" ht="21.75" spans="1:59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20"/>
        <v/>
      </c>
      <c r="E126" s="11" t="str">
        <f t="shared" si="21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22"/>
        <v/>
      </c>
      <c r="K126" s="11" t="str">
        <f t="shared" si="23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4"/>
        <v/>
      </c>
      <c r="Q126" s="11" t="str">
        <f t="shared" si="25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6"/>
        <v/>
      </c>
      <c r="W126" s="11" t="str">
        <f t="shared" si="27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8"/>
        <v/>
      </c>
      <c r="AC126" s="11" t="str">
        <f t="shared" si="29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30"/>
        <v/>
      </c>
      <c r="AI126" s="11" t="str">
        <f t="shared" si="31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32"/>
        <v/>
      </c>
      <c r="AO126" s="11" t="str">
        <f t="shared" si="33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4"/>
        <v/>
      </c>
      <c r="AU126" s="9" t="str">
        <f t="shared" si="35"/>
        <v/>
      </c>
      <c r="AV126" s="3"/>
      <c r="AW126" s="8"/>
      <c r="AX126" s="9" t="str">
        <f>_xlfn.IFNA(VLOOKUP(AW126,'Main Data'!$A:$B,2,0),"")</f>
        <v/>
      </c>
      <c r="AY126" s="9" t="str">
        <f>_xlfn.IFNA(VLOOKUP(AW126,'Main Data'!$A:$C,3,0),"")</f>
        <v/>
      </c>
      <c r="AZ126" s="10" t="str">
        <f ca="1" t="shared" si="36"/>
        <v/>
      </c>
      <c r="BA126" s="11" t="str">
        <f t="shared" si="37"/>
        <v/>
      </c>
      <c r="BB126" s="18"/>
      <c r="BC126" s="8"/>
      <c r="BD126" s="9" t="str">
        <f>_xlfn.IFNA(VLOOKUP(BC126,'Main Data'!$A:$B,2,0),"")</f>
        <v/>
      </c>
      <c r="BE126" s="9" t="str">
        <f>_xlfn.IFNA(VLOOKUP(BC126,'Main Data'!$A:$C,3,0),"")</f>
        <v/>
      </c>
      <c r="BF126" s="10" t="str">
        <f ca="1" t="shared" si="38"/>
        <v/>
      </c>
      <c r="BG126" s="9" t="str">
        <f t="shared" si="39"/>
        <v/>
      </c>
    </row>
    <row r="127" ht="21.75" spans="1:59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20"/>
        <v/>
      </c>
      <c r="E127" s="11" t="str">
        <f t="shared" si="21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22"/>
        <v/>
      </c>
      <c r="K127" s="11" t="str">
        <f t="shared" si="23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4"/>
        <v/>
      </c>
      <c r="Q127" s="11" t="str">
        <f t="shared" si="25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6"/>
        <v/>
      </c>
      <c r="W127" s="11" t="str">
        <f t="shared" si="27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8"/>
        <v/>
      </c>
      <c r="AC127" s="11" t="str">
        <f t="shared" si="29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30"/>
        <v/>
      </c>
      <c r="AI127" s="11" t="str">
        <f t="shared" si="31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32"/>
        <v/>
      </c>
      <c r="AO127" s="11" t="str">
        <f t="shared" si="33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4"/>
        <v/>
      </c>
      <c r="AU127" s="9" t="str">
        <f t="shared" si="35"/>
        <v/>
      </c>
      <c r="AV127" s="3"/>
      <c r="AW127" s="8"/>
      <c r="AX127" s="9" t="str">
        <f>_xlfn.IFNA(VLOOKUP(AW127,'Main Data'!$A:$B,2,0),"")</f>
        <v/>
      </c>
      <c r="AY127" s="9" t="str">
        <f>_xlfn.IFNA(VLOOKUP(AW127,'Main Data'!$A:$C,3,0),"")</f>
        <v/>
      </c>
      <c r="AZ127" s="10" t="str">
        <f ca="1" t="shared" si="36"/>
        <v/>
      </c>
      <c r="BA127" s="11" t="str">
        <f t="shared" si="37"/>
        <v/>
      </c>
      <c r="BB127" s="18"/>
      <c r="BC127" s="8"/>
      <c r="BD127" s="9" t="str">
        <f>_xlfn.IFNA(VLOOKUP(BC127,'Main Data'!$A:$B,2,0),"")</f>
        <v/>
      </c>
      <c r="BE127" s="9" t="str">
        <f>_xlfn.IFNA(VLOOKUP(BC127,'Main Data'!$A:$C,3,0),"")</f>
        <v/>
      </c>
      <c r="BF127" s="10" t="str">
        <f ca="1" t="shared" si="38"/>
        <v/>
      </c>
      <c r="BG127" s="9" t="str">
        <f t="shared" si="39"/>
        <v/>
      </c>
    </row>
    <row r="128" ht="21.75" spans="1:59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20"/>
        <v/>
      </c>
      <c r="E128" s="11" t="str">
        <f t="shared" si="21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22"/>
        <v/>
      </c>
      <c r="K128" s="11" t="str">
        <f t="shared" si="23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4"/>
        <v/>
      </c>
      <c r="Q128" s="11" t="str">
        <f t="shared" si="25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6"/>
        <v/>
      </c>
      <c r="W128" s="11" t="str">
        <f t="shared" si="27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8"/>
        <v/>
      </c>
      <c r="AC128" s="11" t="str">
        <f t="shared" si="29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30"/>
        <v/>
      </c>
      <c r="AI128" s="11" t="str">
        <f t="shared" si="31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32"/>
        <v/>
      </c>
      <c r="AO128" s="11" t="str">
        <f t="shared" si="33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4"/>
        <v/>
      </c>
      <c r="AU128" s="9" t="str">
        <f t="shared" si="35"/>
        <v/>
      </c>
      <c r="AV128" s="3"/>
      <c r="AW128" s="8"/>
      <c r="AX128" s="9" t="str">
        <f>_xlfn.IFNA(VLOOKUP(AW128,'Main Data'!$A:$B,2,0),"")</f>
        <v/>
      </c>
      <c r="AY128" s="9" t="str">
        <f>_xlfn.IFNA(VLOOKUP(AW128,'Main Data'!$A:$C,3,0),"")</f>
        <v/>
      </c>
      <c r="AZ128" s="10" t="str">
        <f ca="1" t="shared" si="36"/>
        <v/>
      </c>
      <c r="BA128" s="11" t="str">
        <f t="shared" si="37"/>
        <v/>
      </c>
      <c r="BB128" s="18"/>
      <c r="BC128" s="8"/>
      <c r="BD128" s="9" t="str">
        <f>_xlfn.IFNA(VLOOKUP(BC128,'Main Data'!$A:$B,2,0),"")</f>
        <v/>
      </c>
      <c r="BE128" s="9" t="str">
        <f>_xlfn.IFNA(VLOOKUP(BC128,'Main Data'!$A:$C,3,0),"")</f>
        <v/>
      </c>
      <c r="BF128" s="10" t="str">
        <f ca="1" t="shared" si="38"/>
        <v/>
      </c>
      <c r="BG128" s="9" t="str">
        <f t="shared" si="39"/>
        <v/>
      </c>
    </row>
    <row r="129" ht="21.75" spans="1:59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20"/>
        <v/>
      </c>
      <c r="E129" s="11" t="str">
        <f t="shared" si="21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22"/>
        <v/>
      </c>
      <c r="K129" s="11" t="str">
        <f t="shared" si="23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4"/>
        <v/>
      </c>
      <c r="Q129" s="11" t="str">
        <f t="shared" si="25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6"/>
        <v/>
      </c>
      <c r="W129" s="11" t="str">
        <f t="shared" si="27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8"/>
        <v/>
      </c>
      <c r="AC129" s="11" t="str">
        <f t="shared" si="29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30"/>
        <v/>
      </c>
      <c r="AI129" s="11" t="str">
        <f t="shared" si="31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32"/>
        <v/>
      </c>
      <c r="AO129" s="11" t="str">
        <f t="shared" si="33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4"/>
        <v/>
      </c>
      <c r="AU129" s="9" t="str">
        <f t="shared" si="35"/>
        <v/>
      </c>
      <c r="AV129" s="3"/>
      <c r="AW129" s="8"/>
      <c r="AX129" s="9" t="str">
        <f>_xlfn.IFNA(VLOOKUP(AW129,'Main Data'!$A:$B,2,0),"")</f>
        <v/>
      </c>
      <c r="AY129" s="9" t="str">
        <f>_xlfn.IFNA(VLOOKUP(AW129,'Main Data'!$A:$C,3,0),"")</f>
        <v/>
      </c>
      <c r="AZ129" s="10" t="str">
        <f ca="1" t="shared" si="36"/>
        <v/>
      </c>
      <c r="BA129" s="11" t="str">
        <f t="shared" si="37"/>
        <v/>
      </c>
      <c r="BB129" s="18"/>
      <c r="BC129" s="8"/>
      <c r="BD129" s="9" t="str">
        <f>_xlfn.IFNA(VLOOKUP(BC129,'Main Data'!$A:$B,2,0),"")</f>
        <v/>
      </c>
      <c r="BE129" s="9" t="str">
        <f>_xlfn.IFNA(VLOOKUP(BC129,'Main Data'!$A:$C,3,0),"")</f>
        <v/>
      </c>
      <c r="BF129" s="10" t="str">
        <f ca="1" t="shared" si="38"/>
        <v/>
      </c>
      <c r="BG129" s="9" t="str">
        <f t="shared" si="39"/>
        <v/>
      </c>
    </row>
    <row r="130" ht="21.75" spans="1:59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20"/>
        <v/>
      </c>
      <c r="E130" s="11" t="str">
        <f t="shared" si="21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22"/>
        <v/>
      </c>
      <c r="K130" s="11" t="str">
        <f t="shared" si="23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4"/>
        <v/>
      </c>
      <c r="Q130" s="11" t="str">
        <f t="shared" si="25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6"/>
        <v/>
      </c>
      <c r="W130" s="11" t="str">
        <f t="shared" si="27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8"/>
        <v/>
      </c>
      <c r="AC130" s="11" t="str">
        <f t="shared" si="29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30"/>
        <v/>
      </c>
      <c r="AI130" s="11" t="str">
        <f t="shared" si="31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32"/>
        <v/>
      </c>
      <c r="AO130" s="11" t="str">
        <f t="shared" si="33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4"/>
        <v/>
      </c>
      <c r="AU130" s="9" t="str">
        <f t="shared" si="35"/>
        <v/>
      </c>
      <c r="AV130" s="3"/>
      <c r="AW130" s="8"/>
      <c r="AX130" s="9" t="str">
        <f>_xlfn.IFNA(VLOOKUP(AW130,'Main Data'!$A:$B,2,0),"")</f>
        <v/>
      </c>
      <c r="AY130" s="9" t="str">
        <f>_xlfn.IFNA(VLOOKUP(AW130,'Main Data'!$A:$C,3,0),"")</f>
        <v/>
      </c>
      <c r="AZ130" s="10" t="str">
        <f ca="1" t="shared" si="36"/>
        <v/>
      </c>
      <c r="BA130" s="11" t="str">
        <f t="shared" si="37"/>
        <v/>
      </c>
      <c r="BB130" s="18"/>
      <c r="BC130" s="8"/>
      <c r="BD130" s="9" t="str">
        <f>_xlfn.IFNA(VLOOKUP(BC130,'Main Data'!$A:$B,2,0),"")</f>
        <v/>
      </c>
      <c r="BE130" s="9" t="str">
        <f>_xlfn.IFNA(VLOOKUP(BC130,'Main Data'!$A:$C,3,0),"")</f>
        <v/>
      </c>
      <c r="BF130" s="10" t="str">
        <f ca="1" t="shared" si="38"/>
        <v/>
      </c>
      <c r="BG130" s="9" t="str">
        <f t="shared" si="39"/>
        <v/>
      </c>
    </row>
    <row r="131" ht="21.75" spans="1:59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20"/>
        <v/>
      </c>
      <c r="E131" s="11" t="str">
        <f t="shared" si="21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22"/>
        <v/>
      </c>
      <c r="K131" s="11" t="str">
        <f t="shared" si="23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4"/>
        <v/>
      </c>
      <c r="Q131" s="11" t="str">
        <f t="shared" si="25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6"/>
        <v/>
      </c>
      <c r="W131" s="11" t="str">
        <f t="shared" si="27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8"/>
        <v/>
      </c>
      <c r="AC131" s="11" t="str">
        <f t="shared" si="29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30"/>
        <v/>
      </c>
      <c r="AI131" s="11" t="str">
        <f t="shared" si="31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32"/>
        <v/>
      </c>
      <c r="AO131" s="11" t="str">
        <f t="shared" si="33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4"/>
        <v/>
      </c>
      <c r="AU131" s="9" t="str">
        <f t="shared" si="35"/>
        <v/>
      </c>
      <c r="AV131" s="3"/>
      <c r="AW131" s="8"/>
      <c r="AX131" s="9" t="str">
        <f>_xlfn.IFNA(VLOOKUP(AW131,'Main Data'!$A:$B,2,0),"")</f>
        <v/>
      </c>
      <c r="AY131" s="9" t="str">
        <f>_xlfn.IFNA(VLOOKUP(AW131,'Main Data'!$A:$C,3,0),"")</f>
        <v/>
      </c>
      <c r="AZ131" s="10" t="str">
        <f ca="1" t="shared" si="36"/>
        <v/>
      </c>
      <c r="BA131" s="11" t="str">
        <f t="shared" si="37"/>
        <v/>
      </c>
      <c r="BB131" s="18"/>
      <c r="BC131" s="8"/>
      <c r="BD131" s="9" t="str">
        <f>_xlfn.IFNA(VLOOKUP(BC131,'Main Data'!$A:$B,2,0),"")</f>
        <v/>
      </c>
      <c r="BE131" s="9" t="str">
        <f>_xlfn.IFNA(VLOOKUP(BC131,'Main Data'!$A:$C,3,0),"")</f>
        <v/>
      </c>
      <c r="BF131" s="10" t="str">
        <f ca="1" t="shared" si="38"/>
        <v/>
      </c>
      <c r="BG131" s="9" t="str">
        <f t="shared" si="39"/>
        <v/>
      </c>
    </row>
    <row r="132" ht="21.75" spans="1:59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40">IF(A132="","",IF(D132="",NOW(),D132))</f>
        <v/>
      </c>
      <c r="E132" s="11" t="str">
        <f t="shared" ref="E132:E172" si="41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42">IF(G132="","",IF(J132="",NOW(),J132))</f>
        <v/>
      </c>
      <c r="K132" s="11" t="str">
        <f t="shared" ref="K132:K172" si="43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44">IF(M132="","",IF(P132="",NOW(),P132))</f>
        <v/>
      </c>
      <c r="Q132" s="11" t="str">
        <f t="shared" ref="Q132:Q172" si="45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46">IF(S132="","",IF(V132="",NOW(),V132))</f>
        <v/>
      </c>
      <c r="W132" s="11" t="str">
        <f t="shared" ref="W132:W172" si="47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8">IF(Y132="","",IF(AB132="",NOW(),AB132))</f>
        <v/>
      </c>
      <c r="AC132" s="11" t="str">
        <f t="shared" ref="AC132:AC172" si="49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50">IF(AE132="","",IF(AH132="",NOW(),AH132))</f>
        <v/>
      </c>
      <c r="AI132" s="11" t="str">
        <f t="shared" ref="AI132:AI172" si="51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52">IF(AK132="","",IF(AN132="",NOW(),AN132))</f>
        <v/>
      </c>
      <c r="AO132" s="11" t="str">
        <f t="shared" ref="AO132:AO172" si="53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54">IF(AQ132="","",IF(AT132="",NOW(),AT132))</f>
        <v/>
      </c>
      <c r="AU132" s="9" t="str">
        <f t="shared" ref="AU132:AU172" si="55">IF(AQ132="","",5)</f>
        <v/>
      </c>
      <c r="AV132" s="3"/>
      <c r="AW132" s="8"/>
      <c r="AX132" s="9" t="str">
        <f>_xlfn.IFNA(VLOOKUP(AW132,'Main Data'!$A:$B,2,0),"")</f>
        <v/>
      </c>
      <c r="AY132" s="9" t="str">
        <f>_xlfn.IFNA(VLOOKUP(AW132,'Main Data'!$A:$C,3,0),"")</f>
        <v/>
      </c>
      <c r="AZ132" s="10" t="str">
        <f ca="1" t="shared" ref="AZ132:AZ172" si="56">IF(AW132="","",IF(AZ132="",NOW(),AZ132))</f>
        <v/>
      </c>
      <c r="BA132" s="11" t="str">
        <f t="shared" ref="BA132:BA172" si="57">IF(AW132="","",5)</f>
        <v/>
      </c>
      <c r="BB132" s="18"/>
      <c r="BC132" s="8"/>
      <c r="BD132" s="9" t="str">
        <f>_xlfn.IFNA(VLOOKUP(BC132,'Main Data'!$A:$B,2,0),"")</f>
        <v/>
      </c>
      <c r="BE132" s="9" t="str">
        <f>_xlfn.IFNA(VLOOKUP(BC132,'Main Data'!$A:$C,3,0),"")</f>
        <v/>
      </c>
      <c r="BF132" s="10" t="str">
        <f ca="1" t="shared" ref="BF132:BF172" si="58">IF(BC132="","",IF(BF132="",NOW(),BF132))</f>
        <v/>
      </c>
      <c r="BG132" s="9" t="str">
        <f t="shared" ref="BG132:BG172" si="59">IF(BC132="","",5)</f>
        <v/>
      </c>
    </row>
    <row r="133" ht="21.75" spans="1:59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40"/>
        <v/>
      </c>
      <c r="E133" s="11" t="str">
        <f t="shared" si="41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42"/>
        <v/>
      </c>
      <c r="K133" s="11" t="str">
        <f t="shared" si="43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44"/>
        <v/>
      </c>
      <c r="Q133" s="11" t="str">
        <f t="shared" si="45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46"/>
        <v/>
      </c>
      <c r="W133" s="11" t="str">
        <f t="shared" si="47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8"/>
        <v/>
      </c>
      <c r="AC133" s="11" t="str">
        <f t="shared" si="49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50"/>
        <v/>
      </c>
      <c r="AI133" s="11" t="str">
        <f t="shared" si="51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52"/>
        <v/>
      </c>
      <c r="AO133" s="11" t="str">
        <f t="shared" si="53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54"/>
        <v/>
      </c>
      <c r="AU133" s="9" t="str">
        <f t="shared" si="55"/>
        <v/>
      </c>
      <c r="AV133" s="3"/>
      <c r="AW133" s="8"/>
      <c r="AX133" s="9" t="str">
        <f>_xlfn.IFNA(VLOOKUP(AW133,'Main Data'!$A:$B,2,0),"")</f>
        <v/>
      </c>
      <c r="AY133" s="9" t="str">
        <f>_xlfn.IFNA(VLOOKUP(AW133,'Main Data'!$A:$C,3,0),"")</f>
        <v/>
      </c>
      <c r="AZ133" s="10" t="str">
        <f ca="1" t="shared" si="56"/>
        <v/>
      </c>
      <c r="BA133" s="11" t="str">
        <f t="shared" si="57"/>
        <v/>
      </c>
      <c r="BB133" s="18"/>
      <c r="BC133" s="8"/>
      <c r="BD133" s="9" t="str">
        <f>_xlfn.IFNA(VLOOKUP(BC133,'Main Data'!$A:$B,2,0),"")</f>
        <v/>
      </c>
      <c r="BE133" s="9" t="str">
        <f>_xlfn.IFNA(VLOOKUP(BC133,'Main Data'!$A:$C,3,0),"")</f>
        <v/>
      </c>
      <c r="BF133" s="10" t="str">
        <f ca="1" t="shared" si="58"/>
        <v/>
      </c>
      <c r="BG133" s="9" t="str">
        <f t="shared" si="59"/>
        <v/>
      </c>
    </row>
    <row r="134" ht="21.75" spans="1:59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40"/>
        <v/>
      </c>
      <c r="E134" s="11" t="str">
        <f t="shared" si="41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42"/>
        <v/>
      </c>
      <c r="K134" s="11" t="str">
        <f t="shared" si="43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44"/>
        <v/>
      </c>
      <c r="Q134" s="11" t="str">
        <f t="shared" si="45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46"/>
        <v/>
      </c>
      <c r="W134" s="11" t="str">
        <f t="shared" si="47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8"/>
        <v/>
      </c>
      <c r="AC134" s="11" t="str">
        <f t="shared" si="49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50"/>
        <v/>
      </c>
      <c r="AI134" s="11" t="str">
        <f t="shared" si="51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52"/>
        <v/>
      </c>
      <c r="AO134" s="11" t="str">
        <f t="shared" si="53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54"/>
        <v/>
      </c>
      <c r="AU134" s="9" t="str">
        <f t="shared" si="55"/>
        <v/>
      </c>
      <c r="AV134" s="3"/>
      <c r="AW134" s="8"/>
      <c r="AX134" s="9" t="str">
        <f>_xlfn.IFNA(VLOOKUP(AW134,'Main Data'!$A:$B,2,0),"")</f>
        <v/>
      </c>
      <c r="AY134" s="9" t="str">
        <f>_xlfn.IFNA(VLOOKUP(AW134,'Main Data'!$A:$C,3,0),"")</f>
        <v/>
      </c>
      <c r="AZ134" s="10" t="str">
        <f ca="1" t="shared" si="56"/>
        <v/>
      </c>
      <c r="BA134" s="11" t="str">
        <f t="shared" si="57"/>
        <v/>
      </c>
      <c r="BB134" s="18"/>
      <c r="BC134" s="8"/>
      <c r="BD134" s="9" t="str">
        <f>_xlfn.IFNA(VLOOKUP(BC134,'Main Data'!$A:$B,2,0),"")</f>
        <v/>
      </c>
      <c r="BE134" s="9" t="str">
        <f>_xlfn.IFNA(VLOOKUP(BC134,'Main Data'!$A:$C,3,0),"")</f>
        <v/>
      </c>
      <c r="BF134" s="10" t="str">
        <f ca="1" t="shared" si="58"/>
        <v/>
      </c>
      <c r="BG134" s="9" t="str">
        <f t="shared" si="59"/>
        <v/>
      </c>
    </row>
    <row r="135" ht="21.75" spans="1:59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40"/>
        <v/>
      </c>
      <c r="E135" s="11" t="str">
        <f t="shared" si="41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42"/>
        <v/>
      </c>
      <c r="K135" s="11" t="str">
        <f t="shared" si="43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44"/>
        <v/>
      </c>
      <c r="Q135" s="11" t="str">
        <f t="shared" si="45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46"/>
        <v/>
      </c>
      <c r="W135" s="11" t="str">
        <f t="shared" si="47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8"/>
        <v/>
      </c>
      <c r="AC135" s="11" t="str">
        <f t="shared" si="49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50"/>
        <v/>
      </c>
      <c r="AI135" s="11" t="str">
        <f t="shared" si="51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52"/>
        <v/>
      </c>
      <c r="AO135" s="11" t="str">
        <f t="shared" si="53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54"/>
        <v/>
      </c>
      <c r="AU135" s="9" t="str">
        <f t="shared" si="55"/>
        <v/>
      </c>
      <c r="AV135" s="3"/>
      <c r="AW135" s="8"/>
      <c r="AX135" s="9" t="str">
        <f>_xlfn.IFNA(VLOOKUP(AW135,'Main Data'!$A:$B,2,0),"")</f>
        <v/>
      </c>
      <c r="AY135" s="9" t="str">
        <f>_xlfn.IFNA(VLOOKUP(AW135,'Main Data'!$A:$C,3,0),"")</f>
        <v/>
      </c>
      <c r="AZ135" s="10" t="str">
        <f ca="1" t="shared" si="56"/>
        <v/>
      </c>
      <c r="BA135" s="11" t="str">
        <f t="shared" si="57"/>
        <v/>
      </c>
      <c r="BB135" s="18"/>
      <c r="BC135" s="8"/>
      <c r="BD135" s="9" t="str">
        <f>_xlfn.IFNA(VLOOKUP(BC135,'Main Data'!$A:$B,2,0),"")</f>
        <v/>
      </c>
      <c r="BE135" s="9" t="str">
        <f>_xlfn.IFNA(VLOOKUP(BC135,'Main Data'!$A:$C,3,0),"")</f>
        <v/>
      </c>
      <c r="BF135" s="10" t="str">
        <f ca="1" t="shared" si="58"/>
        <v/>
      </c>
      <c r="BG135" s="9" t="str">
        <f t="shared" si="59"/>
        <v/>
      </c>
    </row>
    <row r="136" ht="21.75" spans="1:59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40"/>
        <v/>
      </c>
      <c r="E136" s="11" t="str">
        <f t="shared" si="41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42"/>
        <v/>
      </c>
      <c r="K136" s="11" t="str">
        <f t="shared" si="43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44"/>
        <v/>
      </c>
      <c r="Q136" s="11" t="str">
        <f t="shared" si="45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46"/>
        <v/>
      </c>
      <c r="W136" s="11" t="str">
        <f t="shared" si="47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8"/>
        <v/>
      </c>
      <c r="AC136" s="11" t="str">
        <f t="shared" si="49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50"/>
        <v/>
      </c>
      <c r="AI136" s="11" t="str">
        <f t="shared" si="51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52"/>
        <v/>
      </c>
      <c r="AO136" s="11" t="str">
        <f t="shared" si="53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54"/>
        <v/>
      </c>
      <c r="AU136" s="9" t="str">
        <f t="shared" si="55"/>
        <v/>
      </c>
      <c r="AV136" s="3"/>
      <c r="AW136" s="8"/>
      <c r="AX136" s="9" t="str">
        <f>_xlfn.IFNA(VLOOKUP(AW136,'Main Data'!$A:$B,2,0),"")</f>
        <v/>
      </c>
      <c r="AY136" s="9" t="str">
        <f>_xlfn.IFNA(VLOOKUP(AW136,'Main Data'!$A:$C,3,0),"")</f>
        <v/>
      </c>
      <c r="AZ136" s="10" t="str">
        <f ca="1" t="shared" si="56"/>
        <v/>
      </c>
      <c r="BA136" s="11" t="str">
        <f t="shared" si="57"/>
        <v/>
      </c>
      <c r="BB136" s="18"/>
      <c r="BC136" s="8"/>
      <c r="BD136" s="9" t="str">
        <f>_xlfn.IFNA(VLOOKUP(BC136,'Main Data'!$A:$B,2,0),"")</f>
        <v/>
      </c>
      <c r="BE136" s="9" t="str">
        <f>_xlfn.IFNA(VLOOKUP(BC136,'Main Data'!$A:$C,3,0),"")</f>
        <v/>
      </c>
      <c r="BF136" s="10" t="str">
        <f ca="1" t="shared" si="58"/>
        <v/>
      </c>
      <c r="BG136" s="9" t="str">
        <f t="shared" si="59"/>
        <v/>
      </c>
    </row>
    <row r="137" ht="21.75" spans="1:59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40"/>
        <v/>
      </c>
      <c r="E137" s="11" t="str">
        <f t="shared" si="41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42"/>
        <v/>
      </c>
      <c r="K137" s="11" t="str">
        <f t="shared" si="43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44"/>
        <v/>
      </c>
      <c r="Q137" s="11" t="str">
        <f t="shared" si="45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46"/>
        <v/>
      </c>
      <c r="W137" s="11" t="str">
        <f t="shared" si="47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8"/>
        <v/>
      </c>
      <c r="AC137" s="11" t="str">
        <f t="shared" si="49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50"/>
        <v/>
      </c>
      <c r="AI137" s="11" t="str">
        <f t="shared" si="51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52"/>
        <v/>
      </c>
      <c r="AO137" s="11" t="str">
        <f t="shared" si="53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54"/>
        <v/>
      </c>
      <c r="AU137" s="9" t="str">
        <f t="shared" si="55"/>
        <v/>
      </c>
      <c r="AV137" s="3"/>
      <c r="AW137" s="8"/>
      <c r="AX137" s="9" t="str">
        <f>_xlfn.IFNA(VLOOKUP(AW137,'Main Data'!$A:$B,2,0),"")</f>
        <v/>
      </c>
      <c r="AY137" s="9" t="str">
        <f>_xlfn.IFNA(VLOOKUP(AW137,'Main Data'!$A:$C,3,0),"")</f>
        <v/>
      </c>
      <c r="AZ137" s="10" t="str">
        <f ca="1" t="shared" si="56"/>
        <v/>
      </c>
      <c r="BA137" s="11" t="str">
        <f t="shared" si="57"/>
        <v/>
      </c>
      <c r="BB137" s="18"/>
      <c r="BC137" s="8"/>
      <c r="BD137" s="9" t="str">
        <f>_xlfn.IFNA(VLOOKUP(BC137,'Main Data'!$A:$B,2,0),"")</f>
        <v/>
      </c>
      <c r="BE137" s="9" t="str">
        <f>_xlfn.IFNA(VLOOKUP(BC137,'Main Data'!$A:$C,3,0),"")</f>
        <v/>
      </c>
      <c r="BF137" s="10" t="str">
        <f ca="1" t="shared" si="58"/>
        <v/>
      </c>
      <c r="BG137" s="9" t="str">
        <f t="shared" si="59"/>
        <v/>
      </c>
    </row>
    <row r="138" ht="21.75" spans="1:59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40"/>
        <v/>
      </c>
      <c r="E138" s="11" t="str">
        <f t="shared" si="41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42"/>
        <v/>
      </c>
      <c r="K138" s="11" t="str">
        <f t="shared" si="43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44"/>
        <v/>
      </c>
      <c r="Q138" s="11" t="str">
        <f t="shared" si="45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46"/>
        <v/>
      </c>
      <c r="W138" s="11" t="str">
        <f t="shared" si="47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8"/>
        <v/>
      </c>
      <c r="AC138" s="11" t="str">
        <f t="shared" si="49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50"/>
        <v/>
      </c>
      <c r="AI138" s="11" t="str">
        <f t="shared" si="51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52"/>
        <v/>
      </c>
      <c r="AO138" s="11" t="str">
        <f t="shared" si="53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54"/>
        <v/>
      </c>
      <c r="AU138" s="9" t="str">
        <f t="shared" si="55"/>
        <v/>
      </c>
      <c r="AV138" s="3"/>
      <c r="AW138" s="8"/>
      <c r="AX138" s="9" t="str">
        <f>_xlfn.IFNA(VLOOKUP(AW138,'Main Data'!$A:$B,2,0),"")</f>
        <v/>
      </c>
      <c r="AY138" s="9" t="str">
        <f>_xlfn.IFNA(VLOOKUP(AW138,'Main Data'!$A:$C,3,0),"")</f>
        <v/>
      </c>
      <c r="AZ138" s="10" t="str">
        <f ca="1" t="shared" si="56"/>
        <v/>
      </c>
      <c r="BA138" s="11" t="str">
        <f t="shared" si="57"/>
        <v/>
      </c>
      <c r="BB138" s="18"/>
      <c r="BC138" s="8"/>
      <c r="BD138" s="9" t="str">
        <f>_xlfn.IFNA(VLOOKUP(BC138,'Main Data'!$A:$B,2,0),"")</f>
        <v/>
      </c>
      <c r="BE138" s="9" t="str">
        <f>_xlfn.IFNA(VLOOKUP(BC138,'Main Data'!$A:$C,3,0),"")</f>
        <v/>
      </c>
      <c r="BF138" s="10" t="str">
        <f ca="1" t="shared" si="58"/>
        <v/>
      </c>
      <c r="BG138" s="9" t="str">
        <f t="shared" si="59"/>
        <v/>
      </c>
    </row>
    <row r="139" ht="21.75" spans="1:59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40"/>
        <v/>
      </c>
      <c r="E139" s="11" t="str">
        <f t="shared" si="41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42"/>
        <v/>
      </c>
      <c r="K139" s="11" t="str">
        <f t="shared" si="43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44"/>
        <v/>
      </c>
      <c r="Q139" s="11" t="str">
        <f t="shared" si="45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46"/>
        <v/>
      </c>
      <c r="W139" s="11" t="str">
        <f t="shared" si="47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8"/>
        <v/>
      </c>
      <c r="AC139" s="11" t="str">
        <f t="shared" si="49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50"/>
        <v/>
      </c>
      <c r="AI139" s="11" t="str">
        <f t="shared" si="51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52"/>
        <v/>
      </c>
      <c r="AO139" s="11" t="str">
        <f t="shared" si="53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54"/>
        <v/>
      </c>
      <c r="AU139" s="9" t="str">
        <f t="shared" si="55"/>
        <v/>
      </c>
      <c r="AV139" s="3"/>
      <c r="AW139" s="8"/>
      <c r="AX139" s="9" t="str">
        <f>_xlfn.IFNA(VLOOKUP(AW139,'Main Data'!$A:$B,2,0),"")</f>
        <v/>
      </c>
      <c r="AY139" s="9" t="str">
        <f>_xlfn.IFNA(VLOOKUP(AW139,'Main Data'!$A:$C,3,0),"")</f>
        <v/>
      </c>
      <c r="AZ139" s="10" t="str">
        <f ca="1" t="shared" si="56"/>
        <v/>
      </c>
      <c r="BA139" s="11" t="str">
        <f t="shared" si="57"/>
        <v/>
      </c>
      <c r="BB139" s="18"/>
      <c r="BC139" s="8"/>
      <c r="BD139" s="9" t="str">
        <f>_xlfn.IFNA(VLOOKUP(BC139,'Main Data'!$A:$B,2,0),"")</f>
        <v/>
      </c>
      <c r="BE139" s="9" t="str">
        <f>_xlfn.IFNA(VLOOKUP(BC139,'Main Data'!$A:$C,3,0),"")</f>
        <v/>
      </c>
      <c r="BF139" s="10" t="str">
        <f ca="1" t="shared" si="58"/>
        <v/>
      </c>
      <c r="BG139" s="9" t="str">
        <f t="shared" si="59"/>
        <v/>
      </c>
    </row>
    <row r="140" ht="21.75" spans="1:59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40"/>
        <v/>
      </c>
      <c r="E140" s="11" t="str">
        <f t="shared" si="41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42"/>
        <v/>
      </c>
      <c r="K140" s="11" t="str">
        <f t="shared" si="43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44"/>
        <v/>
      </c>
      <c r="Q140" s="11" t="str">
        <f t="shared" si="45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46"/>
        <v/>
      </c>
      <c r="W140" s="11" t="str">
        <f t="shared" si="47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8"/>
        <v/>
      </c>
      <c r="AC140" s="11" t="str">
        <f t="shared" si="49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50"/>
        <v/>
      </c>
      <c r="AI140" s="11" t="str">
        <f t="shared" si="51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52"/>
        <v/>
      </c>
      <c r="AO140" s="11" t="str">
        <f t="shared" si="53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54"/>
        <v/>
      </c>
      <c r="AU140" s="9" t="str">
        <f t="shared" si="55"/>
        <v/>
      </c>
      <c r="AV140" s="3"/>
      <c r="AW140" s="8"/>
      <c r="AX140" s="9" t="str">
        <f>_xlfn.IFNA(VLOOKUP(AW140,'Main Data'!$A:$B,2,0),"")</f>
        <v/>
      </c>
      <c r="AY140" s="9" t="str">
        <f>_xlfn.IFNA(VLOOKUP(AW140,'Main Data'!$A:$C,3,0),"")</f>
        <v/>
      </c>
      <c r="AZ140" s="10" t="str">
        <f ca="1" t="shared" si="56"/>
        <v/>
      </c>
      <c r="BA140" s="11" t="str">
        <f t="shared" si="57"/>
        <v/>
      </c>
      <c r="BB140" s="18"/>
      <c r="BC140" s="8"/>
      <c r="BD140" s="9" t="str">
        <f>_xlfn.IFNA(VLOOKUP(BC140,'Main Data'!$A:$B,2,0),"")</f>
        <v/>
      </c>
      <c r="BE140" s="9" t="str">
        <f>_xlfn.IFNA(VLOOKUP(BC140,'Main Data'!$A:$C,3,0),"")</f>
        <v/>
      </c>
      <c r="BF140" s="10" t="str">
        <f ca="1" t="shared" si="58"/>
        <v/>
      </c>
      <c r="BG140" s="9" t="str">
        <f t="shared" si="59"/>
        <v/>
      </c>
    </row>
    <row r="141" ht="21.75" spans="1:59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40"/>
        <v/>
      </c>
      <c r="E141" s="11" t="str">
        <f t="shared" si="41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42"/>
        <v/>
      </c>
      <c r="K141" s="11" t="str">
        <f t="shared" si="43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44"/>
        <v/>
      </c>
      <c r="Q141" s="11" t="str">
        <f t="shared" si="45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46"/>
        <v/>
      </c>
      <c r="W141" s="11" t="str">
        <f t="shared" si="47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8"/>
        <v/>
      </c>
      <c r="AC141" s="11" t="str">
        <f t="shared" si="49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50"/>
        <v/>
      </c>
      <c r="AI141" s="11" t="str">
        <f t="shared" si="51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52"/>
        <v/>
      </c>
      <c r="AO141" s="11" t="str">
        <f t="shared" si="53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54"/>
        <v/>
      </c>
      <c r="AU141" s="9" t="str">
        <f t="shared" si="55"/>
        <v/>
      </c>
      <c r="AV141" s="3"/>
      <c r="AW141" s="8"/>
      <c r="AX141" s="9" t="str">
        <f>_xlfn.IFNA(VLOOKUP(AW141,'Main Data'!$A:$B,2,0),"")</f>
        <v/>
      </c>
      <c r="AY141" s="9" t="str">
        <f>_xlfn.IFNA(VLOOKUP(AW141,'Main Data'!$A:$C,3,0),"")</f>
        <v/>
      </c>
      <c r="AZ141" s="10" t="str">
        <f ca="1" t="shared" si="56"/>
        <v/>
      </c>
      <c r="BA141" s="11" t="str">
        <f t="shared" si="57"/>
        <v/>
      </c>
      <c r="BB141" s="18"/>
      <c r="BC141" s="8"/>
      <c r="BD141" s="9" t="str">
        <f>_xlfn.IFNA(VLOOKUP(BC141,'Main Data'!$A:$B,2,0),"")</f>
        <v/>
      </c>
      <c r="BE141" s="9" t="str">
        <f>_xlfn.IFNA(VLOOKUP(BC141,'Main Data'!$A:$C,3,0),"")</f>
        <v/>
      </c>
      <c r="BF141" s="10" t="str">
        <f ca="1" t="shared" si="58"/>
        <v/>
      </c>
      <c r="BG141" s="9" t="str">
        <f t="shared" si="59"/>
        <v/>
      </c>
    </row>
    <row r="142" ht="21.75" spans="1:59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40"/>
        <v/>
      </c>
      <c r="E142" s="11" t="str">
        <f t="shared" si="41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42"/>
        <v/>
      </c>
      <c r="K142" s="11" t="str">
        <f t="shared" si="43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44"/>
        <v/>
      </c>
      <c r="Q142" s="11" t="str">
        <f t="shared" si="45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46"/>
        <v/>
      </c>
      <c r="W142" s="11" t="str">
        <f t="shared" si="47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8"/>
        <v/>
      </c>
      <c r="AC142" s="11" t="str">
        <f t="shared" si="49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50"/>
        <v/>
      </c>
      <c r="AI142" s="11" t="str">
        <f t="shared" si="51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52"/>
        <v/>
      </c>
      <c r="AO142" s="11" t="str">
        <f t="shared" si="53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54"/>
        <v/>
      </c>
      <c r="AU142" s="9" t="str">
        <f t="shared" si="55"/>
        <v/>
      </c>
      <c r="AV142" s="3"/>
      <c r="AW142" s="8"/>
      <c r="AX142" s="9" t="str">
        <f>_xlfn.IFNA(VLOOKUP(AW142,'Main Data'!$A:$B,2,0),"")</f>
        <v/>
      </c>
      <c r="AY142" s="9" t="str">
        <f>_xlfn.IFNA(VLOOKUP(AW142,'Main Data'!$A:$C,3,0),"")</f>
        <v/>
      </c>
      <c r="AZ142" s="10" t="str">
        <f ca="1" t="shared" si="56"/>
        <v/>
      </c>
      <c r="BA142" s="11" t="str">
        <f t="shared" si="57"/>
        <v/>
      </c>
      <c r="BB142" s="18"/>
      <c r="BC142" s="8"/>
      <c r="BD142" s="9" t="str">
        <f>_xlfn.IFNA(VLOOKUP(BC142,'Main Data'!$A:$B,2,0),"")</f>
        <v/>
      </c>
      <c r="BE142" s="9" t="str">
        <f>_xlfn.IFNA(VLOOKUP(BC142,'Main Data'!$A:$C,3,0),"")</f>
        <v/>
      </c>
      <c r="BF142" s="10" t="str">
        <f ca="1" t="shared" si="58"/>
        <v/>
      </c>
      <c r="BG142" s="9" t="str">
        <f t="shared" si="59"/>
        <v/>
      </c>
    </row>
    <row r="143" ht="21.75" spans="1:59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40"/>
        <v/>
      </c>
      <c r="E143" s="11" t="str">
        <f t="shared" si="41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42"/>
        <v/>
      </c>
      <c r="K143" s="11" t="str">
        <f t="shared" si="43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44"/>
        <v/>
      </c>
      <c r="Q143" s="11" t="str">
        <f t="shared" si="45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46"/>
        <v/>
      </c>
      <c r="W143" s="11" t="str">
        <f t="shared" si="47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8"/>
        <v/>
      </c>
      <c r="AC143" s="11" t="str">
        <f t="shared" si="49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50"/>
        <v/>
      </c>
      <c r="AI143" s="11" t="str">
        <f t="shared" si="51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52"/>
        <v/>
      </c>
      <c r="AO143" s="11" t="str">
        <f t="shared" si="53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54"/>
        <v/>
      </c>
      <c r="AU143" s="9" t="str">
        <f t="shared" si="55"/>
        <v/>
      </c>
      <c r="AV143" s="3"/>
      <c r="AW143" s="8"/>
      <c r="AX143" s="9" t="str">
        <f>_xlfn.IFNA(VLOOKUP(AW143,'Main Data'!$A:$B,2,0),"")</f>
        <v/>
      </c>
      <c r="AY143" s="9" t="str">
        <f>_xlfn.IFNA(VLOOKUP(AW143,'Main Data'!$A:$C,3,0),"")</f>
        <v/>
      </c>
      <c r="AZ143" s="10" t="str">
        <f ca="1" t="shared" si="56"/>
        <v/>
      </c>
      <c r="BA143" s="11" t="str">
        <f t="shared" si="57"/>
        <v/>
      </c>
      <c r="BB143" s="18"/>
      <c r="BC143" s="8"/>
      <c r="BD143" s="9" t="str">
        <f>_xlfn.IFNA(VLOOKUP(BC143,'Main Data'!$A:$B,2,0),"")</f>
        <v/>
      </c>
      <c r="BE143" s="9" t="str">
        <f>_xlfn.IFNA(VLOOKUP(BC143,'Main Data'!$A:$C,3,0),"")</f>
        <v/>
      </c>
      <c r="BF143" s="10" t="str">
        <f ca="1" t="shared" si="58"/>
        <v/>
      </c>
      <c r="BG143" s="9" t="str">
        <f t="shared" si="59"/>
        <v/>
      </c>
    </row>
    <row r="144" ht="21.75" spans="1:59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40"/>
        <v/>
      </c>
      <c r="E144" s="11" t="str">
        <f t="shared" si="41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42"/>
        <v/>
      </c>
      <c r="K144" s="11" t="str">
        <f t="shared" si="43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44"/>
        <v/>
      </c>
      <c r="Q144" s="11" t="str">
        <f t="shared" si="45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46"/>
        <v/>
      </c>
      <c r="W144" s="11" t="str">
        <f t="shared" si="47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8"/>
        <v/>
      </c>
      <c r="AC144" s="11" t="str">
        <f t="shared" si="49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50"/>
        <v/>
      </c>
      <c r="AI144" s="11" t="str">
        <f t="shared" si="51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52"/>
        <v/>
      </c>
      <c r="AO144" s="11" t="str">
        <f t="shared" si="53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54"/>
        <v/>
      </c>
      <c r="AU144" s="9" t="str">
        <f t="shared" si="55"/>
        <v/>
      </c>
      <c r="AV144" s="3"/>
      <c r="AW144" s="8"/>
      <c r="AX144" s="9" t="str">
        <f>_xlfn.IFNA(VLOOKUP(AW144,'Main Data'!$A:$B,2,0),"")</f>
        <v/>
      </c>
      <c r="AY144" s="9" t="str">
        <f>_xlfn.IFNA(VLOOKUP(AW144,'Main Data'!$A:$C,3,0),"")</f>
        <v/>
      </c>
      <c r="AZ144" s="10" t="str">
        <f ca="1" t="shared" si="56"/>
        <v/>
      </c>
      <c r="BA144" s="11" t="str">
        <f t="shared" si="57"/>
        <v/>
      </c>
      <c r="BB144" s="18"/>
      <c r="BC144" s="8"/>
      <c r="BD144" s="9" t="str">
        <f>_xlfn.IFNA(VLOOKUP(BC144,'Main Data'!$A:$B,2,0),"")</f>
        <v/>
      </c>
      <c r="BE144" s="9" t="str">
        <f>_xlfn.IFNA(VLOOKUP(BC144,'Main Data'!$A:$C,3,0),"")</f>
        <v/>
      </c>
      <c r="BF144" s="10" t="str">
        <f ca="1" t="shared" si="58"/>
        <v/>
      </c>
      <c r="BG144" s="9" t="str">
        <f t="shared" si="59"/>
        <v/>
      </c>
    </row>
    <row r="145" ht="21.75" spans="1:59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40"/>
        <v/>
      </c>
      <c r="E145" s="11" t="str">
        <f t="shared" si="41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42"/>
        <v/>
      </c>
      <c r="K145" s="11" t="str">
        <f t="shared" si="43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44"/>
        <v/>
      </c>
      <c r="Q145" s="11" t="str">
        <f t="shared" si="45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46"/>
        <v/>
      </c>
      <c r="W145" s="11" t="str">
        <f t="shared" si="47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8"/>
        <v/>
      </c>
      <c r="AC145" s="11" t="str">
        <f t="shared" si="49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50"/>
        <v/>
      </c>
      <c r="AI145" s="11" t="str">
        <f t="shared" si="51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52"/>
        <v/>
      </c>
      <c r="AO145" s="11" t="str">
        <f t="shared" si="53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54"/>
        <v/>
      </c>
      <c r="AU145" s="9" t="str">
        <f t="shared" si="55"/>
        <v/>
      </c>
      <c r="AV145" s="3"/>
      <c r="AW145" s="8"/>
      <c r="AX145" s="9" t="str">
        <f>_xlfn.IFNA(VLOOKUP(AW145,'Main Data'!$A:$B,2,0),"")</f>
        <v/>
      </c>
      <c r="AY145" s="9" t="str">
        <f>_xlfn.IFNA(VLOOKUP(AW145,'Main Data'!$A:$C,3,0),"")</f>
        <v/>
      </c>
      <c r="AZ145" s="10" t="str">
        <f ca="1" t="shared" si="56"/>
        <v/>
      </c>
      <c r="BA145" s="11" t="str">
        <f t="shared" si="57"/>
        <v/>
      </c>
      <c r="BB145" s="18"/>
      <c r="BC145" s="8"/>
      <c r="BD145" s="9" t="str">
        <f>_xlfn.IFNA(VLOOKUP(BC145,'Main Data'!$A:$B,2,0),"")</f>
        <v/>
      </c>
      <c r="BE145" s="9" t="str">
        <f>_xlfn.IFNA(VLOOKUP(BC145,'Main Data'!$A:$C,3,0),"")</f>
        <v/>
      </c>
      <c r="BF145" s="10" t="str">
        <f ca="1" t="shared" si="58"/>
        <v/>
      </c>
      <c r="BG145" s="9" t="str">
        <f t="shared" si="59"/>
        <v/>
      </c>
    </row>
    <row r="146" ht="21.75" spans="1:59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40"/>
        <v/>
      </c>
      <c r="E146" s="11" t="str">
        <f t="shared" si="41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42"/>
        <v/>
      </c>
      <c r="K146" s="11" t="str">
        <f t="shared" si="43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44"/>
        <v/>
      </c>
      <c r="Q146" s="11" t="str">
        <f t="shared" si="45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46"/>
        <v/>
      </c>
      <c r="W146" s="11" t="str">
        <f t="shared" si="47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8"/>
        <v/>
      </c>
      <c r="AC146" s="11" t="str">
        <f t="shared" si="49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50"/>
        <v/>
      </c>
      <c r="AI146" s="11" t="str">
        <f t="shared" si="51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52"/>
        <v/>
      </c>
      <c r="AO146" s="11" t="str">
        <f t="shared" si="53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54"/>
        <v/>
      </c>
      <c r="AU146" s="9" t="str">
        <f t="shared" si="55"/>
        <v/>
      </c>
      <c r="AV146" s="3"/>
      <c r="AW146" s="8"/>
      <c r="AX146" s="9" t="str">
        <f>_xlfn.IFNA(VLOOKUP(AW146,'Main Data'!$A:$B,2,0),"")</f>
        <v/>
      </c>
      <c r="AY146" s="9" t="str">
        <f>_xlfn.IFNA(VLOOKUP(AW146,'Main Data'!$A:$C,3,0),"")</f>
        <v/>
      </c>
      <c r="AZ146" s="10" t="str">
        <f ca="1" t="shared" si="56"/>
        <v/>
      </c>
      <c r="BA146" s="11" t="str">
        <f t="shared" si="57"/>
        <v/>
      </c>
      <c r="BB146" s="18"/>
      <c r="BC146" s="8"/>
      <c r="BD146" s="9" t="str">
        <f>_xlfn.IFNA(VLOOKUP(BC146,'Main Data'!$A:$B,2,0),"")</f>
        <v/>
      </c>
      <c r="BE146" s="9" t="str">
        <f>_xlfn.IFNA(VLOOKUP(BC146,'Main Data'!$A:$C,3,0),"")</f>
        <v/>
      </c>
      <c r="BF146" s="10" t="str">
        <f ca="1" t="shared" si="58"/>
        <v/>
      </c>
      <c r="BG146" s="9" t="str">
        <f t="shared" si="59"/>
        <v/>
      </c>
    </row>
    <row r="147" ht="21.75" spans="1:59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40"/>
        <v/>
      </c>
      <c r="E147" s="11" t="str">
        <f t="shared" si="41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42"/>
        <v/>
      </c>
      <c r="K147" s="11" t="str">
        <f t="shared" si="43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44"/>
        <v/>
      </c>
      <c r="Q147" s="11" t="str">
        <f t="shared" si="45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46"/>
        <v/>
      </c>
      <c r="W147" s="11" t="str">
        <f t="shared" si="47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8"/>
        <v/>
      </c>
      <c r="AC147" s="11" t="str">
        <f t="shared" si="49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50"/>
        <v/>
      </c>
      <c r="AI147" s="11" t="str">
        <f t="shared" si="51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52"/>
        <v/>
      </c>
      <c r="AO147" s="11" t="str">
        <f t="shared" si="53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54"/>
        <v/>
      </c>
      <c r="AU147" s="9" t="str">
        <f t="shared" si="55"/>
        <v/>
      </c>
      <c r="AV147" s="3"/>
      <c r="AW147" s="8"/>
      <c r="AX147" s="9" t="str">
        <f>_xlfn.IFNA(VLOOKUP(AW147,'Main Data'!$A:$B,2,0),"")</f>
        <v/>
      </c>
      <c r="AY147" s="9" t="str">
        <f>_xlfn.IFNA(VLOOKUP(AW147,'Main Data'!$A:$C,3,0),"")</f>
        <v/>
      </c>
      <c r="AZ147" s="10" t="str">
        <f ca="1" t="shared" si="56"/>
        <v/>
      </c>
      <c r="BA147" s="11" t="str">
        <f t="shared" si="57"/>
        <v/>
      </c>
      <c r="BB147" s="18"/>
      <c r="BC147" s="8"/>
      <c r="BD147" s="9" t="str">
        <f>_xlfn.IFNA(VLOOKUP(BC147,'Main Data'!$A:$B,2,0),"")</f>
        <v/>
      </c>
      <c r="BE147" s="9" t="str">
        <f>_xlfn.IFNA(VLOOKUP(BC147,'Main Data'!$A:$C,3,0),"")</f>
        <v/>
      </c>
      <c r="BF147" s="10" t="str">
        <f ca="1" t="shared" si="58"/>
        <v/>
      </c>
      <c r="BG147" s="9" t="str">
        <f t="shared" si="59"/>
        <v/>
      </c>
    </row>
    <row r="148" ht="21.75" spans="1:59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40"/>
        <v/>
      </c>
      <c r="E148" s="11" t="str">
        <f t="shared" si="41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42"/>
        <v/>
      </c>
      <c r="K148" s="11" t="str">
        <f t="shared" si="43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44"/>
        <v/>
      </c>
      <c r="Q148" s="11" t="str">
        <f t="shared" si="45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46"/>
        <v/>
      </c>
      <c r="W148" s="11" t="str">
        <f t="shared" si="47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8"/>
        <v/>
      </c>
      <c r="AC148" s="11" t="str">
        <f t="shared" si="49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50"/>
        <v/>
      </c>
      <c r="AI148" s="11" t="str">
        <f t="shared" si="51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52"/>
        <v/>
      </c>
      <c r="AO148" s="11" t="str">
        <f t="shared" si="53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54"/>
        <v/>
      </c>
      <c r="AU148" s="9" t="str">
        <f t="shared" si="55"/>
        <v/>
      </c>
      <c r="AV148" s="3"/>
      <c r="AW148" s="8"/>
      <c r="AX148" s="9" t="str">
        <f>_xlfn.IFNA(VLOOKUP(AW148,'Main Data'!$A:$B,2,0),"")</f>
        <v/>
      </c>
      <c r="AY148" s="9" t="str">
        <f>_xlfn.IFNA(VLOOKUP(AW148,'Main Data'!$A:$C,3,0),"")</f>
        <v/>
      </c>
      <c r="AZ148" s="10" t="str">
        <f ca="1" t="shared" si="56"/>
        <v/>
      </c>
      <c r="BA148" s="11" t="str">
        <f t="shared" si="57"/>
        <v/>
      </c>
      <c r="BB148" s="18"/>
      <c r="BC148" s="8"/>
      <c r="BD148" s="9" t="str">
        <f>_xlfn.IFNA(VLOOKUP(BC148,'Main Data'!$A:$B,2,0),"")</f>
        <v/>
      </c>
      <c r="BE148" s="9" t="str">
        <f>_xlfn.IFNA(VLOOKUP(BC148,'Main Data'!$A:$C,3,0),"")</f>
        <v/>
      </c>
      <c r="BF148" s="10" t="str">
        <f ca="1" t="shared" si="58"/>
        <v/>
      </c>
      <c r="BG148" s="9" t="str">
        <f t="shared" si="59"/>
        <v/>
      </c>
    </row>
    <row r="149" ht="21.75" spans="1:59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40"/>
        <v/>
      </c>
      <c r="E149" s="11" t="str">
        <f t="shared" si="41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42"/>
        <v/>
      </c>
      <c r="K149" s="11" t="str">
        <f t="shared" si="43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44"/>
        <v/>
      </c>
      <c r="Q149" s="11" t="str">
        <f t="shared" si="45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46"/>
        <v/>
      </c>
      <c r="W149" s="11" t="str">
        <f t="shared" si="47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8"/>
        <v/>
      </c>
      <c r="AC149" s="11" t="str">
        <f t="shared" si="49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50"/>
        <v/>
      </c>
      <c r="AI149" s="11" t="str">
        <f t="shared" si="51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52"/>
        <v/>
      </c>
      <c r="AO149" s="11" t="str">
        <f t="shared" si="53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54"/>
        <v/>
      </c>
      <c r="AU149" s="9" t="str">
        <f t="shared" si="55"/>
        <v/>
      </c>
      <c r="AV149" s="3"/>
      <c r="AW149" s="8"/>
      <c r="AX149" s="9" t="str">
        <f>_xlfn.IFNA(VLOOKUP(AW149,'Main Data'!$A:$B,2,0),"")</f>
        <v/>
      </c>
      <c r="AY149" s="9" t="str">
        <f>_xlfn.IFNA(VLOOKUP(AW149,'Main Data'!$A:$C,3,0),"")</f>
        <v/>
      </c>
      <c r="AZ149" s="10" t="str">
        <f ca="1" t="shared" si="56"/>
        <v/>
      </c>
      <c r="BA149" s="11" t="str">
        <f t="shared" si="57"/>
        <v/>
      </c>
      <c r="BB149" s="18"/>
      <c r="BC149" s="8"/>
      <c r="BD149" s="9" t="str">
        <f>_xlfn.IFNA(VLOOKUP(BC149,'Main Data'!$A:$B,2,0),"")</f>
        <v/>
      </c>
      <c r="BE149" s="9" t="str">
        <f>_xlfn.IFNA(VLOOKUP(BC149,'Main Data'!$A:$C,3,0),"")</f>
        <v/>
      </c>
      <c r="BF149" s="10" t="str">
        <f ca="1" t="shared" si="58"/>
        <v/>
      </c>
      <c r="BG149" s="9" t="str">
        <f t="shared" si="59"/>
        <v/>
      </c>
    </row>
    <row r="150" ht="21.75" spans="1:59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40"/>
        <v/>
      </c>
      <c r="E150" s="11" t="str">
        <f t="shared" si="41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42"/>
        <v/>
      </c>
      <c r="K150" s="11" t="str">
        <f t="shared" si="43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44"/>
        <v/>
      </c>
      <c r="Q150" s="11" t="str">
        <f t="shared" si="45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46"/>
        <v/>
      </c>
      <c r="W150" s="11" t="str">
        <f t="shared" si="47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8"/>
        <v/>
      </c>
      <c r="AC150" s="11" t="str">
        <f t="shared" si="49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50"/>
        <v/>
      </c>
      <c r="AI150" s="11" t="str">
        <f t="shared" si="51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52"/>
        <v/>
      </c>
      <c r="AO150" s="11" t="str">
        <f t="shared" si="53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54"/>
        <v/>
      </c>
      <c r="AU150" s="9" t="str">
        <f t="shared" si="55"/>
        <v/>
      </c>
      <c r="AV150" s="3"/>
      <c r="AW150" s="8"/>
      <c r="AX150" s="9" t="str">
        <f>_xlfn.IFNA(VLOOKUP(AW150,'Main Data'!$A:$B,2,0),"")</f>
        <v/>
      </c>
      <c r="AY150" s="9" t="str">
        <f>_xlfn.IFNA(VLOOKUP(AW150,'Main Data'!$A:$C,3,0),"")</f>
        <v/>
      </c>
      <c r="AZ150" s="10" t="str">
        <f ca="1" t="shared" si="56"/>
        <v/>
      </c>
      <c r="BA150" s="11" t="str">
        <f t="shared" si="57"/>
        <v/>
      </c>
      <c r="BB150" s="18"/>
      <c r="BC150" s="8"/>
      <c r="BD150" s="9" t="str">
        <f>_xlfn.IFNA(VLOOKUP(BC150,'Main Data'!$A:$B,2,0),"")</f>
        <v/>
      </c>
      <c r="BE150" s="9" t="str">
        <f>_xlfn.IFNA(VLOOKUP(BC150,'Main Data'!$A:$C,3,0),"")</f>
        <v/>
      </c>
      <c r="BF150" s="10" t="str">
        <f ca="1" t="shared" si="58"/>
        <v/>
      </c>
      <c r="BG150" s="9" t="str">
        <f t="shared" si="59"/>
        <v/>
      </c>
    </row>
    <row r="151" ht="21.75" spans="1:59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40"/>
        <v/>
      </c>
      <c r="E151" s="11" t="str">
        <f t="shared" si="41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42"/>
        <v/>
      </c>
      <c r="K151" s="11" t="str">
        <f t="shared" si="43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44"/>
        <v/>
      </c>
      <c r="Q151" s="11" t="str">
        <f t="shared" si="45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46"/>
        <v/>
      </c>
      <c r="W151" s="11" t="str">
        <f t="shared" si="47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8"/>
        <v/>
      </c>
      <c r="AC151" s="11" t="str">
        <f t="shared" si="49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50"/>
        <v/>
      </c>
      <c r="AI151" s="11" t="str">
        <f t="shared" si="51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52"/>
        <v/>
      </c>
      <c r="AO151" s="11" t="str">
        <f t="shared" si="53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54"/>
        <v/>
      </c>
      <c r="AU151" s="9" t="str">
        <f t="shared" si="55"/>
        <v/>
      </c>
      <c r="AV151" s="3"/>
      <c r="AW151" s="8"/>
      <c r="AX151" s="9" t="str">
        <f>_xlfn.IFNA(VLOOKUP(AW151,'Main Data'!$A:$B,2,0),"")</f>
        <v/>
      </c>
      <c r="AY151" s="9" t="str">
        <f>_xlfn.IFNA(VLOOKUP(AW151,'Main Data'!$A:$C,3,0),"")</f>
        <v/>
      </c>
      <c r="AZ151" s="10" t="str">
        <f ca="1" t="shared" si="56"/>
        <v/>
      </c>
      <c r="BA151" s="11" t="str">
        <f t="shared" si="57"/>
        <v/>
      </c>
      <c r="BB151" s="18"/>
      <c r="BC151" s="8"/>
      <c r="BD151" s="9" t="str">
        <f>_xlfn.IFNA(VLOOKUP(BC151,'Main Data'!$A:$B,2,0),"")</f>
        <v/>
      </c>
      <c r="BE151" s="9" t="str">
        <f>_xlfn.IFNA(VLOOKUP(BC151,'Main Data'!$A:$C,3,0),"")</f>
        <v/>
      </c>
      <c r="BF151" s="10" t="str">
        <f ca="1" t="shared" si="58"/>
        <v/>
      </c>
      <c r="BG151" s="9" t="str">
        <f t="shared" si="59"/>
        <v/>
      </c>
    </row>
    <row r="152" ht="21.75" spans="1:59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40"/>
        <v/>
      </c>
      <c r="E152" s="11" t="str">
        <f t="shared" si="41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42"/>
        <v/>
      </c>
      <c r="K152" s="11" t="str">
        <f t="shared" si="43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44"/>
        <v/>
      </c>
      <c r="Q152" s="11" t="str">
        <f t="shared" si="45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46"/>
        <v/>
      </c>
      <c r="W152" s="11" t="str">
        <f t="shared" si="47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8"/>
        <v/>
      </c>
      <c r="AC152" s="11" t="str">
        <f t="shared" si="49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50"/>
        <v/>
      </c>
      <c r="AI152" s="11" t="str">
        <f t="shared" si="51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52"/>
        <v/>
      </c>
      <c r="AO152" s="11" t="str">
        <f t="shared" si="53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54"/>
        <v/>
      </c>
      <c r="AU152" s="9" t="str">
        <f t="shared" si="55"/>
        <v/>
      </c>
      <c r="AV152" s="3"/>
      <c r="AW152" s="8"/>
      <c r="AX152" s="9" t="str">
        <f>_xlfn.IFNA(VLOOKUP(AW152,'Main Data'!$A:$B,2,0),"")</f>
        <v/>
      </c>
      <c r="AY152" s="9" t="str">
        <f>_xlfn.IFNA(VLOOKUP(AW152,'Main Data'!$A:$C,3,0),"")</f>
        <v/>
      </c>
      <c r="AZ152" s="10" t="str">
        <f ca="1" t="shared" si="56"/>
        <v/>
      </c>
      <c r="BA152" s="11" t="str">
        <f t="shared" si="57"/>
        <v/>
      </c>
      <c r="BB152" s="18"/>
      <c r="BC152" s="8"/>
      <c r="BD152" s="9" t="str">
        <f>_xlfn.IFNA(VLOOKUP(BC152,'Main Data'!$A:$B,2,0),"")</f>
        <v/>
      </c>
      <c r="BE152" s="9" t="str">
        <f>_xlfn.IFNA(VLOOKUP(BC152,'Main Data'!$A:$C,3,0),"")</f>
        <v/>
      </c>
      <c r="BF152" s="10" t="str">
        <f ca="1" t="shared" si="58"/>
        <v/>
      </c>
      <c r="BG152" s="9" t="str">
        <f t="shared" si="59"/>
        <v/>
      </c>
    </row>
    <row r="153" ht="21.75" spans="1:59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40"/>
        <v/>
      </c>
      <c r="E153" s="11" t="str">
        <f t="shared" si="41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42"/>
        <v/>
      </c>
      <c r="K153" s="11" t="str">
        <f t="shared" si="43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44"/>
        <v/>
      </c>
      <c r="Q153" s="11" t="str">
        <f t="shared" si="45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46"/>
        <v/>
      </c>
      <c r="W153" s="11" t="str">
        <f t="shared" si="47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8"/>
        <v/>
      </c>
      <c r="AC153" s="11" t="str">
        <f t="shared" si="49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50"/>
        <v/>
      </c>
      <c r="AI153" s="11" t="str">
        <f t="shared" si="51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52"/>
        <v/>
      </c>
      <c r="AO153" s="11" t="str">
        <f t="shared" si="53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54"/>
        <v/>
      </c>
      <c r="AU153" s="9" t="str">
        <f t="shared" si="55"/>
        <v/>
      </c>
      <c r="AV153" s="3"/>
      <c r="AW153" s="8"/>
      <c r="AX153" s="9" t="str">
        <f>_xlfn.IFNA(VLOOKUP(AW153,'Main Data'!$A:$B,2,0),"")</f>
        <v/>
      </c>
      <c r="AY153" s="9" t="str">
        <f>_xlfn.IFNA(VLOOKUP(AW153,'Main Data'!$A:$C,3,0),"")</f>
        <v/>
      </c>
      <c r="AZ153" s="10" t="str">
        <f ca="1" t="shared" si="56"/>
        <v/>
      </c>
      <c r="BA153" s="11" t="str">
        <f t="shared" si="57"/>
        <v/>
      </c>
      <c r="BB153" s="18"/>
      <c r="BC153" s="8"/>
      <c r="BD153" s="9" t="str">
        <f>_xlfn.IFNA(VLOOKUP(BC153,'Main Data'!$A:$B,2,0),"")</f>
        <v/>
      </c>
      <c r="BE153" s="9" t="str">
        <f>_xlfn.IFNA(VLOOKUP(BC153,'Main Data'!$A:$C,3,0),"")</f>
        <v/>
      </c>
      <c r="BF153" s="10" t="str">
        <f ca="1" t="shared" si="58"/>
        <v/>
      </c>
      <c r="BG153" s="9" t="str">
        <f t="shared" si="59"/>
        <v/>
      </c>
    </row>
    <row r="154" ht="21.75" spans="1:59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0"/>
        <v/>
      </c>
      <c r="E154" s="11" t="str">
        <f t="shared" si="41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42"/>
        <v/>
      </c>
      <c r="K154" s="11" t="str">
        <f t="shared" si="43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44"/>
        <v/>
      </c>
      <c r="Q154" s="11" t="str">
        <f t="shared" si="45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46"/>
        <v/>
      </c>
      <c r="W154" s="11" t="str">
        <f t="shared" si="47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8"/>
        <v/>
      </c>
      <c r="AC154" s="11" t="str">
        <f t="shared" si="49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0"/>
        <v/>
      </c>
      <c r="AI154" s="11" t="str">
        <f t="shared" si="51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52"/>
        <v/>
      </c>
      <c r="AO154" s="11" t="str">
        <f t="shared" si="53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54"/>
        <v/>
      </c>
      <c r="AU154" s="9" t="str">
        <f t="shared" si="55"/>
        <v/>
      </c>
      <c r="AV154" s="3"/>
      <c r="AW154" s="8"/>
      <c r="AX154" s="9" t="str">
        <f>_xlfn.IFNA(VLOOKUP(AW154,'Main Data'!$A:$B,2,0),"")</f>
        <v/>
      </c>
      <c r="AY154" s="9" t="str">
        <f>_xlfn.IFNA(VLOOKUP(AW154,'Main Data'!$A:$C,3,0),"")</f>
        <v/>
      </c>
      <c r="AZ154" s="10" t="str">
        <f ca="1" t="shared" si="56"/>
        <v/>
      </c>
      <c r="BA154" s="11" t="str">
        <f t="shared" si="57"/>
        <v/>
      </c>
      <c r="BB154" s="18"/>
      <c r="BC154" s="8"/>
      <c r="BD154" s="9" t="str">
        <f>_xlfn.IFNA(VLOOKUP(BC154,'Main Data'!$A:$B,2,0),"")</f>
        <v/>
      </c>
      <c r="BE154" s="9" t="str">
        <f>_xlfn.IFNA(VLOOKUP(BC154,'Main Data'!$A:$C,3,0),"")</f>
        <v/>
      </c>
      <c r="BF154" s="10" t="str">
        <f ca="1" t="shared" si="58"/>
        <v/>
      </c>
      <c r="BG154" s="9" t="str">
        <f t="shared" si="59"/>
        <v/>
      </c>
    </row>
    <row r="155" ht="21.75" spans="1:59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0"/>
        <v/>
      </c>
      <c r="E155" s="11" t="str">
        <f t="shared" si="41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42"/>
        <v/>
      </c>
      <c r="K155" s="11" t="str">
        <f t="shared" si="43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44"/>
        <v/>
      </c>
      <c r="Q155" s="11" t="str">
        <f t="shared" si="45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46"/>
        <v/>
      </c>
      <c r="W155" s="11" t="str">
        <f t="shared" si="47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8"/>
        <v/>
      </c>
      <c r="AC155" s="11" t="str">
        <f t="shared" si="49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0"/>
        <v/>
      </c>
      <c r="AI155" s="11" t="str">
        <f t="shared" si="51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52"/>
        <v/>
      </c>
      <c r="AO155" s="11" t="str">
        <f t="shared" si="53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54"/>
        <v/>
      </c>
      <c r="AU155" s="9" t="str">
        <f t="shared" si="55"/>
        <v/>
      </c>
      <c r="AV155" s="3"/>
      <c r="AW155" s="8"/>
      <c r="AX155" s="9" t="str">
        <f>_xlfn.IFNA(VLOOKUP(AW155,'Main Data'!$A:$B,2,0),"")</f>
        <v/>
      </c>
      <c r="AY155" s="9" t="str">
        <f>_xlfn.IFNA(VLOOKUP(AW155,'Main Data'!$A:$C,3,0),"")</f>
        <v/>
      </c>
      <c r="AZ155" s="10" t="str">
        <f ca="1" t="shared" si="56"/>
        <v/>
      </c>
      <c r="BA155" s="11" t="str">
        <f t="shared" si="57"/>
        <v/>
      </c>
      <c r="BB155" s="18"/>
      <c r="BC155" s="8"/>
      <c r="BD155" s="9" t="str">
        <f>_xlfn.IFNA(VLOOKUP(BC155,'Main Data'!$A:$B,2,0),"")</f>
        <v/>
      </c>
      <c r="BE155" s="9" t="str">
        <f>_xlfn.IFNA(VLOOKUP(BC155,'Main Data'!$A:$C,3,0),"")</f>
        <v/>
      </c>
      <c r="BF155" s="10" t="str">
        <f ca="1" t="shared" si="58"/>
        <v/>
      </c>
      <c r="BG155" s="9" t="str">
        <f t="shared" si="59"/>
        <v/>
      </c>
    </row>
    <row r="156" ht="21.75" spans="1:59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0"/>
        <v/>
      </c>
      <c r="E156" s="11" t="str">
        <f t="shared" si="41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42"/>
        <v/>
      </c>
      <c r="K156" s="11" t="str">
        <f t="shared" si="43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44"/>
        <v/>
      </c>
      <c r="Q156" s="11" t="str">
        <f t="shared" si="45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46"/>
        <v/>
      </c>
      <c r="W156" s="11" t="str">
        <f t="shared" si="47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8"/>
        <v/>
      </c>
      <c r="AC156" s="11" t="str">
        <f t="shared" si="49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0"/>
        <v/>
      </c>
      <c r="AI156" s="11" t="str">
        <f t="shared" si="51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52"/>
        <v/>
      </c>
      <c r="AO156" s="11" t="str">
        <f t="shared" si="53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54"/>
        <v/>
      </c>
      <c r="AU156" s="9" t="str">
        <f t="shared" si="55"/>
        <v/>
      </c>
      <c r="AV156" s="3"/>
      <c r="AW156" s="8"/>
      <c r="AX156" s="9" t="str">
        <f>_xlfn.IFNA(VLOOKUP(AW156,'Main Data'!$A:$B,2,0),"")</f>
        <v/>
      </c>
      <c r="AY156" s="9" t="str">
        <f>_xlfn.IFNA(VLOOKUP(AW156,'Main Data'!$A:$C,3,0),"")</f>
        <v/>
      </c>
      <c r="AZ156" s="10" t="str">
        <f ca="1" t="shared" si="56"/>
        <v/>
      </c>
      <c r="BA156" s="11" t="str">
        <f t="shared" si="57"/>
        <v/>
      </c>
      <c r="BB156" s="18"/>
      <c r="BC156" s="8"/>
      <c r="BD156" s="9" t="str">
        <f>_xlfn.IFNA(VLOOKUP(BC156,'Main Data'!$A:$B,2,0),"")</f>
        <v/>
      </c>
      <c r="BE156" s="9" t="str">
        <f>_xlfn.IFNA(VLOOKUP(BC156,'Main Data'!$A:$C,3,0),"")</f>
        <v/>
      </c>
      <c r="BF156" s="10" t="str">
        <f ca="1" t="shared" si="58"/>
        <v/>
      </c>
      <c r="BG156" s="9" t="str">
        <f t="shared" si="59"/>
        <v/>
      </c>
    </row>
    <row r="157" ht="21.75" spans="1:59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0"/>
        <v/>
      </c>
      <c r="E157" s="11" t="str">
        <f t="shared" si="41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42"/>
        <v/>
      </c>
      <c r="K157" s="11" t="str">
        <f t="shared" si="43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44"/>
        <v/>
      </c>
      <c r="Q157" s="11" t="str">
        <f t="shared" si="45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46"/>
        <v/>
      </c>
      <c r="W157" s="11" t="str">
        <f t="shared" si="47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8"/>
        <v/>
      </c>
      <c r="AC157" s="11" t="str">
        <f t="shared" si="49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0"/>
        <v/>
      </c>
      <c r="AI157" s="11" t="str">
        <f t="shared" si="51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52"/>
        <v/>
      </c>
      <c r="AO157" s="11" t="str">
        <f t="shared" si="53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54"/>
        <v/>
      </c>
      <c r="AU157" s="9" t="str">
        <f t="shared" si="55"/>
        <v/>
      </c>
      <c r="AV157" s="3"/>
      <c r="AW157" s="8"/>
      <c r="AX157" s="9" t="str">
        <f>_xlfn.IFNA(VLOOKUP(AW157,'Main Data'!$A:$B,2,0),"")</f>
        <v/>
      </c>
      <c r="AY157" s="9" t="str">
        <f>_xlfn.IFNA(VLOOKUP(AW157,'Main Data'!$A:$C,3,0),"")</f>
        <v/>
      </c>
      <c r="AZ157" s="10" t="str">
        <f ca="1" t="shared" si="56"/>
        <v/>
      </c>
      <c r="BA157" s="11" t="str">
        <f t="shared" si="57"/>
        <v/>
      </c>
      <c r="BB157" s="18"/>
      <c r="BC157" s="8"/>
      <c r="BD157" s="9" t="str">
        <f>_xlfn.IFNA(VLOOKUP(BC157,'Main Data'!$A:$B,2,0),"")</f>
        <v/>
      </c>
      <c r="BE157" s="9" t="str">
        <f>_xlfn.IFNA(VLOOKUP(BC157,'Main Data'!$A:$C,3,0),"")</f>
        <v/>
      </c>
      <c r="BF157" s="10" t="str">
        <f ca="1" t="shared" si="58"/>
        <v/>
      </c>
      <c r="BG157" s="9" t="str">
        <f t="shared" si="59"/>
        <v/>
      </c>
    </row>
    <row r="158" ht="21.75" spans="1:59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0"/>
        <v/>
      </c>
      <c r="E158" s="11" t="str">
        <f t="shared" si="41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42"/>
        <v/>
      </c>
      <c r="K158" s="11" t="str">
        <f t="shared" si="43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44"/>
        <v/>
      </c>
      <c r="Q158" s="11" t="str">
        <f t="shared" si="45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46"/>
        <v/>
      </c>
      <c r="W158" s="11" t="str">
        <f t="shared" si="47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8"/>
        <v/>
      </c>
      <c r="AC158" s="11" t="str">
        <f t="shared" si="49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0"/>
        <v/>
      </c>
      <c r="AI158" s="11" t="str">
        <f t="shared" si="51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52"/>
        <v/>
      </c>
      <c r="AO158" s="11" t="str">
        <f t="shared" si="53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54"/>
        <v/>
      </c>
      <c r="AU158" s="9" t="str">
        <f t="shared" si="55"/>
        <v/>
      </c>
      <c r="AV158" s="3"/>
      <c r="AW158" s="8"/>
      <c r="AX158" s="9" t="str">
        <f>_xlfn.IFNA(VLOOKUP(AW158,'Main Data'!$A:$B,2,0),"")</f>
        <v/>
      </c>
      <c r="AY158" s="9" t="str">
        <f>_xlfn.IFNA(VLOOKUP(AW158,'Main Data'!$A:$C,3,0),"")</f>
        <v/>
      </c>
      <c r="AZ158" s="10" t="str">
        <f ca="1" t="shared" si="56"/>
        <v/>
      </c>
      <c r="BA158" s="11" t="str">
        <f t="shared" si="57"/>
        <v/>
      </c>
      <c r="BB158" s="18"/>
      <c r="BC158" s="8"/>
      <c r="BD158" s="9" t="str">
        <f>_xlfn.IFNA(VLOOKUP(BC158,'Main Data'!$A:$B,2,0),"")</f>
        <v/>
      </c>
      <c r="BE158" s="9" t="str">
        <f>_xlfn.IFNA(VLOOKUP(BC158,'Main Data'!$A:$C,3,0),"")</f>
        <v/>
      </c>
      <c r="BF158" s="10" t="str">
        <f ca="1" t="shared" si="58"/>
        <v/>
      </c>
      <c r="BG158" s="9" t="str">
        <f t="shared" si="59"/>
        <v/>
      </c>
    </row>
    <row r="159" ht="21.75" spans="1:59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0"/>
        <v/>
      </c>
      <c r="E159" s="11" t="str">
        <f t="shared" si="41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42"/>
        <v/>
      </c>
      <c r="K159" s="11" t="str">
        <f t="shared" si="43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44"/>
        <v/>
      </c>
      <c r="Q159" s="11" t="str">
        <f t="shared" si="45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46"/>
        <v/>
      </c>
      <c r="W159" s="11" t="str">
        <f t="shared" si="47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8"/>
        <v/>
      </c>
      <c r="AC159" s="11" t="str">
        <f t="shared" si="49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0"/>
        <v/>
      </c>
      <c r="AI159" s="11" t="str">
        <f t="shared" si="51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52"/>
        <v/>
      </c>
      <c r="AO159" s="11" t="str">
        <f t="shared" si="53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54"/>
        <v/>
      </c>
      <c r="AU159" s="9" t="str">
        <f t="shared" si="55"/>
        <v/>
      </c>
      <c r="AV159" s="3"/>
      <c r="AW159" s="8"/>
      <c r="AX159" s="9" t="str">
        <f>_xlfn.IFNA(VLOOKUP(AW159,'Main Data'!$A:$B,2,0),"")</f>
        <v/>
      </c>
      <c r="AY159" s="9" t="str">
        <f>_xlfn.IFNA(VLOOKUP(AW159,'Main Data'!$A:$C,3,0),"")</f>
        <v/>
      </c>
      <c r="AZ159" s="10" t="str">
        <f ca="1" t="shared" si="56"/>
        <v/>
      </c>
      <c r="BA159" s="11" t="str">
        <f t="shared" si="57"/>
        <v/>
      </c>
      <c r="BB159" s="18"/>
      <c r="BC159" s="8"/>
      <c r="BD159" s="9" t="str">
        <f>_xlfn.IFNA(VLOOKUP(BC159,'Main Data'!$A:$B,2,0),"")</f>
        <v/>
      </c>
      <c r="BE159" s="9" t="str">
        <f>_xlfn.IFNA(VLOOKUP(BC159,'Main Data'!$A:$C,3,0),"")</f>
        <v/>
      </c>
      <c r="BF159" s="10" t="str">
        <f ca="1" t="shared" si="58"/>
        <v/>
      </c>
      <c r="BG159" s="9" t="str">
        <f t="shared" si="59"/>
        <v/>
      </c>
    </row>
    <row r="160" ht="21.75" spans="1:59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0"/>
        <v/>
      </c>
      <c r="E160" s="11" t="str">
        <f t="shared" si="41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42"/>
        <v/>
      </c>
      <c r="K160" s="11" t="str">
        <f t="shared" si="43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44"/>
        <v/>
      </c>
      <c r="Q160" s="11" t="str">
        <f t="shared" si="45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46"/>
        <v/>
      </c>
      <c r="W160" s="11" t="str">
        <f t="shared" si="47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8"/>
        <v/>
      </c>
      <c r="AC160" s="11" t="str">
        <f t="shared" si="49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0"/>
        <v/>
      </c>
      <c r="AI160" s="11" t="str">
        <f t="shared" si="51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52"/>
        <v/>
      </c>
      <c r="AO160" s="11" t="str">
        <f t="shared" si="53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54"/>
        <v/>
      </c>
      <c r="AU160" s="9" t="str">
        <f t="shared" si="55"/>
        <v/>
      </c>
      <c r="AV160" s="3"/>
      <c r="AW160" s="8"/>
      <c r="AX160" s="9" t="str">
        <f>_xlfn.IFNA(VLOOKUP(AW160,'Main Data'!$A:$B,2,0),"")</f>
        <v/>
      </c>
      <c r="AY160" s="9" t="str">
        <f>_xlfn.IFNA(VLOOKUP(AW160,'Main Data'!$A:$C,3,0),"")</f>
        <v/>
      </c>
      <c r="AZ160" s="10" t="str">
        <f ca="1" t="shared" si="56"/>
        <v/>
      </c>
      <c r="BA160" s="11" t="str">
        <f t="shared" si="57"/>
        <v/>
      </c>
      <c r="BB160" s="18"/>
      <c r="BC160" s="8"/>
      <c r="BD160" s="9" t="str">
        <f>_xlfn.IFNA(VLOOKUP(BC160,'Main Data'!$A:$B,2,0),"")</f>
        <v/>
      </c>
      <c r="BE160" s="9" t="str">
        <f>_xlfn.IFNA(VLOOKUP(BC160,'Main Data'!$A:$C,3,0),"")</f>
        <v/>
      </c>
      <c r="BF160" s="10" t="str">
        <f ca="1" t="shared" si="58"/>
        <v/>
      </c>
      <c r="BG160" s="9" t="str">
        <f t="shared" si="59"/>
        <v/>
      </c>
    </row>
    <row r="161" ht="21.75" spans="1:59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0"/>
        <v/>
      </c>
      <c r="E161" s="11" t="str">
        <f t="shared" si="41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42"/>
        <v/>
      </c>
      <c r="K161" s="11" t="str">
        <f t="shared" si="43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44"/>
        <v/>
      </c>
      <c r="Q161" s="11" t="str">
        <f t="shared" si="45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46"/>
        <v/>
      </c>
      <c r="W161" s="11" t="str">
        <f t="shared" si="47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8"/>
        <v/>
      </c>
      <c r="AC161" s="11" t="str">
        <f t="shared" si="49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0"/>
        <v/>
      </c>
      <c r="AI161" s="11" t="str">
        <f t="shared" si="51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52"/>
        <v/>
      </c>
      <c r="AO161" s="11" t="str">
        <f t="shared" si="53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54"/>
        <v/>
      </c>
      <c r="AU161" s="9" t="str">
        <f t="shared" si="55"/>
        <v/>
      </c>
      <c r="AV161" s="3"/>
      <c r="AW161" s="8"/>
      <c r="AX161" s="9" t="str">
        <f>_xlfn.IFNA(VLOOKUP(AW161,'Main Data'!$A:$B,2,0),"")</f>
        <v/>
      </c>
      <c r="AY161" s="9" t="str">
        <f>_xlfn.IFNA(VLOOKUP(AW161,'Main Data'!$A:$C,3,0),"")</f>
        <v/>
      </c>
      <c r="AZ161" s="10" t="str">
        <f ca="1" t="shared" si="56"/>
        <v/>
      </c>
      <c r="BA161" s="11" t="str">
        <f t="shared" si="57"/>
        <v/>
      </c>
      <c r="BB161" s="18"/>
      <c r="BC161" s="8"/>
      <c r="BD161" s="9" t="str">
        <f>_xlfn.IFNA(VLOOKUP(BC161,'Main Data'!$A:$B,2,0),"")</f>
        <v/>
      </c>
      <c r="BE161" s="9" t="str">
        <f>_xlfn.IFNA(VLOOKUP(BC161,'Main Data'!$A:$C,3,0),"")</f>
        <v/>
      </c>
      <c r="BF161" s="10" t="str">
        <f ca="1" t="shared" si="58"/>
        <v/>
      </c>
      <c r="BG161" s="9" t="str">
        <f t="shared" si="59"/>
        <v/>
      </c>
    </row>
    <row r="162" ht="21.75" spans="1:59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0"/>
        <v/>
      </c>
      <c r="E162" s="11" t="str">
        <f t="shared" si="41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42"/>
        <v/>
      </c>
      <c r="K162" s="11" t="str">
        <f t="shared" si="43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44"/>
        <v/>
      </c>
      <c r="Q162" s="11" t="str">
        <f t="shared" si="45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46"/>
        <v/>
      </c>
      <c r="W162" s="11" t="str">
        <f t="shared" si="47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8"/>
        <v/>
      </c>
      <c r="AC162" s="11" t="str">
        <f t="shared" si="49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0"/>
        <v/>
      </c>
      <c r="AI162" s="11" t="str">
        <f t="shared" si="51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52"/>
        <v/>
      </c>
      <c r="AO162" s="11" t="str">
        <f t="shared" si="53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54"/>
        <v/>
      </c>
      <c r="AU162" s="9" t="str">
        <f t="shared" si="55"/>
        <v/>
      </c>
      <c r="AV162" s="3"/>
      <c r="AW162" s="8"/>
      <c r="AX162" s="9" t="str">
        <f>_xlfn.IFNA(VLOOKUP(AW162,'Main Data'!$A:$B,2,0),"")</f>
        <v/>
      </c>
      <c r="AY162" s="9" t="str">
        <f>_xlfn.IFNA(VLOOKUP(AW162,'Main Data'!$A:$C,3,0),"")</f>
        <v/>
      </c>
      <c r="AZ162" s="10" t="str">
        <f ca="1" t="shared" si="56"/>
        <v/>
      </c>
      <c r="BA162" s="11" t="str">
        <f t="shared" si="57"/>
        <v/>
      </c>
      <c r="BB162" s="18"/>
      <c r="BC162" s="8"/>
      <c r="BD162" s="9" t="str">
        <f>_xlfn.IFNA(VLOOKUP(BC162,'Main Data'!$A:$B,2,0),"")</f>
        <v/>
      </c>
      <c r="BE162" s="9" t="str">
        <f>_xlfn.IFNA(VLOOKUP(BC162,'Main Data'!$A:$C,3,0),"")</f>
        <v/>
      </c>
      <c r="BF162" s="10" t="str">
        <f ca="1" t="shared" si="58"/>
        <v/>
      </c>
      <c r="BG162" s="9" t="str">
        <f t="shared" si="59"/>
        <v/>
      </c>
    </row>
    <row r="163" ht="21.75" spans="1:59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0"/>
        <v/>
      </c>
      <c r="E163" s="11" t="str">
        <f t="shared" si="41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42"/>
        <v/>
      </c>
      <c r="K163" s="11" t="str">
        <f t="shared" si="43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44"/>
        <v/>
      </c>
      <c r="Q163" s="11" t="str">
        <f t="shared" si="45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46"/>
        <v/>
      </c>
      <c r="W163" s="11" t="str">
        <f t="shared" si="47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8"/>
        <v/>
      </c>
      <c r="AC163" s="11" t="str">
        <f t="shared" si="49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0"/>
        <v/>
      </c>
      <c r="AI163" s="11" t="str">
        <f t="shared" si="51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52"/>
        <v/>
      </c>
      <c r="AO163" s="11" t="str">
        <f t="shared" si="53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54"/>
        <v/>
      </c>
      <c r="AU163" s="9" t="str">
        <f t="shared" si="55"/>
        <v/>
      </c>
      <c r="AV163" s="3"/>
      <c r="AW163" s="8"/>
      <c r="AX163" s="9" t="str">
        <f>_xlfn.IFNA(VLOOKUP(AW163,'Main Data'!$A:$B,2,0),"")</f>
        <v/>
      </c>
      <c r="AY163" s="9" t="str">
        <f>_xlfn.IFNA(VLOOKUP(AW163,'Main Data'!$A:$C,3,0),"")</f>
        <v/>
      </c>
      <c r="AZ163" s="10" t="str">
        <f ca="1" t="shared" si="56"/>
        <v/>
      </c>
      <c r="BA163" s="11" t="str">
        <f t="shared" si="57"/>
        <v/>
      </c>
      <c r="BB163" s="18"/>
      <c r="BC163" s="8"/>
      <c r="BD163" s="9" t="str">
        <f>_xlfn.IFNA(VLOOKUP(BC163,'Main Data'!$A:$B,2,0),"")</f>
        <v/>
      </c>
      <c r="BE163" s="9" t="str">
        <f>_xlfn.IFNA(VLOOKUP(BC163,'Main Data'!$A:$C,3,0),"")</f>
        <v/>
      </c>
      <c r="BF163" s="10" t="str">
        <f ca="1" t="shared" si="58"/>
        <v/>
      </c>
      <c r="BG163" s="9" t="str">
        <f t="shared" si="59"/>
        <v/>
      </c>
    </row>
    <row r="164" ht="21.75" spans="1:59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0"/>
        <v/>
      </c>
      <c r="E164" s="11" t="str">
        <f t="shared" si="41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42"/>
        <v/>
      </c>
      <c r="K164" s="11" t="str">
        <f t="shared" si="43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44"/>
        <v/>
      </c>
      <c r="Q164" s="11" t="str">
        <f t="shared" si="45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46"/>
        <v/>
      </c>
      <c r="W164" s="11" t="str">
        <f t="shared" si="47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8"/>
        <v/>
      </c>
      <c r="AC164" s="11" t="str">
        <f t="shared" si="49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0"/>
        <v/>
      </c>
      <c r="AI164" s="11" t="str">
        <f t="shared" si="51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52"/>
        <v/>
      </c>
      <c r="AO164" s="11" t="str">
        <f t="shared" si="53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54"/>
        <v/>
      </c>
      <c r="AU164" s="9" t="str">
        <f t="shared" si="55"/>
        <v/>
      </c>
      <c r="AV164" s="3"/>
      <c r="AW164" s="8"/>
      <c r="AX164" s="9" t="str">
        <f>_xlfn.IFNA(VLOOKUP(AW164,'Main Data'!$A:$B,2,0),"")</f>
        <v/>
      </c>
      <c r="AY164" s="9" t="str">
        <f>_xlfn.IFNA(VLOOKUP(AW164,'Main Data'!$A:$C,3,0),"")</f>
        <v/>
      </c>
      <c r="AZ164" s="10" t="str">
        <f ca="1" t="shared" si="56"/>
        <v/>
      </c>
      <c r="BA164" s="11" t="str">
        <f t="shared" si="57"/>
        <v/>
      </c>
      <c r="BB164" s="18"/>
      <c r="BC164" s="8"/>
      <c r="BD164" s="9" t="str">
        <f>_xlfn.IFNA(VLOOKUP(BC164,'Main Data'!$A:$B,2,0),"")</f>
        <v/>
      </c>
      <c r="BE164" s="9" t="str">
        <f>_xlfn.IFNA(VLOOKUP(BC164,'Main Data'!$A:$C,3,0),"")</f>
        <v/>
      </c>
      <c r="BF164" s="10" t="str">
        <f ca="1" t="shared" si="58"/>
        <v/>
      </c>
      <c r="BG164" s="9" t="str">
        <f t="shared" si="59"/>
        <v/>
      </c>
    </row>
    <row r="165" ht="21.75" spans="1:59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0"/>
        <v/>
      </c>
      <c r="E165" s="11" t="str">
        <f t="shared" si="41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42"/>
        <v/>
      </c>
      <c r="K165" s="11" t="str">
        <f t="shared" si="43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44"/>
        <v/>
      </c>
      <c r="Q165" s="11" t="str">
        <f t="shared" si="45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46"/>
        <v/>
      </c>
      <c r="W165" s="11" t="str">
        <f t="shared" si="47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8"/>
        <v/>
      </c>
      <c r="AC165" s="11" t="str">
        <f t="shared" si="49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0"/>
        <v/>
      </c>
      <c r="AI165" s="11" t="str">
        <f t="shared" si="51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52"/>
        <v/>
      </c>
      <c r="AO165" s="11" t="str">
        <f t="shared" si="53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54"/>
        <v/>
      </c>
      <c r="AU165" s="9" t="str">
        <f t="shared" si="55"/>
        <v/>
      </c>
      <c r="AV165" s="3"/>
      <c r="AW165" s="8"/>
      <c r="AX165" s="9" t="str">
        <f>_xlfn.IFNA(VLOOKUP(AW165,'Main Data'!$A:$B,2,0),"")</f>
        <v/>
      </c>
      <c r="AY165" s="9" t="str">
        <f>_xlfn.IFNA(VLOOKUP(AW165,'Main Data'!$A:$C,3,0),"")</f>
        <v/>
      </c>
      <c r="AZ165" s="10" t="str">
        <f ca="1" t="shared" si="56"/>
        <v/>
      </c>
      <c r="BA165" s="11" t="str">
        <f t="shared" si="57"/>
        <v/>
      </c>
      <c r="BB165" s="18"/>
      <c r="BC165" s="8"/>
      <c r="BD165" s="9" t="str">
        <f>_xlfn.IFNA(VLOOKUP(BC165,'Main Data'!$A:$B,2,0),"")</f>
        <v/>
      </c>
      <c r="BE165" s="9" t="str">
        <f>_xlfn.IFNA(VLOOKUP(BC165,'Main Data'!$A:$C,3,0),"")</f>
        <v/>
      </c>
      <c r="BF165" s="10" t="str">
        <f ca="1" t="shared" si="58"/>
        <v/>
      </c>
      <c r="BG165" s="9" t="str">
        <f t="shared" si="59"/>
        <v/>
      </c>
    </row>
    <row r="166" ht="21.75" spans="1:59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0"/>
        <v/>
      </c>
      <c r="E166" s="11" t="str">
        <f t="shared" si="41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42"/>
        <v/>
      </c>
      <c r="K166" s="11" t="str">
        <f t="shared" si="43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44"/>
        <v/>
      </c>
      <c r="Q166" s="11" t="str">
        <f t="shared" si="45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46"/>
        <v/>
      </c>
      <c r="W166" s="11" t="str">
        <f t="shared" si="47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8"/>
        <v/>
      </c>
      <c r="AC166" s="11" t="str">
        <f t="shared" si="49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0"/>
        <v/>
      </c>
      <c r="AI166" s="11" t="str">
        <f t="shared" si="51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52"/>
        <v/>
      </c>
      <c r="AO166" s="11" t="str">
        <f t="shared" si="53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54"/>
        <v/>
      </c>
      <c r="AU166" s="9" t="str">
        <f t="shared" si="55"/>
        <v/>
      </c>
      <c r="AV166" s="3"/>
      <c r="AW166" s="8"/>
      <c r="AX166" s="9" t="str">
        <f>_xlfn.IFNA(VLOOKUP(AW166,'Main Data'!$A:$B,2,0),"")</f>
        <v/>
      </c>
      <c r="AY166" s="9" t="str">
        <f>_xlfn.IFNA(VLOOKUP(AW166,'Main Data'!$A:$C,3,0),"")</f>
        <v/>
      </c>
      <c r="AZ166" s="10" t="str">
        <f ca="1" t="shared" si="56"/>
        <v/>
      </c>
      <c r="BA166" s="11" t="str">
        <f t="shared" si="57"/>
        <v/>
      </c>
      <c r="BB166" s="18"/>
      <c r="BC166" s="8"/>
      <c r="BD166" s="9" t="str">
        <f>_xlfn.IFNA(VLOOKUP(BC166,'Main Data'!$A:$B,2,0),"")</f>
        <v/>
      </c>
      <c r="BE166" s="9" t="str">
        <f>_xlfn.IFNA(VLOOKUP(BC166,'Main Data'!$A:$C,3,0),"")</f>
        <v/>
      </c>
      <c r="BF166" s="10" t="str">
        <f ca="1" t="shared" si="58"/>
        <v/>
      </c>
      <c r="BG166" s="9" t="str">
        <f t="shared" si="59"/>
        <v/>
      </c>
    </row>
    <row r="167" ht="21.75" spans="1:59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0"/>
        <v/>
      </c>
      <c r="E167" s="11" t="str">
        <f t="shared" si="41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42"/>
        <v/>
      </c>
      <c r="K167" s="11" t="str">
        <f t="shared" si="43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44"/>
        <v/>
      </c>
      <c r="Q167" s="11" t="str">
        <f t="shared" si="45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46"/>
        <v/>
      </c>
      <c r="W167" s="11" t="str">
        <f t="shared" si="47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8"/>
        <v/>
      </c>
      <c r="AC167" s="11" t="str">
        <f t="shared" si="49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0"/>
        <v/>
      </c>
      <c r="AI167" s="11" t="str">
        <f t="shared" si="51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52"/>
        <v/>
      </c>
      <c r="AO167" s="11" t="str">
        <f t="shared" si="53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54"/>
        <v/>
      </c>
      <c r="AU167" s="9" t="str">
        <f t="shared" si="55"/>
        <v/>
      </c>
      <c r="AV167" s="3"/>
      <c r="AW167" s="8"/>
      <c r="AX167" s="9" t="str">
        <f>_xlfn.IFNA(VLOOKUP(AW167,'Main Data'!$A:$B,2,0),"")</f>
        <v/>
      </c>
      <c r="AY167" s="9" t="str">
        <f>_xlfn.IFNA(VLOOKUP(AW167,'Main Data'!$A:$C,3,0),"")</f>
        <v/>
      </c>
      <c r="AZ167" s="10" t="str">
        <f ca="1" t="shared" si="56"/>
        <v/>
      </c>
      <c r="BA167" s="11" t="str">
        <f t="shared" si="57"/>
        <v/>
      </c>
      <c r="BB167" s="18"/>
      <c r="BC167" s="8"/>
      <c r="BD167" s="9" t="str">
        <f>_xlfn.IFNA(VLOOKUP(BC167,'Main Data'!$A:$B,2,0),"")</f>
        <v/>
      </c>
      <c r="BE167" s="9" t="str">
        <f>_xlfn.IFNA(VLOOKUP(BC167,'Main Data'!$A:$C,3,0),"")</f>
        <v/>
      </c>
      <c r="BF167" s="10" t="str">
        <f ca="1" t="shared" si="58"/>
        <v/>
      </c>
      <c r="BG167" s="9" t="str">
        <f t="shared" si="59"/>
        <v/>
      </c>
    </row>
    <row r="168" ht="21.75" spans="1:59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0"/>
        <v/>
      </c>
      <c r="E168" s="11" t="str">
        <f t="shared" si="41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42"/>
        <v/>
      </c>
      <c r="K168" s="11" t="str">
        <f t="shared" si="43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44"/>
        <v/>
      </c>
      <c r="Q168" s="11" t="str">
        <f t="shared" si="45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46"/>
        <v/>
      </c>
      <c r="W168" s="11" t="str">
        <f t="shared" si="47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8"/>
        <v/>
      </c>
      <c r="AC168" s="11" t="str">
        <f t="shared" si="49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0"/>
        <v/>
      </c>
      <c r="AI168" s="11" t="str">
        <f t="shared" si="51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52"/>
        <v/>
      </c>
      <c r="AO168" s="11" t="str">
        <f t="shared" si="53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54"/>
        <v/>
      </c>
      <c r="AU168" s="9" t="str">
        <f t="shared" si="55"/>
        <v/>
      </c>
      <c r="AV168" s="3"/>
      <c r="AW168" s="8"/>
      <c r="AX168" s="9" t="str">
        <f>_xlfn.IFNA(VLOOKUP(AW168,'Main Data'!$A:$B,2,0),"")</f>
        <v/>
      </c>
      <c r="AY168" s="9" t="str">
        <f>_xlfn.IFNA(VLOOKUP(AW168,'Main Data'!$A:$C,3,0),"")</f>
        <v/>
      </c>
      <c r="AZ168" s="10" t="str">
        <f ca="1" t="shared" si="56"/>
        <v/>
      </c>
      <c r="BA168" s="11" t="str">
        <f t="shared" si="57"/>
        <v/>
      </c>
      <c r="BB168" s="18"/>
      <c r="BC168" s="8"/>
      <c r="BD168" s="9" t="str">
        <f>_xlfn.IFNA(VLOOKUP(BC168,'Main Data'!$A:$B,2,0),"")</f>
        <v/>
      </c>
      <c r="BE168" s="9" t="str">
        <f>_xlfn.IFNA(VLOOKUP(BC168,'Main Data'!$A:$C,3,0),"")</f>
        <v/>
      </c>
      <c r="BF168" s="10" t="str">
        <f ca="1" t="shared" si="58"/>
        <v/>
      </c>
      <c r="BG168" s="9" t="str">
        <f t="shared" si="59"/>
        <v/>
      </c>
    </row>
    <row r="169" ht="21.75" spans="1:59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0"/>
        <v/>
      </c>
      <c r="E169" s="11" t="str">
        <f t="shared" si="41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42"/>
        <v/>
      </c>
      <c r="K169" s="11" t="str">
        <f t="shared" si="43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44"/>
        <v/>
      </c>
      <c r="Q169" s="11" t="str">
        <f t="shared" si="45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46"/>
        <v/>
      </c>
      <c r="W169" s="11" t="str">
        <f t="shared" si="47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8"/>
        <v/>
      </c>
      <c r="AC169" s="11" t="str">
        <f t="shared" si="49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0"/>
        <v/>
      </c>
      <c r="AI169" s="11" t="str">
        <f t="shared" si="51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52"/>
        <v/>
      </c>
      <c r="AO169" s="11" t="str">
        <f t="shared" si="53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54"/>
        <v/>
      </c>
      <c r="AU169" s="9" t="str">
        <f t="shared" si="55"/>
        <v/>
      </c>
      <c r="AV169" s="3"/>
      <c r="AW169" s="8"/>
      <c r="AX169" s="9" t="str">
        <f>_xlfn.IFNA(VLOOKUP(AW169,'Main Data'!$A:$B,2,0),"")</f>
        <v/>
      </c>
      <c r="AY169" s="9" t="str">
        <f>_xlfn.IFNA(VLOOKUP(AW169,'Main Data'!$A:$C,3,0),"")</f>
        <v/>
      </c>
      <c r="AZ169" s="10" t="str">
        <f ca="1" t="shared" si="56"/>
        <v/>
      </c>
      <c r="BA169" s="11" t="str">
        <f t="shared" si="57"/>
        <v/>
      </c>
      <c r="BB169" s="18"/>
      <c r="BC169" s="8"/>
      <c r="BD169" s="9" t="str">
        <f>_xlfn.IFNA(VLOOKUP(BC169,'Main Data'!$A:$B,2,0),"")</f>
        <v/>
      </c>
      <c r="BE169" s="9" t="str">
        <f>_xlfn.IFNA(VLOOKUP(BC169,'Main Data'!$A:$C,3,0),"")</f>
        <v/>
      </c>
      <c r="BF169" s="10" t="str">
        <f ca="1" t="shared" si="58"/>
        <v/>
      </c>
      <c r="BG169" s="9" t="str">
        <f t="shared" si="59"/>
        <v/>
      </c>
    </row>
    <row r="170" ht="21.75" spans="1:59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0"/>
        <v/>
      </c>
      <c r="E170" s="11" t="str">
        <f t="shared" si="41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42"/>
        <v/>
      </c>
      <c r="K170" s="11" t="str">
        <f t="shared" si="43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44"/>
        <v/>
      </c>
      <c r="Q170" s="11" t="str">
        <f t="shared" si="45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46"/>
        <v/>
      </c>
      <c r="W170" s="11" t="str">
        <f t="shared" si="47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8"/>
        <v/>
      </c>
      <c r="AC170" s="11" t="str">
        <f t="shared" si="49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0"/>
        <v/>
      </c>
      <c r="AI170" s="11" t="str">
        <f t="shared" si="51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52"/>
        <v/>
      </c>
      <c r="AO170" s="11" t="str">
        <f t="shared" si="53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54"/>
        <v/>
      </c>
      <c r="AU170" s="9" t="str">
        <f t="shared" si="55"/>
        <v/>
      </c>
      <c r="AV170" s="3"/>
      <c r="AW170" s="8"/>
      <c r="AX170" s="9" t="str">
        <f>_xlfn.IFNA(VLOOKUP(AW170,'Main Data'!$A:$B,2,0),"")</f>
        <v/>
      </c>
      <c r="AY170" s="9" t="str">
        <f>_xlfn.IFNA(VLOOKUP(AW170,'Main Data'!$A:$C,3,0),"")</f>
        <v/>
      </c>
      <c r="AZ170" s="10" t="str">
        <f ca="1" t="shared" si="56"/>
        <v/>
      </c>
      <c r="BA170" s="11" t="str">
        <f t="shared" si="57"/>
        <v/>
      </c>
      <c r="BB170" s="18"/>
      <c r="BC170" s="8"/>
      <c r="BD170" s="9" t="str">
        <f>_xlfn.IFNA(VLOOKUP(BC170,'Main Data'!$A:$B,2,0),"")</f>
        <v/>
      </c>
      <c r="BE170" s="9" t="str">
        <f>_xlfn.IFNA(VLOOKUP(BC170,'Main Data'!$A:$C,3,0),"")</f>
        <v/>
      </c>
      <c r="BF170" s="10" t="str">
        <f ca="1" t="shared" si="58"/>
        <v/>
      </c>
      <c r="BG170" s="9" t="str">
        <f t="shared" si="59"/>
        <v/>
      </c>
    </row>
    <row r="171" ht="21.75" spans="1:59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0"/>
        <v/>
      </c>
      <c r="E171" s="11" t="str">
        <f t="shared" si="41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42"/>
        <v/>
      </c>
      <c r="K171" s="11" t="str">
        <f t="shared" si="43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44"/>
        <v/>
      </c>
      <c r="Q171" s="11" t="str">
        <f t="shared" si="45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46"/>
        <v/>
      </c>
      <c r="W171" s="11" t="str">
        <f t="shared" si="47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8"/>
        <v/>
      </c>
      <c r="AC171" s="11" t="str">
        <f t="shared" si="49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0"/>
        <v/>
      </c>
      <c r="AI171" s="11" t="str">
        <f t="shared" si="51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52"/>
        <v/>
      </c>
      <c r="AO171" s="11" t="str">
        <f t="shared" si="53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54"/>
        <v/>
      </c>
      <c r="AU171" s="9" t="str">
        <f t="shared" si="55"/>
        <v/>
      </c>
      <c r="AV171" s="3"/>
      <c r="AW171" s="8"/>
      <c r="AX171" s="9" t="str">
        <f>_xlfn.IFNA(VLOOKUP(AW171,'Main Data'!$A:$B,2,0),"")</f>
        <v/>
      </c>
      <c r="AY171" s="9" t="str">
        <f>_xlfn.IFNA(VLOOKUP(AW171,'Main Data'!$A:$C,3,0),"")</f>
        <v/>
      </c>
      <c r="AZ171" s="10" t="str">
        <f ca="1" t="shared" si="56"/>
        <v/>
      </c>
      <c r="BA171" s="11" t="str">
        <f t="shared" si="57"/>
        <v/>
      </c>
      <c r="BB171" s="18"/>
      <c r="BC171" s="8"/>
      <c r="BD171" s="9" t="str">
        <f>_xlfn.IFNA(VLOOKUP(BC171,'Main Data'!$A:$B,2,0),"")</f>
        <v/>
      </c>
      <c r="BE171" s="9" t="str">
        <f>_xlfn.IFNA(VLOOKUP(BC171,'Main Data'!$A:$C,3,0),"")</f>
        <v/>
      </c>
      <c r="BF171" s="10" t="str">
        <f ca="1" t="shared" si="58"/>
        <v/>
      </c>
      <c r="BG171" s="9" t="str">
        <f t="shared" si="59"/>
        <v/>
      </c>
    </row>
    <row r="172" ht="21" spans="1:59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0"/>
        <v/>
      </c>
      <c r="E172" s="11" t="str">
        <f t="shared" si="41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42"/>
        <v/>
      </c>
      <c r="K172" s="11" t="str">
        <f t="shared" si="43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44"/>
        <v/>
      </c>
      <c r="Q172" s="11" t="str">
        <f t="shared" si="45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46"/>
        <v/>
      </c>
      <c r="W172" s="11" t="str">
        <f t="shared" si="47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8"/>
        <v/>
      </c>
      <c r="AC172" s="11" t="str">
        <f t="shared" si="49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0"/>
        <v/>
      </c>
      <c r="AI172" s="11" t="str">
        <f t="shared" si="51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52"/>
        <v/>
      </c>
      <c r="AO172" s="11" t="str">
        <f t="shared" si="53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54"/>
        <v/>
      </c>
      <c r="AU172" s="9" t="str">
        <f t="shared" si="55"/>
        <v/>
      </c>
      <c r="AV172" s="3"/>
      <c r="AW172" s="8"/>
      <c r="AX172" s="9" t="str">
        <f>_xlfn.IFNA(VLOOKUP(AW172,'Main Data'!$A:$B,2,0),"")</f>
        <v/>
      </c>
      <c r="AY172" s="9" t="str">
        <f>_xlfn.IFNA(VLOOKUP(AW172,'Main Data'!$A:$C,3,0),"")</f>
        <v/>
      </c>
      <c r="AZ172" s="10" t="str">
        <f ca="1" t="shared" si="56"/>
        <v/>
      </c>
      <c r="BA172" s="11" t="str">
        <f t="shared" si="57"/>
        <v/>
      </c>
      <c r="BB172" s="18"/>
      <c r="BC172" s="8"/>
      <c r="BD172" s="9" t="str">
        <f>_xlfn.IFNA(VLOOKUP(BC172,'Main Data'!$A:$B,2,0),"")</f>
        <v/>
      </c>
      <c r="BE172" s="9" t="str">
        <f>_xlfn.IFNA(VLOOKUP(BC172,'Main Data'!$A:$C,3,0),"")</f>
        <v/>
      </c>
      <c r="BF172" s="10" t="str">
        <f ca="1" t="shared" si="58"/>
        <v/>
      </c>
      <c r="BG172" s="9" t="str">
        <f t="shared" si="59"/>
        <v/>
      </c>
    </row>
  </sheetData>
  <mergeCells count="10">
    <mergeCell ref="A1:E1"/>
    <mergeCell ref="G1:K1"/>
    <mergeCell ref="M1:Q1"/>
    <mergeCell ref="S1:W1"/>
    <mergeCell ref="Y1:AC1"/>
    <mergeCell ref="AE1:AI1"/>
    <mergeCell ref="AK1:AO1"/>
    <mergeCell ref="AQ1:AU1"/>
    <mergeCell ref="AW1:BA1"/>
    <mergeCell ref="BC1:BG1"/>
  </mergeCells>
  <conditionalFormatting sqref="A2">
    <cfRule type="duplicateValues" dxfId="0" priority="30"/>
  </conditionalFormatting>
  <conditionalFormatting sqref="G2">
    <cfRule type="duplicateValues" dxfId="0" priority="28"/>
  </conditionalFormatting>
  <conditionalFormatting sqref="M2">
    <cfRule type="duplicateValues" dxfId="0" priority="26"/>
  </conditionalFormatting>
  <conditionalFormatting sqref="S2">
    <cfRule type="duplicateValues" dxfId="0" priority="24"/>
  </conditionalFormatting>
  <conditionalFormatting sqref="Y2">
    <cfRule type="duplicateValues" dxfId="0" priority="22"/>
  </conditionalFormatting>
  <conditionalFormatting sqref="AE2">
    <cfRule type="duplicateValues" dxfId="0" priority="20"/>
  </conditionalFormatting>
  <conditionalFormatting sqref="AK2">
    <cfRule type="duplicateValues" dxfId="0" priority="18"/>
  </conditionalFormatting>
  <conditionalFormatting sqref="AQ2">
    <cfRule type="duplicateValues" dxfId="0" priority="16"/>
  </conditionalFormatting>
  <conditionalFormatting sqref="AW2">
    <cfRule type="duplicateValues" dxfId="0" priority="4"/>
  </conditionalFormatting>
  <conditionalFormatting sqref="BC2">
    <cfRule type="duplicateValues" dxfId="0" priority="2"/>
  </conditionalFormatting>
  <conditionalFormatting sqref="A14">
    <cfRule type="duplicateValues" dxfId="1" priority="29"/>
  </conditionalFormatting>
  <conditionalFormatting sqref="G14">
    <cfRule type="duplicateValues" dxfId="1" priority="27"/>
  </conditionalFormatting>
  <conditionalFormatting sqref="M14">
    <cfRule type="duplicateValues" dxfId="1" priority="25"/>
  </conditionalFormatting>
  <conditionalFormatting sqref="S14">
    <cfRule type="duplicateValues" dxfId="1" priority="23"/>
  </conditionalFormatting>
  <conditionalFormatting sqref="Y14">
    <cfRule type="duplicateValues" dxfId="1" priority="21"/>
  </conditionalFormatting>
  <conditionalFormatting sqref="AE14">
    <cfRule type="duplicateValues" dxfId="1" priority="19"/>
  </conditionalFormatting>
  <conditionalFormatting sqref="AK14">
    <cfRule type="duplicateValues" dxfId="1" priority="17"/>
  </conditionalFormatting>
  <conditionalFormatting sqref="AQ14">
    <cfRule type="duplicateValues" dxfId="1" priority="15"/>
  </conditionalFormatting>
  <conditionalFormatting sqref="AW14">
    <cfRule type="duplicateValues" dxfId="1" priority="3"/>
  </conditionalFormatting>
  <conditionalFormatting sqref="BC14">
    <cfRule type="duplicateValues" dxfId="1" priority="1"/>
  </conditionalFormatting>
  <conditionalFormatting sqref="A3:A172">
    <cfRule type="duplicateValues" dxfId="0" priority="32"/>
    <cfRule type="duplicateValues" dxfId="0" priority="31"/>
    <cfRule type="duplicateValues" dxfId="1" priority="33"/>
  </conditionalFormatting>
  <conditionalFormatting sqref="A86:A172">
    <cfRule type="duplicateValues" dxfId="0" priority="34"/>
    <cfRule type="duplicateValues" dxfId="1" priority="35"/>
  </conditionalFormatting>
  <conditionalFormatting sqref="G3:G172">
    <cfRule type="duplicateValues" dxfId="0" priority="36"/>
    <cfRule type="duplicateValues" dxfId="1" priority="38"/>
    <cfRule type="duplicateValues" dxfId="0" priority="37"/>
  </conditionalFormatting>
  <conditionalFormatting sqref="G86:G172">
    <cfRule type="duplicateValues" dxfId="1" priority="40"/>
    <cfRule type="duplicateValues" dxfId="0" priority="39"/>
  </conditionalFormatting>
  <conditionalFormatting sqref="M3:M172">
    <cfRule type="duplicateValues" dxfId="1" priority="43"/>
    <cfRule type="duplicateValues" dxfId="0" priority="42"/>
    <cfRule type="duplicateValues" dxfId="0" priority="41"/>
  </conditionalFormatting>
  <conditionalFormatting sqref="M86:M172">
    <cfRule type="duplicateValues" dxfId="1" priority="45"/>
    <cfRule type="duplicateValues" dxfId="0" priority="44"/>
  </conditionalFormatting>
  <conditionalFormatting sqref="S3:S172">
    <cfRule type="duplicateValues" dxfId="1" priority="48"/>
    <cfRule type="duplicateValues" dxfId="0" priority="46"/>
    <cfRule type="duplicateValues" dxfId="0" priority="47"/>
  </conditionalFormatting>
  <conditionalFormatting sqref="S86:S172">
    <cfRule type="duplicateValues" dxfId="0" priority="49"/>
    <cfRule type="duplicateValues" dxfId="1" priority="50"/>
  </conditionalFormatting>
  <conditionalFormatting sqref="Y3:Y172">
    <cfRule type="duplicateValues" dxfId="0" priority="52"/>
    <cfRule type="duplicateValues" dxfId="0" priority="51"/>
    <cfRule type="duplicateValues" dxfId="1" priority="53"/>
  </conditionalFormatting>
  <conditionalFormatting sqref="Y86:Y172">
    <cfRule type="duplicateValues" dxfId="0" priority="54"/>
    <cfRule type="duplicateValues" dxfId="1" priority="55"/>
  </conditionalFormatting>
  <conditionalFormatting sqref="AE3:AE172">
    <cfRule type="duplicateValues" dxfId="0" priority="56"/>
    <cfRule type="duplicateValues" dxfId="0" priority="57"/>
    <cfRule type="duplicateValues" dxfId="1" priority="58"/>
  </conditionalFormatting>
  <conditionalFormatting sqref="AE86:AE172">
    <cfRule type="duplicateValues" dxfId="0" priority="59"/>
    <cfRule type="duplicateValues" dxfId="1" priority="60"/>
  </conditionalFormatting>
  <conditionalFormatting sqref="AK3:AK172">
    <cfRule type="duplicateValues" dxfId="0" priority="62"/>
    <cfRule type="duplicateValues" dxfId="0" priority="61"/>
    <cfRule type="duplicateValues" dxfId="1" priority="63"/>
  </conditionalFormatting>
  <conditionalFormatting sqref="AK86:AK172">
    <cfRule type="duplicateValues" dxfId="0" priority="64"/>
    <cfRule type="duplicateValues" dxfId="1" priority="65"/>
  </conditionalFormatting>
  <conditionalFormatting sqref="AQ3:AQ172">
    <cfRule type="duplicateValues" dxfId="0" priority="66"/>
    <cfRule type="duplicateValues" dxfId="0" priority="67"/>
    <cfRule type="duplicateValues" dxfId="1" priority="68"/>
  </conditionalFormatting>
  <conditionalFormatting sqref="AQ86:AQ172">
    <cfRule type="duplicateValues" dxfId="0" priority="69"/>
    <cfRule type="duplicateValues" dxfId="1" priority="70"/>
  </conditionalFormatting>
  <conditionalFormatting sqref="AW3:AW172">
    <cfRule type="duplicateValues" dxfId="0" priority="6"/>
    <cfRule type="duplicateValues" dxfId="0" priority="5"/>
    <cfRule type="duplicateValues" dxfId="1" priority="7"/>
  </conditionalFormatting>
  <conditionalFormatting sqref="AW86:AW172">
    <cfRule type="duplicateValues" dxfId="0" priority="8"/>
    <cfRule type="duplicateValues" dxfId="1" priority="9"/>
  </conditionalFormatting>
  <conditionalFormatting sqref="BC3:BC172">
    <cfRule type="duplicateValues" dxfId="1" priority="12"/>
    <cfRule type="duplicateValues" dxfId="0" priority="11"/>
    <cfRule type="duplicateValues" dxfId="0" priority="10"/>
  </conditionalFormatting>
  <conditionalFormatting sqref="BC86:BC172">
    <cfRule type="duplicateValues" dxfId="1" priority="14"/>
    <cfRule type="duplicateValues" dxfId="0" priority="13"/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AU2" sqref="AU2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323</v>
      </c>
      <c r="B1" s="2"/>
      <c r="C1" s="2"/>
      <c r="D1" s="2"/>
      <c r="E1" s="2"/>
      <c r="F1" s="3"/>
      <c r="G1" s="2" t="s">
        <v>324</v>
      </c>
      <c r="H1" s="2"/>
      <c r="I1" s="2"/>
      <c r="J1" s="2"/>
      <c r="K1" s="2"/>
      <c r="L1" s="3"/>
      <c r="M1" s="2" t="s">
        <v>325</v>
      </c>
      <c r="N1" s="2"/>
      <c r="O1" s="2"/>
      <c r="P1" s="2"/>
      <c r="Q1" s="2"/>
      <c r="R1" s="3"/>
      <c r="S1" s="2" t="s">
        <v>326</v>
      </c>
      <c r="T1" s="2"/>
      <c r="U1" s="2"/>
      <c r="V1" s="2"/>
      <c r="W1" s="2"/>
      <c r="X1" s="3"/>
      <c r="Y1" s="2" t="s">
        <v>327</v>
      </c>
      <c r="Z1" s="2"/>
      <c r="AA1" s="2"/>
      <c r="AB1" s="2"/>
      <c r="AC1" s="2"/>
      <c r="AD1" s="3"/>
      <c r="AE1" s="2" t="s">
        <v>328</v>
      </c>
      <c r="AF1" s="2"/>
      <c r="AG1" s="2"/>
      <c r="AH1" s="2"/>
      <c r="AI1" s="2"/>
      <c r="AJ1" s="3"/>
      <c r="AK1" s="2" t="s">
        <v>329</v>
      </c>
      <c r="AL1" s="2"/>
      <c r="AM1" s="2"/>
      <c r="AN1" s="2"/>
      <c r="AO1" s="2"/>
      <c r="AP1" s="3"/>
      <c r="AQ1" s="2" t="s">
        <v>330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16">IF(A68="","",IF(D68="",NOW(),D68))</f>
        <v/>
      </c>
      <c r="E68" s="11" t="str">
        <f t="shared" ref="E68:E131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18">IF(G68="","",IF(J68="",NOW(),J68))</f>
        <v/>
      </c>
      <c r="K68" s="11" t="str">
        <f t="shared" ref="K68:K131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0">IF(M68="","",IF(P68="",NOW(),P68))</f>
        <v/>
      </c>
      <c r="Q68" s="11" t="str">
        <f t="shared" ref="Q68:Q131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2">IF(S68="","",IF(V68="",NOW(),V68))</f>
        <v/>
      </c>
      <c r="W68" s="11" t="str">
        <f t="shared" ref="W68:W131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4">IF(Y68="","",IF(AB68="",NOW(),AB68))</f>
        <v/>
      </c>
      <c r="AC68" s="11" t="str">
        <f t="shared" ref="AC68:AC131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26">IF(AE68="","",IF(AH68="",NOW(),AH68))</f>
        <v/>
      </c>
      <c r="AI68" s="11" t="str">
        <f t="shared" ref="AI68:AI131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28">IF(AK68="","",IF(AN68="",NOW(),AN68))</f>
        <v/>
      </c>
      <c r="AO68" s="11" t="str">
        <f t="shared" ref="AO68:AO131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0">IF(AQ68="","",IF(AT68="",NOW(),AT68))</f>
        <v/>
      </c>
      <c r="AU68" s="9" t="str">
        <f t="shared" ref="AU68:AU131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16"/>
        <v/>
      </c>
      <c r="E89" s="11" t="str">
        <f t="shared" si="17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18"/>
        <v/>
      </c>
      <c r="K89" s="11" t="str">
        <f t="shared" si="19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0"/>
        <v/>
      </c>
      <c r="Q89" s="11" t="str">
        <f t="shared" si="21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2"/>
        <v/>
      </c>
      <c r="W89" s="11" t="str">
        <f t="shared" si="23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4"/>
        <v/>
      </c>
      <c r="AC89" s="11" t="str">
        <f t="shared" si="25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26"/>
        <v/>
      </c>
      <c r="AI89" s="11" t="str">
        <f t="shared" si="27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28"/>
        <v/>
      </c>
      <c r="AO89" s="11" t="str">
        <f t="shared" si="29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0"/>
        <v/>
      </c>
      <c r="AU89" s="9" t="str">
        <f t="shared" si="31"/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16"/>
        <v/>
      </c>
      <c r="E90" s="11" t="str">
        <f t="shared" si="17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18"/>
        <v/>
      </c>
      <c r="K90" s="11" t="str">
        <f t="shared" si="19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0"/>
        <v/>
      </c>
      <c r="Q90" s="11" t="str">
        <f t="shared" si="21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2"/>
        <v/>
      </c>
      <c r="W90" s="11" t="str">
        <f t="shared" si="23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4"/>
        <v/>
      </c>
      <c r="AC90" s="11" t="str">
        <f t="shared" si="25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26"/>
        <v/>
      </c>
      <c r="AI90" s="11" t="str">
        <f t="shared" si="27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28"/>
        <v/>
      </c>
      <c r="AO90" s="11" t="str">
        <f t="shared" si="29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0"/>
        <v/>
      </c>
      <c r="AU90" s="9" t="str">
        <f t="shared" si="31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16"/>
        <v/>
      </c>
      <c r="E91" s="11" t="str">
        <f t="shared" si="17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18"/>
        <v/>
      </c>
      <c r="K91" s="11" t="str">
        <f t="shared" si="19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0"/>
        <v/>
      </c>
      <c r="Q91" s="11" t="str">
        <f t="shared" si="21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2"/>
        <v/>
      </c>
      <c r="W91" s="11" t="str">
        <f t="shared" si="23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4"/>
        <v/>
      </c>
      <c r="AC91" s="11" t="str">
        <f t="shared" si="25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26"/>
        <v/>
      </c>
      <c r="AI91" s="11" t="str">
        <f t="shared" si="27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28"/>
        <v/>
      </c>
      <c r="AO91" s="11" t="str">
        <f t="shared" si="29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0"/>
        <v/>
      </c>
      <c r="AU91" s="9" t="str">
        <f t="shared" si="31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16"/>
        <v/>
      </c>
      <c r="E92" s="11" t="str">
        <f t="shared" si="17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18"/>
        <v/>
      </c>
      <c r="K92" s="11" t="str">
        <f t="shared" si="19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0"/>
        <v/>
      </c>
      <c r="Q92" s="11" t="str">
        <f t="shared" si="21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2"/>
        <v/>
      </c>
      <c r="W92" s="11" t="str">
        <f t="shared" si="23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4"/>
        <v/>
      </c>
      <c r="AC92" s="11" t="str">
        <f t="shared" si="25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26"/>
        <v/>
      </c>
      <c r="AI92" s="11" t="str">
        <f t="shared" si="27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28"/>
        <v/>
      </c>
      <c r="AO92" s="11" t="str">
        <f t="shared" si="29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0"/>
        <v/>
      </c>
      <c r="AU92" s="9" t="str">
        <f t="shared" si="31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16"/>
        <v/>
      </c>
      <c r="E93" s="11" t="str">
        <f t="shared" si="17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18"/>
        <v/>
      </c>
      <c r="K93" s="11" t="str">
        <f t="shared" si="19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0"/>
        <v/>
      </c>
      <c r="Q93" s="11" t="str">
        <f t="shared" si="21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2"/>
        <v/>
      </c>
      <c r="W93" s="11" t="str">
        <f t="shared" si="23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4"/>
        <v/>
      </c>
      <c r="AC93" s="11" t="str">
        <f t="shared" si="25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26"/>
        <v/>
      </c>
      <c r="AI93" s="11" t="str">
        <f t="shared" si="27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28"/>
        <v/>
      </c>
      <c r="AO93" s="11" t="str">
        <f t="shared" si="29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0"/>
        <v/>
      </c>
      <c r="AU93" s="9" t="str">
        <f t="shared" si="31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16"/>
        <v/>
      </c>
      <c r="E94" s="11" t="str">
        <f t="shared" si="17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18"/>
        <v/>
      </c>
      <c r="K94" s="11" t="str">
        <f t="shared" si="19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0"/>
        <v/>
      </c>
      <c r="Q94" s="11" t="str">
        <f t="shared" si="21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2"/>
        <v/>
      </c>
      <c r="W94" s="11" t="str">
        <f t="shared" si="23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4"/>
        <v/>
      </c>
      <c r="AC94" s="11" t="str">
        <f t="shared" si="25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26"/>
        <v/>
      </c>
      <c r="AI94" s="11" t="str">
        <f t="shared" si="27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28"/>
        <v/>
      </c>
      <c r="AO94" s="11" t="str">
        <f t="shared" si="29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0"/>
        <v/>
      </c>
      <c r="AU94" s="9" t="str">
        <f t="shared" si="31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16"/>
        <v/>
      </c>
      <c r="E95" s="11" t="str">
        <f t="shared" si="17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18"/>
        <v/>
      </c>
      <c r="K95" s="11" t="str">
        <f t="shared" si="19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0"/>
        <v/>
      </c>
      <c r="Q95" s="11" t="str">
        <f t="shared" si="21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2"/>
        <v/>
      </c>
      <c r="W95" s="11" t="str">
        <f t="shared" si="23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4"/>
        <v/>
      </c>
      <c r="AC95" s="11" t="str">
        <f t="shared" si="25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26"/>
        <v/>
      </c>
      <c r="AI95" s="11" t="str">
        <f t="shared" si="27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28"/>
        <v/>
      </c>
      <c r="AO95" s="11" t="str">
        <f t="shared" si="29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0"/>
        <v/>
      </c>
      <c r="AU95" s="9" t="str">
        <f t="shared" si="31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16"/>
        <v/>
      </c>
      <c r="E96" s="11" t="str">
        <f t="shared" si="17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18"/>
        <v/>
      </c>
      <c r="K96" s="11" t="str">
        <f t="shared" si="19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0"/>
        <v/>
      </c>
      <c r="Q96" s="11" t="str">
        <f t="shared" si="21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2"/>
        <v/>
      </c>
      <c r="W96" s="11" t="str">
        <f t="shared" si="23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4"/>
        <v/>
      </c>
      <c r="AC96" s="11" t="str">
        <f t="shared" si="25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26"/>
        <v/>
      </c>
      <c r="AI96" s="11" t="str">
        <f t="shared" si="27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28"/>
        <v/>
      </c>
      <c r="AO96" s="11" t="str">
        <f t="shared" si="29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0"/>
        <v/>
      </c>
      <c r="AU96" s="9" t="str">
        <f t="shared" si="31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16"/>
        <v/>
      </c>
      <c r="E97" s="11" t="str">
        <f t="shared" si="17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18"/>
        <v/>
      </c>
      <c r="K97" s="11" t="str">
        <f t="shared" si="19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0"/>
        <v/>
      </c>
      <c r="Q97" s="11" t="str">
        <f t="shared" si="21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2"/>
        <v/>
      </c>
      <c r="W97" s="11" t="str">
        <f t="shared" si="23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4"/>
        <v/>
      </c>
      <c r="AC97" s="11" t="str">
        <f t="shared" si="25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26"/>
        <v/>
      </c>
      <c r="AI97" s="11" t="str">
        <f t="shared" si="27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28"/>
        <v/>
      </c>
      <c r="AO97" s="11" t="str">
        <f t="shared" si="29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0"/>
        <v/>
      </c>
      <c r="AU97" s="9" t="str">
        <f t="shared" si="31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16"/>
        <v/>
      </c>
      <c r="E98" s="11" t="str">
        <f t="shared" si="17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18"/>
        <v/>
      </c>
      <c r="K98" s="11" t="str">
        <f t="shared" si="19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0"/>
        <v/>
      </c>
      <c r="Q98" s="11" t="str">
        <f t="shared" si="21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2"/>
        <v/>
      </c>
      <c r="W98" s="11" t="str">
        <f t="shared" si="23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4"/>
        <v/>
      </c>
      <c r="AC98" s="11" t="str">
        <f t="shared" si="25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26"/>
        <v/>
      </c>
      <c r="AI98" s="11" t="str">
        <f t="shared" si="27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28"/>
        <v/>
      </c>
      <c r="AO98" s="11" t="str">
        <f t="shared" si="29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0"/>
        <v/>
      </c>
      <c r="AU98" s="9" t="str">
        <f t="shared" si="31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16"/>
        <v/>
      </c>
      <c r="E99" s="11" t="str">
        <f t="shared" si="17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18"/>
        <v/>
      </c>
      <c r="K99" s="11" t="str">
        <f t="shared" si="19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0"/>
        <v/>
      </c>
      <c r="Q99" s="11" t="str">
        <f t="shared" si="21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2"/>
        <v/>
      </c>
      <c r="W99" s="11" t="str">
        <f t="shared" si="23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4"/>
        <v/>
      </c>
      <c r="AC99" s="11" t="str">
        <f t="shared" si="25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26"/>
        <v/>
      </c>
      <c r="AI99" s="11" t="str">
        <f t="shared" si="27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28"/>
        <v/>
      </c>
      <c r="AO99" s="11" t="str">
        <f t="shared" si="29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0"/>
        <v/>
      </c>
      <c r="AU99" s="9" t="str">
        <f t="shared" si="31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16"/>
        <v/>
      </c>
      <c r="E100" s="11" t="str">
        <f t="shared" si="17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18"/>
        <v/>
      </c>
      <c r="K100" s="11" t="str">
        <f t="shared" si="19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0"/>
        <v/>
      </c>
      <c r="Q100" s="11" t="str">
        <f t="shared" si="21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2"/>
        <v/>
      </c>
      <c r="W100" s="11" t="str">
        <f t="shared" si="23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4"/>
        <v/>
      </c>
      <c r="AC100" s="11" t="str">
        <f t="shared" si="25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26"/>
        <v/>
      </c>
      <c r="AI100" s="11" t="str">
        <f t="shared" si="27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28"/>
        <v/>
      </c>
      <c r="AO100" s="11" t="str">
        <f t="shared" si="29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0"/>
        <v/>
      </c>
      <c r="AU100" s="9" t="str">
        <f t="shared" si="31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16"/>
        <v/>
      </c>
      <c r="E101" s="11" t="str">
        <f t="shared" si="17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18"/>
        <v/>
      </c>
      <c r="K101" s="11" t="str">
        <f t="shared" si="19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0"/>
        <v/>
      </c>
      <c r="Q101" s="11" t="str">
        <f t="shared" si="21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2"/>
        <v/>
      </c>
      <c r="W101" s="11" t="str">
        <f t="shared" si="23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4"/>
        <v/>
      </c>
      <c r="AC101" s="11" t="str">
        <f t="shared" si="25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26"/>
        <v/>
      </c>
      <c r="AI101" s="11" t="str">
        <f t="shared" si="27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28"/>
        <v/>
      </c>
      <c r="AO101" s="11" t="str">
        <f t="shared" si="29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0"/>
        <v/>
      </c>
      <c r="AU101" s="9" t="str">
        <f t="shared" si="31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16"/>
        <v/>
      </c>
      <c r="E102" s="11" t="str">
        <f t="shared" si="17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18"/>
        <v/>
      </c>
      <c r="K102" s="11" t="str">
        <f t="shared" si="19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0"/>
        <v/>
      </c>
      <c r="Q102" s="11" t="str">
        <f t="shared" si="21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2"/>
        <v/>
      </c>
      <c r="W102" s="11" t="str">
        <f t="shared" si="23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4"/>
        <v/>
      </c>
      <c r="AC102" s="11" t="str">
        <f t="shared" si="25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26"/>
        <v/>
      </c>
      <c r="AI102" s="11" t="str">
        <f t="shared" si="27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28"/>
        <v/>
      </c>
      <c r="AO102" s="11" t="str">
        <f t="shared" si="29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0"/>
        <v/>
      </c>
      <c r="AU102" s="9" t="str">
        <f t="shared" si="31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16"/>
        <v/>
      </c>
      <c r="E103" s="11" t="str">
        <f t="shared" si="17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18"/>
        <v/>
      </c>
      <c r="K103" s="11" t="str">
        <f t="shared" si="19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0"/>
        <v/>
      </c>
      <c r="Q103" s="11" t="str">
        <f t="shared" si="21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2"/>
        <v/>
      </c>
      <c r="W103" s="11" t="str">
        <f t="shared" si="23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4"/>
        <v/>
      </c>
      <c r="AC103" s="11" t="str">
        <f t="shared" si="25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26"/>
        <v/>
      </c>
      <c r="AI103" s="11" t="str">
        <f t="shared" si="27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28"/>
        <v/>
      </c>
      <c r="AO103" s="11" t="str">
        <f t="shared" si="29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0"/>
        <v/>
      </c>
      <c r="AU103" s="9" t="str">
        <f t="shared" si="31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16"/>
        <v/>
      </c>
      <c r="E104" s="11" t="str">
        <f t="shared" si="17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18"/>
        <v/>
      </c>
      <c r="K104" s="11" t="str">
        <f t="shared" si="19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0"/>
        <v/>
      </c>
      <c r="Q104" s="11" t="str">
        <f t="shared" si="21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2"/>
        <v/>
      </c>
      <c r="W104" s="11" t="str">
        <f t="shared" si="23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4"/>
        <v/>
      </c>
      <c r="AC104" s="11" t="str">
        <f t="shared" si="25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26"/>
        <v/>
      </c>
      <c r="AI104" s="11" t="str">
        <f t="shared" si="27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28"/>
        <v/>
      </c>
      <c r="AO104" s="11" t="str">
        <f t="shared" si="29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0"/>
        <v/>
      </c>
      <c r="AU104" s="9" t="str">
        <f t="shared" si="31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16"/>
        <v/>
      </c>
      <c r="E105" s="11" t="str">
        <f t="shared" si="17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18"/>
        <v/>
      </c>
      <c r="K105" s="11" t="str">
        <f t="shared" si="19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0"/>
        <v/>
      </c>
      <c r="Q105" s="11" t="str">
        <f t="shared" si="21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2"/>
        <v/>
      </c>
      <c r="W105" s="11" t="str">
        <f t="shared" si="23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4"/>
        <v/>
      </c>
      <c r="AC105" s="11" t="str">
        <f t="shared" si="25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26"/>
        <v/>
      </c>
      <c r="AI105" s="11" t="str">
        <f t="shared" si="27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28"/>
        <v/>
      </c>
      <c r="AO105" s="11" t="str">
        <f t="shared" si="29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0"/>
        <v/>
      </c>
      <c r="AU105" s="9" t="str">
        <f t="shared" si="31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16"/>
        <v/>
      </c>
      <c r="E106" s="11" t="str">
        <f t="shared" si="17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18"/>
        <v/>
      </c>
      <c r="K106" s="11" t="str">
        <f t="shared" si="19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0"/>
        <v/>
      </c>
      <c r="Q106" s="11" t="str">
        <f t="shared" si="21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2"/>
        <v/>
      </c>
      <c r="W106" s="11" t="str">
        <f t="shared" si="23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4"/>
        <v/>
      </c>
      <c r="AC106" s="11" t="str">
        <f t="shared" si="25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26"/>
        <v/>
      </c>
      <c r="AI106" s="11" t="str">
        <f t="shared" si="27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28"/>
        <v/>
      </c>
      <c r="AO106" s="11" t="str">
        <f t="shared" si="29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0"/>
        <v/>
      </c>
      <c r="AU106" s="9" t="str">
        <f t="shared" si="31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16"/>
        <v/>
      </c>
      <c r="E107" s="11" t="str">
        <f t="shared" si="17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18"/>
        <v/>
      </c>
      <c r="K107" s="11" t="str">
        <f t="shared" si="19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0"/>
        <v/>
      </c>
      <c r="Q107" s="11" t="str">
        <f t="shared" si="21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2"/>
        <v/>
      </c>
      <c r="W107" s="11" t="str">
        <f t="shared" si="23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4"/>
        <v/>
      </c>
      <c r="AC107" s="11" t="str">
        <f t="shared" si="25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26"/>
        <v/>
      </c>
      <c r="AI107" s="11" t="str">
        <f t="shared" si="27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28"/>
        <v/>
      </c>
      <c r="AO107" s="11" t="str">
        <f t="shared" si="29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0"/>
        <v/>
      </c>
      <c r="AU107" s="9" t="str">
        <f t="shared" si="31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16"/>
        <v/>
      </c>
      <c r="E108" s="11" t="str">
        <f t="shared" si="17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18"/>
        <v/>
      </c>
      <c r="K108" s="11" t="str">
        <f t="shared" si="19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0"/>
        <v/>
      </c>
      <c r="Q108" s="11" t="str">
        <f t="shared" si="21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2"/>
        <v/>
      </c>
      <c r="W108" s="11" t="str">
        <f t="shared" si="23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4"/>
        <v/>
      </c>
      <c r="AC108" s="11" t="str">
        <f t="shared" si="25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26"/>
        <v/>
      </c>
      <c r="AI108" s="11" t="str">
        <f t="shared" si="27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28"/>
        <v/>
      </c>
      <c r="AO108" s="11" t="str">
        <f t="shared" si="29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0"/>
        <v/>
      </c>
      <c r="AU108" s="9" t="str">
        <f t="shared" si="31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16"/>
        <v/>
      </c>
      <c r="E109" s="11" t="str">
        <f t="shared" si="17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18"/>
        <v/>
      </c>
      <c r="K109" s="11" t="str">
        <f t="shared" si="19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0"/>
        <v/>
      </c>
      <c r="Q109" s="11" t="str">
        <f t="shared" si="21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2"/>
        <v/>
      </c>
      <c r="W109" s="11" t="str">
        <f t="shared" si="23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4"/>
        <v/>
      </c>
      <c r="AC109" s="11" t="str">
        <f t="shared" si="25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26"/>
        <v/>
      </c>
      <c r="AI109" s="11" t="str">
        <f t="shared" si="27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28"/>
        <v/>
      </c>
      <c r="AO109" s="11" t="str">
        <f t="shared" si="29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0"/>
        <v/>
      </c>
      <c r="AU109" s="9" t="str">
        <f t="shared" si="31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16"/>
        <v/>
      </c>
      <c r="E110" s="11" t="str">
        <f t="shared" si="17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18"/>
        <v/>
      </c>
      <c r="K110" s="11" t="str">
        <f t="shared" si="19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0"/>
        <v/>
      </c>
      <c r="Q110" s="11" t="str">
        <f t="shared" si="21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2"/>
        <v/>
      </c>
      <c r="W110" s="11" t="str">
        <f t="shared" si="23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4"/>
        <v/>
      </c>
      <c r="AC110" s="11" t="str">
        <f t="shared" si="25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26"/>
        <v/>
      </c>
      <c r="AI110" s="11" t="str">
        <f t="shared" si="27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28"/>
        <v/>
      </c>
      <c r="AO110" s="11" t="str">
        <f t="shared" si="29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0"/>
        <v/>
      </c>
      <c r="AU110" s="9" t="str">
        <f t="shared" si="31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16"/>
        <v/>
      </c>
      <c r="E111" s="11" t="str">
        <f t="shared" si="17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18"/>
        <v/>
      </c>
      <c r="K111" s="11" t="str">
        <f t="shared" si="19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0"/>
        <v/>
      </c>
      <c r="Q111" s="11" t="str">
        <f t="shared" si="21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2"/>
        <v/>
      </c>
      <c r="W111" s="11" t="str">
        <f t="shared" si="23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4"/>
        <v/>
      </c>
      <c r="AC111" s="11" t="str">
        <f t="shared" si="25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26"/>
        <v/>
      </c>
      <c r="AI111" s="11" t="str">
        <f t="shared" si="27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28"/>
        <v/>
      </c>
      <c r="AO111" s="11" t="str">
        <f t="shared" si="29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0"/>
        <v/>
      </c>
      <c r="AU111" s="9" t="str">
        <f t="shared" si="31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16"/>
        <v/>
      </c>
      <c r="E112" s="11" t="str">
        <f t="shared" si="17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18"/>
        <v/>
      </c>
      <c r="K112" s="11" t="str">
        <f t="shared" si="19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0"/>
        <v/>
      </c>
      <c r="Q112" s="11" t="str">
        <f t="shared" si="21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2"/>
        <v/>
      </c>
      <c r="W112" s="11" t="str">
        <f t="shared" si="23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4"/>
        <v/>
      </c>
      <c r="AC112" s="11" t="str">
        <f t="shared" si="25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26"/>
        <v/>
      </c>
      <c r="AI112" s="11" t="str">
        <f t="shared" si="27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28"/>
        <v/>
      </c>
      <c r="AO112" s="11" t="str">
        <f t="shared" si="29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0"/>
        <v/>
      </c>
      <c r="AU112" s="9" t="str">
        <f t="shared" si="31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16"/>
        <v/>
      </c>
      <c r="E113" s="11" t="str">
        <f t="shared" si="17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18"/>
        <v/>
      </c>
      <c r="K113" s="11" t="str">
        <f t="shared" si="19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0"/>
        <v/>
      </c>
      <c r="Q113" s="11" t="str">
        <f t="shared" si="21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2"/>
        <v/>
      </c>
      <c r="W113" s="11" t="str">
        <f t="shared" si="23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4"/>
        <v/>
      </c>
      <c r="AC113" s="11" t="str">
        <f t="shared" si="25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26"/>
        <v/>
      </c>
      <c r="AI113" s="11" t="str">
        <f t="shared" si="27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28"/>
        <v/>
      </c>
      <c r="AO113" s="11" t="str">
        <f t="shared" si="29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0"/>
        <v/>
      </c>
      <c r="AU113" s="9" t="str">
        <f t="shared" si="31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16"/>
        <v/>
      </c>
      <c r="E114" s="11" t="str">
        <f t="shared" si="17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18"/>
        <v/>
      </c>
      <c r="K114" s="11" t="str">
        <f t="shared" si="19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0"/>
        <v/>
      </c>
      <c r="Q114" s="11" t="str">
        <f t="shared" si="21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2"/>
        <v/>
      </c>
      <c r="W114" s="11" t="str">
        <f t="shared" si="23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4"/>
        <v/>
      </c>
      <c r="AC114" s="11" t="str">
        <f t="shared" si="25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26"/>
        <v/>
      </c>
      <c r="AI114" s="11" t="str">
        <f t="shared" si="27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28"/>
        <v/>
      </c>
      <c r="AO114" s="11" t="str">
        <f t="shared" si="29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0"/>
        <v/>
      </c>
      <c r="AU114" s="9" t="str">
        <f t="shared" si="31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16"/>
        <v/>
      </c>
      <c r="E115" s="11" t="str">
        <f t="shared" si="17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18"/>
        <v/>
      </c>
      <c r="K115" s="11" t="str">
        <f t="shared" si="19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0"/>
        <v/>
      </c>
      <c r="Q115" s="11" t="str">
        <f t="shared" si="21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2"/>
        <v/>
      </c>
      <c r="W115" s="11" t="str">
        <f t="shared" si="23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4"/>
        <v/>
      </c>
      <c r="AC115" s="11" t="str">
        <f t="shared" si="25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26"/>
        <v/>
      </c>
      <c r="AI115" s="11" t="str">
        <f t="shared" si="27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28"/>
        <v/>
      </c>
      <c r="AO115" s="11" t="str">
        <f t="shared" si="29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0"/>
        <v/>
      </c>
      <c r="AU115" s="9" t="str">
        <f t="shared" si="31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16"/>
        <v/>
      </c>
      <c r="E116" s="11" t="str">
        <f t="shared" si="17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18"/>
        <v/>
      </c>
      <c r="K116" s="11" t="str">
        <f t="shared" si="19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0"/>
        <v/>
      </c>
      <c r="Q116" s="11" t="str">
        <f t="shared" si="21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2"/>
        <v/>
      </c>
      <c r="W116" s="11" t="str">
        <f t="shared" si="23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4"/>
        <v/>
      </c>
      <c r="AC116" s="11" t="str">
        <f t="shared" si="25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26"/>
        <v/>
      </c>
      <c r="AI116" s="11" t="str">
        <f t="shared" si="27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28"/>
        <v/>
      </c>
      <c r="AO116" s="11" t="str">
        <f t="shared" si="29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0"/>
        <v/>
      </c>
      <c r="AU116" s="9" t="str">
        <f t="shared" si="31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16"/>
        <v/>
      </c>
      <c r="E117" s="11" t="str">
        <f t="shared" si="17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18"/>
        <v/>
      </c>
      <c r="K117" s="11" t="str">
        <f t="shared" si="19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0"/>
        <v/>
      </c>
      <c r="Q117" s="11" t="str">
        <f t="shared" si="21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2"/>
        <v/>
      </c>
      <c r="W117" s="11" t="str">
        <f t="shared" si="23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4"/>
        <v/>
      </c>
      <c r="AC117" s="11" t="str">
        <f t="shared" si="25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26"/>
        <v/>
      </c>
      <c r="AI117" s="11" t="str">
        <f t="shared" si="27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28"/>
        <v/>
      </c>
      <c r="AO117" s="11" t="str">
        <f t="shared" si="29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0"/>
        <v/>
      </c>
      <c r="AU117" s="9" t="str">
        <f t="shared" si="31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16"/>
        <v/>
      </c>
      <c r="E118" s="11" t="str">
        <f t="shared" si="17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18"/>
        <v/>
      </c>
      <c r="K118" s="11" t="str">
        <f t="shared" si="19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0"/>
        <v/>
      </c>
      <c r="Q118" s="11" t="str">
        <f t="shared" si="21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2"/>
        <v/>
      </c>
      <c r="W118" s="11" t="str">
        <f t="shared" si="23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4"/>
        <v/>
      </c>
      <c r="AC118" s="11" t="str">
        <f t="shared" si="25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26"/>
        <v/>
      </c>
      <c r="AI118" s="11" t="str">
        <f t="shared" si="27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28"/>
        <v/>
      </c>
      <c r="AO118" s="11" t="str">
        <f t="shared" si="29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0"/>
        <v/>
      </c>
      <c r="AU118" s="9" t="str">
        <f t="shared" si="31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16"/>
        <v/>
      </c>
      <c r="E119" s="11" t="str">
        <f t="shared" si="17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18"/>
        <v/>
      </c>
      <c r="K119" s="11" t="str">
        <f t="shared" si="19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0"/>
        <v/>
      </c>
      <c r="Q119" s="11" t="str">
        <f t="shared" si="21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2"/>
        <v/>
      </c>
      <c r="W119" s="11" t="str">
        <f t="shared" si="23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4"/>
        <v/>
      </c>
      <c r="AC119" s="11" t="str">
        <f t="shared" si="25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26"/>
        <v/>
      </c>
      <c r="AI119" s="11" t="str">
        <f t="shared" si="27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28"/>
        <v/>
      </c>
      <c r="AO119" s="11" t="str">
        <f t="shared" si="29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0"/>
        <v/>
      </c>
      <c r="AU119" s="9" t="str">
        <f t="shared" si="31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16"/>
        <v/>
      </c>
      <c r="E120" s="11" t="str">
        <f t="shared" si="17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18"/>
        <v/>
      </c>
      <c r="K120" s="11" t="str">
        <f t="shared" si="19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0"/>
        <v/>
      </c>
      <c r="Q120" s="11" t="str">
        <f t="shared" si="21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2"/>
        <v/>
      </c>
      <c r="W120" s="11" t="str">
        <f t="shared" si="23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4"/>
        <v/>
      </c>
      <c r="AC120" s="11" t="str">
        <f t="shared" si="25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26"/>
        <v/>
      </c>
      <c r="AI120" s="11" t="str">
        <f t="shared" si="27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28"/>
        <v/>
      </c>
      <c r="AO120" s="11" t="str">
        <f t="shared" si="29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0"/>
        <v/>
      </c>
      <c r="AU120" s="9" t="str">
        <f t="shared" si="31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16"/>
        <v/>
      </c>
      <c r="E121" s="11" t="str">
        <f t="shared" si="17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18"/>
        <v/>
      </c>
      <c r="K121" s="11" t="str">
        <f t="shared" si="19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0"/>
        <v/>
      </c>
      <c r="Q121" s="11" t="str">
        <f t="shared" si="21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2"/>
        <v/>
      </c>
      <c r="W121" s="11" t="str">
        <f t="shared" si="23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4"/>
        <v/>
      </c>
      <c r="AC121" s="11" t="str">
        <f t="shared" si="25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26"/>
        <v/>
      </c>
      <c r="AI121" s="11" t="str">
        <f t="shared" si="27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28"/>
        <v/>
      </c>
      <c r="AO121" s="11" t="str">
        <f t="shared" si="29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0"/>
        <v/>
      </c>
      <c r="AU121" s="9" t="str">
        <f t="shared" si="31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16"/>
        <v/>
      </c>
      <c r="E122" s="11" t="str">
        <f t="shared" si="17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18"/>
        <v/>
      </c>
      <c r="K122" s="11" t="str">
        <f t="shared" si="19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0"/>
        <v/>
      </c>
      <c r="Q122" s="11" t="str">
        <f t="shared" si="21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2"/>
        <v/>
      </c>
      <c r="W122" s="11" t="str">
        <f t="shared" si="23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4"/>
        <v/>
      </c>
      <c r="AC122" s="11" t="str">
        <f t="shared" si="25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26"/>
        <v/>
      </c>
      <c r="AI122" s="11" t="str">
        <f t="shared" si="27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28"/>
        <v/>
      </c>
      <c r="AO122" s="11" t="str">
        <f t="shared" si="29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0"/>
        <v/>
      </c>
      <c r="AU122" s="9" t="str">
        <f t="shared" si="31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16"/>
        <v/>
      </c>
      <c r="E123" s="11" t="str">
        <f t="shared" si="17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18"/>
        <v/>
      </c>
      <c r="K123" s="11" t="str">
        <f t="shared" si="19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0"/>
        <v/>
      </c>
      <c r="Q123" s="11" t="str">
        <f t="shared" si="21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2"/>
        <v/>
      </c>
      <c r="W123" s="11" t="str">
        <f t="shared" si="23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4"/>
        <v/>
      </c>
      <c r="AC123" s="11" t="str">
        <f t="shared" si="25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26"/>
        <v/>
      </c>
      <c r="AI123" s="11" t="str">
        <f t="shared" si="27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28"/>
        <v/>
      </c>
      <c r="AO123" s="11" t="str">
        <f t="shared" si="29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0"/>
        <v/>
      </c>
      <c r="AU123" s="9" t="str">
        <f t="shared" si="31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16"/>
        <v/>
      </c>
      <c r="E124" s="11" t="str">
        <f t="shared" si="17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18"/>
        <v/>
      </c>
      <c r="K124" s="11" t="str">
        <f t="shared" si="19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0"/>
        <v/>
      </c>
      <c r="Q124" s="11" t="str">
        <f t="shared" si="21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2"/>
        <v/>
      </c>
      <c r="W124" s="11" t="str">
        <f t="shared" si="23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4"/>
        <v/>
      </c>
      <c r="AC124" s="11" t="str">
        <f t="shared" si="25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26"/>
        <v/>
      </c>
      <c r="AI124" s="11" t="str">
        <f t="shared" si="27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28"/>
        <v/>
      </c>
      <c r="AO124" s="11" t="str">
        <f t="shared" si="29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0"/>
        <v/>
      </c>
      <c r="AU124" s="9" t="str">
        <f t="shared" si="31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16"/>
        <v/>
      </c>
      <c r="E125" s="11" t="str">
        <f t="shared" si="17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18"/>
        <v/>
      </c>
      <c r="K125" s="11" t="str">
        <f t="shared" si="19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0"/>
        <v/>
      </c>
      <c r="Q125" s="11" t="str">
        <f t="shared" si="21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2"/>
        <v/>
      </c>
      <c r="W125" s="11" t="str">
        <f t="shared" si="23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4"/>
        <v/>
      </c>
      <c r="AC125" s="11" t="str">
        <f t="shared" si="25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26"/>
        <v/>
      </c>
      <c r="AI125" s="11" t="str">
        <f t="shared" si="27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28"/>
        <v/>
      </c>
      <c r="AO125" s="11" t="str">
        <f t="shared" si="29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0"/>
        <v/>
      </c>
      <c r="AU125" s="9" t="str">
        <f t="shared" si="31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16"/>
        <v/>
      </c>
      <c r="E126" s="11" t="str">
        <f t="shared" si="17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18"/>
        <v/>
      </c>
      <c r="K126" s="11" t="str">
        <f t="shared" si="19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0"/>
        <v/>
      </c>
      <c r="Q126" s="11" t="str">
        <f t="shared" si="21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2"/>
        <v/>
      </c>
      <c r="W126" s="11" t="str">
        <f t="shared" si="23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4"/>
        <v/>
      </c>
      <c r="AC126" s="11" t="str">
        <f t="shared" si="25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26"/>
        <v/>
      </c>
      <c r="AI126" s="11" t="str">
        <f t="shared" si="27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28"/>
        <v/>
      </c>
      <c r="AO126" s="11" t="str">
        <f t="shared" si="29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0"/>
        <v/>
      </c>
      <c r="AU126" s="9" t="str">
        <f t="shared" si="31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16"/>
        <v/>
      </c>
      <c r="E127" s="11" t="str">
        <f t="shared" si="17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18"/>
        <v/>
      </c>
      <c r="K127" s="11" t="str">
        <f t="shared" si="19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0"/>
        <v/>
      </c>
      <c r="Q127" s="11" t="str">
        <f t="shared" si="21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2"/>
        <v/>
      </c>
      <c r="W127" s="11" t="str">
        <f t="shared" si="23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4"/>
        <v/>
      </c>
      <c r="AC127" s="11" t="str">
        <f t="shared" si="25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26"/>
        <v/>
      </c>
      <c r="AI127" s="11" t="str">
        <f t="shared" si="27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28"/>
        <v/>
      </c>
      <c r="AO127" s="11" t="str">
        <f t="shared" si="29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0"/>
        <v/>
      </c>
      <c r="AU127" s="9" t="str">
        <f t="shared" si="31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16"/>
        <v/>
      </c>
      <c r="E128" s="11" t="str">
        <f t="shared" si="17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18"/>
        <v/>
      </c>
      <c r="K128" s="11" t="str">
        <f t="shared" si="19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0"/>
        <v/>
      </c>
      <c r="Q128" s="11" t="str">
        <f t="shared" si="21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2"/>
        <v/>
      </c>
      <c r="W128" s="11" t="str">
        <f t="shared" si="23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4"/>
        <v/>
      </c>
      <c r="AC128" s="11" t="str">
        <f t="shared" si="25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26"/>
        <v/>
      </c>
      <c r="AI128" s="11" t="str">
        <f t="shared" si="27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28"/>
        <v/>
      </c>
      <c r="AO128" s="11" t="str">
        <f t="shared" si="29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0"/>
        <v/>
      </c>
      <c r="AU128" s="9" t="str">
        <f t="shared" si="31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16"/>
        <v/>
      </c>
      <c r="E129" s="11" t="str">
        <f t="shared" si="17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18"/>
        <v/>
      </c>
      <c r="K129" s="11" t="str">
        <f t="shared" si="19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0"/>
        <v/>
      </c>
      <c r="Q129" s="11" t="str">
        <f t="shared" si="21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2"/>
        <v/>
      </c>
      <c r="W129" s="11" t="str">
        <f t="shared" si="23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4"/>
        <v/>
      </c>
      <c r="AC129" s="11" t="str">
        <f t="shared" si="25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26"/>
        <v/>
      </c>
      <c r="AI129" s="11" t="str">
        <f t="shared" si="27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28"/>
        <v/>
      </c>
      <c r="AO129" s="11" t="str">
        <f t="shared" si="29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0"/>
        <v/>
      </c>
      <c r="AU129" s="9" t="str">
        <f t="shared" si="31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16"/>
        <v/>
      </c>
      <c r="E130" s="11" t="str">
        <f t="shared" si="17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18"/>
        <v/>
      </c>
      <c r="K130" s="11" t="str">
        <f t="shared" si="19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0"/>
        <v/>
      </c>
      <c r="Q130" s="11" t="str">
        <f t="shared" si="21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2"/>
        <v/>
      </c>
      <c r="W130" s="11" t="str">
        <f t="shared" si="23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4"/>
        <v/>
      </c>
      <c r="AC130" s="11" t="str">
        <f t="shared" si="25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26"/>
        <v/>
      </c>
      <c r="AI130" s="11" t="str">
        <f t="shared" si="27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28"/>
        <v/>
      </c>
      <c r="AO130" s="11" t="str">
        <f t="shared" si="29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0"/>
        <v/>
      </c>
      <c r="AU130" s="9" t="str">
        <f t="shared" si="31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16"/>
        <v/>
      </c>
      <c r="E131" s="11" t="str">
        <f t="shared" si="17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18"/>
        <v/>
      </c>
      <c r="K131" s="11" t="str">
        <f t="shared" si="19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0"/>
        <v/>
      </c>
      <c r="Q131" s="11" t="str">
        <f t="shared" si="21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2"/>
        <v/>
      </c>
      <c r="W131" s="11" t="str">
        <f t="shared" si="23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4"/>
        <v/>
      </c>
      <c r="AC131" s="11" t="str">
        <f t="shared" si="25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26"/>
        <v/>
      </c>
      <c r="AI131" s="11" t="str">
        <f t="shared" si="27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28"/>
        <v/>
      </c>
      <c r="AO131" s="11" t="str">
        <f t="shared" si="29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0"/>
        <v/>
      </c>
      <c r="AU131" s="9" t="str">
        <f t="shared" si="31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32">IF(A132="","",IF(D132="",NOW(),D132))</f>
        <v/>
      </c>
      <c r="E132" s="11" t="str">
        <f t="shared" ref="E132:E172" si="33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34">IF(G132="","",IF(J132="",NOW(),J132))</f>
        <v/>
      </c>
      <c r="K132" s="11" t="str">
        <f t="shared" ref="K132:K172" si="35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36">IF(M132="","",IF(P132="",NOW(),P132))</f>
        <v/>
      </c>
      <c r="Q132" s="11" t="str">
        <f t="shared" ref="Q132:Q172" si="37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38">IF(S132="","",IF(V132="",NOW(),V132))</f>
        <v/>
      </c>
      <c r="W132" s="11" t="str">
        <f t="shared" ref="W132:W172" si="39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0">IF(Y132="","",IF(AB132="",NOW(),AB132))</f>
        <v/>
      </c>
      <c r="AC132" s="11" t="str">
        <f t="shared" ref="AC132:AC172" si="41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42">IF(AE132="","",IF(AH132="",NOW(),AH132))</f>
        <v/>
      </c>
      <c r="AI132" s="11" t="str">
        <f t="shared" ref="AI132:AI172" si="43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44">IF(AK132="","",IF(AN132="",NOW(),AN132))</f>
        <v/>
      </c>
      <c r="AO132" s="11" t="str">
        <f t="shared" ref="AO132:AO172" si="45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46">IF(AQ132="","",IF(AT132="",NOW(),AT132))</f>
        <v/>
      </c>
      <c r="AU132" s="9" t="str">
        <f t="shared" ref="AU132:AU172" si="47">IF(AQ132="","",5)</f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32"/>
        <v/>
      </c>
      <c r="E153" s="11" t="str">
        <f t="shared" si="33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34"/>
        <v/>
      </c>
      <c r="K153" s="11" t="str">
        <f t="shared" si="35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36"/>
        <v/>
      </c>
      <c r="Q153" s="11" t="str">
        <f t="shared" si="37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38"/>
        <v/>
      </c>
      <c r="W153" s="11" t="str">
        <f t="shared" si="39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0"/>
        <v/>
      </c>
      <c r="AC153" s="11" t="str">
        <f t="shared" si="41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42"/>
        <v/>
      </c>
      <c r="AI153" s="11" t="str">
        <f t="shared" si="43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44"/>
        <v/>
      </c>
      <c r="AO153" s="11" t="str">
        <f t="shared" si="45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46"/>
        <v/>
      </c>
      <c r="AU153" s="9" t="str">
        <f t="shared" si="47"/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32"/>
        <v/>
      </c>
      <c r="E154" s="11" t="str">
        <f t="shared" si="33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34"/>
        <v/>
      </c>
      <c r="K154" s="11" t="str">
        <f t="shared" si="35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36"/>
        <v/>
      </c>
      <c r="Q154" s="11" t="str">
        <f t="shared" si="37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38"/>
        <v/>
      </c>
      <c r="W154" s="11" t="str">
        <f t="shared" si="39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0"/>
        <v/>
      </c>
      <c r="AC154" s="11" t="str">
        <f t="shared" si="41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42"/>
        <v/>
      </c>
      <c r="AI154" s="11" t="str">
        <f t="shared" si="43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44"/>
        <v/>
      </c>
      <c r="AO154" s="11" t="str">
        <f t="shared" si="45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46"/>
        <v/>
      </c>
      <c r="AU154" s="9" t="str">
        <f t="shared" si="47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32"/>
        <v/>
      </c>
      <c r="E155" s="11" t="str">
        <f t="shared" si="33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34"/>
        <v/>
      </c>
      <c r="K155" s="11" t="str">
        <f t="shared" si="35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36"/>
        <v/>
      </c>
      <c r="Q155" s="11" t="str">
        <f t="shared" si="37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38"/>
        <v/>
      </c>
      <c r="W155" s="11" t="str">
        <f t="shared" si="39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0"/>
        <v/>
      </c>
      <c r="AC155" s="11" t="str">
        <f t="shared" si="41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42"/>
        <v/>
      </c>
      <c r="AI155" s="11" t="str">
        <f t="shared" si="43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44"/>
        <v/>
      </c>
      <c r="AO155" s="11" t="str">
        <f t="shared" si="45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46"/>
        <v/>
      </c>
      <c r="AU155" s="9" t="str">
        <f t="shared" si="47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32"/>
        <v/>
      </c>
      <c r="E156" s="11" t="str">
        <f t="shared" si="33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34"/>
        <v/>
      </c>
      <c r="K156" s="11" t="str">
        <f t="shared" si="35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36"/>
        <v/>
      </c>
      <c r="Q156" s="11" t="str">
        <f t="shared" si="37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38"/>
        <v/>
      </c>
      <c r="W156" s="11" t="str">
        <f t="shared" si="39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0"/>
        <v/>
      </c>
      <c r="AC156" s="11" t="str">
        <f t="shared" si="41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42"/>
        <v/>
      </c>
      <c r="AI156" s="11" t="str">
        <f t="shared" si="43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44"/>
        <v/>
      </c>
      <c r="AO156" s="11" t="str">
        <f t="shared" si="45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46"/>
        <v/>
      </c>
      <c r="AU156" s="9" t="str">
        <f t="shared" si="47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32"/>
        <v/>
      </c>
      <c r="E157" s="11" t="str">
        <f t="shared" si="33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34"/>
        <v/>
      </c>
      <c r="K157" s="11" t="str">
        <f t="shared" si="35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36"/>
        <v/>
      </c>
      <c r="Q157" s="11" t="str">
        <f t="shared" si="37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38"/>
        <v/>
      </c>
      <c r="W157" s="11" t="str">
        <f t="shared" si="39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0"/>
        <v/>
      </c>
      <c r="AC157" s="11" t="str">
        <f t="shared" si="41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42"/>
        <v/>
      </c>
      <c r="AI157" s="11" t="str">
        <f t="shared" si="43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44"/>
        <v/>
      </c>
      <c r="AO157" s="11" t="str">
        <f t="shared" si="45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46"/>
        <v/>
      </c>
      <c r="AU157" s="9" t="str">
        <f t="shared" si="47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32"/>
        <v/>
      </c>
      <c r="E158" s="11" t="str">
        <f t="shared" si="33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34"/>
        <v/>
      </c>
      <c r="K158" s="11" t="str">
        <f t="shared" si="35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36"/>
        <v/>
      </c>
      <c r="Q158" s="11" t="str">
        <f t="shared" si="37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38"/>
        <v/>
      </c>
      <c r="W158" s="11" t="str">
        <f t="shared" si="39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0"/>
        <v/>
      </c>
      <c r="AC158" s="11" t="str">
        <f t="shared" si="41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42"/>
        <v/>
      </c>
      <c r="AI158" s="11" t="str">
        <f t="shared" si="43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44"/>
        <v/>
      </c>
      <c r="AO158" s="11" t="str">
        <f t="shared" si="45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46"/>
        <v/>
      </c>
      <c r="AU158" s="9" t="str">
        <f t="shared" si="47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32"/>
        <v/>
      </c>
      <c r="E159" s="11" t="str">
        <f t="shared" si="33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34"/>
        <v/>
      </c>
      <c r="K159" s="11" t="str">
        <f t="shared" si="35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36"/>
        <v/>
      </c>
      <c r="Q159" s="11" t="str">
        <f t="shared" si="37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38"/>
        <v/>
      </c>
      <c r="W159" s="11" t="str">
        <f t="shared" si="39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0"/>
        <v/>
      </c>
      <c r="AC159" s="11" t="str">
        <f t="shared" si="41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42"/>
        <v/>
      </c>
      <c r="AI159" s="11" t="str">
        <f t="shared" si="43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44"/>
        <v/>
      </c>
      <c r="AO159" s="11" t="str">
        <f t="shared" si="45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46"/>
        <v/>
      </c>
      <c r="AU159" s="9" t="str">
        <f t="shared" si="47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32"/>
        <v/>
      </c>
      <c r="E160" s="11" t="str">
        <f t="shared" si="33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34"/>
        <v/>
      </c>
      <c r="K160" s="11" t="str">
        <f t="shared" si="35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36"/>
        <v/>
      </c>
      <c r="Q160" s="11" t="str">
        <f t="shared" si="37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38"/>
        <v/>
      </c>
      <c r="W160" s="11" t="str">
        <f t="shared" si="39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0"/>
        <v/>
      </c>
      <c r="AC160" s="11" t="str">
        <f t="shared" si="41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42"/>
        <v/>
      </c>
      <c r="AI160" s="11" t="str">
        <f t="shared" si="43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44"/>
        <v/>
      </c>
      <c r="AO160" s="11" t="str">
        <f t="shared" si="45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46"/>
        <v/>
      </c>
      <c r="AU160" s="9" t="str">
        <f t="shared" si="47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32"/>
        <v/>
      </c>
      <c r="E161" s="11" t="str">
        <f t="shared" si="33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34"/>
        <v/>
      </c>
      <c r="K161" s="11" t="str">
        <f t="shared" si="35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36"/>
        <v/>
      </c>
      <c r="Q161" s="11" t="str">
        <f t="shared" si="37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38"/>
        <v/>
      </c>
      <c r="W161" s="11" t="str">
        <f t="shared" si="39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0"/>
        <v/>
      </c>
      <c r="AC161" s="11" t="str">
        <f t="shared" si="41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42"/>
        <v/>
      </c>
      <c r="AI161" s="11" t="str">
        <f t="shared" si="43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44"/>
        <v/>
      </c>
      <c r="AO161" s="11" t="str">
        <f t="shared" si="45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46"/>
        <v/>
      </c>
      <c r="AU161" s="9" t="str">
        <f t="shared" si="47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32"/>
        <v/>
      </c>
      <c r="E162" s="11" t="str">
        <f t="shared" si="33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34"/>
        <v/>
      </c>
      <c r="K162" s="11" t="str">
        <f t="shared" si="35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36"/>
        <v/>
      </c>
      <c r="Q162" s="11" t="str">
        <f t="shared" si="37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38"/>
        <v/>
      </c>
      <c r="W162" s="11" t="str">
        <f t="shared" si="39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0"/>
        <v/>
      </c>
      <c r="AC162" s="11" t="str">
        <f t="shared" si="41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42"/>
        <v/>
      </c>
      <c r="AI162" s="11" t="str">
        <f t="shared" si="43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44"/>
        <v/>
      </c>
      <c r="AO162" s="11" t="str">
        <f t="shared" si="45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46"/>
        <v/>
      </c>
      <c r="AU162" s="9" t="str">
        <f t="shared" si="47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32"/>
        <v/>
      </c>
      <c r="E163" s="11" t="str">
        <f t="shared" si="33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34"/>
        <v/>
      </c>
      <c r="K163" s="11" t="str">
        <f t="shared" si="35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36"/>
        <v/>
      </c>
      <c r="Q163" s="11" t="str">
        <f t="shared" si="37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38"/>
        <v/>
      </c>
      <c r="W163" s="11" t="str">
        <f t="shared" si="39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0"/>
        <v/>
      </c>
      <c r="AC163" s="11" t="str">
        <f t="shared" si="41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42"/>
        <v/>
      </c>
      <c r="AI163" s="11" t="str">
        <f t="shared" si="43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44"/>
        <v/>
      </c>
      <c r="AO163" s="11" t="str">
        <f t="shared" si="45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46"/>
        <v/>
      </c>
      <c r="AU163" s="9" t="str">
        <f t="shared" si="47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32"/>
        <v/>
      </c>
      <c r="E164" s="11" t="str">
        <f t="shared" si="33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34"/>
        <v/>
      </c>
      <c r="K164" s="11" t="str">
        <f t="shared" si="35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36"/>
        <v/>
      </c>
      <c r="Q164" s="11" t="str">
        <f t="shared" si="37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38"/>
        <v/>
      </c>
      <c r="W164" s="11" t="str">
        <f t="shared" si="39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0"/>
        <v/>
      </c>
      <c r="AC164" s="11" t="str">
        <f t="shared" si="41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42"/>
        <v/>
      </c>
      <c r="AI164" s="11" t="str">
        <f t="shared" si="43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44"/>
        <v/>
      </c>
      <c r="AO164" s="11" t="str">
        <f t="shared" si="45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46"/>
        <v/>
      </c>
      <c r="AU164" s="9" t="str">
        <f t="shared" si="47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32"/>
        <v/>
      </c>
      <c r="E165" s="11" t="str">
        <f t="shared" si="33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34"/>
        <v/>
      </c>
      <c r="K165" s="11" t="str">
        <f t="shared" si="35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36"/>
        <v/>
      </c>
      <c r="Q165" s="11" t="str">
        <f t="shared" si="37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38"/>
        <v/>
      </c>
      <c r="W165" s="11" t="str">
        <f t="shared" si="39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0"/>
        <v/>
      </c>
      <c r="AC165" s="11" t="str">
        <f t="shared" si="41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42"/>
        <v/>
      </c>
      <c r="AI165" s="11" t="str">
        <f t="shared" si="43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44"/>
        <v/>
      </c>
      <c r="AO165" s="11" t="str">
        <f t="shared" si="45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46"/>
        <v/>
      </c>
      <c r="AU165" s="9" t="str">
        <f t="shared" si="47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32"/>
        <v/>
      </c>
      <c r="E166" s="11" t="str">
        <f t="shared" si="33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34"/>
        <v/>
      </c>
      <c r="K166" s="11" t="str">
        <f t="shared" si="35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36"/>
        <v/>
      </c>
      <c r="Q166" s="11" t="str">
        <f t="shared" si="37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38"/>
        <v/>
      </c>
      <c r="W166" s="11" t="str">
        <f t="shared" si="39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0"/>
        <v/>
      </c>
      <c r="AC166" s="11" t="str">
        <f t="shared" si="41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42"/>
        <v/>
      </c>
      <c r="AI166" s="11" t="str">
        <f t="shared" si="43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44"/>
        <v/>
      </c>
      <c r="AO166" s="11" t="str">
        <f t="shared" si="45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46"/>
        <v/>
      </c>
      <c r="AU166" s="9" t="str">
        <f t="shared" si="47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32"/>
        <v/>
      </c>
      <c r="E167" s="11" t="str">
        <f t="shared" si="33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34"/>
        <v/>
      </c>
      <c r="K167" s="11" t="str">
        <f t="shared" si="35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36"/>
        <v/>
      </c>
      <c r="Q167" s="11" t="str">
        <f t="shared" si="37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38"/>
        <v/>
      </c>
      <c r="W167" s="11" t="str">
        <f t="shared" si="39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0"/>
        <v/>
      </c>
      <c r="AC167" s="11" t="str">
        <f t="shared" si="41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42"/>
        <v/>
      </c>
      <c r="AI167" s="11" t="str">
        <f t="shared" si="43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44"/>
        <v/>
      </c>
      <c r="AO167" s="11" t="str">
        <f t="shared" si="45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46"/>
        <v/>
      </c>
      <c r="AU167" s="9" t="str">
        <f t="shared" si="47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32"/>
        <v/>
      </c>
      <c r="E168" s="11" t="str">
        <f t="shared" si="33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34"/>
        <v/>
      </c>
      <c r="K168" s="11" t="str">
        <f t="shared" si="35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36"/>
        <v/>
      </c>
      <c r="Q168" s="11" t="str">
        <f t="shared" si="37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38"/>
        <v/>
      </c>
      <c r="W168" s="11" t="str">
        <f t="shared" si="39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0"/>
        <v/>
      </c>
      <c r="AC168" s="11" t="str">
        <f t="shared" si="41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42"/>
        <v/>
      </c>
      <c r="AI168" s="11" t="str">
        <f t="shared" si="43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44"/>
        <v/>
      </c>
      <c r="AO168" s="11" t="str">
        <f t="shared" si="45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46"/>
        <v/>
      </c>
      <c r="AU168" s="9" t="str">
        <f t="shared" si="47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32"/>
        <v/>
      </c>
      <c r="E169" s="11" t="str">
        <f t="shared" si="33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34"/>
        <v/>
      </c>
      <c r="K169" s="11" t="str">
        <f t="shared" si="35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36"/>
        <v/>
      </c>
      <c r="Q169" s="11" t="str">
        <f t="shared" si="37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38"/>
        <v/>
      </c>
      <c r="W169" s="11" t="str">
        <f t="shared" si="39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0"/>
        <v/>
      </c>
      <c r="AC169" s="11" t="str">
        <f t="shared" si="41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42"/>
        <v/>
      </c>
      <c r="AI169" s="11" t="str">
        <f t="shared" si="43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44"/>
        <v/>
      </c>
      <c r="AO169" s="11" t="str">
        <f t="shared" si="45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46"/>
        <v/>
      </c>
      <c r="AU169" s="9" t="str">
        <f t="shared" si="47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32"/>
        <v/>
      </c>
      <c r="E170" s="11" t="str">
        <f t="shared" si="33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34"/>
        <v/>
      </c>
      <c r="K170" s="11" t="str">
        <f t="shared" si="35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36"/>
        <v/>
      </c>
      <c r="Q170" s="11" t="str">
        <f t="shared" si="37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38"/>
        <v/>
      </c>
      <c r="W170" s="11" t="str">
        <f t="shared" si="39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0"/>
        <v/>
      </c>
      <c r="AC170" s="11" t="str">
        <f t="shared" si="41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42"/>
        <v/>
      </c>
      <c r="AI170" s="11" t="str">
        <f t="shared" si="43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44"/>
        <v/>
      </c>
      <c r="AO170" s="11" t="str">
        <f t="shared" si="45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46"/>
        <v/>
      </c>
      <c r="AU170" s="9" t="str">
        <f t="shared" si="47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32"/>
        <v/>
      </c>
      <c r="E171" s="11" t="str">
        <f t="shared" si="33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34"/>
        <v/>
      </c>
      <c r="K171" s="11" t="str">
        <f t="shared" si="35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36"/>
        <v/>
      </c>
      <c r="Q171" s="11" t="str">
        <f t="shared" si="37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38"/>
        <v/>
      </c>
      <c r="W171" s="11" t="str">
        <f t="shared" si="39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0"/>
        <v/>
      </c>
      <c r="AC171" s="11" t="str">
        <f t="shared" si="41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42"/>
        <v/>
      </c>
      <c r="AI171" s="11" t="str">
        <f t="shared" si="43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44"/>
        <v/>
      </c>
      <c r="AO171" s="11" t="str">
        <f t="shared" si="45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46"/>
        <v/>
      </c>
      <c r="AU171" s="9" t="str">
        <f t="shared" si="47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32"/>
        <v/>
      </c>
      <c r="E172" s="11" t="str">
        <f t="shared" si="33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34"/>
        <v/>
      </c>
      <c r="K172" s="11" t="str">
        <f t="shared" si="35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36"/>
        <v/>
      </c>
      <c r="Q172" s="11" t="str">
        <f t="shared" si="37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38"/>
        <v/>
      </c>
      <c r="W172" s="11" t="str">
        <f t="shared" si="39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0"/>
        <v/>
      </c>
      <c r="AC172" s="11" t="str">
        <f t="shared" si="41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42"/>
        <v/>
      </c>
      <c r="AI172" s="11" t="str">
        <f t="shared" si="43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44"/>
        <v/>
      </c>
      <c r="AO172" s="11" t="str">
        <f t="shared" si="45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46"/>
        <v/>
      </c>
      <c r="AU172" s="9" t="str">
        <f t="shared" si="47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16"/>
  </conditionalFormatting>
  <conditionalFormatting sqref="G2">
    <cfRule type="duplicateValues" dxfId="0" priority="14"/>
  </conditionalFormatting>
  <conditionalFormatting sqref="M2">
    <cfRule type="duplicateValues" dxfId="0" priority="12"/>
  </conditionalFormatting>
  <conditionalFormatting sqref="S2">
    <cfRule type="duplicateValues" dxfId="0" priority="10"/>
  </conditionalFormatting>
  <conditionalFormatting sqref="Y2">
    <cfRule type="duplicateValues" dxfId="0" priority="8"/>
  </conditionalFormatting>
  <conditionalFormatting sqref="AE2">
    <cfRule type="duplicateValues" dxfId="0" priority="6"/>
  </conditionalFormatting>
  <conditionalFormatting sqref="AK2">
    <cfRule type="duplicateValues" dxfId="0" priority="4"/>
  </conditionalFormatting>
  <conditionalFormatting sqref="AQ2">
    <cfRule type="duplicateValues" dxfId="0" priority="2"/>
  </conditionalFormatting>
  <conditionalFormatting sqref="A14">
    <cfRule type="duplicateValues" dxfId="1" priority="15"/>
  </conditionalFormatting>
  <conditionalFormatting sqref="G14">
    <cfRule type="duplicateValues" dxfId="1" priority="13"/>
  </conditionalFormatting>
  <conditionalFormatting sqref="M14">
    <cfRule type="duplicateValues" dxfId="1" priority="11"/>
  </conditionalFormatting>
  <conditionalFormatting sqref="S14">
    <cfRule type="duplicateValues" dxfId="1" priority="9"/>
  </conditionalFormatting>
  <conditionalFormatting sqref="Y14">
    <cfRule type="duplicateValues" dxfId="1" priority="7"/>
  </conditionalFormatting>
  <conditionalFormatting sqref="AE14">
    <cfRule type="duplicateValues" dxfId="1" priority="5"/>
  </conditionalFormatting>
  <conditionalFormatting sqref="AK14">
    <cfRule type="duplicateValues" dxfId="1" priority="3"/>
  </conditionalFormatting>
  <conditionalFormatting sqref="AQ14">
    <cfRule type="duplicateValues" dxfId="1" priority="1"/>
  </conditionalFormatting>
  <conditionalFormatting sqref="A3:A172">
    <cfRule type="duplicateValues" dxfId="0" priority="17"/>
    <cfRule type="duplicateValues" dxfId="0" priority="18"/>
    <cfRule type="duplicateValues" dxfId="1" priority="19"/>
  </conditionalFormatting>
  <conditionalFormatting sqref="A86:A172">
    <cfRule type="duplicateValues" dxfId="0" priority="20"/>
    <cfRule type="duplicateValues" dxfId="1" priority="21"/>
  </conditionalFormatting>
  <conditionalFormatting sqref="G3:G172">
    <cfRule type="duplicateValues" dxfId="0" priority="22"/>
    <cfRule type="duplicateValues" dxfId="0" priority="23"/>
    <cfRule type="duplicateValues" dxfId="1" priority="24"/>
  </conditionalFormatting>
  <conditionalFormatting sqref="G86:G172">
    <cfRule type="duplicateValues" dxfId="0" priority="25"/>
    <cfRule type="duplicateValues" dxfId="1" priority="26"/>
  </conditionalFormatting>
  <conditionalFormatting sqref="M3:M172">
    <cfRule type="duplicateValues" dxfId="1" priority="29"/>
    <cfRule type="duplicateValues" dxfId="0" priority="27"/>
    <cfRule type="duplicateValues" dxfId="0" priority="28"/>
  </conditionalFormatting>
  <conditionalFormatting sqref="M86:M172">
    <cfRule type="duplicateValues" dxfId="1" priority="31"/>
    <cfRule type="duplicateValues" dxfId="0" priority="30"/>
  </conditionalFormatting>
  <conditionalFormatting sqref="S3:S172">
    <cfRule type="duplicateValues" dxfId="1" priority="34"/>
    <cfRule type="duplicateValues" dxfId="0" priority="33"/>
    <cfRule type="duplicateValues" dxfId="0" priority="32"/>
  </conditionalFormatting>
  <conditionalFormatting sqref="S86:S172">
    <cfRule type="duplicateValues" dxfId="1" priority="36"/>
    <cfRule type="duplicateValues" dxfId="0" priority="35"/>
  </conditionalFormatting>
  <conditionalFormatting sqref="Y3:Y172">
    <cfRule type="duplicateValues" dxfId="0" priority="37"/>
    <cfRule type="duplicateValues" dxfId="0" priority="38"/>
    <cfRule type="duplicateValues" dxfId="1" priority="39"/>
  </conditionalFormatting>
  <conditionalFormatting sqref="Y86:Y172">
    <cfRule type="duplicateValues" dxfId="0" priority="40"/>
    <cfRule type="duplicateValues" dxfId="1" priority="41"/>
  </conditionalFormatting>
  <conditionalFormatting sqref="AE3:AE172">
    <cfRule type="duplicateValues" dxfId="0" priority="42"/>
    <cfRule type="duplicateValues" dxfId="0" priority="43"/>
    <cfRule type="duplicateValues" dxfId="1" priority="44"/>
  </conditionalFormatting>
  <conditionalFormatting sqref="AE86:AE172">
    <cfRule type="duplicateValues" dxfId="0" priority="45"/>
    <cfRule type="duplicateValues" dxfId="1" priority="46"/>
  </conditionalFormatting>
  <conditionalFormatting sqref="AK3:AK172">
    <cfRule type="duplicateValues" dxfId="0" priority="47"/>
    <cfRule type="duplicateValues" dxfId="0" priority="48"/>
    <cfRule type="duplicateValues" dxfId="1" priority="49"/>
  </conditionalFormatting>
  <conditionalFormatting sqref="AK86:AK172">
    <cfRule type="duplicateValues" dxfId="0" priority="50"/>
    <cfRule type="duplicateValues" dxfId="1" priority="51"/>
  </conditionalFormatting>
  <conditionalFormatting sqref="AQ3:AQ172">
    <cfRule type="duplicateValues" dxfId="0" priority="52"/>
    <cfRule type="duplicateValues" dxfId="0" priority="53"/>
    <cfRule type="duplicateValues" dxfId="1" priority="54"/>
  </conditionalFormatting>
  <conditionalFormatting sqref="AQ86:AQ172">
    <cfRule type="duplicateValues" dxfId="0" priority="55"/>
    <cfRule type="duplicateValues" dxfId="1" priority="56"/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2"/>
  <sheetViews>
    <sheetView zoomScale="70" zoomScaleNormal="70" topLeftCell="AG1" workbookViewId="0">
      <selection activeCell="BB3" sqref="BB3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48" width="1.57142857142857" style="1" customWidth="1"/>
    <col min="49" max="49" width="7.14285714285714" style="1" customWidth="1"/>
    <col min="50" max="50" width="18.7142857142857" style="1" customWidth="1"/>
    <col min="51" max="51" width="13.8571428571429" style="1" customWidth="1"/>
    <col min="52" max="52" width="17.7142857142857" style="1" customWidth="1"/>
    <col min="53" max="53" width="9.42857142857143" style="1" customWidth="1"/>
    <col min="54" max="54" width="1" style="1" customWidth="1"/>
    <col min="55" max="55" width="5.57142857142857" style="1" customWidth="1"/>
    <col min="56" max="56" width="23.8571428571429" style="1" customWidth="1"/>
    <col min="57" max="57" width="13.8571428571429" style="1" customWidth="1"/>
    <col min="58" max="58" width="16.2857142857143" style="1" customWidth="1"/>
    <col min="59" max="59" width="9.42857142857143" style="1" customWidth="1"/>
    <col min="60" max="16384" width="9.14285714285714" style="1"/>
  </cols>
  <sheetData>
    <row r="1" ht="21.75" spans="1:59">
      <c r="A1" s="2" t="s">
        <v>331</v>
      </c>
      <c r="B1" s="2"/>
      <c r="C1" s="2"/>
      <c r="D1" s="2"/>
      <c r="E1" s="2"/>
      <c r="F1" s="3"/>
      <c r="G1" s="2" t="s">
        <v>332</v>
      </c>
      <c r="H1" s="2"/>
      <c r="I1" s="2"/>
      <c r="J1" s="2"/>
      <c r="K1" s="2"/>
      <c r="L1" s="3"/>
      <c r="M1" s="2" t="s">
        <v>333</v>
      </c>
      <c r="N1" s="2"/>
      <c r="O1" s="2"/>
      <c r="P1" s="2"/>
      <c r="Q1" s="2"/>
      <c r="R1" s="3"/>
      <c r="S1" s="2" t="s">
        <v>334</v>
      </c>
      <c r="T1" s="2"/>
      <c r="U1" s="2"/>
      <c r="V1" s="2"/>
      <c r="W1" s="2"/>
      <c r="X1" s="3"/>
      <c r="Y1" s="2" t="s">
        <v>335</v>
      </c>
      <c r="Z1" s="2"/>
      <c r="AA1" s="2"/>
      <c r="AB1" s="2"/>
      <c r="AC1" s="2"/>
      <c r="AD1" s="3"/>
      <c r="AE1" s="2" t="s">
        <v>336</v>
      </c>
      <c r="AF1" s="2"/>
      <c r="AG1" s="2"/>
      <c r="AH1" s="2"/>
      <c r="AI1" s="2"/>
      <c r="AJ1" s="3"/>
      <c r="AK1" s="2" t="s">
        <v>337</v>
      </c>
      <c r="AL1" s="2"/>
      <c r="AM1" s="2"/>
      <c r="AN1" s="2"/>
      <c r="AO1" s="2"/>
      <c r="AP1" s="3"/>
      <c r="AQ1" s="2" t="s">
        <v>338</v>
      </c>
      <c r="AR1" s="2"/>
      <c r="AS1" s="2"/>
      <c r="AT1" s="2"/>
      <c r="AU1" s="2"/>
      <c r="AV1" s="3"/>
      <c r="AW1" s="2" t="s">
        <v>339</v>
      </c>
      <c r="AX1" s="2"/>
      <c r="AY1" s="2"/>
      <c r="AZ1" s="2"/>
      <c r="BA1" s="2"/>
      <c r="BB1" s="3"/>
      <c r="BC1" s="2" t="s">
        <v>340</v>
      </c>
      <c r="BD1" s="2"/>
      <c r="BE1" s="2"/>
      <c r="BF1" s="2"/>
      <c r="BG1" s="2"/>
    </row>
    <row r="2" ht="21.75" spans="1:59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  <c r="AV2" s="3"/>
      <c r="AW2" s="4" t="s">
        <v>0</v>
      </c>
      <c r="AX2" s="4" t="s">
        <v>268</v>
      </c>
      <c r="AY2" s="4" t="s">
        <v>242</v>
      </c>
      <c r="AZ2" s="4" t="s">
        <v>269</v>
      </c>
      <c r="BA2" s="5" t="s">
        <v>270</v>
      </c>
      <c r="BB2" s="6"/>
      <c r="BC2" s="7" t="s">
        <v>0</v>
      </c>
      <c r="BD2" s="4" t="s">
        <v>268</v>
      </c>
      <c r="BE2" s="4" t="s">
        <v>242</v>
      </c>
      <c r="BF2" s="4" t="s">
        <v>269</v>
      </c>
      <c r="BG2" s="4" t="s">
        <v>270</v>
      </c>
    </row>
    <row r="3" ht="21.75" spans="1:59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  <c r="AV3" s="3"/>
      <c r="AW3" s="8"/>
      <c r="AX3" s="9" t="str">
        <f>_xlfn.IFNA(VLOOKUP(AW3,'Main Data'!$A:$B,2,0),"")</f>
        <v/>
      </c>
      <c r="AY3" s="9" t="str">
        <f>_xlfn.IFNA(VLOOKUP(AW3,'Main Data'!$A:$C,3,0),"")</f>
        <v/>
      </c>
      <c r="AZ3" s="10" t="str">
        <f ca="1">IF(AW3="","",IF(AZ3="",NOW(),AZ3))</f>
        <v/>
      </c>
      <c r="BA3" s="11" t="str">
        <f>IF(AW3="","",5)</f>
        <v/>
      </c>
      <c r="BB3" s="15"/>
      <c r="BC3" s="8"/>
      <c r="BD3" s="9" t="str">
        <f>_xlfn.IFNA(VLOOKUP(BC3,'Main Data'!$A:$B,2,0),"")</f>
        <v/>
      </c>
      <c r="BE3" s="9" t="str">
        <f>_xlfn.IFNA(VLOOKUP(BC3,'Main Data'!$A:$C,3,0),"")</f>
        <v/>
      </c>
      <c r="BF3" s="10" t="str">
        <f ca="1">IF(BC3="","",IF(BF3="",NOW(),BF3))</f>
        <v/>
      </c>
      <c r="BG3" s="9" t="str">
        <f>IF(BC3="","",5)</f>
        <v/>
      </c>
    </row>
    <row r="4" ht="21.75" spans="1:59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  <c r="AV4" s="3"/>
      <c r="AW4" s="8"/>
      <c r="AX4" s="9" t="str">
        <f>_xlfn.IFNA(VLOOKUP(AW4,'Main Data'!$A:$B,2,0),"")</f>
        <v/>
      </c>
      <c r="AY4" s="9" t="str">
        <f>_xlfn.IFNA(VLOOKUP(AW4,'Main Data'!$A:$C,3,0),"")</f>
        <v/>
      </c>
      <c r="AZ4" s="10" t="str">
        <f ca="1" t="shared" ref="AZ4:AZ67" si="16">IF(AW4="","",IF(AZ4="",NOW(),AZ4))</f>
        <v/>
      </c>
      <c r="BA4" s="11" t="str">
        <f t="shared" ref="BA4:BA67" si="17">IF(AW4="","",5)</f>
        <v/>
      </c>
      <c r="BB4" s="15"/>
      <c r="BC4" s="8"/>
      <c r="BD4" s="9" t="str">
        <f>_xlfn.IFNA(VLOOKUP(BC4,'Main Data'!$A:$B,2,0),"")</f>
        <v/>
      </c>
      <c r="BE4" s="9" t="str">
        <f>_xlfn.IFNA(VLOOKUP(BC4,'Main Data'!$A:$C,3,0),"")</f>
        <v/>
      </c>
      <c r="BF4" s="10" t="str">
        <f ca="1" t="shared" ref="BF4:BF67" si="18">IF(BC4="","",IF(BF4="",NOW(),BF4))</f>
        <v/>
      </c>
      <c r="BG4" s="9" t="str">
        <f t="shared" ref="BG4:BG67" si="19">IF(BC4="","",5)</f>
        <v/>
      </c>
    </row>
    <row r="5" ht="21.75" spans="1:59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  <c r="AV5" s="3"/>
      <c r="AW5" s="8"/>
      <c r="AX5" s="9" t="str">
        <f>_xlfn.IFNA(VLOOKUP(AW5,'Main Data'!$A:$B,2,0),"")</f>
        <v/>
      </c>
      <c r="AY5" s="9" t="str">
        <f>_xlfn.IFNA(VLOOKUP(AW5,'Main Data'!$A:$C,3,0),"")</f>
        <v/>
      </c>
      <c r="AZ5" s="10" t="str">
        <f ca="1" t="shared" si="16"/>
        <v/>
      </c>
      <c r="BA5" s="11" t="str">
        <f t="shared" si="17"/>
        <v/>
      </c>
      <c r="BB5" s="15"/>
      <c r="BC5" s="8"/>
      <c r="BD5" s="9" t="str">
        <f>_xlfn.IFNA(VLOOKUP(BC5,'Main Data'!$A:$B,2,0),"")</f>
        <v/>
      </c>
      <c r="BE5" s="9" t="str">
        <f>_xlfn.IFNA(VLOOKUP(BC5,'Main Data'!$A:$C,3,0),"")</f>
        <v/>
      </c>
      <c r="BF5" s="10" t="str">
        <f ca="1" t="shared" si="18"/>
        <v/>
      </c>
      <c r="BG5" s="9" t="str">
        <f t="shared" si="19"/>
        <v/>
      </c>
    </row>
    <row r="6" ht="21.75" spans="1:59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  <c r="AV6" s="3"/>
      <c r="AW6" s="8"/>
      <c r="AX6" s="9" t="str">
        <f>_xlfn.IFNA(VLOOKUP(AW6,'Main Data'!$A:$B,2,0),"")</f>
        <v/>
      </c>
      <c r="AY6" s="9" t="str">
        <f>_xlfn.IFNA(VLOOKUP(AW6,'Main Data'!$A:$C,3,0),"")</f>
        <v/>
      </c>
      <c r="AZ6" s="10" t="str">
        <f ca="1" t="shared" si="16"/>
        <v/>
      </c>
      <c r="BA6" s="11" t="str">
        <f t="shared" si="17"/>
        <v/>
      </c>
      <c r="BB6" s="15"/>
      <c r="BC6" s="8"/>
      <c r="BD6" s="9" t="str">
        <f>_xlfn.IFNA(VLOOKUP(BC6,'Main Data'!$A:$B,2,0),"")</f>
        <v/>
      </c>
      <c r="BE6" s="9" t="str">
        <f>_xlfn.IFNA(VLOOKUP(BC6,'Main Data'!$A:$C,3,0),"")</f>
        <v/>
      </c>
      <c r="BF6" s="10" t="str">
        <f ca="1" t="shared" si="18"/>
        <v/>
      </c>
      <c r="BG6" s="9" t="str">
        <f t="shared" si="19"/>
        <v/>
      </c>
    </row>
    <row r="7" ht="21.75" spans="1:59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  <c r="AV7" s="3"/>
      <c r="AW7" s="8"/>
      <c r="AX7" s="9" t="str">
        <f>_xlfn.IFNA(VLOOKUP(AW7,'Main Data'!$A:$B,2,0),"")</f>
        <v/>
      </c>
      <c r="AY7" s="9" t="str">
        <f>_xlfn.IFNA(VLOOKUP(AW7,'Main Data'!$A:$C,3,0),"")</f>
        <v/>
      </c>
      <c r="AZ7" s="10" t="str">
        <f ca="1" t="shared" si="16"/>
        <v/>
      </c>
      <c r="BA7" s="11" t="str">
        <f t="shared" si="17"/>
        <v/>
      </c>
      <c r="BB7" s="15"/>
      <c r="BC7" s="8"/>
      <c r="BD7" s="9" t="str">
        <f>_xlfn.IFNA(VLOOKUP(BC7,'Main Data'!$A:$B,2,0),"")</f>
        <v/>
      </c>
      <c r="BE7" s="9" t="str">
        <f>_xlfn.IFNA(VLOOKUP(BC7,'Main Data'!$A:$C,3,0),"")</f>
        <v/>
      </c>
      <c r="BF7" s="10" t="str">
        <f ca="1" t="shared" si="18"/>
        <v/>
      </c>
      <c r="BG7" s="9" t="str">
        <f t="shared" si="19"/>
        <v/>
      </c>
    </row>
    <row r="8" ht="21.75" spans="1:59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  <c r="AV8" s="3"/>
      <c r="AW8" s="8"/>
      <c r="AX8" s="9" t="str">
        <f>_xlfn.IFNA(VLOOKUP(AW8,'Main Data'!$A:$B,2,0),"")</f>
        <v/>
      </c>
      <c r="AY8" s="9" t="str">
        <f>_xlfn.IFNA(VLOOKUP(AW8,'Main Data'!$A:$C,3,0),"")</f>
        <v/>
      </c>
      <c r="AZ8" s="10" t="str">
        <f ca="1" t="shared" si="16"/>
        <v/>
      </c>
      <c r="BA8" s="11" t="str">
        <f t="shared" si="17"/>
        <v/>
      </c>
      <c r="BB8" s="15"/>
      <c r="BC8" s="8"/>
      <c r="BD8" s="9" t="str">
        <f>_xlfn.IFNA(VLOOKUP(BC8,'Main Data'!$A:$B,2,0),"")</f>
        <v/>
      </c>
      <c r="BE8" s="9" t="str">
        <f>_xlfn.IFNA(VLOOKUP(BC8,'Main Data'!$A:$C,3,0),"")</f>
        <v/>
      </c>
      <c r="BF8" s="10" t="str">
        <f ca="1" t="shared" si="18"/>
        <v/>
      </c>
      <c r="BG8" s="9" t="str">
        <f t="shared" si="19"/>
        <v/>
      </c>
    </row>
    <row r="9" ht="21.75" spans="1:59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  <c r="AV9" s="3"/>
      <c r="AW9" s="8"/>
      <c r="AX9" s="9" t="str">
        <f>_xlfn.IFNA(VLOOKUP(AW9,'Main Data'!$A:$B,2,0),"")</f>
        <v/>
      </c>
      <c r="AY9" s="9" t="str">
        <f>_xlfn.IFNA(VLOOKUP(AW9,'Main Data'!$A:$C,3,0),"")</f>
        <v/>
      </c>
      <c r="AZ9" s="10" t="str">
        <f ca="1" t="shared" si="16"/>
        <v/>
      </c>
      <c r="BA9" s="11" t="str">
        <f t="shared" si="17"/>
        <v/>
      </c>
      <c r="BB9" s="15"/>
      <c r="BC9" s="8"/>
      <c r="BD9" s="9" t="str">
        <f>_xlfn.IFNA(VLOOKUP(BC9,'Main Data'!$A:$B,2,0),"")</f>
        <v/>
      </c>
      <c r="BE9" s="9" t="str">
        <f>_xlfn.IFNA(VLOOKUP(BC9,'Main Data'!$A:$C,3,0),"")</f>
        <v/>
      </c>
      <c r="BF9" s="10" t="str">
        <f ca="1" t="shared" si="18"/>
        <v/>
      </c>
      <c r="BG9" s="9" t="str">
        <f t="shared" si="19"/>
        <v/>
      </c>
    </row>
    <row r="10" ht="21.75" spans="1:59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  <c r="AV10" s="3"/>
      <c r="AW10" s="8"/>
      <c r="AX10" s="9" t="str">
        <f>_xlfn.IFNA(VLOOKUP(AW10,'Main Data'!$A:$B,2,0),"")</f>
        <v/>
      </c>
      <c r="AY10" s="9" t="str">
        <f>_xlfn.IFNA(VLOOKUP(AW10,'Main Data'!$A:$C,3,0),"")</f>
        <v/>
      </c>
      <c r="AZ10" s="10" t="str">
        <f ca="1" t="shared" si="16"/>
        <v/>
      </c>
      <c r="BA10" s="11" t="str">
        <f t="shared" si="17"/>
        <v/>
      </c>
      <c r="BB10" s="15"/>
      <c r="BC10" s="8"/>
      <c r="BD10" s="9" t="str">
        <f>_xlfn.IFNA(VLOOKUP(BC10,'Main Data'!$A:$B,2,0),"")</f>
        <v/>
      </c>
      <c r="BE10" s="9" t="str">
        <f>_xlfn.IFNA(VLOOKUP(BC10,'Main Data'!$A:$C,3,0),"")</f>
        <v/>
      </c>
      <c r="BF10" s="10" t="str">
        <f ca="1" t="shared" si="18"/>
        <v/>
      </c>
      <c r="BG10" s="9" t="str">
        <f t="shared" si="19"/>
        <v/>
      </c>
    </row>
    <row r="11" ht="21.75" spans="1:59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  <c r="AV11" s="3"/>
      <c r="AW11" s="8"/>
      <c r="AX11" s="9" t="str">
        <f>_xlfn.IFNA(VLOOKUP(AW11,'Main Data'!$A:$B,2,0),"")</f>
        <v/>
      </c>
      <c r="AY11" s="9" t="str">
        <f>_xlfn.IFNA(VLOOKUP(AW11,'Main Data'!$A:$C,3,0),"")</f>
        <v/>
      </c>
      <c r="AZ11" s="10" t="str">
        <f ca="1" t="shared" si="16"/>
        <v/>
      </c>
      <c r="BA11" s="11" t="str">
        <f t="shared" si="17"/>
        <v/>
      </c>
      <c r="BB11" s="15"/>
      <c r="BC11" s="8"/>
      <c r="BD11" s="9" t="str">
        <f>_xlfn.IFNA(VLOOKUP(BC11,'Main Data'!$A:$B,2,0),"")</f>
        <v/>
      </c>
      <c r="BE11" s="9" t="str">
        <f>_xlfn.IFNA(VLOOKUP(BC11,'Main Data'!$A:$C,3,0),"")</f>
        <v/>
      </c>
      <c r="BF11" s="10" t="str">
        <f ca="1" t="shared" si="18"/>
        <v/>
      </c>
      <c r="BG11" s="9" t="str">
        <f t="shared" si="19"/>
        <v/>
      </c>
    </row>
    <row r="12" ht="21.75" spans="1:59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  <c r="AV12" s="3"/>
      <c r="AW12" s="8"/>
      <c r="AX12" s="9" t="str">
        <f>_xlfn.IFNA(VLOOKUP(AW12,'Main Data'!$A:$B,2,0),"")</f>
        <v/>
      </c>
      <c r="AY12" s="9" t="str">
        <f>_xlfn.IFNA(VLOOKUP(AW12,'Main Data'!$A:$C,3,0),"")</f>
        <v/>
      </c>
      <c r="AZ12" s="10" t="str">
        <f ca="1" t="shared" si="16"/>
        <v/>
      </c>
      <c r="BA12" s="11" t="str">
        <f t="shared" si="17"/>
        <v/>
      </c>
      <c r="BB12" s="15"/>
      <c r="BC12" s="8"/>
      <c r="BD12" s="9" t="str">
        <f>_xlfn.IFNA(VLOOKUP(BC12,'Main Data'!$A:$B,2,0),"")</f>
        <v/>
      </c>
      <c r="BE12" s="9" t="str">
        <f>_xlfn.IFNA(VLOOKUP(BC12,'Main Data'!$A:$C,3,0),"")</f>
        <v/>
      </c>
      <c r="BF12" s="10" t="str">
        <f ca="1" t="shared" si="18"/>
        <v/>
      </c>
      <c r="BG12" s="9" t="str">
        <f t="shared" si="19"/>
        <v/>
      </c>
    </row>
    <row r="13" ht="21.75" spans="1:59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  <c r="AV13" s="3"/>
      <c r="AW13" s="8"/>
      <c r="AX13" s="9" t="str">
        <f>_xlfn.IFNA(VLOOKUP(AW13,'Main Data'!$A:$B,2,0),"")</f>
        <v/>
      </c>
      <c r="AY13" s="9" t="str">
        <f>_xlfn.IFNA(VLOOKUP(AW13,'Main Data'!$A:$C,3,0),"")</f>
        <v/>
      </c>
      <c r="AZ13" s="10" t="str">
        <f ca="1" t="shared" si="16"/>
        <v/>
      </c>
      <c r="BA13" s="11" t="str">
        <f t="shared" si="17"/>
        <v/>
      </c>
      <c r="BB13" s="15"/>
      <c r="BC13" s="8"/>
      <c r="BD13" s="9" t="str">
        <f>_xlfn.IFNA(VLOOKUP(BC13,'Main Data'!$A:$B,2,0),"")</f>
        <v/>
      </c>
      <c r="BE13" s="9" t="str">
        <f>_xlfn.IFNA(VLOOKUP(BC13,'Main Data'!$A:$C,3,0),"")</f>
        <v/>
      </c>
      <c r="BF13" s="10" t="str">
        <f ca="1" t="shared" si="18"/>
        <v/>
      </c>
      <c r="BG13" s="9" t="str">
        <f t="shared" si="19"/>
        <v/>
      </c>
    </row>
    <row r="14" ht="21.75" spans="1:59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  <c r="AV14" s="3"/>
      <c r="AW14" s="8"/>
      <c r="AX14" s="9" t="str">
        <f>_xlfn.IFNA(VLOOKUP(AW14,'Main Data'!$A:$B,2,0),"")</f>
        <v/>
      </c>
      <c r="AY14" s="9" t="str">
        <f>_xlfn.IFNA(VLOOKUP(AW14,'Main Data'!$A:$C,3,0),"")</f>
        <v/>
      </c>
      <c r="AZ14" s="10" t="str">
        <f ca="1" t="shared" si="16"/>
        <v/>
      </c>
      <c r="BA14" s="11" t="str">
        <f t="shared" si="17"/>
        <v/>
      </c>
      <c r="BB14" s="15"/>
      <c r="BC14" s="8"/>
      <c r="BD14" s="9" t="str">
        <f>_xlfn.IFNA(VLOOKUP(BC14,'Main Data'!$A:$B,2,0),"")</f>
        <v/>
      </c>
      <c r="BE14" s="9" t="str">
        <f>_xlfn.IFNA(VLOOKUP(BC14,'Main Data'!$A:$C,3,0),"")</f>
        <v/>
      </c>
      <c r="BF14" s="10" t="str">
        <f ca="1" t="shared" si="18"/>
        <v/>
      </c>
      <c r="BG14" s="9" t="str">
        <f t="shared" si="19"/>
        <v/>
      </c>
    </row>
    <row r="15" ht="21.75" spans="1:59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  <c r="AV15" s="3"/>
      <c r="AW15" s="8"/>
      <c r="AX15" s="9" t="str">
        <f>_xlfn.IFNA(VLOOKUP(AW15,'Main Data'!$A:$B,2,0),"")</f>
        <v/>
      </c>
      <c r="AY15" s="9" t="str">
        <f>_xlfn.IFNA(VLOOKUP(AW15,'Main Data'!$A:$C,3,0),"")</f>
        <v/>
      </c>
      <c r="AZ15" s="10" t="str">
        <f ca="1" t="shared" si="16"/>
        <v/>
      </c>
      <c r="BA15" s="11" t="str">
        <f t="shared" si="17"/>
        <v/>
      </c>
      <c r="BB15" s="15"/>
      <c r="BC15" s="8"/>
      <c r="BD15" s="9" t="str">
        <f>_xlfn.IFNA(VLOOKUP(BC15,'Main Data'!$A:$B,2,0),"")</f>
        <v/>
      </c>
      <c r="BE15" s="9" t="str">
        <f>_xlfn.IFNA(VLOOKUP(BC15,'Main Data'!$A:$C,3,0),"")</f>
        <v/>
      </c>
      <c r="BF15" s="10" t="str">
        <f ca="1" t="shared" si="18"/>
        <v/>
      </c>
      <c r="BG15" s="9" t="str">
        <f t="shared" si="19"/>
        <v/>
      </c>
    </row>
    <row r="16" ht="21.75" spans="1:59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  <c r="AV16" s="3"/>
      <c r="AW16" s="8"/>
      <c r="AX16" s="9" t="str">
        <f>_xlfn.IFNA(VLOOKUP(AW16,'Main Data'!$A:$B,2,0),"")</f>
        <v/>
      </c>
      <c r="AY16" s="9" t="str">
        <f>_xlfn.IFNA(VLOOKUP(AW16,'Main Data'!$A:$C,3,0),"")</f>
        <v/>
      </c>
      <c r="AZ16" s="10" t="str">
        <f ca="1" t="shared" si="16"/>
        <v/>
      </c>
      <c r="BA16" s="11" t="str">
        <f t="shared" si="17"/>
        <v/>
      </c>
      <c r="BB16" s="15"/>
      <c r="BC16" s="8"/>
      <c r="BD16" s="9" t="str">
        <f>_xlfn.IFNA(VLOOKUP(BC16,'Main Data'!$A:$B,2,0),"")</f>
        <v/>
      </c>
      <c r="BE16" s="9" t="str">
        <f>_xlfn.IFNA(VLOOKUP(BC16,'Main Data'!$A:$C,3,0),"")</f>
        <v/>
      </c>
      <c r="BF16" s="10" t="str">
        <f ca="1" t="shared" si="18"/>
        <v/>
      </c>
      <c r="BG16" s="9" t="str">
        <f t="shared" si="19"/>
        <v/>
      </c>
    </row>
    <row r="17" ht="21.75" spans="1:59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  <c r="AV17" s="3"/>
      <c r="AW17" s="8"/>
      <c r="AX17" s="9" t="str">
        <f>_xlfn.IFNA(VLOOKUP(AW17,'Main Data'!$A:$B,2,0),"")</f>
        <v/>
      </c>
      <c r="AY17" s="9" t="str">
        <f>_xlfn.IFNA(VLOOKUP(AW17,'Main Data'!$A:$C,3,0),"")</f>
        <v/>
      </c>
      <c r="AZ17" s="10" t="str">
        <f ca="1" t="shared" si="16"/>
        <v/>
      </c>
      <c r="BA17" s="11" t="str">
        <f t="shared" si="17"/>
        <v/>
      </c>
      <c r="BB17" s="15"/>
      <c r="BC17" s="8"/>
      <c r="BD17" s="9" t="str">
        <f>_xlfn.IFNA(VLOOKUP(BC17,'Main Data'!$A:$B,2,0),"")</f>
        <v/>
      </c>
      <c r="BE17" s="9" t="str">
        <f>_xlfn.IFNA(VLOOKUP(BC17,'Main Data'!$A:$C,3,0),"")</f>
        <v/>
      </c>
      <c r="BF17" s="10" t="str">
        <f ca="1" t="shared" si="18"/>
        <v/>
      </c>
      <c r="BG17" s="9" t="str">
        <f t="shared" si="19"/>
        <v/>
      </c>
    </row>
    <row r="18" ht="21.75" spans="1:59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  <c r="AV18" s="3"/>
      <c r="AW18" s="8"/>
      <c r="AX18" s="9" t="str">
        <f>_xlfn.IFNA(VLOOKUP(AW18,'Main Data'!$A:$B,2,0),"")</f>
        <v/>
      </c>
      <c r="AY18" s="9" t="str">
        <f>_xlfn.IFNA(VLOOKUP(AW18,'Main Data'!$A:$C,3,0),"")</f>
        <v/>
      </c>
      <c r="AZ18" s="10" t="str">
        <f ca="1" t="shared" si="16"/>
        <v/>
      </c>
      <c r="BA18" s="11" t="str">
        <f t="shared" si="17"/>
        <v/>
      </c>
      <c r="BB18" s="15"/>
      <c r="BC18" s="8"/>
      <c r="BD18" s="9" t="str">
        <f>_xlfn.IFNA(VLOOKUP(BC18,'Main Data'!$A:$B,2,0),"")</f>
        <v/>
      </c>
      <c r="BE18" s="9" t="str">
        <f>_xlfn.IFNA(VLOOKUP(BC18,'Main Data'!$A:$C,3,0),"")</f>
        <v/>
      </c>
      <c r="BF18" s="10" t="str">
        <f ca="1" t="shared" si="18"/>
        <v/>
      </c>
      <c r="BG18" s="9" t="str">
        <f t="shared" si="19"/>
        <v/>
      </c>
    </row>
    <row r="19" ht="21.75" spans="1:59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  <c r="AV19" s="3"/>
      <c r="AW19" s="8"/>
      <c r="AX19" s="9" t="str">
        <f>_xlfn.IFNA(VLOOKUP(AW19,'Main Data'!$A:$B,2,0),"")</f>
        <v/>
      </c>
      <c r="AY19" s="9" t="str">
        <f>_xlfn.IFNA(VLOOKUP(AW19,'Main Data'!$A:$C,3,0),"")</f>
        <v/>
      </c>
      <c r="AZ19" s="10" t="str">
        <f ca="1" t="shared" si="16"/>
        <v/>
      </c>
      <c r="BA19" s="11" t="str">
        <f t="shared" si="17"/>
        <v/>
      </c>
      <c r="BB19" s="15"/>
      <c r="BC19" s="8"/>
      <c r="BD19" s="9" t="str">
        <f>_xlfn.IFNA(VLOOKUP(BC19,'Main Data'!$A:$B,2,0),"")</f>
        <v/>
      </c>
      <c r="BE19" s="9" t="str">
        <f>_xlfn.IFNA(VLOOKUP(BC19,'Main Data'!$A:$C,3,0),"")</f>
        <v/>
      </c>
      <c r="BF19" s="10" t="str">
        <f ca="1" t="shared" si="18"/>
        <v/>
      </c>
      <c r="BG19" s="9" t="str">
        <f t="shared" si="19"/>
        <v/>
      </c>
    </row>
    <row r="20" ht="21.75" spans="1:59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  <c r="AV20" s="3"/>
      <c r="AW20" s="8"/>
      <c r="AX20" s="9" t="str">
        <f>_xlfn.IFNA(VLOOKUP(AW20,'Main Data'!$A:$B,2,0),"")</f>
        <v/>
      </c>
      <c r="AY20" s="9" t="str">
        <f>_xlfn.IFNA(VLOOKUP(AW20,'Main Data'!$A:$C,3,0),"")</f>
        <v/>
      </c>
      <c r="AZ20" s="10" t="str">
        <f ca="1" t="shared" si="16"/>
        <v/>
      </c>
      <c r="BA20" s="11" t="str">
        <f t="shared" si="17"/>
        <v/>
      </c>
      <c r="BB20" s="15"/>
      <c r="BC20" s="8"/>
      <c r="BD20" s="9" t="str">
        <f>_xlfn.IFNA(VLOOKUP(BC20,'Main Data'!$A:$B,2,0),"")</f>
        <v/>
      </c>
      <c r="BE20" s="9" t="str">
        <f>_xlfn.IFNA(VLOOKUP(BC20,'Main Data'!$A:$C,3,0),"")</f>
        <v/>
      </c>
      <c r="BF20" s="10" t="str">
        <f ca="1" t="shared" si="18"/>
        <v/>
      </c>
      <c r="BG20" s="9" t="str">
        <f t="shared" si="19"/>
        <v/>
      </c>
    </row>
    <row r="21" ht="21.75" spans="1:59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  <c r="AV21" s="3"/>
      <c r="AW21" s="8"/>
      <c r="AX21" s="9" t="str">
        <f>_xlfn.IFNA(VLOOKUP(AW21,'Main Data'!$A:$B,2,0),"")</f>
        <v/>
      </c>
      <c r="AY21" s="9" t="str">
        <f>_xlfn.IFNA(VLOOKUP(AW21,'Main Data'!$A:$C,3,0),"")</f>
        <v/>
      </c>
      <c r="AZ21" s="10" t="str">
        <f ca="1" t="shared" si="16"/>
        <v/>
      </c>
      <c r="BA21" s="11" t="str">
        <f t="shared" si="17"/>
        <v/>
      </c>
      <c r="BB21" s="15"/>
      <c r="BC21" s="8"/>
      <c r="BD21" s="9" t="str">
        <f>_xlfn.IFNA(VLOOKUP(BC21,'Main Data'!$A:$B,2,0),"")</f>
        <v/>
      </c>
      <c r="BE21" s="9" t="str">
        <f>_xlfn.IFNA(VLOOKUP(BC21,'Main Data'!$A:$C,3,0),"")</f>
        <v/>
      </c>
      <c r="BF21" s="10" t="str">
        <f ca="1" t="shared" si="18"/>
        <v/>
      </c>
      <c r="BG21" s="9" t="str">
        <f t="shared" si="19"/>
        <v/>
      </c>
    </row>
    <row r="22" ht="21.75" spans="1:59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  <c r="AV22" s="3"/>
      <c r="AW22" s="8"/>
      <c r="AX22" s="9" t="str">
        <f>_xlfn.IFNA(VLOOKUP(AW22,'Main Data'!$A:$B,2,0),"")</f>
        <v/>
      </c>
      <c r="AY22" s="9" t="str">
        <f>_xlfn.IFNA(VLOOKUP(AW22,'Main Data'!$A:$C,3,0),"")</f>
        <v/>
      </c>
      <c r="AZ22" s="10" t="str">
        <f ca="1" t="shared" si="16"/>
        <v/>
      </c>
      <c r="BA22" s="11" t="str">
        <f t="shared" si="17"/>
        <v/>
      </c>
      <c r="BB22" s="15"/>
      <c r="BC22" s="8"/>
      <c r="BD22" s="9" t="str">
        <f>_xlfn.IFNA(VLOOKUP(BC22,'Main Data'!$A:$B,2,0),"")</f>
        <v/>
      </c>
      <c r="BE22" s="9" t="str">
        <f>_xlfn.IFNA(VLOOKUP(BC22,'Main Data'!$A:$C,3,0),"")</f>
        <v/>
      </c>
      <c r="BF22" s="10" t="str">
        <f ca="1" t="shared" si="18"/>
        <v/>
      </c>
      <c r="BG22" s="9" t="str">
        <f t="shared" si="19"/>
        <v/>
      </c>
    </row>
    <row r="23" ht="21.75" spans="1:59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  <c r="AV23" s="3"/>
      <c r="AW23" s="8"/>
      <c r="AX23" s="9" t="str">
        <f>_xlfn.IFNA(VLOOKUP(AW23,'Main Data'!$A:$B,2,0),"")</f>
        <v/>
      </c>
      <c r="AY23" s="9" t="str">
        <f>_xlfn.IFNA(VLOOKUP(AW23,'Main Data'!$A:$C,3,0),"")</f>
        <v/>
      </c>
      <c r="AZ23" s="10" t="str">
        <f ca="1" t="shared" si="16"/>
        <v/>
      </c>
      <c r="BA23" s="11" t="str">
        <f t="shared" si="17"/>
        <v/>
      </c>
      <c r="BB23" s="15"/>
      <c r="BC23" s="8"/>
      <c r="BD23" s="9" t="str">
        <f>_xlfn.IFNA(VLOOKUP(BC23,'Main Data'!$A:$B,2,0),"")</f>
        <v/>
      </c>
      <c r="BE23" s="9" t="str">
        <f>_xlfn.IFNA(VLOOKUP(BC23,'Main Data'!$A:$C,3,0),"")</f>
        <v/>
      </c>
      <c r="BF23" s="10" t="str">
        <f ca="1" t="shared" si="18"/>
        <v/>
      </c>
      <c r="BG23" s="9" t="str">
        <f t="shared" si="19"/>
        <v/>
      </c>
    </row>
    <row r="24" ht="21.75" spans="1:59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  <c r="AV24" s="3"/>
      <c r="AW24" s="8"/>
      <c r="AX24" s="9" t="str">
        <f>_xlfn.IFNA(VLOOKUP(AW24,'Main Data'!$A:$B,2,0),"")</f>
        <v/>
      </c>
      <c r="AY24" s="9" t="str">
        <f>_xlfn.IFNA(VLOOKUP(AW24,'Main Data'!$A:$C,3,0),"")</f>
        <v/>
      </c>
      <c r="AZ24" s="10" t="str">
        <f ca="1" t="shared" si="16"/>
        <v/>
      </c>
      <c r="BA24" s="11" t="str">
        <f t="shared" si="17"/>
        <v/>
      </c>
      <c r="BB24" s="15"/>
      <c r="BC24" s="8"/>
      <c r="BD24" s="9" t="str">
        <f>_xlfn.IFNA(VLOOKUP(BC24,'Main Data'!$A:$B,2,0),"")</f>
        <v/>
      </c>
      <c r="BE24" s="9" t="str">
        <f>_xlfn.IFNA(VLOOKUP(BC24,'Main Data'!$A:$C,3,0),"")</f>
        <v/>
      </c>
      <c r="BF24" s="10" t="str">
        <f ca="1" t="shared" si="18"/>
        <v/>
      </c>
      <c r="BG24" s="9" t="str">
        <f t="shared" si="19"/>
        <v/>
      </c>
    </row>
    <row r="25" ht="21.75" spans="1:59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  <c r="AV25" s="3"/>
      <c r="AW25" s="8"/>
      <c r="AX25" s="9" t="str">
        <f>_xlfn.IFNA(VLOOKUP(AW25,'Main Data'!$A:$B,2,0),"")</f>
        <v/>
      </c>
      <c r="AY25" s="9" t="str">
        <f>_xlfn.IFNA(VLOOKUP(AW25,'Main Data'!$A:$C,3,0),"")</f>
        <v/>
      </c>
      <c r="AZ25" s="10" t="str">
        <f ca="1" t="shared" si="16"/>
        <v/>
      </c>
      <c r="BA25" s="11" t="str">
        <f t="shared" si="17"/>
        <v/>
      </c>
      <c r="BB25" s="15"/>
      <c r="BC25" s="8"/>
      <c r="BD25" s="9" t="str">
        <f>_xlfn.IFNA(VLOOKUP(BC25,'Main Data'!$A:$B,2,0),"")</f>
        <v/>
      </c>
      <c r="BE25" s="9" t="str">
        <f>_xlfn.IFNA(VLOOKUP(BC25,'Main Data'!$A:$C,3,0),"")</f>
        <v/>
      </c>
      <c r="BF25" s="10" t="str">
        <f ca="1" t="shared" si="18"/>
        <v/>
      </c>
      <c r="BG25" s="9" t="str">
        <f t="shared" si="19"/>
        <v/>
      </c>
    </row>
    <row r="26" ht="21.75" spans="1:59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  <c r="AV26" s="3"/>
      <c r="AW26" s="8"/>
      <c r="AX26" s="9" t="str">
        <f>_xlfn.IFNA(VLOOKUP(AW26,'Main Data'!$A:$B,2,0),"")</f>
        <v/>
      </c>
      <c r="AY26" s="9" t="str">
        <f>_xlfn.IFNA(VLOOKUP(AW26,'Main Data'!$A:$C,3,0),"")</f>
        <v/>
      </c>
      <c r="AZ26" s="10" t="str">
        <f ca="1" t="shared" si="16"/>
        <v/>
      </c>
      <c r="BA26" s="11" t="str">
        <f t="shared" si="17"/>
        <v/>
      </c>
      <c r="BB26" s="15"/>
      <c r="BC26" s="8"/>
      <c r="BD26" s="9" t="str">
        <f>_xlfn.IFNA(VLOOKUP(BC26,'Main Data'!$A:$B,2,0),"")</f>
        <v/>
      </c>
      <c r="BE26" s="9" t="str">
        <f>_xlfn.IFNA(VLOOKUP(BC26,'Main Data'!$A:$C,3,0),"")</f>
        <v/>
      </c>
      <c r="BF26" s="10" t="str">
        <f ca="1" t="shared" si="18"/>
        <v/>
      </c>
      <c r="BG26" s="9" t="str">
        <f t="shared" si="19"/>
        <v/>
      </c>
    </row>
    <row r="27" ht="21.75" spans="1:59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  <c r="AV27" s="3"/>
      <c r="AW27" s="8"/>
      <c r="AX27" s="9" t="str">
        <f>_xlfn.IFNA(VLOOKUP(AW27,'Main Data'!$A:$B,2,0),"")</f>
        <v/>
      </c>
      <c r="AY27" s="9" t="str">
        <f>_xlfn.IFNA(VLOOKUP(AW27,'Main Data'!$A:$C,3,0),"")</f>
        <v/>
      </c>
      <c r="AZ27" s="10" t="str">
        <f ca="1" t="shared" si="16"/>
        <v/>
      </c>
      <c r="BA27" s="11" t="str">
        <f t="shared" si="17"/>
        <v/>
      </c>
      <c r="BB27" s="15"/>
      <c r="BC27" s="8"/>
      <c r="BD27" s="9" t="str">
        <f>_xlfn.IFNA(VLOOKUP(BC27,'Main Data'!$A:$B,2,0),"")</f>
        <v/>
      </c>
      <c r="BE27" s="9" t="str">
        <f>_xlfn.IFNA(VLOOKUP(BC27,'Main Data'!$A:$C,3,0),"")</f>
        <v/>
      </c>
      <c r="BF27" s="10" t="str">
        <f ca="1" t="shared" si="18"/>
        <v/>
      </c>
      <c r="BG27" s="9" t="str">
        <f t="shared" si="19"/>
        <v/>
      </c>
    </row>
    <row r="28" ht="21.75" spans="1:59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  <c r="AV28" s="3"/>
      <c r="AW28" s="8"/>
      <c r="AX28" s="9" t="str">
        <f>_xlfn.IFNA(VLOOKUP(AW28,'Main Data'!$A:$B,2,0),"")</f>
        <v/>
      </c>
      <c r="AY28" s="9" t="str">
        <f>_xlfn.IFNA(VLOOKUP(AW28,'Main Data'!$A:$C,3,0),"")</f>
        <v/>
      </c>
      <c r="AZ28" s="10" t="str">
        <f ca="1" t="shared" si="16"/>
        <v/>
      </c>
      <c r="BA28" s="11" t="str">
        <f t="shared" si="17"/>
        <v/>
      </c>
      <c r="BB28" s="15"/>
      <c r="BC28" s="8"/>
      <c r="BD28" s="9" t="str">
        <f>_xlfn.IFNA(VLOOKUP(BC28,'Main Data'!$A:$B,2,0),"")</f>
        <v/>
      </c>
      <c r="BE28" s="9" t="str">
        <f>_xlfn.IFNA(VLOOKUP(BC28,'Main Data'!$A:$C,3,0),"")</f>
        <v/>
      </c>
      <c r="BF28" s="10" t="str">
        <f ca="1" t="shared" si="18"/>
        <v/>
      </c>
      <c r="BG28" s="9" t="str">
        <f t="shared" si="19"/>
        <v/>
      </c>
    </row>
    <row r="29" ht="21.75" spans="1:59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  <c r="AV29" s="3"/>
      <c r="AW29" s="8"/>
      <c r="AX29" s="9" t="str">
        <f>_xlfn.IFNA(VLOOKUP(AW29,'Main Data'!$A:$B,2,0),"")</f>
        <v/>
      </c>
      <c r="AY29" s="9" t="str">
        <f>_xlfn.IFNA(VLOOKUP(AW29,'Main Data'!$A:$C,3,0),"")</f>
        <v/>
      </c>
      <c r="AZ29" s="10" t="str">
        <f ca="1" t="shared" si="16"/>
        <v/>
      </c>
      <c r="BA29" s="11" t="str">
        <f t="shared" si="17"/>
        <v/>
      </c>
      <c r="BB29" s="15"/>
      <c r="BC29" s="8"/>
      <c r="BD29" s="9" t="str">
        <f>_xlfn.IFNA(VLOOKUP(BC29,'Main Data'!$A:$B,2,0),"")</f>
        <v/>
      </c>
      <c r="BE29" s="9" t="str">
        <f>_xlfn.IFNA(VLOOKUP(BC29,'Main Data'!$A:$C,3,0),"")</f>
        <v/>
      </c>
      <c r="BF29" s="10" t="str">
        <f ca="1" t="shared" si="18"/>
        <v/>
      </c>
      <c r="BG29" s="9" t="str">
        <f t="shared" si="19"/>
        <v/>
      </c>
    </row>
    <row r="30" ht="21.75" spans="1:59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  <c r="AV30" s="3"/>
      <c r="AW30" s="8"/>
      <c r="AX30" s="9" t="str">
        <f>_xlfn.IFNA(VLOOKUP(AW30,'Main Data'!$A:$B,2,0),"")</f>
        <v/>
      </c>
      <c r="AY30" s="9" t="str">
        <f>_xlfn.IFNA(VLOOKUP(AW30,'Main Data'!$A:$C,3,0),"")</f>
        <v/>
      </c>
      <c r="AZ30" s="10" t="str">
        <f ca="1" t="shared" si="16"/>
        <v/>
      </c>
      <c r="BA30" s="11" t="str">
        <f t="shared" si="17"/>
        <v/>
      </c>
      <c r="BB30" s="15"/>
      <c r="BC30" s="8"/>
      <c r="BD30" s="9" t="str">
        <f>_xlfn.IFNA(VLOOKUP(BC30,'Main Data'!$A:$B,2,0),"")</f>
        <v/>
      </c>
      <c r="BE30" s="9" t="str">
        <f>_xlfn.IFNA(VLOOKUP(BC30,'Main Data'!$A:$C,3,0),"")</f>
        <v/>
      </c>
      <c r="BF30" s="10" t="str">
        <f ca="1" t="shared" si="18"/>
        <v/>
      </c>
      <c r="BG30" s="9" t="str">
        <f t="shared" si="19"/>
        <v/>
      </c>
    </row>
    <row r="31" ht="21.75" spans="1:59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  <c r="AV31" s="3"/>
      <c r="AW31" s="8"/>
      <c r="AX31" s="9" t="str">
        <f>_xlfn.IFNA(VLOOKUP(AW31,'Main Data'!$A:$B,2,0),"")</f>
        <v/>
      </c>
      <c r="AY31" s="9" t="str">
        <f>_xlfn.IFNA(VLOOKUP(AW31,'Main Data'!$A:$C,3,0),"")</f>
        <v/>
      </c>
      <c r="AZ31" s="10" t="str">
        <f ca="1" t="shared" si="16"/>
        <v/>
      </c>
      <c r="BA31" s="11" t="str">
        <f t="shared" si="17"/>
        <v/>
      </c>
      <c r="BB31" s="15"/>
      <c r="BC31" s="8"/>
      <c r="BD31" s="9" t="str">
        <f>_xlfn.IFNA(VLOOKUP(BC31,'Main Data'!$A:$B,2,0),"")</f>
        <v/>
      </c>
      <c r="BE31" s="9" t="str">
        <f>_xlfn.IFNA(VLOOKUP(BC31,'Main Data'!$A:$C,3,0),"")</f>
        <v/>
      </c>
      <c r="BF31" s="10" t="str">
        <f ca="1" t="shared" si="18"/>
        <v/>
      </c>
      <c r="BG31" s="9" t="str">
        <f t="shared" si="19"/>
        <v/>
      </c>
    </row>
    <row r="32" ht="21.75" spans="1:59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  <c r="AV32" s="3"/>
      <c r="AW32" s="8"/>
      <c r="AX32" s="9" t="str">
        <f>_xlfn.IFNA(VLOOKUP(AW32,'Main Data'!$A:$B,2,0),"")</f>
        <v/>
      </c>
      <c r="AY32" s="9" t="str">
        <f>_xlfn.IFNA(VLOOKUP(AW32,'Main Data'!$A:$C,3,0),"")</f>
        <v/>
      </c>
      <c r="AZ32" s="10" t="str">
        <f ca="1" t="shared" si="16"/>
        <v/>
      </c>
      <c r="BA32" s="11" t="str">
        <f t="shared" si="17"/>
        <v/>
      </c>
      <c r="BB32" s="15"/>
      <c r="BC32" s="8"/>
      <c r="BD32" s="9" t="str">
        <f>_xlfn.IFNA(VLOOKUP(BC32,'Main Data'!$A:$B,2,0),"")</f>
        <v/>
      </c>
      <c r="BE32" s="9" t="str">
        <f>_xlfn.IFNA(VLOOKUP(BC32,'Main Data'!$A:$C,3,0),"")</f>
        <v/>
      </c>
      <c r="BF32" s="10" t="str">
        <f ca="1" t="shared" si="18"/>
        <v/>
      </c>
      <c r="BG32" s="9" t="str">
        <f t="shared" si="19"/>
        <v/>
      </c>
    </row>
    <row r="33" ht="21.75" spans="1:59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  <c r="AV33" s="3"/>
      <c r="AW33" s="8"/>
      <c r="AX33" s="9" t="str">
        <f>_xlfn.IFNA(VLOOKUP(AW33,'Main Data'!$A:$B,2,0),"")</f>
        <v/>
      </c>
      <c r="AY33" s="9" t="str">
        <f>_xlfn.IFNA(VLOOKUP(AW33,'Main Data'!$A:$C,3,0),"")</f>
        <v/>
      </c>
      <c r="AZ33" s="10" t="str">
        <f ca="1" t="shared" si="16"/>
        <v/>
      </c>
      <c r="BA33" s="11" t="str">
        <f t="shared" si="17"/>
        <v/>
      </c>
      <c r="BB33" s="15"/>
      <c r="BC33" s="8"/>
      <c r="BD33" s="9" t="str">
        <f>_xlfn.IFNA(VLOOKUP(BC33,'Main Data'!$A:$B,2,0),"")</f>
        <v/>
      </c>
      <c r="BE33" s="9" t="str">
        <f>_xlfn.IFNA(VLOOKUP(BC33,'Main Data'!$A:$C,3,0),"")</f>
        <v/>
      </c>
      <c r="BF33" s="10" t="str">
        <f ca="1" t="shared" si="18"/>
        <v/>
      </c>
      <c r="BG33" s="9" t="str">
        <f t="shared" si="19"/>
        <v/>
      </c>
    </row>
    <row r="34" ht="21.75" spans="1:59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  <c r="AV34" s="3"/>
      <c r="AW34" s="8"/>
      <c r="AX34" s="9" t="str">
        <f>_xlfn.IFNA(VLOOKUP(AW34,'Main Data'!$A:$B,2,0),"")</f>
        <v/>
      </c>
      <c r="AY34" s="9" t="str">
        <f>_xlfn.IFNA(VLOOKUP(AW34,'Main Data'!$A:$C,3,0),"")</f>
        <v/>
      </c>
      <c r="AZ34" s="10" t="str">
        <f ca="1" t="shared" si="16"/>
        <v/>
      </c>
      <c r="BA34" s="11" t="str">
        <f t="shared" si="17"/>
        <v/>
      </c>
      <c r="BB34" s="15"/>
      <c r="BC34" s="8"/>
      <c r="BD34" s="9" t="str">
        <f>_xlfn.IFNA(VLOOKUP(BC34,'Main Data'!$A:$B,2,0),"")</f>
        <v/>
      </c>
      <c r="BE34" s="9" t="str">
        <f>_xlfn.IFNA(VLOOKUP(BC34,'Main Data'!$A:$C,3,0),"")</f>
        <v/>
      </c>
      <c r="BF34" s="10" t="str">
        <f ca="1" t="shared" si="18"/>
        <v/>
      </c>
      <c r="BG34" s="9" t="str">
        <f t="shared" si="19"/>
        <v/>
      </c>
    </row>
    <row r="35" ht="21.75" spans="1:59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  <c r="AV35" s="3"/>
      <c r="AW35" s="8"/>
      <c r="AX35" s="9" t="str">
        <f>_xlfn.IFNA(VLOOKUP(AW35,'Main Data'!$A:$B,2,0),"")</f>
        <v/>
      </c>
      <c r="AY35" s="9" t="str">
        <f>_xlfn.IFNA(VLOOKUP(AW35,'Main Data'!$A:$C,3,0),"")</f>
        <v/>
      </c>
      <c r="AZ35" s="10" t="str">
        <f ca="1" t="shared" si="16"/>
        <v/>
      </c>
      <c r="BA35" s="11" t="str">
        <f t="shared" si="17"/>
        <v/>
      </c>
      <c r="BB35" s="15"/>
      <c r="BC35" s="8"/>
      <c r="BD35" s="9" t="str">
        <f>_xlfn.IFNA(VLOOKUP(BC35,'Main Data'!$A:$B,2,0),"")</f>
        <v/>
      </c>
      <c r="BE35" s="9" t="str">
        <f>_xlfn.IFNA(VLOOKUP(BC35,'Main Data'!$A:$C,3,0),"")</f>
        <v/>
      </c>
      <c r="BF35" s="10" t="str">
        <f ca="1" t="shared" si="18"/>
        <v/>
      </c>
      <c r="BG35" s="9" t="str">
        <f t="shared" si="19"/>
        <v/>
      </c>
    </row>
    <row r="36" ht="21.75" spans="1:59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  <c r="AV36" s="3"/>
      <c r="AW36" s="8"/>
      <c r="AX36" s="9" t="str">
        <f>_xlfn.IFNA(VLOOKUP(AW36,'Main Data'!$A:$B,2,0),"")</f>
        <v/>
      </c>
      <c r="AY36" s="9" t="str">
        <f>_xlfn.IFNA(VLOOKUP(AW36,'Main Data'!$A:$C,3,0),"")</f>
        <v/>
      </c>
      <c r="AZ36" s="10" t="str">
        <f ca="1" t="shared" si="16"/>
        <v/>
      </c>
      <c r="BA36" s="11" t="str">
        <f t="shared" si="17"/>
        <v/>
      </c>
      <c r="BB36" s="15"/>
      <c r="BC36" s="8"/>
      <c r="BD36" s="9" t="str">
        <f>_xlfn.IFNA(VLOOKUP(BC36,'Main Data'!$A:$B,2,0),"")</f>
        <v/>
      </c>
      <c r="BE36" s="9" t="str">
        <f>_xlfn.IFNA(VLOOKUP(BC36,'Main Data'!$A:$C,3,0),"")</f>
        <v/>
      </c>
      <c r="BF36" s="10" t="str">
        <f ca="1" t="shared" si="18"/>
        <v/>
      </c>
      <c r="BG36" s="9" t="str">
        <f t="shared" si="19"/>
        <v/>
      </c>
    </row>
    <row r="37" ht="21.75" spans="1:59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  <c r="AV37" s="3"/>
      <c r="AW37" s="8"/>
      <c r="AX37" s="9" t="str">
        <f>_xlfn.IFNA(VLOOKUP(AW37,'Main Data'!$A:$B,2,0),"")</f>
        <v/>
      </c>
      <c r="AY37" s="9" t="str">
        <f>_xlfn.IFNA(VLOOKUP(AW37,'Main Data'!$A:$C,3,0),"")</f>
        <v/>
      </c>
      <c r="AZ37" s="10" t="str">
        <f ca="1" t="shared" si="16"/>
        <v/>
      </c>
      <c r="BA37" s="11" t="str">
        <f t="shared" si="17"/>
        <v/>
      </c>
      <c r="BB37" s="15"/>
      <c r="BC37" s="8"/>
      <c r="BD37" s="9" t="str">
        <f>_xlfn.IFNA(VLOOKUP(BC37,'Main Data'!$A:$B,2,0),"")</f>
        <v/>
      </c>
      <c r="BE37" s="9" t="str">
        <f>_xlfn.IFNA(VLOOKUP(BC37,'Main Data'!$A:$C,3,0),"")</f>
        <v/>
      </c>
      <c r="BF37" s="10" t="str">
        <f ca="1" t="shared" si="18"/>
        <v/>
      </c>
      <c r="BG37" s="9" t="str">
        <f t="shared" si="19"/>
        <v/>
      </c>
    </row>
    <row r="38" ht="21.75" spans="1:59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  <c r="AV38" s="3"/>
      <c r="AW38" s="8"/>
      <c r="AX38" s="9" t="str">
        <f>_xlfn.IFNA(VLOOKUP(AW38,'Main Data'!$A:$B,2,0),"")</f>
        <v/>
      </c>
      <c r="AY38" s="9" t="str">
        <f>_xlfn.IFNA(VLOOKUP(AW38,'Main Data'!$A:$C,3,0),"")</f>
        <v/>
      </c>
      <c r="AZ38" s="10" t="str">
        <f ca="1" t="shared" si="16"/>
        <v/>
      </c>
      <c r="BA38" s="11" t="str">
        <f t="shared" si="17"/>
        <v/>
      </c>
      <c r="BB38" s="15"/>
      <c r="BC38" s="8"/>
      <c r="BD38" s="9" t="str">
        <f>_xlfn.IFNA(VLOOKUP(BC38,'Main Data'!$A:$B,2,0),"")</f>
        <v/>
      </c>
      <c r="BE38" s="9" t="str">
        <f>_xlfn.IFNA(VLOOKUP(BC38,'Main Data'!$A:$C,3,0),"")</f>
        <v/>
      </c>
      <c r="BF38" s="10" t="str">
        <f ca="1" t="shared" si="18"/>
        <v/>
      </c>
      <c r="BG38" s="9" t="str">
        <f t="shared" si="19"/>
        <v/>
      </c>
    </row>
    <row r="39" ht="21.75" spans="1:59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  <c r="AV39" s="3"/>
      <c r="AW39" s="8"/>
      <c r="AX39" s="9" t="str">
        <f>_xlfn.IFNA(VLOOKUP(AW39,'Main Data'!$A:$B,2,0),"")</f>
        <v/>
      </c>
      <c r="AY39" s="9" t="str">
        <f>_xlfn.IFNA(VLOOKUP(AW39,'Main Data'!$A:$C,3,0),"")</f>
        <v/>
      </c>
      <c r="AZ39" s="10" t="str">
        <f ca="1" t="shared" si="16"/>
        <v/>
      </c>
      <c r="BA39" s="11" t="str">
        <f t="shared" si="17"/>
        <v/>
      </c>
      <c r="BB39" s="15"/>
      <c r="BC39" s="8"/>
      <c r="BD39" s="9" t="str">
        <f>_xlfn.IFNA(VLOOKUP(BC39,'Main Data'!$A:$B,2,0),"")</f>
        <v/>
      </c>
      <c r="BE39" s="9" t="str">
        <f>_xlfn.IFNA(VLOOKUP(BC39,'Main Data'!$A:$C,3,0),"")</f>
        <v/>
      </c>
      <c r="BF39" s="10" t="str">
        <f ca="1" t="shared" si="18"/>
        <v/>
      </c>
      <c r="BG39" s="9" t="str">
        <f t="shared" si="19"/>
        <v/>
      </c>
    </row>
    <row r="40" ht="21.75" spans="1:59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  <c r="AV40" s="3"/>
      <c r="AW40" s="8"/>
      <c r="AX40" s="9" t="str">
        <f>_xlfn.IFNA(VLOOKUP(AW40,'Main Data'!$A:$B,2,0),"")</f>
        <v/>
      </c>
      <c r="AY40" s="9" t="str">
        <f>_xlfn.IFNA(VLOOKUP(AW40,'Main Data'!$A:$C,3,0),"")</f>
        <v/>
      </c>
      <c r="AZ40" s="10" t="str">
        <f ca="1" t="shared" si="16"/>
        <v/>
      </c>
      <c r="BA40" s="11" t="str">
        <f t="shared" si="17"/>
        <v/>
      </c>
      <c r="BB40" s="15"/>
      <c r="BC40" s="8"/>
      <c r="BD40" s="9" t="str">
        <f>_xlfn.IFNA(VLOOKUP(BC40,'Main Data'!$A:$B,2,0),"")</f>
        <v/>
      </c>
      <c r="BE40" s="9" t="str">
        <f>_xlfn.IFNA(VLOOKUP(BC40,'Main Data'!$A:$C,3,0),"")</f>
        <v/>
      </c>
      <c r="BF40" s="10" t="str">
        <f ca="1" t="shared" si="18"/>
        <v/>
      </c>
      <c r="BG40" s="9" t="str">
        <f t="shared" si="19"/>
        <v/>
      </c>
    </row>
    <row r="41" ht="21.75" spans="1:59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  <c r="AV41" s="3"/>
      <c r="AW41" s="8"/>
      <c r="AX41" s="9" t="str">
        <f>_xlfn.IFNA(VLOOKUP(AW41,'Main Data'!$A:$B,2,0),"")</f>
        <v/>
      </c>
      <c r="AY41" s="9" t="str">
        <f>_xlfn.IFNA(VLOOKUP(AW41,'Main Data'!$A:$C,3,0),"")</f>
        <v/>
      </c>
      <c r="AZ41" s="10" t="str">
        <f ca="1" t="shared" si="16"/>
        <v/>
      </c>
      <c r="BA41" s="11" t="str">
        <f t="shared" si="17"/>
        <v/>
      </c>
      <c r="BB41" s="15"/>
      <c r="BC41" s="8"/>
      <c r="BD41" s="9" t="str">
        <f>_xlfn.IFNA(VLOOKUP(BC41,'Main Data'!$A:$B,2,0),"")</f>
        <v/>
      </c>
      <c r="BE41" s="9" t="str">
        <f>_xlfn.IFNA(VLOOKUP(BC41,'Main Data'!$A:$C,3,0),"")</f>
        <v/>
      </c>
      <c r="BF41" s="10" t="str">
        <f ca="1" t="shared" si="18"/>
        <v/>
      </c>
      <c r="BG41" s="9" t="str">
        <f t="shared" si="19"/>
        <v/>
      </c>
    </row>
    <row r="42" ht="21.75" spans="1:59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  <c r="AV42" s="3"/>
      <c r="AW42" s="8"/>
      <c r="AX42" s="9" t="str">
        <f>_xlfn.IFNA(VLOOKUP(AW42,'Main Data'!$A:$B,2,0),"")</f>
        <v/>
      </c>
      <c r="AY42" s="9" t="str">
        <f>_xlfn.IFNA(VLOOKUP(AW42,'Main Data'!$A:$C,3,0),"")</f>
        <v/>
      </c>
      <c r="AZ42" s="10" t="str">
        <f ca="1" t="shared" si="16"/>
        <v/>
      </c>
      <c r="BA42" s="11" t="str">
        <f t="shared" si="17"/>
        <v/>
      </c>
      <c r="BB42" s="15"/>
      <c r="BC42" s="8"/>
      <c r="BD42" s="9" t="str">
        <f>_xlfn.IFNA(VLOOKUP(BC42,'Main Data'!$A:$B,2,0),"")</f>
        <v/>
      </c>
      <c r="BE42" s="9" t="str">
        <f>_xlfn.IFNA(VLOOKUP(BC42,'Main Data'!$A:$C,3,0),"")</f>
        <v/>
      </c>
      <c r="BF42" s="10" t="str">
        <f ca="1" t="shared" si="18"/>
        <v/>
      </c>
      <c r="BG42" s="9" t="str">
        <f t="shared" si="19"/>
        <v/>
      </c>
    </row>
    <row r="43" ht="21.75" spans="1:59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  <c r="AV43" s="3"/>
      <c r="AW43" s="8"/>
      <c r="AX43" s="9" t="str">
        <f>_xlfn.IFNA(VLOOKUP(AW43,'Main Data'!$A:$B,2,0),"")</f>
        <v/>
      </c>
      <c r="AY43" s="9" t="str">
        <f>_xlfn.IFNA(VLOOKUP(AW43,'Main Data'!$A:$C,3,0),"")</f>
        <v/>
      </c>
      <c r="AZ43" s="10" t="str">
        <f ca="1" t="shared" si="16"/>
        <v/>
      </c>
      <c r="BA43" s="11" t="str">
        <f t="shared" si="17"/>
        <v/>
      </c>
      <c r="BB43" s="15"/>
      <c r="BC43" s="8"/>
      <c r="BD43" s="9" t="str">
        <f>_xlfn.IFNA(VLOOKUP(BC43,'Main Data'!$A:$B,2,0),"")</f>
        <v/>
      </c>
      <c r="BE43" s="9" t="str">
        <f>_xlfn.IFNA(VLOOKUP(BC43,'Main Data'!$A:$C,3,0),"")</f>
        <v/>
      </c>
      <c r="BF43" s="10" t="str">
        <f ca="1" t="shared" si="18"/>
        <v/>
      </c>
      <c r="BG43" s="9" t="str">
        <f t="shared" si="19"/>
        <v/>
      </c>
    </row>
    <row r="44" ht="21.75" spans="1:59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  <c r="AV44" s="3"/>
      <c r="AW44" s="8"/>
      <c r="AX44" s="9" t="str">
        <f>_xlfn.IFNA(VLOOKUP(AW44,'Main Data'!$A:$B,2,0),"")</f>
        <v/>
      </c>
      <c r="AY44" s="9" t="str">
        <f>_xlfn.IFNA(VLOOKUP(AW44,'Main Data'!$A:$C,3,0),"")</f>
        <v/>
      </c>
      <c r="AZ44" s="10" t="str">
        <f ca="1" t="shared" si="16"/>
        <v/>
      </c>
      <c r="BA44" s="11" t="str">
        <f t="shared" si="17"/>
        <v/>
      </c>
      <c r="BB44" s="15"/>
      <c r="BC44" s="8"/>
      <c r="BD44" s="9" t="str">
        <f>_xlfn.IFNA(VLOOKUP(BC44,'Main Data'!$A:$B,2,0),"")</f>
        <v/>
      </c>
      <c r="BE44" s="9" t="str">
        <f>_xlfn.IFNA(VLOOKUP(BC44,'Main Data'!$A:$C,3,0),"")</f>
        <v/>
      </c>
      <c r="BF44" s="10" t="str">
        <f ca="1" t="shared" si="18"/>
        <v/>
      </c>
      <c r="BG44" s="9" t="str">
        <f t="shared" si="19"/>
        <v/>
      </c>
    </row>
    <row r="45" ht="21.75" spans="1:59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  <c r="AV45" s="3"/>
      <c r="AW45" s="8"/>
      <c r="AX45" s="9" t="str">
        <f>_xlfn.IFNA(VLOOKUP(AW45,'Main Data'!$A:$B,2,0),"")</f>
        <v/>
      </c>
      <c r="AY45" s="9" t="str">
        <f>_xlfn.IFNA(VLOOKUP(AW45,'Main Data'!$A:$C,3,0),"")</f>
        <v/>
      </c>
      <c r="AZ45" s="10" t="str">
        <f ca="1" t="shared" si="16"/>
        <v/>
      </c>
      <c r="BA45" s="11" t="str">
        <f t="shared" si="17"/>
        <v/>
      </c>
      <c r="BB45" s="15"/>
      <c r="BC45" s="8"/>
      <c r="BD45" s="9" t="str">
        <f>_xlfn.IFNA(VLOOKUP(BC45,'Main Data'!$A:$B,2,0),"")</f>
        <v/>
      </c>
      <c r="BE45" s="9" t="str">
        <f>_xlfn.IFNA(VLOOKUP(BC45,'Main Data'!$A:$C,3,0),"")</f>
        <v/>
      </c>
      <c r="BF45" s="10" t="str">
        <f ca="1" t="shared" si="18"/>
        <v/>
      </c>
      <c r="BG45" s="9" t="str">
        <f t="shared" si="19"/>
        <v/>
      </c>
    </row>
    <row r="46" ht="21.75" spans="1:59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  <c r="AV46" s="3"/>
      <c r="AW46" s="8"/>
      <c r="AX46" s="9" t="str">
        <f>_xlfn.IFNA(VLOOKUP(AW46,'Main Data'!$A:$B,2,0),"")</f>
        <v/>
      </c>
      <c r="AY46" s="9" t="str">
        <f>_xlfn.IFNA(VLOOKUP(AW46,'Main Data'!$A:$C,3,0),"")</f>
        <v/>
      </c>
      <c r="AZ46" s="10" t="str">
        <f ca="1" t="shared" si="16"/>
        <v/>
      </c>
      <c r="BA46" s="11" t="str">
        <f t="shared" si="17"/>
        <v/>
      </c>
      <c r="BB46" s="15"/>
      <c r="BC46" s="8"/>
      <c r="BD46" s="9" t="str">
        <f>_xlfn.IFNA(VLOOKUP(BC46,'Main Data'!$A:$B,2,0),"")</f>
        <v/>
      </c>
      <c r="BE46" s="9" t="str">
        <f>_xlfn.IFNA(VLOOKUP(BC46,'Main Data'!$A:$C,3,0),"")</f>
        <v/>
      </c>
      <c r="BF46" s="10" t="str">
        <f ca="1" t="shared" si="18"/>
        <v/>
      </c>
      <c r="BG46" s="9" t="str">
        <f t="shared" si="19"/>
        <v/>
      </c>
    </row>
    <row r="47" ht="21.75" spans="1:59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  <c r="AV47" s="3"/>
      <c r="AW47" s="8"/>
      <c r="AX47" s="9" t="str">
        <f>_xlfn.IFNA(VLOOKUP(AW47,'Main Data'!$A:$B,2,0),"")</f>
        <v/>
      </c>
      <c r="AY47" s="9" t="str">
        <f>_xlfn.IFNA(VLOOKUP(AW47,'Main Data'!$A:$C,3,0),"")</f>
        <v/>
      </c>
      <c r="AZ47" s="10" t="str">
        <f ca="1" t="shared" si="16"/>
        <v/>
      </c>
      <c r="BA47" s="11" t="str">
        <f t="shared" si="17"/>
        <v/>
      </c>
      <c r="BB47" s="15"/>
      <c r="BC47" s="8"/>
      <c r="BD47" s="9" t="str">
        <f>_xlfn.IFNA(VLOOKUP(BC47,'Main Data'!$A:$B,2,0),"")</f>
        <v/>
      </c>
      <c r="BE47" s="9" t="str">
        <f>_xlfn.IFNA(VLOOKUP(BC47,'Main Data'!$A:$C,3,0),"")</f>
        <v/>
      </c>
      <c r="BF47" s="10" t="str">
        <f ca="1" t="shared" si="18"/>
        <v/>
      </c>
      <c r="BG47" s="9" t="str">
        <f t="shared" si="19"/>
        <v/>
      </c>
    </row>
    <row r="48" ht="21.75" spans="1:59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  <c r="AV48" s="3"/>
      <c r="AW48" s="8"/>
      <c r="AX48" s="9" t="str">
        <f>_xlfn.IFNA(VLOOKUP(AW48,'Main Data'!$A:$B,2,0),"")</f>
        <v/>
      </c>
      <c r="AY48" s="9" t="str">
        <f>_xlfn.IFNA(VLOOKUP(AW48,'Main Data'!$A:$C,3,0),"")</f>
        <v/>
      </c>
      <c r="AZ48" s="10" t="str">
        <f ca="1" t="shared" si="16"/>
        <v/>
      </c>
      <c r="BA48" s="11" t="str">
        <f t="shared" si="17"/>
        <v/>
      </c>
      <c r="BB48" s="15"/>
      <c r="BC48" s="8"/>
      <c r="BD48" s="9" t="str">
        <f>_xlfn.IFNA(VLOOKUP(BC48,'Main Data'!$A:$B,2,0),"")</f>
        <v/>
      </c>
      <c r="BE48" s="9" t="str">
        <f>_xlfn.IFNA(VLOOKUP(BC48,'Main Data'!$A:$C,3,0),"")</f>
        <v/>
      </c>
      <c r="BF48" s="10" t="str">
        <f ca="1" t="shared" si="18"/>
        <v/>
      </c>
      <c r="BG48" s="9" t="str">
        <f t="shared" si="19"/>
        <v/>
      </c>
    </row>
    <row r="49" ht="21.75" spans="1:59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  <c r="AV49" s="3"/>
      <c r="AW49" s="8"/>
      <c r="AX49" s="9" t="str">
        <f>_xlfn.IFNA(VLOOKUP(AW49,'Main Data'!$A:$B,2,0),"")</f>
        <v/>
      </c>
      <c r="AY49" s="9" t="str">
        <f>_xlfn.IFNA(VLOOKUP(AW49,'Main Data'!$A:$C,3,0),"")</f>
        <v/>
      </c>
      <c r="AZ49" s="10" t="str">
        <f ca="1" t="shared" si="16"/>
        <v/>
      </c>
      <c r="BA49" s="11" t="str">
        <f t="shared" si="17"/>
        <v/>
      </c>
      <c r="BB49" s="15"/>
      <c r="BC49" s="8"/>
      <c r="BD49" s="9" t="str">
        <f>_xlfn.IFNA(VLOOKUP(BC49,'Main Data'!$A:$B,2,0),"")</f>
        <v/>
      </c>
      <c r="BE49" s="9" t="str">
        <f>_xlfn.IFNA(VLOOKUP(BC49,'Main Data'!$A:$C,3,0),"")</f>
        <v/>
      </c>
      <c r="BF49" s="10" t="str">
        <f ca="1" t="shared" si="18"/>
        <v/>
      </c>
      <c r="BG49" s="9" t="str">
        <f t="shared" si="19"/>
        <v/>
      </c>
    </row>
    <row r="50" ht="21.75" spans="1:59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  <c r="AV50" s="3"/>
      <c r="AW50" s="8"/>
      <c r="AX50" s="9" t="str">
        <f>_xlfn.IFNA(VLOOKUP(AW50,'Main Data'!$A:$B,2,0),"")</f>
        <v/>
      </c>
      <c r="AY50" s="9" t="str">
        <f>_xlfn.IFNA(VLOOKUP(AW50,'Main Data'!$A:$C,3,0),"")</f>
        <v/>
      </c>
      <c r="AZ50" s="10" t="str">
        <f ca="1" t="shared" si="16"/>
        <v/>
      </c>
      <c r="BA50" s="11" t="str">
        <f t="shared" si="17"/>
        <v/>
      </c>
      <c r="BB50" s="15"/>
      <c r="BC50" s="8"/>
      <c r="BD50" s="9" t="str">
        <f>_xlfn.IFNA(VLOOKUP(BC50,'Main Data'!$A:$B,2,0),"")</f>
        <v/>
      </c>
      <c r="BE50" s="9" t="str">
        <f>_xlfn.IFNA(VLOOKUP(BC50,'Main Data'!$A:$C,3,0),"")</f>
        <v/>
      </c>
      <c r="BF50" s="10" t="str">
        <f ca="1" t="shared" si="18"/>
        <v/>
      </c>
      <c r="BG50" s="9" t="str">
        <f t="shared" si="19"/>
        <v/>
      </c>
    </row>
    <row r="51" ht="21.75" spans="1:59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  <c r="AV51" s="3"/>
      <c r="AW51" s="8"/>
      <c r="AX51" s="9" t="str">
        <f>_xlfn.IFNA(VLOOKUP(AW51,'Main Data'!$A:$B,2,0),"")</f>
        <v/>
      </c>
      <c r="AY51" s="9" t="str">
        <f>_xlfn.IFNA(VLOOKUP(AW51,'Main Data'!$A:$C,3,0),"")</f>
        <v/>
      </c>
      <c r="AZ51" s="10" t="str">
        <f ca="1" t="shared" si="16"/>
        <v/>
      </c>
      <c r="BA51" s="11" t="str">
        <f t="shared" si="17"/>
        <v/>
      </c>
      <c r="BB51" s="15"/>
      <c r="BC51" s="8"/>
      <c r="BD51" s="9" t="str">
        <f>_xlfn.IFNA(VLOOKUP(BC51,'Main Data'!$A:$B,2,0),"")</f>
        <v/>
      </c>
      <c r="BE51" s="9" t="str">
        <f>_xlfn.IFNA(VLOOKUP(BC51,'Main Data'!$A:$C,3,0),"")</f>
        <v/>
      </c>
      <c r="BF51" s="10" t="str">
        <f ca="1" t="shared" si="18"/>
        <v/>
      </c>
      <c r="BG51" s="9" t="str">
        <f t="shared" si="19"/>
        <v/>
      </c>
    </row>
    <row r="52" ht="21.75" spans="1:59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  <c r="AV52" s="3"/>
      <c r="AW52" s="8"/>
      <c r="AX52" s="9" t="str">
        <f>_xlfn.IFNA(VLOOKUP(AW52,'Main Data'!$A:$B,2,0),"")</f>
        <v/>
      </c>
      <c r="AY52" s="9" t="str">
        <f>_xlfn.IFNA(VLOOKUP(AW52,'Main Data'!$A:$C,3,0),"")</f>
        <v/>
      </c>
      <c r="AZ52" s="10" t="str">
        <f ca="1" t="shared" si="16"/>
        <v/>
      </c>
      <c r="BA52" s="11" t="str">
        <f t="shared" si="17"/>
        <v/>
      </c>
      <c r="BB52" s="15"/>
      <c r="BC52" s="8"/>
      <c r="BD52" s="9" t="str">
        <f>_xlfn.IFNA(VLOOKUP(BC52,'Main Data'!$A:$B,2,0),"")</f>
        <v/>
      </c>
      <c r="BE52" s="9" t="str">
        <f>_xlfn.IFNA(VLOOKUP(BC52,'Main Data'!$A:$C,3,0),"")</f>
        <v/>
      </c>
      <c r="BF52" s="10" t="str">
        <f ca="1" t="shared" si="18"/>
        <v/>
      </c>
      <c r="BG52" s="9" t="str">
        <f t="shared" si="19"/>
        <v/>
      </c>
    </row>
    <row r="53" ht="21.75" spans="1:59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  <c r="AV53" s="3"/>
      <c r="AW53" s="8"/>
      <c r="AX53" s="9" t="str">
        <f>_xlfn.IFNA(VLOOKUP(AW53,'Main Data'!$A:$B,2,0),"")</f>
        <v/>
      </c>
      <c r="AY53" s="9" t="str">
        <f>_xlfn.IFNA(VLOOKUP(AW53,'Main Data'!$A:$C,3,0),"")</f>
        <v/>
      </c>
      <c r="AZ53" s="10" t="str">
        <f ca="1" t="shared" si="16"/>
        <v/>
      </c>
      <c r="BA53" s="11" t="str">
        <f t="shared" si="17"/>
        <v/>
      </c>
      <c r="BB53" s="15"/>
      <c r="BC53" s="8"/>
      <c r="BD53" s="9" t="str">
        <f>_xlfn.IFNA(VLOOKUP(BC53,'Main Data'!$A:$B,2,0),"")</f>
        <v/>
      </c>
      <c r="BE53" s="9" t="str">
        <f>_xlfn.IFNA(VLOOKUP(BC53,'Main Data'!$A:$C,3,0),"")</f>
        <v/>
      </c>
      <c r="BF53" s="10" t="str">
        <f ca="1" t="shared" si="18"/>
        <v/>
      </c>
      <c r="BG53" s="9" t="str">
        <f t="shared" si="19"/>
        <v/>
      </c>
    </row>
    <row r="54" ht="21.75" spans="1:59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  <c r="AV54" s="3"/>
      <c r="AW54" s="8"/>
      <c r="AX54" s="9" t="str">
        <f>_xlfn.IFNA(VLOOKUP(AW54,'Main Data'!$A:$B,2,0),"")</f>
        <v/>
      </c>
      <c r="AY54" s="9" t="str">
        <f>_xlfn.IFNA(VLOOKUP(AW54,'Main Data'!$A:$C,3,0),"")</f>
        <v/>
      </c>
      <c r="AZ54" s="10" t="str">
        <f ca="1" t="shared" si="16"/>
        <v/>
      </c>
      <c r="BA54" s="11" t="str">
        <f t="shared" si="17"/>
        <v/>
      </c>
      <c r="BB54" s="15"/>
      <c r="BC54" s="8"/>
      <c r="BD54" s="9" t="str">
        <f>_xlfn.IFNA(VLOOKUP(BC54,'Main Data'!$A:$B,2,0),"")</f>
        <v/>
      </c>
      <c r="BE54" s="9" t="str">
        <f>_xlfn.IFNA(VLOOKUP(BC54,'Main Data'!$A:$C,3,0),"")</f>
        <v/>
      </c>
      <c r="BF54" s="10" t="str">
        <f ca="1" t="shared" si="18"/>
        <v/>
      </c>
      <c r="BG54" s="9" t="str">
        <f t="shared" si="19"/>
        <v/>
      </c>
    </row>
    <row r="55" ht="21.75" spans="1:59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  <c r="AV55" s="3"/>
      <c r="AW55" s="8"/>
      <c r="AX55" s="9" t="str">
        <f>_xlfn.IFNA(VLOOKUP(AW55,'Main Data'!$A:$B,2,0),"")</f>
        <v/>
      </c>
      <c r="AY55" s="9" t="str">
        <f>_xlfn.IFNA(VLOOKUP(AW55,'Main Data'!$A:$C,3,0),"")</f>
        <v/>
      </c>
      <c r="AZ55" s="10" t="str">
        <f ca="1" t="shared" si="16"/>
        <v/>
      </c>
      <c r="BA55" s="11" t="str">
        <f t="shared" si="17"/>
        <v/>
      </c>
      <c r="BB55" s="15"/>
      <c r="BC55" s="8"/>
      <c r="BD55" s="9" t="str">
        <f>_xlfn.IFNA(VLOOKUP(BC55,'Main Data'!$A:$B,2,0),"")</f>
        <v/>
      </c>
      <c r="BE55" s="9" t="str">
        <f>_xlfn.IFNA(VLOOKUP(BC55,'Main Data'!$A:$C,3,0),"")</f>
        <v/>
      </c>
      <c r="BF55" s="10" t="str">
        <f ca="1" t="shared" si="18"/>
        <v/>
      </c>
      <c r="BG55" s="9" t="str">
        <f t="shared" si="19"/>
        <v/>
      </c>
    </row>
    <row r="56" ht="21.75" spans="1:59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  <c r="AV56" s="3"/>
      <c r="AW56" s="8"/>
      <c r="AX56" s="9" t="str">
        <f>_xlfn.IFNA(VLOOKUP(AW56,'Main Data'!$A:$B,2,0),"")</f>
        <v/>
      </c>
      <c r="AY56" s="9" t="str">
        <f>_xlfn.IFNA(VLOOKUP(AW56,'Main Data'!$A:$C,3,0),"")</f>
        <v/>
      </c>
      <c r="AZ56" s="10" t="str">
        <f ca="1" t="shared" si="16"/>
        <v/>
      </c>
      <c r="BA56" s="11" t="str">
        <f t="shared" si="17"/>
        <v/>
      </c>
      <c r="BB56" s="15"/>
      <c r="BC56" s="8"/>
      <c r="BD56" s="9" t="str">
        <f>_xlfn.IFNA(VLOOKUP(BC56,'Main Data'!$A:$B,2,0),"")</f>
        <v/>
      </c>
      <c r="BE56" s="9" t="str">
        <f>_xlfn.IFNA(VLOOKUP(BC56,'Main Data'!$A:$C,3,0),"")</f>
        <v/>
      </c>
      <c r="BF56" s="10" t="str">
        <f ca="1" t="shared" si="18"/>
        <v/>
      </c>
      <c r="BG56" s="9" t="str">
        <f t="shared" si="19"/>
        <v/>
      </c>
    </row>
    <row r="57" ht="21.75" spans="1:59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  <c r="AV57" s="3"/>
      <c r="AW57" s="8"/>
      <c r="AX57" s="9" t="str">
        <f>_xlfn.IFNA(VLOOKUP(AW57,'Main Data'!$A:$B,2,0),"")</f>
        <v/>
      </c>
      <c r="AY57" s="9" t="str">
        <f>_xlfn.IFNA(VLOOKUP(AW57,'Main Data'!$A:$C,3,0),"")</f>
        <v/>
      </c>
      <c r="AZ57" s="10" t="str">
        <f ca="1" t="shared" si="16"/>
        <v/>
      </c>
      <c r="BA57" s="11" t="str">
        <f t="shared" si="17"/>
        <v/>
      </c>
      <c r="BB57" s="15"/>
      <c r="BC57" s="8"/>
      <c r="BD57" s="9" t="str">
        <f>_xlfn.IFNA(VLOOKUP(BC57,'Main Data'!$A:$B,2,0),"")</f>
        <v/>
      </c>
      <c r="BE57" s="9" t="str">
        <f>_xlfn.IFNA(VLOOKUP(BC57,'Main Data'!$A:$C,3,0),"")</f>
        <v/>
      </c>
      <c r="BF57" s="10" t="str">
        <f ca="1" t="shared" si="18"/>
        <v/>
      </c>
      <c r="BG57" s="9" t="str">
        <f t="shared" si="19"/>
        <v/>
      </c>
    </row>
    <row r="58" ht="21.75" spans="1:59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  <c r="AV58" s="3"/>
      <c r="AW58" s="8"/>
      <c r="AX58" s="9" t="str">
        <f>_xlfn.IFNA(VLOOKUP(AW58,'Main Data'!$A:$B,2,0),"")</f>
        <v/>
      </c>
      <c r="AY58" s="9" t="str">
        <f>_xlfn.IFNA(VLOOKUP(AW58,'Main Data'!$A:$C,3,0),"")</f>
        <v/>
      </c>
      <c r="AZ58" s="10" t="str">
        <f ca="1" t="shared" si="16"/>
        <v/>
      </c>
      <c r="BA58" s="11" t="str">
        <f t="shared" si="17"/>
        <v/>
      </c>
      <c r="BB58" s="15"/>
      <c r="BC58" s="8"/>
      <c r="BD58" s="9" t="str">
        <f>_xlfn.IFNA(VLOOKUP(BC58,'Main Data'!$A:$B,2,0),"")</f>
        <v/>
      </c>
      <c r="BE58" s="9" t="str">
        <f>_xlfn.IFNA(VLOOKUP(BC58,'Main Data'!$A:$C,3,0),"")</f>
        <v/>
      </c>
      <c r="BF58" s="10" t="str">
        <f ca="1" t="shared" si="18"/>
        <v/>
      </c>
      <c r="BG58" s="9" t="str">
        <f t="shared" si="19"/>
        <v/>
      </c>
    </row>
    <row r="59" ht="21.75" spans="1:59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  <c r="AV59" s="3"/>
      <c r="AW59" s="8"/>
      <c r="AX59" s="9" t="str">
        <f>_xlfn.IFNA(VLOOKUP(AW59,'Main Data'!$A:$B,2,0),"")</f>
        <v/>
      </c>
      <c r="AY59" s="9" t="str">
        <f>_xlfn.IFNA(VLOOKUP(AW59,'Main Data'!$A:$C,3,0),"")</f>
        <v/>
      </c>
      <c r="AZ59" s="10" t="str">
        <f ca="1" t="shared" si="16"/>
        <v/>
      </c>
      <c r="BA59" s="11" t="str">
        <f t="shared" si="17"/>
        <v/>
      </c>
      <c r="BB59" s="15"/>
      <c r="BC59" s="8"/>
      <c r="BD59" s="9" t="str">
        <f>_xlfn.IFNA(VLOOKUP(BC59,'Main Data'!$A:$B,2,0),"")</f>
        <v/>
      </c>
      <c r="BE59" s="9" t="str">
        <f>_xlfn.IFNA(VLOOKUP(BC59,'Main Data'!$A:$C,3,0),"")</f>
        <v/>
      </c>
      <c r="BF59" s="10" t="str">
        <f ca="1" t="shared" si="18"/>
        <v/>
      </c>
      <c r="BG59" s="9" t="str">
        <f t="shared" si="19"/>
        <v/>
      </c>
    </row>
    <row r="60" ht="21.75" spans="1:59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  <c r="AV60" s="3"/>
      <c r="AW60" s="8"/>
      <c r="AX60" s="9" t="str">
        <f>_xlfn.IFNA(VLOOKUP(AW60,'Main Data'!$A:$B,2,0),"")</f>
        <v/>
      </c>
      <c r="AY60" s="9" t="str">
        <f>_xlfn.IFNA(VLOOKUP(AW60,'Main Data'!$A:$C,3,0),"")</f>
        <v/>
      </c>
      <c r="AZ60" s="10" t="str">
        <f ca="1" t="shared" si="16"/>
        <v/>
      </c>
      <c r="BA60" s="11" t="str">
        <f t="shared" si="17"/>
        <v/>
      </c>
      <c r="BB60" s="15"/>
      <c r="BC60" s="8"/>
      <c r="BD60" s="9" t="str">
        <f>_xlfn.IFNA(VLOOKUP(BC60,'Main Data'!$A:$B,2,0),"")</f>
        <v/>
      </c>
      <c r="BE60" s="9" t="str">
        <f>_xlfn.IFNA(VLOOKUP(BC60,'Main Data'!$A:$C,3,0),"")</f>
        <v/>
      </c>
      <c r="BF60" s="10" t="str">
        <f ca="1" t="shared" si="18"/>
        <v/>
      </c>
      <c r="BG60" s="9" t="str">
        <f t="shared" si="19"/>
        <v/>
      </c>
    </row>
    <row r="61" ht="21.75" spans="1:59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  <c r="AV61" s="3"/>
      <c r="AW61" s="8"/>
      <c r="AX61" s="9" t="str">
        <f>_xlfn.IFNA(VLOOKUP(AW61,'Main Data'!$A:$B,2,0),"")</f>
        <v/>
      </c>
      <c r="AY61" s="9" t="str">
        <f>_xlfn.IFNA(VLOOKUP(AW61,'Main Data'!$A:$C,3,0),"")</f>
        <v/>
      </c>
      <c r="AZ61" s="10" t="str">
        <f ca="1" t="shared" si="16"/>
        <v/>
      </c>
      <c r="BA61" s="11" t="str">
        <f t="shared" si="17"/>
        <v/>
      </c>
      <c r="BB61" s="15"/>
      <c r="BC61" s="8"/>
      <c r="BD61" s="9" t="str">
        <f>_xlfn.IFNA(VLOOKUP(BC61,'Main Data'!$A:$B,2,0),"")</f>
        <v/>
      </c>
      <c r="BE61" s="9" t="str">
        <f>_xlfn.IFNA(VLOOKUP(BC61,'Main Data'!$A:$C,3,0),"")</f>
        <v/>
      </c>
      <c r="BF61" s="10" t="str">
        <f ca="1" t="shared" si="18"/>
        <v/>
      </c>
      <c r="BG61" s="9" t="str">
        <f t="shared" si="19"/>
        <v/>
      </c>
    </row>
    <row r="62" ht="21.75" spans="1:59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  <c r="AV62" s="3"/>
      <c r="AW62" s="8"/>
      <c r="AX62" s="9" t="str">
        <f>_xlfn.IFNA(VLOOKUP(AW62,'Main Data'!$A:$B,2,0),"")</f>
        <v/>
      </c>
      <c r="AY62" s="9" t="str">
        <f>_xlfn.IFNA(VLOOKUP(AW62,'Main Data'!$A:$C,3,0),"")</f>
        <v/>
      </c>
      <c r="AZ62" s="10" t="str">
        <f ca="1" t="shared" si="16"/>
        <v/>
      </c>
      <c r="BA62" s="11" t="str">
        <f t="shared" si="17"/>
        <v/>
      </c>
      <c r="BB62" s="15"/>
      <c r="BC62" s="8"/>
      <c r="BD62" s="9" t="str">
        <f>_xlfn.IFNA(VLOOKUP(BC62,'Main Data'!$A:$B,2,0),"")</f>
        <v/>
      </c>
      <c r="BE62" s="9" t="str">
        <f>_xlfn.IFNA(VLOOKUP(BC62,'Main Data'!$A:$C,3,0),"")</f>
        <v/>
      </c>
      <c r="BF62" s="10" t="str">
        <f ca="1" t="shared" si="18"/>
        <v/>
      </c>
      <c r="BG62" s="9" t="str">
        <f t="shared" si="19"/>
        <v/>
      </c>
    </row>
    <row r="63" ht="21.75" spans="1:59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  <c r="AV63" s="3"/>
      <c r="AW63" s="8"/>
      <c r="AX63" s="9" t="str">
        <f>_xlfn.IFNA(VLOOKUP(AW63,'Main Data'!$A:$B,2,0),"")</f>
        <v/>
      </c>
      <c r="AY63" s="9" t="str">
        <f>_xlfn.IFNA(VLOOKUP(AW63,'Main Data'!$A:$C,3,0),"")</f>
        <v/>
      </c>
      <c r="AZ63" s="10" t="str">
        <f ca="1" t="shared" si="16"/>
        <v/>
      </c>
      <c r="BA63" s="11" t="str">
        <f t="shared" si="17"/>
        <v/>
      </c>
      <c r="BB63" s="15"/>
      <c r="BC63" s="8"/>
      <c r="BD63" s="9" t="str">
        <f>_xlfn.IFNA(VLOOKUP(BC63,'Main Data'!$A:$B,2,0),"")</f>
        <v/>
      </c>
      <c r="BE63" s="9" t="str">
        <f>_xlfn.IFNA(VLOOKUP(BC63,'Main Data'!$A:$C,3,0),"")</f>
        <v/>
      </c>
      <c r="BF63" s="10" t="str">
        <f ca="1" t="shared" si="18"/>
        <v/>
      </c>
      <c r="BG63" s="9" t="str">
        <f t="shared" si="19"/>
        <v/>
      </c>
    </row>
    <row r="64" ht="21.75" spans="1:59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  <c r="AV64" s="3"/>
      <c r="AW64" s="8"/>
      <c r="AX64" s="9" t="str">
        <f>_xlfn.IFNA(VLOOKUP(AW64,'Main Data'!$A:$B,2,0),"")</f>
        <v/>
      </c>
      <c r="AY64" s="9" t="str">
        <f>_xlfn.IFNA(VLOOKUP(AW64,'Main Data'!$A:$C,3,0),"")</f>
        <v/>
      </c>
      <c r="AZ64" s="10" t="str">
        <f ca="1" t="shared" si="16"/>
        <v/>
      </c>
      <c r="BA64" s="11" t="str">
        <f t="shared" si="17"/>
        <v/>
      </c>
      <c r="BB64" s="15"/>
      <c r="BC64" s="8"/>
      <c r="BD64" s="9" t="str">
        <f>_xlfn.IFNA(VLOOKUP(BC64,'Main Data'!$A:$B,2,0),"")</f>
        <v/>
      </c>
      <c r="BE64" s="9" t="str">
        <f>_xlfn.IFNA(VLOOKUP(BC64,'Main Data'!$A:$C,3,0),"")</f>
        <v/>
      </c>
      <c r="BF64" s="10" t="str">
        <f ca="1" t="shared" si="18"/>
        <v/>
      </c>
      <c r="BG64" s="9" t="str">
        <f t="shared" si="19"/>
        <v/>
      </c>
    </row>
    <row r="65" ht="21.75" spans="1:59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  <c r="AV65" s="3"/>
      <c r="AW65" s="8"/>
      <c r="AX65" s="9" t="str">
        <f>_xlfn.IFNA(VLOOKUP(AW65,'Main Data'!$A:$B,2,0),"")</f>
        <v/>
      </c>
      <c r="AY65" s="9" t="str">
        <f>_xlfn.IFNA(VLOOKUP(AW65,'Main Data'!$A:$C,3,0),"")</f>
        <v/>
      </c>
      <c r="AZ65" s="10" t="str">
        <f ca="1" t="shared" si="16"/>
        <v/>
      </c>
      <c r="BA65" s="11" t="str">
        <f t="shared" si="17"/>
        <v/>
      </c>
      <c r="BB65" s="15"/>
      <c r="BC65" s="8"/>
      <c r="BD65" s="9" t="str">
        <f>_xlfn.IFNA(VLOOKUP(BC65,'Main Data'!$A:$B,2,0),"")</f>
        <v/>
      </c>
      <c r="BE65" s="9" t="str">
        <f>_xlfn.IFNA(VLOOKUP(BC65,'Main Data'!$A:$C,3,0),"")</f>
        <v/>
      </c>
      <c r="BF65" s="10" t="str">
        <f ca="1" t="shared" si="18"/>
        <v/>
      </c>
      <c r="BG65" s="9" t="str">
        <f t="shared" si="19"/>
        <v/>
      </c>
    </row>
    <row r="66" ht="21.75" spans="1:59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  <c r="AV66" s="3"/>
      <c r="AW66" s="8"/>
      <c r="AX66" s="9" t="str">
        <f>_xlfn.IFNA(VLOOKUP(AW66,'Main Data'!$A:$B,2,0),"")</f>
        <v/>
      </c>
      <c r="AY66" s="9" t="str">
        <f>_xlfn.IFNA(VLOOKUP(AW66,'Main Data'!$A:$C,3,0),"")</f>
        <v/>
      </c>
      <c r="AZ66" s="10" t="str">
        <f ca="1" t="shared" si="16"/>
        <v/>
      </c>
      <c r="BA66" s="11" t="str">
        <f t="shared" si="17"/>
        <v/>
      </c>
      <c r="BB66" s="15"/>
      <c r="BC66" s="8"/>
      <c r="BD66" s="9" t="str">
        <f>_xlfn.IFNA(VLOOKUP(BC66,'Main Data'!$A:$B,2,0),"")</f>
        <v/>
      </c>
      <c r="BE66" s="9" t="str">
        <f>_xlfn.IFNA(VLOOKUP(BC66,'Main Data'!$A:$C,3,0),"")</f>
        <v/>
      </c>
      <c r="BF66" s="10" t="str">
        <f ca="1" t="shared" si="18"/>
        <v/>
      </c>
      <c r="BG66" s="9" t="str">
        <f t="shared" si="19"/>
        <v/>
      </c>
    </row>
    <row r="67" ht="21.75" spans="1:59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  <c r="AV67" s="3"/>
      <c r="AW67" s="8"/>
      <c r="AX67" s="9" t="str">
        <f>_xlfn.IFNA(VLOOKUP(AW67,'Main Data'!$A:$B,2,0),"")</f>
        <v/>
      </c>
      <c r="AY67" s="9" t="str">
        <f>_xlfn.IFNA(VLOOKUP(AW67,'Main Data'!$A:$C,3,0),"")</f>
        <v/>
      </c>
      <c r="AZ67" s="10" t="str">
        <f ca="1" t="shared" si="16"/>
        <v/>
      </c>
      <c r="BA67" s="11" t="str">
        <f t="shared" si="17"/>
        <v/>
      </c>
      <c r="BB67" s="15"/>
      <c r="BC67" s="8"/>
      <c r="BD67" s="9" t="str">
        <f>_xlfn.IFNA(VLOOKUP(BC67,'Main Data'!$A:$B,2,0),"")</f>
        <v/>
      </c>
      <c r="BE67" s="9" t="str">
        <f>_xlfn.IFNA(VLOOKUP(BC67,'Main Data'!$A:$C,3,0),"")</f>
        <v/>
      </c>
      <c r="BF67" s="10" t="str">
        <f ca="1" t="shared" si="18"/>
        <v/>
      </c>
      <c r="BG67" s="9" t="str">
        <f t="shared" si="19"/>
        <v/>
      </c>
    </row>
    <row r="68" ht="21.75" spans="1:59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20">IF(A68="","",IF(D68="",NOW(),D68))</f>
        <v/>
      </c>
      <c r="E68" s="11" t="str">
        <f t="shared" ref="E68:E131" si="21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22">IF(G68="","",IF(J68="",NOW(),J68))</f>
        <v/>
      </c>
      <c r="K68" s="11" t="str">
        <f t="shared" ref="K68:K131" si="23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4">IF(M68="","",IF(P68="",NOW(),P68))</f>
        <v/>
      </c>
      <c r="Q68" s="11" t="str">
        <f t="shared" ref="Q68:Q131" si="25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6">IF(S68="","",IF(V68="",NOW(),V68))</f>
        <v/>
      </c>
      <c r="W68" s="11" t="str">
        <f t="shared" ref="W68:W131" si="27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8">IF(Y68="","",IF(AB68="",NOW(),AB68))</f>
        <v/>
      </c>
      <c r="AC68" s="11" t="str">
        <f t="shared" ref="AC68:AC131" si="29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30">IF(AE68="","",IF(AH68="",NOW(),AH68))</f>
        <v/>
      </c>
      <c r="AI68" s="11" t="str">
        <f t="shared" ref="AI68:AI131" si="31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32">IF(AK68="","",IF(AN68="",NOW(),AN68))</f>
        <v/>
      </c>
      <c r="AO68" s="11" t="str">
        <f t="shared" ref="AO68:AO131" si="33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4">IF(AQ68="","",IF(AT68="",NOW(),AT68))</f>
        <v/>
      </c>
      <c r="AU68" s="9" t="str">
        <f t="shared" ref="AU68:AU131" si="35">IF(AQ68="","",5)</f>
        <v/>
      </c>
      <c r="AV68" s="3"/>
      <c r="AW68" s="8"/>
      <c r="AX68" s="9" t="str">
        <f>_xlfn.IFNA(VLOOKUP(AW68,'Main Data'!$A:$B,2,0),"")</f>
        <v/>
      </c>
      <c r="AY68" s="9" t="str">
        <f>_xlfn.IFNA(VLOOKUP(AW68,'Main Data'!$A:$C,3,0),"")</f>
        <v/>
      </c>
      <c r="AZ68" s="10" t="str">
        <f ca="1" t="shared" ref="AZ68:AZ131" si="36">IF(AW68="","",IF(AZ68="",NOW(),AZ68))</f>
        <v/>
      </c>
      <c r="BA68" s="11" t="str">
        <f t="shared" ref="BA68:BA131" si="37">IF(AW68="","",5)</f>
        <v/>
      </c>
      <c r="BB68" s="15"/>
      <c r="BC68" s="8"/>
      <c r="BD68" s="9" t="str">
        <f>_xlfn.IFNA(VLOOKUP(BC68,'Main Data'!$A:$B,2,0),"")</f>
        <v/>
      </c>
      <c r="BE68" s="9" t="str">
        <f>_xlfn.IFNA(VLOOKUP(BC68,'Main Data'!$A:$C,3,0),"")</f>
        <v/>
      </c>
      <c r="BF68" s="10" t="str">
        <f ca="1" t="shared" ref="BF68:BF131" si="38">IF(BC68="","",IF(BF68="",NOW(),BF68))</f>
        <v/>
      </c>
      <c r="BG68" s="9" t="str">
        <f t="shared" ref="BG68:BG131" si="39">IF(BC68="","",5)</f>
        <v/>
      </c>
    </row>
    <row r="69" ht="21.75" spans="1:59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20"/>
        <v/>
      </c>
      <c r="E69" s="11" t="str">
        <f t="shared" si="21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22"/>
        <v/>
      </c>
      <c r="K69" s="11" t="str">
        <f t="shared" si="23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4"/>
        <v/>
      </c>
      <c r="Q69" s="11" t="str">
        <f t="shared" si="25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6"/>
        <v/>
      </c>
      <c r="W69" s="11" t="str">
        <f t="shared" si="27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8"/>
        <v/>
      </c>
      <c r="AC69" s="11" t="str">
        <f t="shared" si="29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30"/>
        <v/>
      </c>
      <c r="AI69" s="11" t="str">
        <f t="shared" si="31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32"/>
        <v/>
      </c>
      <c r="AO69" s="11" t="str">
        <f t="shared" si="33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4"/>
        <v/>
      </c>
      <c r="AU69" s="9" t="str">
        <f t="shared" si="35"/>
        <v/>
      </c>
      <c r="AV69" s="3"/>
      <c r="AW69" s="8"/>
      <c r="AX69" s="9" t="str">
        <f>_xlfn.IFNA(VLOOKUP(AW69,'Main Data'!$A:$B,2,0),"")</f>
        <v/>
      </c>
      <c r="AY69" s="9" t="str">
        <f>_xlfn.IFNA(VLOOKUP(AW69,'Main Data'!$A:$C,3,0),"")</f>
        <v/>
      </c>
      <c r="AZ69" s="10" t="str">
        <f ca="1" t="shared" si="36"/>
        <v/>
      </c>
      <c r="BA69" s="11" t="str">
        <f t="shared" si="37"/>
        <v/>
      </c>
      <c r="BB69" s="15"/>
      <c r="BC69" s="8"/>
      <c r="BD69" s="9" t="str">
        <f>_xlfn.IFNA(VLOOKUP(BC69,'Main Data'!$A:$B,2,0),"")</f>
        <v/>
      </c>
      <c r="BE69" s="9" t="str">
        <f>_xlfn.IFNA(VLOOKUP(BC69,'Main Data'!$A:$C,3,0),"")</f>
        <v/>
      </c>
      <c r="BF69" s="10" t="str">
        <f ca="1" t="shared" si="38"/>
        <v/>
      </c>
      <c r="BG69" s="9" t="str">
        <f t="shared" si="39"/>
        <v/>
      </c>
    </row>
    <row r="70" ht="21.75" spans="1:59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20"/>
        <v/>
      </c>
      <c r="E70" s="11" t="str">
        <f t="shared" si="21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22"/>
        <v/>
      </c>
      <c r="K70" s="11" t="str">
        <f t="shared" si="23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4"/>
        <v/>
      </c>
      <c r="Q70" s="11" t="str">
        <f t="shared" si="25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6"/>
        <v/>
      </c>
      <c r="W70" s="11" t="str">
        <f t="shared" si="27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8"/>
        <v/>
      </c>
      <c r="AC70" s="11" t="str">
        <f t="shared" si="29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30"/>
        <v/>
      </c>
      <c r="AI70" s="11" t="str">
        <f t="shared" si="31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32"/>
        <v/>
      </c>
      <c r="AO70" s="11" t="str">
        <f t="shared" si="33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4"/>
        <v/>
      </c>
      <c r="AU70" s="9" t="str">
        <f t="shared" si="35"/>
        <v/>
      </c>
      <c r="AV70" s="3"/>
      <c r="AW70" s="8"/>
      <c r="AX70" s="9" t="str">
        <f>_xlfn.IFNA(VLOOKUP(AW70,'Main Data'!$A:$B,2,0),"")</f>
        <v/>
      </c>
      <c r="AY70" s="9" t="str">
        <f>_xlfn.IFNA(VLOOKUP(AW70,'Main Data'!$A:$C,3,0),"")</f>
        <v/>
      </c>
      <c r="AZ70" s="10" t="str">
        <f ca="1" t="shared" si="36"/>
        <v/>
      </c>
      <c r="BA70" s="11" t="str">
        <f t="shared" si="37"/>
        <v/>
      </c>
      <c r="BB70" s="15"/>
      <c r="BC70" s="8"/>
      <c r="BD70" s="9" t="str">
        <f>_xlfn.IFNA(VLOOKUP(BC70,'Main Data'!$A:$B,2,0),"")</f>
        <v/>
      </c>
      <c r="BE70" s="9" t="str">
        <f>_xlfn.IFNA(VLOOKUP(BC70,'Main Data'!$A:$C,3,0),"")</f>
        <v/>
      </c>
      <c r="BF70" s="10" t="str">
        <f ca="1" t="shared" si="38"/>
        <v/>
      </c>
      <c r="BG70" s="9" t="str">
        <f t="shared" si="39"/>
        <v/>
      </c>
    </row>
    <row r="71" ht="21.75" spans="1:59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20"/>
        <v/>
      </c>
      <c r="E71" s="11" t="str">
        <f t="shared" si="21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22"/>
        <v/>
      </c>
      <c r="K71" s="11" t="str">
        <f t="shared" si="23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4"/>
        <v/>
      </c>
      <c r="Q71" s="11" t="str">
        <f t="shared" si="25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6"/>
        <v/>
      </c>
      <c r="W71" s="11" t="str">
        <f t="shared" si="27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8"/>
        <v/>
      </c>
      <c r="AC71" s="11" t="str">
        <f t="shared" si="29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30"/>
        <v/>
      </c>
      <c r="AI71" s="11" t="str">
        <f t="shared" si="31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32"/>
        <v/>
      </c>
      <c r="AO71" s="11" t="str">
        <f t="shared" si="33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4"/>
        <v/>
      </c>
      <c r="AU71" s="9" t="str">
        <f t="shared" si="35"/>
        <v/>
      </c>
      <c r="AV71" s="3"/>
      <c r="AW71" s="8"/>
      <c r="AX71" s="9" t="str">
        <f>_xlfn.IFNA(VLOOKUP(AW71,'Main Data'!$A:$B,2,0),"")</f>
        <v/>
      </c>
      <c r="AY71" s="9" t="str">
        <f>_xlfn.IFNA(VLOOKUP(AW71,'Main Data'!$A:$C,3,0),"")</f>
        <v/>
      </c>
      <c r="AZ71" s="10" t="str">
        <f ca="1" t="shared" si="36"/>
        <v/>
      </c>
      <c r="BA71" s="11" t="str">
        <f t="shared" si="37"/>
        <v/>
      </c>
      <c r="BB71" s="15"/>
      <c r="BC71" s="8"/>
      <c r="BD71" s="9" t="str">
        <f>_xlfn.IFNA(VLOOKUP(BC71,'Main Data'!$A:$B,2,0),"")</f>
        <v/>
      </c>
      <c r="BE71" s="9" t="str">
        <f>_xlfn.IFNA(VLOOKUP(BC71,'Main Data'!$A:$C,3,0),"")</f>
        <v/>
      </c>
      <c r="BF71" s="10" t="str">
        <f ca="1" t="shared" si="38"/>
        <v/>
      </c>
      <c r="BG71" s="9" t="str">
        <f t="shared" si="39"/>
        <v/>
      </c>
    </row>
    <row r="72" ht="21.75" spans="1:59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20"/>
        <v/>
      </c>
      <c r="E72" s="11" t="str">
        <f t="shared" si="21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22"/>
        <v/>
      </c>
      <c r="K72" s="11" t="str">
        <f t="shared" si="23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4"/>
        <v/>
      </c>
      <c r="Q72" s="11" t="str">
        <f t="shared" si="25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6"/>
        <v/>
      </c>
      <c r="W72" s="11" t="str">
        <f t="shared" si="27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8"/>
        <v/>
      </c>
      <c r="AC72" s="11" t="str">
        <f t="shared" si="29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30"/>
        <v/>
      </c>
      <c r="AI72" s="11" t="str">
        <f t="shared" si="31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32"/>
        <v/>
      </c>
      <c r="AO72" s="11" t="str">
        <f t="shared" si="33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4"/>
        <v/>
      </c>
      <c r="AU72" s="9" t="str">
        <f t="shared" si="35"/>
        <v/>
      </c>
      <c r="AV72" s="3"/>
      <c r="AW72" s="8"/>
      <c r="AX72" s="9" t="str">
        <f>_xlfn.IFNA(VLOOKUP(AW72,'Main Data'!$A:$B,2,0),"")</f>
        <v/>
      </c>
      <c r="AY72" s="9" t="str">
        <f>_xlfn.IFNA(VLOOKUP(AW72,'Main Data'!$A:$C,3,0),"")</f>
        <v/>
      </c>
      <c r="AZ72" s="10" t="str">
        <f ca="1" t="shared" si="36"/>
        <v/>
      </c>
      <c r="BA72" s="11" t="str">
        <f t="shared" si="37"/>
        <v/>
      </c>
      <c r="BB72" s="15"/>
      <c r="BC72" s="8"/>
      <c r="BD72" s="9" t="str">
        <f>_xlfn.IFNA(VLOOKUP(BC72,'Main Data'!$A:$B,2,0),"")</f>
        <v/>
      </c>
      <c r="BE72" s="9" t="str">
        <f>_xlfn.IFNA(VLOOKUP(BC72,'Main Data'!$A:$C,3,0),"")</f>
        <v/>
      </c>
      <c r="BF72" s="10" t="str">
        <f ca="1" t="shared" si="38"/>
        <v/>
      </c>
      <c r="BG72" s="9" t="str">
        <f t="shared" si="39"/>
        <v/>
      </c>
    </row>
    <row r="73" ht="21.75" spans="1:59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20"/>
        <v/>
      </c>
      <c r="E73" s="11" t="str">
        <f t="shared" si="21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22"/>
        <v/>
      </c>
      <c r="K73" s="11" t="str">
        <f t="shared" si="23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4"/>
        <v/>
      </c>
      <c r="Q73" s="11" t="str">
        <f t="shared" si="25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6"/>
        <v/>
      </c>
      <c r="W73" s="11" t="str">
        <f t="shared" si="27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8"/>
        <v/>
      </c>
      <c r="AC73" s="11" t="str">
        <f t="shared" si="29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30"/>
        <v/>
      </c>
      <c r="AI73" s="11" t="str">
        <f t="shared" si="31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32"/>
        <v/>
      </c>
      <c r="AO73" s="11" t="str">
        <f t="shared" si="33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4"/>
        <v/>
      </c>
      <c r="AU73" s="9" t="str">
        <f t="shared" si="35"/>
        <v/>
      </c>
      <c r="AV73" s="3"/>
      <c r="AW73" s="8"/>
      <c r="AX73" s="9" t="str">
        <f>_xlfn.IFNA(VLOOKUP(AW73,'Main Data'!$A:$B,2,0),"")</f>
        <v/>
      </c>
      <c r="AY73" s="9" t="str">
        <f>_xlfn.IFNA(VLOOKUP(AW73,'Main Data'!$A:$C,3,0),"")</f>
        <v/>
      </c>
      <c r="AZ73" s="10" t="str">
        <f ca="1" t="shared" si="36"/>
        <v/>
      </c>
      <c r="BA73" s="11" t="str">
        <f t="shared" si="37"/>
        <v/>
      </c>
      <c r="BB73" s="15"/>
      <c r="BC73" s="8"/>
      <c r="BD73" s="9" t="str">
        <f>_xlfn.IFNA(VLOOKUP(BC73,'Main Data'!$A:$B,2,0),"")</f>
        <v/>
      </c>
      <c r="BE73" s="9" t="str">
        <f>_xlfn.IFNA(VLOOKUP(BC73,'Main Data'!$A:$C,3,0),"")</f>
        <v/>
      </c>
      <c r="BF73" s="10" t="str">
        <f ca="1" t="shared" si="38"/>
        <v/>
      </c>
      <c r="BG73" s="9" t="str">
        <f t="shared" si="39"/>
        <v/>
      </c>
    </row>
    <row r="74" ht="21.75" spans="1:59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20"/>
        <v/>
      </c>
      <c r="E74" s="11" t="str">
        <f t="shared" si="21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22"/>
        <v/>
      </c>
      <c r="K74" s="11" t="str">
        <f t="shared" si="23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4"/>
        <v/>
      </c>
      <c r="Q74" s="11" t="str">
        <f t="shared" si="25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6"/>
        <v/>
      </c>
      <c r="W74" s="11" t="str">
        <f t="shared" si="27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8"/>
        <v/>
      </c>
      <c r="AC74" s="11" t="str">
        <f t="shared" si="29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30"/>
        <v/>
      </c>
      <c r="AI74" s="11" t="str">
        <f t="shared" si="31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32"/>
        <v/>
      </c>
      <c r="AO74" s="11" t="str">
        <f t="shared" si="33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4"/>
        <v/>
      </c>
      <c r="AU74" s="9" t="str">
        <f t="shared" si="35"/>
        <v/>
      </c>
      <c r="AV74" s="3"/>
      <c r="AW74" s="8"/>
      <c r="AX74" s="9" t="str">
        <f>_xlfn.IFNA(VLOOKUP(AW74,'Main Data'!$A:$B,2,0),"")</f>
        <v/>
      </c>
      <c r="AY74" s="9" t="str">
        <f>_xlfn.IFNA(VLOOKUP(AW74,'Main Data'!$A:$C,3,0),"")</f>
        <v/>
      </c>
      <c r="AZ74" s="10" t="str">
        <f ca="1" t="shared" si="36"/>
        <v/>
      </c>
      <c r="BA74" s="11" t="str">
        <f t="shared" si="37"/>
        <v/>
      </c>
      <c r="BB74" s="15"/>
      <c r="BC74" s="8"/>
      <c r="BD74" s="9" t="str">
        <f>_xlfn.IFNA(VLOOKUP(BC74,'Main Data'!$A:$B,2,0),"")</f>
        <v/>
      </c>
      <c r="BE74" s="9" t="str">
        <f>_xlfn.IFNA(VLOOKUP(BC74,'Main Data'!$A:$C,3,0),"")</f>
        <v/>
      </c>
      <c r="BF74" s="10" t="str">
        <f ca="1" t="shared" si="38"/>
        <v/>
      </c>
      <c r="BG74" s="9" t="str">
        <f t="shared" si="39"/>
        <v/>
      </c>
    </row>
    <row r="75" ht="21.75" spans="1:59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20"/>
        <v/>
      </c>
      <c r="E75" s="11" t="str">
        <f t="shared" si="21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22"/>
        <v/>
      </c>
      <c r="K75" s="11" t="str">
        <f t="shared" si="23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4"/>
        <v/>
      </c>
      <c r="Q75" s="11" t="str">
        <f t="shared" si="25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6"/>
        <v/>
      </c>
      <c r="W75" s="11" t="str">
        <f t="shared" si="27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8"/>
        <v/>
      </c>
      <c r="AC75" s="11" t="str">
        <f t="shared" si="29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30"/>
        <v/>
      </c>
      <c r="AI75" s="11" t="str">
        <f t="shared" si="31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32"/>
        <v/>
      </c>
      <c r="AO75" s="11" t="str">
        <f t="shared" si="33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4"/>
        <v/>
      </c>
      <c r="AU75" s="9" t="str">
        <f t="shared" si="35"/>
        <v/>
      </c>
      <c r="AV75" s="3"/>
      <c r="AW75" s="8"/>
      <c r="AX75" s="9" t="str">
        <f>_xlfn.IFNA(VLOOKUP(AW75,'Main Data'!$A:$B,2,0),"")</f>
        <v/>
      </c>
      <c r="AY75" s="9" t="str">
        <f>_xlfn.IFNA(VLOOKUP(AW75,'Main Data'!$A:$C,3,0),"")</f>
        <v/>
      </c>
      <c r="AZ75" s="10" t="str">
        <f ca="1" t="shared" si="36"/>
        <v/>
      </c>
      <c r="BA75" s="11" t="str">
        <f t="shared" si="37"/>
        <v/>
      </c>
      <c r="BB75" s="15"/>
      <c r="BC75" s="8"/>
      <c r="BD75" s="9" t="str">
        <f>_xlfn.IFNA(VLOOKUP(BC75,'Main Data'!$A:$B,2,0),"")</f>
        <v/>
      </c>
      <c r="BE75" s="9" t="str">
        <f>_xlfn.IFNA(VLOOKUP(BC75,'Main Data'!$A:$C,3,0),"")</f>
        <v/>
      </c>
      <c r="BF75" s="10" t="str">
        <f ca="1" t="shared" si="38"/>
        <v/>
      </c>
      <c r="BG75" s="9" t="str">
        <f t="shared" si="39"/>
        <v/>
      </c>
    </row>
    <row r="76" ht="21.75" spans="1:59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20"/>
        <v/>
      </c>
      <c r="E76" s="11" t="str">
        <f t="shared" si="21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22"/>
        <v/>
      </c>
      <c r="K76" s="11" t="str">
        <f t="shared" si="23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4"/>
        <v/>
      </c>
      <c r="Q76" s="11" t="str">
        <f t="shared" si="25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6"/>
        <v/>
      </c>
      <c r="W76" s="11" t="str">
        <f t="shared" si="27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8"/>
        <v/>
      </c>
      <c r="AC76" s="11" t="str">
        <f t="shared" si="29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30"/>
        <v/>
      </c>
      <c r="AI76" s="11" t="str">
        <f t="shared" si="31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32"/>
        <v/>
      </c>
      <c r="AO76" s="11" t="str">
        <f t="shared" si="33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4"/>
        <v/>
      </c>
      <c r="AU76" s="9" t="str">
        <f t="shared" si="35"/>
        <v/>
      </c>
      <c r="AV76" s="3"/>
      <c r="AW76" s="8"/>
      <c r="AX76" s="9" t="str">
        <f>_xlfn.IFNA(VLOOKUP(AW76,'Main Data'!$A:$B,2,0),"")</f>
        <v/>
      </c>
      <c r="AY76" s="9" t="str">
        <f>_xlfn.IFNA(VLOOKUP(AW76,'Main Data'!$A:$C,3,0),"")</f>
        <v/>
      </c>
      <c r="AZ76" s="10" t="str">
        <f ca="1" t="shared" si="36"/>
        <v/>
      </c>
      <c r="BA76" s="11" t="str">
        <f t="shared" si="37"/>
        <v/>
      </c>
      <c r="BB76" s="15"/>
      <c r="BC76" s="8"/>
      <c r="BD76" s="9" t="str">
        <f>_xlfn.IFNA(VLOOKUP(BC76,'Main Data'!$A:$B,2,0),"")</f>
        <v/>
      </c>
      <c r="BE76" s="9" t="str">
        <f>_xlfn.IFNA(VLOOKUP(BC76,'Main Data'!$A:$C,3,0),"")</f>
        <v/>
      </c>
      <c r="BF76" s="10" t="str">
        <f ca="1" t="shared" si="38"/>
        <v/>
      </c>
      <c r="BG76" s="9" t="str">
        <f t="shared" si="39"/>
        <v/>
      </c>
    </row>
    <row r="77" ht="21.75" spans="1:59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20"/>
        <v/>
      </c>
      <c r="E77" s="11" t="str">
        <f t="shared" si="21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22"/>
        <v/>
      </c>
      <c r="K77" s="11" t="str">
        <f t="shared" si="23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4"/>
        <v/>
      </c>
      <c r="Q77" s="11" t="str">
        <f t="shared" si="25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6"/>
        <v/>
      </c>
      <c r="W77" s="11" t="str">
        <f t="shared" si="27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8"/>
        <v/>
      </c>
      <c r="AC77" s="11" t="str">
        <f t="shared" si="29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30"/>
        <v/>
      </c>
      <c r="AI77" s="11" t="str">
        <f t="shared" si="31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32"/>
        <v/>
      </c>
      <c r="AO77" s="11" t="str">
        <f t="shared" si="33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4"/>
        <v/>
      </c>
      <c r="AU77" s="9" t="str">
        <f t="shared" si="35"/>
        <v/>
      </c>
      <c r="AV77" s="3"/>
      <c r="AW77" s="8"/>
      <c r="AX77" s="9" t="str">
        <f>_xlfn.IFNA(VLOOKUP(AW77,'Main Data'!$A:$B,2,0),"")</f>
        <v/>
      </c>
      <c r="AY77" s="9" t="str">
        <f>_xlfn.IFNA(VLOOKUP(AW77,'Main Data'!$A:$C,3,0),"")</f>
        <v/>
      </c>
      <c r="AZ77" s="10" t="str">
        <f ca="1" t="shared" si="36"/>
        <v/>
      </c>
      <c r="BA77" s="11" t="str">
        <f t="shared" si="37"/>
        <v/>
      </c>
      <c r="BB77" s="15"/>
      <c r="BC77" s="8"/>
      <c r="BD77" s="9" t="str">
        <f>_xlfn.IFNA(VLOOKUP(BC77,'Main Data'!$A:$B,2,0),"")</f>
        <v/>
      </c>
      <c r="BE77" s="9" t="str">
        <f>_xlfn.IFNA(VLOOKUP(BC77,'Main Data'!$A:$C,3,0),"")</f>
        <v/>
      </c>
      <c r="BF77" s="10" t="str">
        <f ca="1" t="shared" si="38"/>
        <v/>
      </c>
      <c r="BG77" s="9" t="str">
        <f t="shared" si="39"/>
        <v/>
      </c>
    </row>
    <row r="78" ht="21.75" spans="1:59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20"/>
        <v/>
      </c>
      <c r="E78" s="11" t="str">
        <f t="shared" si="21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22"/>
        <v/>
      </c>
      <c r="K78" s="11" t="str">
        <f t="shared" si="23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4"/>
        <v/>
      </c>
      <c r="Q78" s="11" t="str">
        <f t="shared" si="25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6"/>
        <v/>
      </c>
      <c r="W78" s="11" t="str">
        <f t="shared" si="27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8"/>
        <v/>
      </c>
      <c r="AC78" s="11" t="str">
        <f t="shared" si="29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30"/>
        <v/>
      </c>
      <c r="AI78" s="11" t="str">
        <f t="shared" si="31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32"/>
        <v/>
      </c>
      <c r="AO78" s="11" t="str">
        <f t="shared" si="33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4"/>
        <v/>
      </c>
      <c r="AU78" s="9" t="str">
        <f t="shared" si="35"/>
        <v/>
      </c>
      <c r="AV78" s="3"/>
      <c r="AW78" s="8"/>
      <c r="AX78" s="9" t="str">
        <f>_xlfn.IFNA(VLOOKUP(AW78,'Main Data'!$A:$B,2,0),"")</f>
        <v/>
      </c>
      <c r="AY78" s="9" t="str">
        <f>_xlfn.IFNA(VLOOKUP(AW78,'Main Data'!$A:$C,3,0),"")</f>
        <v/>
      </c>
      <c r="AZ78" s="10" t="str">
        <f ca="1" t="shared" si="36"/>
        <v/>
      </c>
      <c r="BA78" s="11" t="str">
        <f t="shared" si="37"/>
        <v/>
      </c>
      <c r="BB78" s="15"/>
      <c r="BC78" s="8"/>
      <c r="BD78" s="9" t="str">
        <f>_xlfn.IFNA(VLOOKUP(BC78,'Main Data'!$A:$B,2,0),"")</f>
        <v/>
      </c>
      <c r="BE78" s="9" t="str">
        <f>_xlfn.IFNA(VLOOKUP(BC78,'Main Data'!$A:$C,3,0),"")</f>
        <v/>
      </c>
      <c r="BF78" s="10" t="str">
        <f ca="1" t="shared" si="38"/>
        <v/>
      </c>
      <c r="BG78" s="9" t="str">
        <f t="shared" si="39"/>
        <v/>
      </c>
    </row>
    <row r="79" ht="21.75" spans="1:59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20"/>
        <v/>
      </c>
      <c r="E79" s="11" t="str">
        <f t="shared" si="21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22"/>
        <v/>
      </c>
      <c r="K79" s="11" t="str">
        <f t="shared" si="23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4"/>
        <v/>
      </c>
      <c r="Q79" s="11" t="str">
        <f t="shared" si="25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6"/>
        <v/>
      </c>
      <c r="W79" s="11" t="str">
        <f t="shared" si="27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8"/>
        <v/>
      </c>
      <c r="AC79" s="11" t="str">
        <f t="shared" si="29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30"/>
        <v/>
      </c>
      <c r="AI79" s="11" t="str">
        <f t="shared" si="31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32"/>
        <v/>
      </c>
      <c r="AO79" s="11" t="str">
        <f t="shared" si="33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4"/>
        <v/>
      </c>
      <c r="AU79" s="9" t="str">
        <f t="shared" si="35"/>
        <v/>
      </c>
      <c r="AV79" s="3"/>
      <c r="AW79" s="8"/>
      <c r="AX79" s="9" t="str">
        <f>_xlfn.IFNA(VLOOKUP(AW79,'Main Data'!$A:$B,2,0),"")</f>
        <v/>
      </c>
      <c r="AY79" s="9" t="str">
        <f>_xlfn.IFNA(VLOOKUP(AW79,'Main Data'!$A:$C,3,0),"")</f>
        <v/>
      </c>
      <c r="AZ79" s="10" t="str">
        <f ca="1" t="shared" si="36"/>
        <v/>
      </c>
      <c r="BA79" s="11" t="str">
        <f t="shared" si="37"/>
        <v/>
      </c>
      <c r="BB79" s="15"/>
      <c r="BC79" s="8"/>
      <c r="BD79" s="9" t="str">
        <f>_xlfn.IFNA(VLOOKUP(BC79,'Main Data'!$A:$B,2,0),"")</f>
        <v/>
      </c>
      <c r="BE79" s="9" t="str">
        <f>_xlfn.IFNA(VLOOKUP(BC79,'Main Data'!$A:$C,3,0),"")</f>
        <v/>
      </c>
      <c r="BF79" s="10" t="str">
        <f ca="1" t="shared" si="38"/>
        <v/>
      </c>
      <c r="BG79" s="9" t="str">
        <f t="shared" si="39"/>
        <v/>
      </c>
    </row>
    <row r="80" ht="21.75" spans="1:59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20"/>
        <v/>
      </c>
      <c r="E80" s="11" t="str">
        <f t="shared" si="21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22"/>
        <v/>
      </c>
      <c r="K80" s="11" t="str">
        <f t="shared" si="23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4"/>
        <v/>
      </c>
      <c r="Q80" s="11" t="str">
        <f t="shared" si="25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6"/>
        <v/>
      </c>
      <c r="W80" s="11" t="str">
        <f t="shared" si="27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8"/>
        <v/>
      </c>
      <c r="AC80" s="11" t="str">
        <f t="shared" si="29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30"/>
        <v/>
      </c>
      <c r="AI80" s="11" t="str">
        <f t="shared" si="31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32"/>
        <v/>
      </c>
      <c r="AO80" s="11" t="str">
        <f t="shared" si="33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4"/>
        <v/>
      </c>
      <c r="AU80" s="9" t="str">
        <f t="shared" si="35"/>
        <v/>
      </c>
      <c r="AV80" s="3"/>
      <c r="AW80" s="8"/>
      <c r="AX80" s="9" t="str">
        <f>_xlfn.IFNA(VLOOKUP(AW80,'Main Data'!$A:$B,2,0),"")</f>
        <v/>
      </c>
      <c r="AY80" s="9" t="str">
        <f>_xlfn.IFNA(VLOOKUP(AW80,'Main Data'!$A:$C,3,0),"")</f>
        <v/>
      </c>
      <c r="AZ80" s="10" t="str">
        <f ca="1" t="shared" si="36"/>
        <v/>
      </c>
      <c r="BA80" s="11" t="str">
        <f t="shared" si="37"/>
        <v/>
      </c>
      <c r="BB80" s="15"/>
      <c r="BC80" s="8"/>
      <c r="BD80" s="9" t="str">
        <f>_xlfn.IFNA(VLOOKUP(BC80,'Main Data'!$A:$B,2,0),"")</f>
        <v/>
      </c>
      <c r="BE80" s="9" t="str">
        <f>_xlfn.IFNA(VLOOKUP(BC80,'Main Data'!$A:$C,3,0),"")</f>
        <v/>
      </c>
      <c r="BF80" s="10" t="str">
        <f ca="1" t="shared" si="38"/>
        <v/>
      </c>
      <c r="BG80" s="9" t="str">
        <f t="shared" si="39"/>
        <v/>
      </c>
    </row>
    <row r="81" ht="21.75" spans="1:59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20"/>
        <v/>
      </c>
      <c r="E81" s="11" t="str">
        <f t="shared" si="21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22"/>
        <v/>
      </c>
      <c r="K81" s="11" t="str">
        <f t="shared" si="23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4"/>
        <v/>
      </c>
      <c r="Q81" s="11" t="str">
        <f t="shared" si="25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6"/>
        <v/>
      </c>
      <c r="W81" s="11" t="str">
        <f t="shared" si="27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8"/>
        <v/>
      </c>
      <c r="AC81" s="11" t="str">
        <f t="shared" si="29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30"/>
        <v/>
      </c>
      <c r="AI81" s="11" t="str">
        <f t="shared" si="31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32"/>
        <v/>
      </c>
      <c r="AO81" s="11" t="str">
        <f t="shared" si="33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4"/>
        <v/>
      </c>
      <c r="AU81" s="9" t="str">
        <f t="shared" si="35"/>
        <v/>
      </c>
      <c r="AV81" s="3"/>
      <c r="AW81" s="8"/>
      <c r="AX81" s="9" t="str">
        <f>_xlfn.IFNA(VLOOKUP(AW81,'Main Data'!$A:$B,2,0),"")</f>
        <v/>
      </c>
      <c r="AY81" s="9" t="str">
        <f>_xlfn.IFNA(VLOOKUP(AW81,'Main Data'!$A:$C,3,0),"")</f>
        <v/>
      </c>
      <c r="AZ81" s="10" t="str">
        <f ca="1" t="shared" si="36"/>
        <v/>
      </c>
      <c r="BA81" s="11" t="str">
        <f t="shared" si="37"/>
        <v/>
      </c>
      <c r="BB81" s="15"/>
      <c r="BC81" s="8"/>
      <c r="BD81" s="9" t="str">
        <f>_xlfn.IFNA(VLOOKUP(BC81,'Main Data'!$A:$B,2,0),"")</f>
        <v/>
      </c>
      <c r="BE81" s="9" t="str">
        <f>_xlfn.IFNA(VLOOKUP(BC81,'Main Data'!$A:$C,3,0),"")</f>
        <v/>
      </c>
      <c r="BF81" s="10" t="str">
        <f ca="1" t="shared" si="38"/>
        <v/>
      </c>
      <c r="BG81" s="9" t="str">
        <f t="shared" si="39"/>
        <v/>
      </c>
    </row>
    <row r="82" ht="21.75" spans="1:59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20"/>
        <v/>
      </c>
      <c r="E82" s="11" t="str">
        <f t="shared" si="21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22"/>
        <v/>
      </c>
      <c r="K82" s="11" t="str">
        <f t="shared" si="23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4"/>
        <v/>
      </c>
      <c r="Q82" s="11" t="str">
        <f t="shared" si="25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6"/>
        <v/>
      </c>
      <c r="W82" s="11" t="str">
        <f t="shared" si="27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8"/>
        <v/>
      </c>
      <c r="AC82" s="11" t="str">
        <f t="shared" si="29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30"/>
        <v/>
      </c>
      <c r="AI82" s="11" t="str">
        <f t="shared" si="31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32"/>
        <v/>
      </c>
      <c r="AO82" s="11" t="str">
        <f t="shared" si="33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4"/>
        <v/>
      </c>
      <c r="AU82" s="9" t="str">
        <f t="shared" si="35"/>
        <v/>
      </c>
      <c r="AV82" s="3"/>
      <c r="AW82" s="8"/>
      <c r="AX82" s="9" t="str">
        <f>_xlfn.IFNA(VLOOKUP(AW82,'Main Data'!$A:$B,2,0),"")</f>
        <v/>
      </c>
      <c r="AY82" s="9" t="str">
        <f>_xlfn.IFNA(VLOOKUP(AW82,'Main Data'!$A:$C,3,0),"")</f>
        <v/>
      </c>
      <c r="AZ82" s="10" t="str">
        <f ca="1" t="shared" si="36"/>
        <v/>
      </c>
      <c r="BA82" s="11" t="str">
        <f t="shared" si="37"/>
        <v/>
      </c>
      <c r="BB82" s="15"/>
      <c r="BC82" s="8"/>
      <c r="BD82" s="9" t="str">
        <f>_xlfn.IFNA(VLOOKUP(BC82,'Main Data'!$A:$B,2,0),"")</f>
        <v/>
      </c>
      <c r="BE82" s="9" t="str">
        <f>_xlfn.IFNA(VLOOKUP(BC82,'Main Data'!$A:$C,3,0),"")</f>
        <v/>
      </c>
      <c r="BF82" s="10" t="str">
        <f ca="1" t="shared" si="38"/>
        <v/>
      </c>
      <c r="BG82" s="9" t="str">
        <f t="shared" si="39"/>
        <v/>
      </c>
    </row>
    <row r="83" ht="21.75" spans="1:59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20"/>
        <v/>
      </c>
      <c r="E83" s="11" t="str">
        <f t="shared" si="21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22"/>
        <v/>
      </c>
      <c r="K83" s="11" t="str">
        <f t="shared" si="23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4"/>
        <v/>
      </c>
      <c r="Q83" s="11" t="str">
        <f t="shared" si="25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6"/>
        <v/>
      </c>
      <c r="W83" s="11" t="str">
        <f t="shared" si="27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8"/>
        <v/>
      </c>
      <c r="AC83" s="11" t="str">
        <f t="shared" si="29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30"/>
        <v/>
      </c>
      <c r="AI83" s="11" t="str">
        <f t="shared" si="31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32"/>
        <v/>
      </c>
      <c r="AO83" s="11" t="str">
        <f t="shared" si="33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4"/>
        <v/>
      </c>
      <c r="AU83" s="9" t="str">
        <f t="shared" si="35"/>
        <v/>
      </c>
      <c r="AV83" s="3"/>
      <c r="AW83" s="8"/>
      <c r="AX83" s="9" t="str">
        <f>_xlfn.IFNA(VLOOKUP(AW83,'Main Data'!$A:$B,2,0),"")</f>
        <v/>
      </c>
      <c r="AY83" s="9" t="str">
        <f>_xlfn.IFNA(VLOOKUP(AW83,'Main Data'!$A:$C,3,0),"")</f>
        <v/>
      </c>
      <c r="AZ83" s="10" t="str">
        <f ca="1" t="shared" si="36"/>
        <v/>
      </c>
      <c r="BA83" s="11" t="str">
        <f t="shared" si="37"/>
        <v/>
      </c>
      <c r="BB83" s="15"/>
      <c r="BC83" s="8"/>
      <c r="BD83" s="9" t="str">
        <f>_xlfn.IFNA(VLOOKUP(BC83,'Main Data'!$A:$B,2,0),"")</f>
        <v/>
      </c>
      <c r="BE83" s="9" t="str">
        <f>_xlfn.IFNA(VLOOKUP(BC83,'Main Data'!$A:$C,3,0),"")</f>
        <v/>
      </c>
      <c r="BF83" s="10" t="str">
        <f ca="1" t="shared" si="38"/>
        <v/>
      </c>
      <c r="BG83" s="9" t="str">
        <f t="shared" si="39"/>
        <v/>
      </c>
    </row>
    <row r="84" ht="21.75" spans="1:59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20"/>
        <v/>
      </c>
      <c r="E84" s="11" t="str">
        <f t="shared" si="21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22"/>
        <v/>
      </c>
      <c r="K84" s="11" t="str">
        <f t="shared" si="23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4"/>
        <v/>
      </c>
      <c r="Q84" s="11" t="str">
        <f t="shared" si="25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6"/>
        <v/>
      </c>
      <c r="W84" s="11" t="str">
        <f t="shared" si="27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8"/>
        <v/>
      </c>
      <c r="AC84" s="11" t="str">
        <f t="shared" si="29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30"/>
        <v/>
      </c>
      <c r="AI84" s="11" t="str">
        <f t="shared" si="31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32"/>
        <v/>
      </c>
      <c r="AO84" s="11" t="str">
        <f t="shared" si="33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4"/>
        <v/>
      </c>
      <c r="AU84" s="9" t="str">
        <f t="shared" si="35"/>
        <v/>
      </c>
      <c r="AV84" s="3"/>
      <c r="AW84" s="8"/>
      <c r="AX84" s="9" t="str">
        <f>_xlfn.IFNA(VLOOKUP(AW84,'Main Data'!$A:$B,2,0),"")</f>
        <v/>
      </c>
      <c r="AY84" s="9" t="str">
        <f>_xlfn.IFNA(VLOOKUP(AW84,'Main Data'!$A:$C,3,0),"")</f>
        <v/>
      </c>
      <c r="AZ84" s="10" t="str">
        <f ca="1" t="shared" si="36"/>
        <v/>
      </c>
      <c r="BA84" s="11" t="str">
        <f t="shared" si="37"/>
        <v/>
      </c>
      <c r="BB84" s="15"/>
      <c r="BC84" s="8"/>
      <c r="BD84" s="9" t="str">
        <f>_xlfn.IFNA(VLOOKUP(BC84,'Main Data'!$A:$B,2,0),"")</f>
        <v/>
      </c>
      <c r="BE84" s="9" t="str">
        <f>_xlfn.IFNA(VLOOKUP(BC84,'Main Data'!$A:$C,3,0),"")</f>
        <v/>
      </c>
      <c r="BF84" s="10" t="str">
        <f ca="1" t="shared" si="38"/>
        <v/>
      </c>
      <c r="BG84" s="9" t="str">
        <f t="shared" si="39"/>
        <v/>
      </c>
    </row>
    <row r="85" ht="21.75" spans="1:59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20"/>
        <v/>
      </c>
      <c r="E85" s="11" t="str">
        <f t="shared" si="21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22"/>
        <v/>
      </c>
      <c r="K85" s="11" t="str">
        <f t="shared" si="23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4"/>
        <v/>
      </c>
      <c r="Q85" s="11" t="str">
        <f t="shared" si="25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6"/>
        <v/>
      </c>
      <c r="W85" s="11" t="str">
        <f t="shared" si="27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8"/>
        <v/>
      </c>
      <c r="AC85" s="11" t="str">
        <f t="shared" si="29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30"/>
        <v/>
      </c>
      <c r="AI85" s="11" t="str">
        <f t="shared" si="31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32"/>
        <v/>
      </c>
      <c r="AO85" s="11" t="str">
        <f t="shared" si="33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4"/>
        <v/>
      </c>
      <c r="AU85" s="9" t="str">
        <f t="shared" si="35"/>
        <v/>
      </c>
      <c r="AV85" s="3"/>
      <c r="AW85" s="8"/>
      <c r="AX85" s="9" t="str">
        <f>_xlfn.IFNA(VLOOKUP(AW85,'Main Data'!$A:$B,2,0),"")</f>
        <v/>
      </c>
      <c r="AY85" s="9" t="str">
        <f>_xlfn.IFNA(VLOOKUP(AW85,'Main Data'!$A:$C,3,0),"")</f>
        <v/>
      </c>
      <c r="AZ85" s="10" t="str">
        <f ca="1" t="shared" si="36"/>
        <v/>
      </c>
      <c r="BA85" s="11" t="str">
        <f t="shared" si="37"/>
        <v/>
      </c>
      <c r="BB85" s="15"/>
      <c r="BC85" s="8"/>
      <c r="BD85" s="9" t="str">
        <f>_xlfn.IFNA(VLOOKUP(BC85,'Main Data'!$A:$B,2,0),"")</f>
        <v/>
      </c>
      <c r="BE85" s="9" t="str">
        <f>_xlfn.IFNA(VLOOKUP(BC85,'Main Data'!$A:$C,3,0),"")</f>
        <v/>
      </c>
      <c r="BF85" s="10" t="str">
        <f ca="1" t="shared" si="38"/>
        <v/>
      </c>
      <c r="BG85" s="9" t="str">
        <f t="shared" si="39"/>
        <v/>
      </c>
    </row>
    <row r="86" ht="21.75" spans="1:59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20"/>
        <v/>
      </c>
      <c r="E86" s="11" t="str">
        <f t="shared" si="21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22"/>
        <v/>
      </c>
      <c r="K86" s="11" t="str">
        <f t="shared" si="23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4"/>
        <v/>
      </c>
      <c r="Q86" s="11" t="str">
        <f t="shared" si="25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6"/>
        <v/>
      </c>
      <c r="W86" s="11" t="str">
        <f t="shared" si="27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8"/>
        <v/>
      </c>
      <c r="AC86" s="11" t="str">
        <f t="shared" si="29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30"/>
        <v/>
      </c>
      <c r="AI86" s="11" t="str">
        <f t="shared" si="31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32"/>
        <v/>
      </c>
      <c r="AO86" s="11" t="str">
        <f t="shared" si="33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4"/>
        <v/>
      </c>
      <c r="AU86" s="9" t="str">
        <f t="shared" si="35"/>
        <v/>
      </c>
      <c r="AV86" s="3"/>
      <c r="AW86" s="8"/>
      <c r="AX86" s="9" t="str">
        <f>_xlfn.IFNA(VLOOKUP(AW86,'Main Data'!$A:$B,2,0),"")</f>
        <v/>
      </c>
      <c r="AY86" s="9" t="str">
        <f>_xlfn.IFNA(VLOOKUP(AW86,'Main Data'!$A:$C,3,0),"")</f>
        <v/>
      </c>
      <c r="AZ86" s="10" t="str">
        <f ca="1" t="shared" si="36"/>
        <v/>
      </c>
      <c r="BA86" s="11" t="str">
        <f t="shared" si="37"/>
        <v/>
      </c>
      <c r="BB86" s="15"/>
      <c r="BC86" s="8"/>
      <c r="BD86" s="9" t="str">
        <f>_xlfn.IFNA(VLOOKUP(BC86,'Main Data'!$A:$B,2,0),"")</f>
        <v/>
      </c>
      <c r="BE86" s="9" t="str">
        <f>_xlfn.IFNA(VLOOKUP(BC86,'Main Data'!$A:$C,3,0),"")</f>
        <v/>
      </c>
      <c r="BF86" s="10" t="str">
        <f ca="1" t="shared" si="38"/>
        <v/>
      </c>
      <c r="BG86" s="9" t="str">
        <f t="shared" si="39"/>
        <v/>
      </c>
    </row>
    <row r="87" ht="21.75" spans="1:59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20"/>
        <v/>
      </c>
      <c r="E87" s="11" t="str">
        <f t="shared" si="21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22"/>
        <v/>
      </c>
      <c r="K87" s="11" t="str">
        <f t="shared" si="23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4"/>
        <v/>
      </c>
      <c r="Q87" s="11" t="str">
        <f t="shared" si="25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6"/>
        <v/>
      </c>
      <c r="W87" s="11" t="str">
        <f t="shared" si="27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8"/>
        <v/>
      </c>
      <c r="AC87" s="11" t="str">
        <f t="shared" si="29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30"/>
        <v/>
      </c>
      <c r="AI87" s="11" t="str">
        <f t="shared" si="31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32"/>
        <v/>
      </c>
      <c r="AO87" s="11" t="str">
        <f t="shared" si="33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4"/>
        <v/>
      </c>
      <c r="AU87" s="9" t="str">
        <f t="shared" si="35"/>
        <v/>
      </c>
      <c r="AV87" s="3"/>
      <c r="AW87" s="8"/>
      <c r="AX87" s="9" t="str">
        <f>_xlfn.IFNA(VLOOKUP(AW87,'Main Data'!$A:$B,2,0),"")</f>
        <v/>
      </c>
      <c r="AY87" s="9" t="str">
        <f>_xlfn.IFNA(VLOOKUP(AW87,'Main Data'!$A:$C,3,0),"")</f>
        <v/>
      </c>
      <c r="AZ87" s="10" t="str">
        <f ca="1" t="shared" si="36"/>
        <v/>
      </c>
      <c r="BA87" s="11" t="str">
        <f t="shared" si="37"/>
        <v/>
      </c>
      <c r="BB87" s="15"/>
      <c r="BC87" s="8"/>
      <c r="BD87" s="9" t="str">
        <f>_xlfn.IFNA(VLOOKUP(BC87,'Main Data'!$A:$B,2,0),"")</f>
        <v/>
      </c>
      <c r="BE87" s="9" t="str">
        <f>_xlfn.IFNA(VLOOKUP(BC87,'Main Data'!$A:$C,3,0),"")</f>
        <v/>
      </c>
      <c r="BF87" s="10" t="str">
        <f ca="1" t="shared" si="38"/>
        <v/>
      </c>
      <c r="BG87" s="9" t="str">
        <f t="shared" si="39"/>
        <v/>
      </c>
    </row>
    <row r="88" ht="21.75" spans="1:59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20"/>
        <v/>
      </c>
      <c r="E88" s="11" t="str">
        <f t="shared" si="21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22"/>
        <v/>
      </c>
      <c r="K88" s="11" t="str">
        <f t="shared" si="23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4"/>
        <v/>
      </c>
      <c r="Q88" s="11" t="str">
        <f t="shared" si="25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6"/>
        <v/>
      </c>
      <c r="W88" s="11" t="str">
        <f t="shared" si="27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8"/>
        <v/>
      </c>
      <c r="AC88" s="11" t="str">
        <f t="shared" si="29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30"/>
        <v/>
      </c>
      <c r="AI88" s="11" t="str">
        <f t="shared" si="31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32"/>
        <v/>
      </c>
      <c r="AO88" s="11" t="str">
        <f t="shared" si="33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4"/>
        <v/>
      </c>
      <c r="AU88" s="9" t="str">
        <f t="shared" si="35"/>
        <v/>
      </c>
      <c r="AV88" s="3"/>
      <c r="AW88" s="8"/>
      <c r="AX88" s="9" t="str">
        <f>_xlfn.IFNA(VLOOKUP(AW88,'Main Data'!$A:$B,2,0),"")</f>
        <v/>
      </c>
      <c r="AY88" s="9" t="str">
        <f>_xlfn.IFNA(VLOOKUP(AW88,'Main Data'!$A:$C,3,0),"")</f>
        <v/>
      </c>
      <c r="AZ88" s="10" t="str">
        <f ca="1" t="shared" si="36"/>
        <v/>
      </c>
      <c r="BA88" s="11" t="str">
        <f t="shared" si="37"/>
        <v/>
      </c>
      <c r="BB88" s="18"/>
      <c r="BC88" s="8"/>
      <c r="BD88" s="9" t="str">
        <f>_xlfn.IFNA(VLOOKUP(BC88,'Main Data'!$A:$B,2,0),"")</f>
        <v/>
      </c>
      <c r="BE88" s="9" t="str">
        <f>_xlfn.IFNA(VLOOKUP(BC88,'Main Data'!$A:$C,3,0),"")</f>
        <v/>
      </c>
      <c r="BF88" s="10" t="str">
        <f ca="1" t="shared" si="38"/>
        <v/>
      </c>
      <c r="BG88" s="9" t="str">
        <f t="shared" si="39"/>
        <v/>
      </c>
    </row>
    <row r="89" ht="21.75" spans="1:59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20"/>
        <v/>
      </c>
      <c r="E89" s="11" t="str">
        <f t="shared" si="21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22"/>
        <v/>
      </c>
      <c r="K89" s="11" t="str">
        <f t="shared" si="23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4"/>
        <v/>
      </c>
      <c r="Q89" s="11" t="str">
        <f t="shared" si="25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6"/>
        <v/>
      </c>
      <c r="W89" s="11" t="str">
        <f t="shared" si="27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8"/>
        <v/>
      </c>
      <c r="AC89" s="11" t="str">
        <f t="shared" si="29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30"/>
        <v/>
      </c>
      <c r="AI89" s="11" t="str">
        <f t="shared" si="31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32"/>
        <v/>
      </c>
      <c r="AO89" s="11" t="str">
        <f t="shared" si="33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4"/>
        <v/>
      </c>
      <c r="AU89" s="9" t="str">
        <f t="shared" si="35"/>
        <v/>
      </c>
      <c r="AV89" s="3"/>
      <c r="AW89" s="8"/>
      <c r="AX89" s="9" t="str">
        <f>_xlfn.IFNA(VLOOKUP(AW89,'Main Data'!$A:$B,2,0),"")</f>
        <v/>
      </c>
      <c r="AY89" s="9" t="str">
        <f>_xlfn.IFNA(VLOOKUP(AW89,'Main Data'!$A:$C,3,0),"")</f>
        <v/>
      </c>
      <c r="AZ89" s="10" t="str">
        <f ca="1" t="shared" si="36"/>
        <v/>
      </c>
      <c r="BA89" s="11" t="str">
        <f t="shared" si="37"/>
        <v/>
      </c>
      <c r="BB89" s="18"/>
      <c r="BC89" s="8"/>
      <c r="BD89" s="9" t="str">
        <f>_xlfn.IFNA(VLOOKUP(BC89,'Main Data'!$A:$B,2,0),"")</f>
        <v/>
      </c>
      <c r="BE89" s="9" t="str">
        <f>_xlfn.IFNA(VLOOKUP(BC89,'Main Data'!$A:$C,3,0),"")</f>
        <v/>
      </c>
      <c r="BF89" s="10" t="str">
        <f ca="1" t="shared" si="38"/>
        <v/>
      </c>
      <c r="BG89" s="9" t="str">
        <f t="shared" si="39"/>
        <v/>
      </c>
    </row>
    <row r="90" ht="21.75" spans="1:59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20"/>
        <v/>
      </c>
      <c r="E90" s="11" t="str">
        <f t="shared" si="21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22"/>
        <v/>
      </c>
      <c r="K90" s="11" t="str">
        <f t="shared" si="23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4"/>
        <v/>
      </c>
      <c r="Q90" s="11" t="str">
        <f t="shared" si="25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6"/>
        <v/>
      </c>
      <c r="W90" s="11" t="str">
        <f t="shared" si="27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8"/>
        <v/>
      </c>
      <c r="AC90" s="11" t="str">
        <f t="shared" si="29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30"/>
        <v/>
      </c>
      <c r="AI90" s="11" t="str">
        <f t="shared" si="31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32"/>
        <v/>
      </c>
      <c r="AO90" s="11" t="str">
        <f t="shared" si="33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4"/>
        <v/>
      </c>
      <c r="AU90" s="9" t="str">
        <f t="shared" si="35"/>
        <v/>
      </c>
      <c r="AV90" s="3"/>
      <c r="AW90" s="8"/>
      <c r="AX90" s="9" t="str">
        <f>_xlfn.IFNA(VLOOKUP(AW90,'Main Data'!$A:$B,2,0),"")</f>
        <v/>
      </c>
      <c r="AY90" s="9" t="str">
        <f>_xlfn.IFNA(VLOOKUP(AW90,'Main Data'!$A:$C,3,0),"")</f>
        <v/>
      </c>
      <c r="AZ90" s="10" t="str">
        <f ca="1" t="shared" si="36"/>
        <v/>
      </c>
      <c r="BA90" s="11" t="str">
        <f t="shared" si="37"/>
        <v/>
      </c>
      <c r="BB90" s="18"/>
      <c r="BC90" s="8"/>
      <c r="BD90" s="9" t="str">
        <f>_xlfn.IFNA(VLOOKUP(BC90,'Main Data'!$A:$B,2,0),"")</f>
        <v/>
      </c>
      <c r="BE90" s="9" t="str">
        <f>_xlfn.IFNA(VLOOKUP(BC90,'Main Data'!$A:$C,3,0),"")</f>
        <v/>
      </c>
      <c r="BF90" s="10" t="str">
        <f ca="1" t="shared" si="38"/>
        <v/>
      </c>
      <c r="BG90" s="9" t="str">
        <f t="shared" si="39"/>
        <v/>
      </c>
    </row>
    <row r="91" ht="21.75" spans="1:59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20"/>
        <v/>
      </c>
      <c r="E91" s="11" t="str">
        <f t="shared" si="21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22"/>
        <v/>
      </c>
      <c r="K91" s="11" t="str">
        <f t="shared" si="23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4"/>
        <v/>
      </c>
      <c r="Q91" s="11" t="str">
        <f t="shared" si="25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6"/>
        <v/>
      </c>
      <c r="W91" s="11" t="str">
        <f t="shared" si="27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8"/>
        <v/>
      </c>
      <c r="AC91" s="11" t="str">
        <f t="shared" si="29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30"/>
        <v/>
      </c>
      <c r="AI91" s="11" t="str">
        <f t="shared" si="31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32"/>
        <v/>
      </c>
      <c r="AO91" s="11" t="str">
        <f t="shared" si="33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4"/>
        <v/>
      </c>
      <c r="AU91" s="9" t="str">
        <f t="shared" si="35"/>
        <v/>
      </c>
      <c r="AV91" s="3"/>
      <c r="AW91" s="8"/>
      <c r="AX91" s="9" t="str">
        <f>_xlfn.IFNA(VLOOKUP(AW91,'Main Data'!$A:$B,2,0),"")</f>
        <v/>
      </c>
      <c r="AY91" s="9" t="str">
        <f>_xlfn.IFNA(VLOOKUP(AW91,'Main Data'!$A:$C,3,0),"")</f>
        <v/>
      </c>
      <c r="AZ91" s="10" t="str">
        <f ca="1" t="shared" si="36"/>
        <v/>
      </c>
      <c r="BA91" s="11" t="str">
        <f t="shared" si="37"/>
        <v/>
      </c>
      <c r="BB91" s="18"/>
      <c r="BC91" s="8"/>
      <c r="BD91" s="9" t="str">
        <f>_xlfn.IFNA(VLOOKUP(BC91,'Main Data'!$A:$B,2,0),"")</f>
        <v/>
      </c>
      <c r="BE91" s="9" t="str">
        <f>_xlfn.IFNA(VLOOKUP(BC91,'Main Data'!$A:$C,3,0),"")</f>
        <v/>
      </c>
      <c r="BF91" s="10" t="str">
        <f ca="1" t="shared" si="38"/>
        <v/>
      </c>
      <c r="BG91" s="9" t="str">
        <f t="shared" si="39"/>
        <v/>
      </c>
    </row>
    <row r="92" ht="21.75" spans="1:59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20"/>
        <v/>
      </c>
      <c r="E92" s="11" t="str">
        <f t="shared" si="21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22"/>
        <v/>
      </c>
      <c r="K92" s="11" t="str">
        <f t="shared" si="23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4"/>
        <v/>
      </c>
      <c r="Q92" s="11" t="str">
        <f t="shared" si="25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6"/>
        <v/>
      </c>
      <c r="W92" s="11" t="str">
        <f t="shared" si="27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8"/>
        <v/>
      </c>
      <c r="AC92" s="11" t="str">
        <f t="shared" si="29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30"/>
        <v/>
      </c>
      <c r="AI92" s="11" t="str">
        <f t="shared" si="31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32"/>
        <v/>
      </c>
      <c r="AO92" s="11" t="str">
        <f t="shared" si="33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4"/>
        <v/>
      </c>
      <c r="AU92" s="9" t="str">
        <f t="shared" si="35"/>
        <v/>
      </c>
      <c r="AV92" s="3"/>
      <c r="AW92" s="8"/>
      <c r="AX92" s="9" t="str">
        <f>_xlfn.IFNA(VLOOKUP(AW92,'Main Data'!$A:$B,2,0),"")</f>
        <v/>
      </c>
      <c r="AY92" s="9" t="str">
        <f>_xlfn.IFNA(VLOOKUP(AW92,'Main Data'!$A:$C,3,0),"")</f>
        <v/>
      </c>
      <c r="AZ92" s="10" t="str">
        <f ca="1" t="shared" si="36"/>
        <v/>
      </c>
      <c r="BA92" s="11" t="str">
        <f t="shared" si="37"/>
        <v/>
      </c>
      <c r="BB92" s="18"/>
      <c r="BC92" s="8"/>
      <c r="BD92" s="9" t="str">
        <f>_xlfn.IFNA(VLOOKUP(BC92,'Main Data'!$A:$B,2,0),"")</f>
        <v/>
      </c>
      <c r="BE92" s="9" t="str">
        <f>_xlfn.IFNA(VLOOKUP(BC92,'Main Data'!$A:$C,3,0),"")</f>
        <v/>
      </c>
      <c r="BF92" s="10" t="str">
        <f ca="1" t="shared" si="38"/>
        <v/>
      </c>
      <c r="BG92" s="9" t="str">
        <f t="shared" si="39"/>
        <v/>
      </c>
    </row>
    <row r="93" ht="21.75" spans="1:59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20"/>
        <v/>
      </c>
      <c r="E93" s="11" t="str">
        <f t="shared" si="21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22"/>
        <v/>
      </c>
      <c r="K93" s="11" t="str">
        <f t="shared" si="23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4"/>
        <v/>
      </c>
      <c r="Q93" s="11" t="str">
        <f t="shared" si="25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6"/>
        <v/>
      </c>
      <c r="W93" s="11" t="str">
        <f t="shared" si="27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8"/>
        <v/>
      </c>
      <c r="AC93" s="11" t="str">
        <f t="shared" si="29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30"/>
        <v/>
      </c>
      <c r="AI93" s="11" t="str">
        <f t="shared" si="31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32"/>
        <v/>
      </c>
      <c r="AO93" s="11" t="str">
        <f t="shared" si="33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4"/>
        <v/>
      </c>
      <c r="AU93" s="9" t="str">
        <f t="shared" si="35"/>
        <v/>
      </c>
      <c r="AV93" s="3"/>
      <c r="AW93" s="8"/>
      <c r="AX93" s="9" t="str">
        <f>_xlfn.IFNA(VLOOKUP(AW93,'Main Data'!$A:$B,2,0),"")</f>
        <v/>
      </c>
      <c r="AY93" s="9" t="str">
        <f>_xlfn.IFNA(VLOOKUP(AW93,'Main Data'!$A:$C,3,0),"")</f>
        <v/>
      </c>
      <c r="AZ93" s="10" t="str">
        <f ca="1" t="shared" si="36"/>
        <v/>
      </c>
      <c r="BA93" s="11" t="str">
        <f t="shared" si="37"/>
        <v/>
      </c>
      <c r="BB93" s="18"/>
      <c r="BC93" s="8"/>
      <c r="BD93" s="9" t="str">
        <f>_xlfn.IFNA(VLOOKUP(BC93,'Main Data'!$A:$B,2,0),"")</f>
        <v/>
      </c>
      <c r="BE93" s="9" t="str">
        <f>_xlfn.IFNA(VLOOKUP(BC93,'Main Data'!$A:$C,3,0),"")</f>
        <v/>
      </c>
      <c r="BF93" s="10" t="str">
        <f ca="1" t="shared" si="38"/>
        <v/>
      </c>
      <c r="BG93" s="9" t="str">
        <f t="shared" si="39"/>
        <v/>
      </c>
    </row>
    <row r="94" ht="21.75" spans="1:59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20"/>
        <v/>
      </c>
      <c r="E94" s="11" t="str">
        <f t="shared" si="21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22"/>
        <v/>
      </c>
      <c r="K94" s="11" t="str">
        <f t="shared" si="23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4"/>
        <v/>
      </c>
      <c r="Q94" s="11" t="str">
        <f t="shared" si="25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6"/>
        <v/>
      </c>
      <c r="W94" s="11" t="str">
        <f t="shared" si="27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8"/>
        <v/>
      </c>
      <c r="AC94" s="11" t="str">
        <f t="shared" si="29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30"/>
        <v/>
      </c>
      <c r="AI94" s="11" t="str">
        <f t="shared" si="31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32"/>
        <v/>
      </c>
      <c r="AO94" s="11" t="str">
        <f t="shared" si="33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4"/>
        <v/>
      </c>
      <c r="AU94" s="9" t="str">
        <f t="shared" si="35"/>
        <v/>
      </c>
      <c r="AV94" s="3"/>
      <c r="AW94" s="8"/>
      <c r="AX94" s="9" t="str">
        <f>_xlfn.IFNA(VLOOKUP(AW94,'Main Data'!$A:$B,2,0),"")</f>
        <v/>
      </c>
      <c r="AY94" s="9" t="str">
        <f>_xlfn.IFNA(VLOOKUP(AW94,'Main Data'!$A:$C,3,0),"")</f>
        <v/>
      </c>
      <c r="AZ94" s="10" t="str">
        <f ca="1" t="shared" si="36"/>
        <v/>
      </c>
      <c r="BA94" s="11" t="str">
        <f t="shared" si="37"/>
        <v/>
      </c>
      <c r="BB94" s="18"/>
      <c r="BC94" s="8"/>
      <c r="BD94" s="9" t="str">
        <f>_xlfn.IFNA(VLOOKUP(BC94,'Main Data'!$A:$B,2,0),"")</f>
        <v/>
      </c>
      <c r="BE94" s="9" t="str">
        <f>_xlfn.IFNA(VLOOKUP(BC94,'Main Data'!$A:$C,3,0),"")</f>
        <v/>
      </c>
      <c r="BF94" s="10" t="str">
        <f ca="1" t="shared" si="38"/>
        <v/>
      </c>
      <c r="BG94" s="9" t="str">
        <f t="shared" si="39"/>
        <v/>
      </c>
    </row>
    <row r="95" ht="21.75" spans="1:59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20"/>
        <v/>
      </c>
      <c r="E95" s="11" t="str">
        <f t="shared" si="21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22"/>
        <v/>
      </c>
      <c r="K95" s="11" t="str">
        <f t="shared" si="23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4"/>
        <v/>
      </c>
      <c r="Q95" s="11" t="str">
        <f t="shared" si="25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6"/>
        <v/>
      </c>
      <c r="W95" s="11" t="str">
        <f t="shared" si="27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8"/>
        <v/>
      </c>
      <c r="AC95" s="11" t="str">
        <f t="shared" si="29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30"/>
        <v/>
      </c>
      <c r="AI95" s="11" t="str">
        <f t="shared" si="31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32"/>
        <v/>
      </c>
      <c r="AO95" s="11" t="str">
        <f t="shared" si="33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4"/>
        <v/>
      </c>
      <c r="AU95" s="9" t="str">
        <f t="shared" si="35"/>
        <v/>
      </c>
      <c r="AV95" s="3"/>
      <c r="AW95" s="8"/>
      <c r="AX95" s="9" t="str">
        <f>_xlfn.IFNA(VLOOKUP(AW95,'Main Data'!$A:$B,2,0),"")</f>
        <v/>
      </c>
      <c r="AY95" s="9" t="str">
        <f>_xlfn.IFNA(VLOOKUP(AW95,'Main Data'!$A:$C,3,0),"")</f>
        <v/>
      </c>
      <c r="AZ95" s="10" t="str">
        <f ca="1" t="shared" si="36"/>
        <v/>
      </c>
      <c r="BA95" s="11" t="str">
        <f t="shared" si="37"/>
        <v/>
      </c>
      <c r="BB95" s="18"/>
      <c r="BC95" s="8"/>
      <c r="BD95" s="9" t="str">
        <f>_xlfn.IFNA(VLOOKUP(BC95,'Main Data'!$A:$B,2,0),"")</f>
        <v/>
      </c>
      <c r="BE95" s="9" t="str">
        <f>_xlfn.IFNA(VLOOKUP(BC95,'Main Data'!$A:$C,3,0),"")</f>
        <v/>
      </c>
      <c r="BF95" s="10" t="str">
        <f ca="1" t="shared" si="38"/>
        <v/>
      </c>
      <c r="BG95" s="9" t="str">
        <f t="shared" si="39"/>
        <v/>
      </c>
    </row>
    <row r="96" ht="21.75" spans="1:59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20"/>
        <v/>
      </c>
      <c r="E96" s="11" t="str">
        <f t="shared" si="21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22"/>
        <v/>
      </c>
      <c r="K96" s="11" t="str">
        <f t="shared" si="23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4"/>
        <v/>
      </c>
      <c r="Q96" s="11" t="str">
        <f t="shared" si="25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6"/>
        <v/>
      </c>
      <c r="W96" s="11" t="str">
        <f t="shared" si="27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8"/>
        <v/>
      </c>
      <c r="AC96" s="11" t="str">
        <f t="shared" si="29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30"/>
        <v/>
      </c>
      <c r="AI96" s="11" t="str">
        <f t="shared" si="31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32"/>
        <v/>
      </c>
      <c r="AO96" s="11" t="str">
        <f t="shared" si="33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4"/>
        <v/>
      </c>
      <c r="AU96" s="9" t="str">
        <f t="shared" si="35"/>
        <v/>
      </c>
      <c r="AV96" s="3"/>
      <c r="AW96" s="8"/>
      <c r="AX96" s="9" t="str">
        <f>_xlfn.IFNA(VLOOKUP(AW96,'Main Data'!$A:$B,2,0),"")</f>
        <v/>
      </c>
      <c r="AY96" s="9" t="str">
        <f>_xlfn.IFNA(VLOOKUP(AW96,'Main Data'!$A:$C,3,0),"")</f>
        <v/>
      </c>
      <c r="AZ96" s="10" t="str">
        <f ca="1" t="shared" si="36"/>
        <v/>
      </c>
      <c r="BA96" s="11" t="str">
        <f t="shared" si="37"/>
        <v/>
      </c>
      <c r="BB96" s="18"/>
      <c r="BC96" s="8"/>
      <c r="BD96" s="9" t="str">
        <f>_xlfn.IFNA(VLOOKUP(BC96,'Main Data'!$A:$B,2,0),"")</f>
        <v/>
      </c>
      <c r="BE96" s="9" t="str">
        <f>_xlfn.IFNA(VLOOKUP(BC96,'Main Data'!$A:$C,3,0),"")</f>
        <v/>
      </c>
      <c r="BF96" s="10" t="str">
        <f ca="1" t="shared" si="38"/>
        <v/>
      </c>
      <c r="BG96" s="9" t="str">
        <f t="shared" si="39"/>
        <v/>
      </c>
    </row>
    <row r="97" ht="21.75" spans="1:59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20"/>
        <v/>
      </c>
      <c r="E97" s="11" t="str">
        <f t="shared" si="21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22"/>
        <v/>
      </c>
      <c r="K97" s="11" t="str">
        <f t="shared" si="23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4"/>
        <v/>
      </c>
      <c r="Q97" s="11" t="str">
        <f t="shared" si="25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6"/>
        <v/>
      </c>
      <c r="W97" s="11" t="str">
        <f t="shared" si="27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8"/>
        <v/>
      </c>
      <c r="AC97" s="11" t="str">
        <f t="shared" si="29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30"/>
        <v/>
      </c>
      <c r="AI97" s="11" t="str">
        <f t="shared" si="31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32"/>
        <v/>
      </c>
      <c r="AO97" s="11" t="str">
        <f t="shared" si="33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4"/>
        <v/>
      </c>
      <c r="AU97" s="9" t="str">
        <f t="shared" si="35"/>
        <v/>
      </c>
      <c r="AV97" s="3"/>
      <c r="AW97" s="8"/>
      <c r="AX97" s="9" t="str">
        <f>_xlfn.IFNA(VLOOKUP(AW97,'Main Data'!$A:$B,2,0),"")</f>
        <v/>
      </c>
      <c r="AY97" s="9" t="str">
        <f>_xlfn.IFNA(VLOOKUP(AW97,'Main Data'!$A:$C,3,0),"")</f>
        <v/>
      </c>
      <c r="AZ97" s="10" t="str">
        <f ca="1" t="shared" si="36"/>
        <v/>
      </c>
      <c r="BA97" s="11" t="str">
        <f t="shared" si="37"/>
        <v/>
      </c>
      <c r="BB97" s="18"/>
      <c r="BC97" s="8"/>
      <c r="BD97" s="9" t="str">
        <f>_xlfn.IFNA(VLOOKUP(BC97,'Main Data'!$A:$B,2,0),"")</f>
        <v/>
      </c>
      <c r="BE97" s="9" t="str">
        <f>_xlfn.IFNA(VLOOKUP(BC97,'Main Data'!$A:$C,3,0),"")</f>
        <v/>
      </c>
      <c r="BF97" s="10" t="str">
        <f ca="1" t="shared" si="38"/>
        <v/>
      </c>
      <c r="BG97" s="9" t="str">
        <f t="shared" si="39"/>
        <v/>
      </c>
    </row>
    <row r="98" ht="21.75" spans="1:59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20"/>
        <v/>
      </c>
      <c r="E98" s="11" t="str">
        <f t="shared" si="21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22"/>
        <v/>
      </c>
      <c r="K98" s="11" t="str">
        <f t="shared" si="23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4"/>
        <v/>
      </c>
      <c r="Q98" s="11" t="str">
        <f t="shared" si="25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6"/>
        <v/>
      </c>
      <c r="W98" s="11" t="str">
        <f t="shared" si="27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8"/>
        <v/>
      </c>
      <c r="AC98" s="11" t="str">
        <f t="shared" si="29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30"/>
        <v/>
      </c>
      <c r="AI98" s="11" t="str">
        <f t="shared" si="31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32"/>
        <v/>
      </c>
      <c r="AO98" s="11" t="str">
        <f t="shared" si="33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4"/>
        <v/>
      </c>
      <c r="AU98" s="9" t="str">
        <f t="shared" si="35"/>
        <v/>
      </c>
      <c r="AV98" s="3"/>
      <c r="AW98" s="8"/>
      <c r="AX98" s="9" t="str">
        <f>_xlfn.IFNA(VLOOKUP(AW98,'Main Data'!$A:$B,2,0),"")</f>
        <v/>
      </c>
      <c r="AY98" s="9" t="str">
        <f>_xlfn.IFNA(VLOOKUP(AW98,'Main Data'!$A:$C,3,0),"")</f>
        <v/>
      </c>
      <c r="AZ98" s="10" t="str">
        <f ca="1" t="shared" si="36"/>
        <v/>
      </c>
      <c r="BA98" s="11" t="str">
        <f t="shared" si="37"/>
        <v/>
      </c>
      <c r="BB98" s="18"/>
      <c r="BC98" s="8"/>
      <c r="BD98" s="9" t="str">
        <f>_xlfn.IFNA(VLOOKUP(BC98,'Main Data'!$A:$B,2,0),"")</f>
        <v/>
      </c>
      <c r="BE98" s="9" t="str">
        <f>_xlfn.IFNA(VLOOKUP(BC98,'Main Data'!$A:$C,3,0),"")</f>
        <v/>
      </c>
      <c r="BF98" s="10" t="str">
        <f ca="1" t="shared" si="38"/>
        <v/>
      </c>
      <c r="BG98" s="9" t="str">
        <f t="shared" si="39"/>
        <v/>
      </c>
    </row>
    <row r="99" ht="21.75" spans="1:59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20"/>
        <v/>
      </c>
      <c r="E99" s="11" t="str">
        <f t="shared" si="21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22"/>
        <v/>
      </c>
      <c r="K99" s="11" t="str">
        <f t="shared" si="23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4"/>
        <v/>
      </c>
      <c r="Q99" s="11" t="str">
        <f t="shared" si="25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6"/>
        <v/>
      </c>
      <c r="W99" s="11" t="str">
        <f t="shared" si="27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8"/>
        <v/>
      </c>
      <c r="AC99" s="11" t="str">
        <f t="shared" si="29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30"/>
        <v/>
      </c>
      <c r="AI99" s="11" t="str">
        <f t="shared" si="31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32"/>
        <v/>
      </c>
      <c r="AO99" s="11" t="str">
        <f t="shared" si="33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4"/>
        <v/>
      </c>
      <c r="AU99" s="9" t="str">
        <f t="shared" si="35"/>
        <v/>
      </c>
      <c r="AV99" s="3"/>
      <c r="AW99" s="8"/>
      <c r="AX99" s="9" t="str">
        <f>_xlfn.IFNA(VLOOKUP(AW99,'Main Data'!$A:$B,2,0),"")</f>
        <v/>
      </c>
      <c r="AY99" s="9" t="str">
        <f>_xlfn.IFNA(VLOOKUP(AW99,'Main Data'!$A:$C,3,0),"")</f>
        <v/>
      </c>
      <c r="AZ99" s="10" t="str">
        <f ca="1" t="shared" si="36"/>
        <v/>
      </c>
      <c r="BA99" s="11" t="str">
        <f t="shared" si="37"/>
        <v/>
      </c>
      <c r="BB99" s="18"/>
      <c r="BC99" s="8"/>
      <c r="BD99" s="9" t="str">
        <f>_xlfn.IFNA(VLOOKUP(BC99,'Main Data'!$A:$B,2,0),"")</f>
        <v/>
      </c>
      <c r="BE99" s="9" t="str">
        <f>_xlfn.IFNA(VLOOKUP(BC99,'Main Data'!$A:$C,3,0),"")</f>
        <v/>
      </c>
      <c r="BF99" s="10" t="str">
        <f ca="1" t="shared" si="38"/>
        <v/>
      </c>
      <c r="BG99" s="9" t="str">
        <f t="shared" si="39"/>
        <v/>
      </c>
    </row>
    <row r="100" ht="21.75" spans="1:59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20"/>
        <v/>
      </c>
      <c r="E100" s="11" t="str">
        <f t="shared" si="21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22"/>
        <v/>
      </c>
      <c r="K100" s="11" t="str">
        <f t="shared" si="23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4"/>
        <v/>
      </c>
      <c r="Q100" s="11" t="str">
        <f t="shared" si="25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6"/>
        <v/>
      </c>
      <c r="W100" s="11" t="str">
        <f t="shared" si="27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8"/>
        <v/>
      </c>
      <c r="AC100" s="11" t="str">
        <f t="shared" si="29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30"/>
        <v/>
      </c>
      <c r="AI100" s="11" t="str">
        <f t="shared" si="31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32"/>
        <v/>
      </c>
      <c r="AO100" s="11" t="str">
        <f t="shared" si="33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4"/>
        <v/>
      </c>
      <c r="AU100" s="9" t="str">
        <f t="shared" si="35"/>
        <v/>
      </c>
      <c r="AV100" s="3"/>
      <c r="AW100" s="8"/>
      <c r="AX100" s="9" t="str">
        <f>_xlfn.IFNA(VLOOKUP(AW100,'Main Data'!$A:$B,2,0),"")</f>
        <v/>
      </c>
      <c r="AY100" s="9" t="str">
        <f>_xlfn.IFNA(VLOOKUP(AW100,'Main Data'!$A:$C,3,0),"")</f>
        <v/>
      </c>
      <c r="AZ100" s="10" t="str">
        <f ca="1" t="shared" si="36"/>
        <v/>
      </c>
      <c r="BA100" s="11" t="str">
        <f t="shared" si="37"/>
        <v/>
      </c>
      <c r="BB100" s="18"/>
      <c r="BC100" s="8"/>
      <c r="BD100" s="9" t="str">
        <f>_xlfn.IFNA(VLOOKUP(BC100,'Main Data'!$A:$B,2,0),"")</f>
        <v/>
      </c>
      <c r="BE100" s="9" t="str">
        <f>_xlfn.IFNA(VLOOKUP(BC100,'Main Data'!$A:$C,3,0),"")</f>
        <v/>
      </c>
      <c r="BF100" s="10" t="str">
        <f ca="1" t="shared" si="38"/>
        <v/>
      </c>
      <c r="BG100" s="9" t="str">
        <f t="shared" si="39"/>
        <v/>
      </c>
    </row>
    <row r="101" ht="21.75" spans="1:59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20"/>
        <v/>
      </c>
      <c r="E101" s="11" t="str">
        <f t="shared" si="21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22"/>
        <v/>
      </c>
      <c r="K101" s="11" t="str">
        <f t="shared" si="23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4"/>
        <v/>
      </c>
      <c r="Q101" s="11" t="str">
        <f t="shared" si="25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6"/>
        <v/>
      </c>
      <c r="W101" s="11" t="str">
        <f t="shared" si="27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8"/>
        <v/>
      </c>
      <c r="AC101" s="11" t="str">
        <f t="shared" si="29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30"/>
        <v/>
      </c>
      <c r="AI101" s="11" t="str">
        <f t="shared" si="31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32"/>
        <v/>
      </c>
      <c r="AO101" s="11" t="str">
        <f t="shared" si="33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4"/>
        <v/>
      </c>
      <c r="AU101" s="9" t="str">
        <f t="shared" si="35"/>
        <v/>
      </c>
      <c r="AV101" s="3"/>
      <c r="AW101" s="8"/>
      <c r="AX101" s="9" t="str">
        <f>_xlfn.IFNA(VLOOKUP(AW101,'Main Data'!$A:$B,2,0),"")</f>
        <v/>
      </c>
      <c r="AY101" s="9" t="str">
        <f>_xlfn.IFNA(VLOOKUP(AW101,'Main Data'!$A:$C,3,0),"")</f>
        <v/>
      </c>
      <c r="AZ101" s="10" t="str">
        <f ca="1" t="shared" si="36"/>
        <v/>
      </c>
      <c r="BA101" s="11" t="str">
        <f t="shared" si="37"/>
        <v/>
      </c>
      <c r="BB101" s="18"/>
      <c r="BC101" s="8"/>
      <c r="BD101" s="9" t="str">
        <f>_xlfn.IFNA(VLOOKUP(BC101,'Main Data'!$A:$B,2,0),"")</f>
        <v/>
      </c>
      <c r="BE101" s="9" t="str">
        <f>_xlfn.IFNA(VLOOKUP(BC101,'Main Data'!$A:$C,3,0),"")</f>
        <v/>
      </c>
      <c r="BF101" s="10" t="str">
        <f ca="1" t="shared" si="38"/>
        <v/>
      </c>
      <c r="BG101" s="9" t="str">
        <f t="shared" si="39"/>
        <v/>
      </c>
    </row>
    <row r="102" ht="21.75" spans="1:59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20"/>
        <v/>
      </c>
      <c r="E102" s="11" t="str">
        <f t="shared" si="21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22"/>
        <v/>
      </c>
      <c r="K102" s="11" t="str">
        <f t="shared" si="23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4"/>
        <v/>
      </c>
      <c r="Q102" s="11" t="str">
        <f t="shared" si="25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6"/>
        <v/>
      </c>
      <c r="W102" s="11" t="str">
        <f t="shared" si="27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8"/>
        <v/>
      </c>
      <c r="AC102" s="11" t="str">
        <f t="shared" si="29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30"/>
        <v/>
      </c>
      <c r="AI102" s="11" t="str">
        <f t="shared" si="31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32"/>
        <v/>
      </c>
      <c r="AO102" s="11" t="str">
        <f t="shared" si="33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4"/>
        <v/>
      </c>
      <c r="AU102" s="9" t="str">
        <f t="shared" si="35"/>
        <v/>
      </c>
      <c r="AV102" s="3"/>
      <c r="AW102" s="8"/>
      <c r="AX102" s="9" t="str">
        <f>_xlfn.IFNA(VLOOKUP(AW102,'Main Data'!$A:$B,2,0),"")</f>
        <v/>
      </c>
      <c r="AY102" s="9" t="str">
        <f>_xlfn.IFNA(VLOOKUP(AW102,'Main Data'!$A:$C,3,0),"")</f>
        <v/>
      </c>
      <c r="AZ102" s="10" t="str">
        <f ca="1" t="shared" si="36"/>
        <v/>
      </c>
      <c r="BA102" s="11" t="str">
        <f t="shared" si="37"/>
        <v/>
      </c>
      <c r="BB102" s="18"/>
      <c r="BC102" s="8"/>
      <c r="BD102" s="9" t="str">
        <f>_xlfn.IFNA(VLOOKUP(BC102,'Main Data'!$A:$B,2,0),"")</f>
        <v/>
      </c>
      <c r="BE102" s="9" t="str">
        <f>_xlfn.IFNA(VLOOKUP(BC102,'Main Data'!$A:$C,3,0),"")</f>
        <v/>
      </c>
      <c r="BF102" s="10" t="str">
        <f ca="1" t="shared" si="38"/>
        <v/>
      </c>
      <c r="BG102" s="9" t="str">
        <f t="shared" si="39"/>
        <v/>
      </c>
    </row>
    <row r="103" ht="21.75" spans="1:59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20"/>
        <v/>
      </c>
      <c r="E103" s="11" t="str">
        <f t="shared" si="21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22"/>
        <v/>
      </c>
      <c r="K103" s="11" t="str">
        <f t="shared" si="23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4"/>
        <v/>
      </c>
      <c r="Q103" s="11" t="str">
        <f t="shared" si="25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6"/>
        <v/>
      </c>
      <c r="W103" s="11" t="str">
        <f t="shared" si="27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8"/>
        <v/>
      </c>
      <c r="AC103" s="11" t="str">
        <f t="shared" si="29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30"/>
        <v/>
      </c>
      <c r="AI103" s="11" t="str">
        <f t="shared" si="31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32"/>
        <v/>
      </c>
      <c r="AO103" s="11" t="str">
        <f t="shared" si="33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4"/>
        <v/>
      </c>
      <c r="AU103" s="9" t="str">
        <f t="shared" si="35"/>
        <v/>
      </c>
      <c r="AV103" s="3"/>
      <c r="AW103" s="8"/>
      <c r="AX103" s="9" t="str">
        <f>_xlfn.IFNA(VLOOKUP(AW103,'Main Data'!$A:$B,2,0),"")</f>
        <v/>
      </c>
      <c r="AY103" s="9" t="str">
        <f>_xlfn.IFNA(VLOOKUP(AW103,'Main Data'!$A:$C,3,0),"")</f>
        <v/>
      </c>
      <c r="AZ103" s="10" t="str">
        <f ca="1" t="shared" si="36"/>
        <v/>
      </c>
      <c r="BA103" s="11" t="str">
        <f t="shared" si="37"/>
        <v/>
      </c>
      <c r="BB103" s="18"/>
      <c r="BC103" s="8"/>
      <c r="BD103" s="9" t="str">
        <f>_xlfn.IFNA(VLOOKUP(BC103,'Main Data'!$A:$B,2,0),"")</f>
        <v/>
      </c>
      <c r="BE103" s="9" t="str">
        <f>_xlfn.IFNA(VLOOKUP(BC103,'Main Data'!$A:$C,3,0),"")</f>
        <v/>
      </c>
      <c r="BF103" s="10" t="str">
        <f ca="1" t="shared" si="38"/>
        <v/>
      </c>
      <c r="BG103" s="9" t="str">
        <f t="shared" si="39"/>
        <v/>
      </c>
    </row>
    <row r="104" ht="21.75" spans="1:59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20"/>
        <v/>
      </c>
      <c r="E104" s="11" t="str">
        <f t="shared" si="21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22"/>
        <v/>
      </c>
      <c r="K104" s="11" t="str">
        <f t="shared" si="23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4"/>
        <v/>
      </c>
      <c r="Q104" s="11" t="str">
        <f t="shared" si="25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6"/>
        <v/>
      </c>
      <c r="W104" s="11" t="str">
        <f t="shared" si="27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8"/>
        <v/>
      </c>
      <c r="AC104" s="11" t="str">
        <f t="shared" si="29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30"/>
        <v/>
      </c>
      <c r="AI104" s="11" t="str">
        <f t="shared" si="31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32"/>
        <v/>
      </c>
      <c r="AO104" s="11" t="str">
        <f t="shared" si="33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4"/>
        <v/>
      </c>
      <c r="AU104" s="9" t="str">
        <f t="shared" si="35"/>
        <v/>
      </c>
      <c r="AV104" s="3"/>
      <c r="AW104" s="8"/>
      <c r="AX104" s="9" t="str">
        <f>_xlfn.IFNA(VLOOKUP(AW104,'Main Data'!$A:$B,2,0),"")</f>
        <v/>
      </c>
      <c r="AY104" s="9" t="str">
        <f>_xlfn.IFNA(VLOOKUP(AW104,'Main Data'!$A:$C,3,0),"")</f>
        <v/>
      </c>
      <c r="AZ104" s="10" t="str">
        <f ca="1" t="shared" si="36"/>
        <v/>
      </c>
      <c r="BA104" s="11" t="str">
        <f t="shared" si="37"/>
        <v/>
      </c>
      <c r="BB104" s="18"/>
      <c r="BC104" s="8"/>
      <c r="BD104" s="9" t="str">
        <f>_xlfn.IFNA(VLOOKUP(BC104,'Main Data'!$A:$B,2,0),"")</f>
        <v/>
      </c>
      <c r="BE104" s="9" t="str">
        <f>_xlfn.IFNA(VLOOKUP(BC104,'Main Data'!$A:$C,3,0),"")</f>
        <v/>
      </c>
      <c r="BF104" s="10" t="str">
        <f ca="1" t="shared" si="38"/>
        <v/>
      </c>
      <c r="BG104" s="9" t="str">
        <f t="shared" si="39"/>
        <v/>
      </c>
    </row>
    <row r="105" ht="21.75" spans="1:59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20"/>
        <v/>
      </c>
      <c r="E105" s="11" t="str">
        <f t="shared" si="21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22"/>
        <v/>
      </c>
      <c r="K105" s="11" t="str">
        <f t="shared" si="23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4"/>
        <v/>
      </c>
      <c r="Q105" s="11" t="str">
        <f t="shared" si="25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6"/>
        <v/>
      </c>
      <c r="W105" s="11" t="str">
        <f t="shared" si="27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8"/>
        <v/>
      </c>
      <c r="AC105" s="11" t="str">
        <f t="shared" si="29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30"/>
        <v/>
      </c>
      <c r="AI105" s="11" t="str">
        <f t="shared" si="31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32"/>
        <v/>
      </c>
      <c r="AO105" s="11" t="str">
        <f t="shared" si="33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4"/>
        <v/>
      </c>
      <c r="AU105" s="9" t="str">
        <f t="shared" si="35"/>
        <v/>
      </c>
      <c r="AV105" s="3"/>
      <c r="AW105" s="8"/>
      <c r="AX105" s="9" t="str">
        <f>_xlfn.IFNA(VLOOKUP(AW105,'Main Data'!$A:$B,2,0),"")</f>
        <v/>
      </c>
      <c r="AY105" s="9" t="str">
        <f>_xlfn.IFNA(VLOOKUP(AW105,'Main Data'!$A:$C,3,0),"")</f>
        <v/>
      </c>
      <c r="AZ105" s="10" t="str">
        <f ca="1" t="shared" si="36"/>
        <v/>
      </c>
      <c r="BA105" s="11" t="str">
        <f t="shared" si="37"/>
        <v/>
      </c>
      <c r="BB105" s="18"/>
      <c r="BC105" s="8"/>
      <c r="BD105" s="9" t="str">
        <f>_xlfn.IFNA(VLOOKUP(BC105,'Main Data'!$A:$B,2,0),"")</f>
        <v/>
      </c>
      <c r="BE105" s="9" t="str">
        <f>_xlfn.IFNA(VLOOKUP(BC105,'Main Data'!$A:$C,3,0),"")</f>
        <v/>
      </c>
      <c r="BF105" s="10" t="str">
        <f ca="1" t="shared" si="38"/>
        <v/>
      </c>
      <c r="BG105" s="9" t="str">
        <f t="shared" si="39"/>
        <v/>
      </c>
    </row>
    <row r="106" ht="21.75" spans="1:59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20"/>
        <v/>
      </c>
      <c r="E106" s="11" t="str">
        <f t="shared" si="21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22"/>
        <v/>
      </c>
      <c r="K106" s="11" t="str">
        <f t="shared" si="23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4"/>
        <v/>
      </c>
      <c r="Q106" s="11" t="str">
        <f t="shared" si="25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6"/>
        <v/>
      </c>
      <c r="W106" s="11" t="str">
        <f t="shared" si="27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8"/>
        <v/>
      </c>
      <c r="AC106" s="11" t="str">
        <f t="shared" si="29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30"/>
        <v/>
      </c>
      <c r="AI106" s="11" t="str">
        <f t="shared" si="31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32"/>
        <v/>
      </c>
      <c r="AO106" s="11" t="str">
        <f t="shared" si="33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4"/>
        <v/>
      </c>
      <c r="AU106" s="9" t="str">
        <f t="shared" si="35"/>
        <v/>
      </c>
      <c r="AV106" s="3"/>
      <c r="AW106" s="8"/>
      <c r="AX106" s="9" t="str">
        <f>_xlfn.IFNA(VLOOKUP(AW106,'Main Data'!$A:$B,2,0),"")</f>
        <v/>
      </c>
      <c r="AY106" s="9" t="str">
        <f>_xlfn.IFNA(VLOOKUP(AW106,'Main Data'!$A:$C,3,0),"")</f>
        <v/>
      </c>
      <c r="AZ106" s="10" t="str">
        <f ca="1" t="shared" si="36"/>
        <v/>
      </c>
      <c r="BA106" s="11" t="str">
        <f t="shared" si="37"/>
        <v/>
      </c>
      <c r="BB106" s="18"/>
      <c r="BC106" s="8"/>
      <c r="BD106" s="9" t="str">
        <f>_xlfn.IFNA(VLOOKUP(BC106,'Main Data'!$A:$B,2,0),"")</f>
        <v/>
      </c>
      <c r="BE106" s="9" t="str">
        <f>_xlfn.IFNA(VLOOKUP(BC106,'Main Data'!$A:$C,3,0),"")</f>
        <v/>
      </c>
      <c r="BF106" s="10" t="str">
        <f ca="1" t="shared" si="38"/>
        <v/>
      </c>
      <c r="BG106" s="9" t="str">
        <f t="shared" si="39"/>
        <v/>
      </c>
    </row>
    <row r="107" ht="21.75" spans="1:59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20"/>
        <v/>
      </c>
      <c r="E107" s="11" t="str">
        <f t="shared" si="21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22"/>
        <v/>
      </c>
      <c r="K107" s="11" t="str">
        <f t="shared" si="23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4"/>
        <v/>
      </c>
      <c r="Q107" s="11" t="str">
        <f t="shared" si="25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6"/>
        <v/>
      </c>
      <c r="W107" s="11" t="str">
        <f t="shared" si="27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8"/>
        <v/>
      </c>
      <c r="AC107" s="11" t="str">
        <f t="shared" si="29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30"/>
        <v/>
      </c>
      <c r="AI107" s="11" t="str">
        <f t="shared" si="31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32"/>
        <v/>
      </c>
      <c r="AO107" s="11" t="str">
        <f t="shared" si="33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4"/>
        <v/>
      </c>
      <c r="AU107" s="9" t="str">
        <f t="shared" si="35"/>
        <v/>
      </c>
      <c r="AV107" s="3"/>
      <c r="AW107" s="8"/>
      <c r="AX107" s="9" t="str">
        <f>_xlfn.IFNA(VLOOKUP(AW107,'Main Data'!$A:$B,2,0),"")</f>
        <v/>
      </c>
      <c r="AY107" s="9" t="str">
        <f>_xlfn.IFNA(VLOOKUP(AW107,'Main Data'!$A:$C,3,0),"")</f>
        <v/>
      </c>
      <c r="AZ107" s="10" t="str">
        <f ca="1" t="shared" si="36"/>
        <v/>
      </c>
      <c r="BA107" s="11" t="str">
        <f t="shared" si="37"/>
        <v/>
      </c>
      <c r="BB107" s="18"/>
      <c r="BC107" s="8"/>
      <c r="BD107" s="9" t="str">
        <f>_xlfn.IFNA(VLOOKUP(BC107,'Main Data'!$A:$B,2,0),"")</f>
        <v/>
      </c>
      <c r="BE107" s="9" t="str">
        <f>_xlfn.IFNA(VLOOKUP(BC107,'Main Data'!$A:$C,3,0),"")</f>
        <v/>
      </c>
      <c r="BF107" s="10" t="str">
        <f ca="1" t="shared" si="38"/>
        <v/>
      </c>
      <c r="BG107" s="9" t="str">
        <f t="shared" si="39"/>
        <v/>
      </c>
    </row>
    <row r="108" ht="21.75" spans="1:59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20"/>
        <v/>
      </c>
      <c r="E108" s="11" t="str">
        <f t="shared" si="21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22"/>
        <v/>
      </c>
      <c r="K108" s="11" t="str">
        <f t="shared" si="23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4"/>
        <v/>
      </c>
      <c r="Q108" s="11" t="str">
        <f t="shared" si="25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6"/>
        <v/>
      </c>
      <c r="W108" s="11" t="str">
        <f t="shared" si="27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8"/>
        <v/>
      </c>
      <c r="AC108" s="11" t="str">
        <f t="shared" si="29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30"/>
        <v/>
      </c>
      <c r="AI108" s="11" t="str">
        <f t="shared" si="31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32"/>
        <v/>
      </c>
      <c r="AO108" s="11" t="str">
        <f t="shared" si="33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4"/>
        <v/>
      </c>
      <c r="AU108" s="9" t="str">
        <f t="shared" si="35"/>
        <v/>
      </c>
      <c r="AV108" s="3"/>
      <c r="AW108" s="8"/>
      <c r="AX108" s="9" t="str">
        <f>_xlfn.IFNA(VLOOKUP(AW108,'Main Data'!$A:$B,2,0),"")</f>
        <v/>
      </c>
      <c r="AY108" s="9" t="str">
        <f>_xlfn.IFNA(VLOOKUP(AW108,'Main Data'!$A:$C,3,0),"")</f>
        <v/>
      </c>
      <c r="AZ108" s="10" t="str">
        <f ca="1" t="shared" si="36"/>
        <v/>
      </c>
      <c r="BA108" s="11" t="str">
        <f t="shared" si="37"/>
        <v/>
      </c>
      <c r="BB108" s="18"/>
      <c r="BC108" s="8"/>
      <c r="BD108" s="9" t="str">
        <f>_xlfn.IFNA(VLOOKUP(BC108,'Main Data'!$A:$B,2,0),"")</f>
        <v/>
      </c>
      <c r="BE108" s="9" t="str">
        <f>_xlfn.IFNA(VLOOKUP(BC108,'Main Data'!$A:$C,3,0),"")</f>
        <v/>
      </c>
      <c r="BF108" s="10" t="str">
        <f ca="1" t="shared" si="38"/>
        <v/>
      </c>
      <c r="BG108" s="9" t="str">
        <f t="shared" si="39"/>
        <v/>
      </c>
    </row>
    <row r="109" ht="21.75" spans="1:59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20"/>
        <v/>
      </c>
      <c r="E109" s="11" t="str">
        <f t="shared" si="21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22"/>
        <v/>
      </c>
      <c r="K109" s="11" t="str">
        <f t="shared" si="23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4"/>
        <v/>
      </c>
      <c r="Q109" s="11" t="str">
        <f t="shared" si="25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6"/>
        <v/>
      </c>
      <c r="W109" s="11" t="str">
        <f t="shared" si="27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8"/>
        <v/>
      </c>
      <c r="AC109" s="11" t="str">
        <f t="shared" si="29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30"/>
        <v/>
      </c>
      <c r="AI109" s="11" t="str">
        <f t="shared" si="31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32"/>
        <v/>
      </c>
      <c r="AO109" s="11" t="str">
        <f t="shared" si="33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4"/>
        <v/>
      </c>
      <c r="AU109" s="9" t="str">
        <f t="shared" si="35"/>
        <v/>
      </c>
      <c r="AV109" s="3"/>
      <c r="AW109" s="8"/>
      <c r="AX109" s="9" t="str">
        <f>_xlfn.IFNA(VLOOKUP(AW109,'Main Data'!$A:$B,2,0),"")</f>
        <v/>
      </c>
      <c r="AY109" s="9" t="str">
        <f>_xlfn.IFNA(VLOOKUP(AW109,'Main Data'!$A:$C,3,0),"")</f>
        <v/>
      </c>
      <c r="AZ109" s="10" t="str">
        <f ca="1" t="shared" si="36"/>
        <v/>
      </c>
      <c r="BA109" s="11" t="str">
        <f t="shared" si="37"/>
        <v/>
      </c>
      <c r="BB109" s="18"/>
      <c r="BC109" s="8"/>
      <c r="BD109" s="9" t="str">
        <f>_xlfn.IFNA(VLOOKUP(BC109,'Main Data'!$A:$B,2,0),"")</f>
        <v/>
      </c>
      <c r="BE109" s="9" t="str">
        <f>_xlfn.IFNA(VLOOKUP(BC109,'Main Data'!$A:$C,3,0),"")</f>
        <v/>
      </c>
      <c r="BF109" s="10" t="str">
        <f ca="1" t="shared" si="38"/>
        <v/>
      </c>
      <c r="BG109" s="9" t="str">
        <f t="shared" si="39"/>
        <v/>
      </c>
    </row>
    <row r="110" ht="21.75" spans="1:59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20"/>
        <v/>
      </c>
      <c r="E110" s="11" t="str">
        <f t="shared" si="21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22"/>
        <v/>
      </c>
      <c r="K110" s="11" t="str">
        <f t="shared" si="23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4"/>
        <v/>
      </c>
      <c r="Q110" s="11" t="str">
        <f t="shared" si="25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6"/>
        <v/>
      </c>
      <c r="W110" s="11" t="str">
        <f t="shared" si="27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8"/>
        <v/>
      </c>
      <c r="AC110" s="11" t="str">
        <f t="shared" si="29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30"/>
        <v/>
      </c>
      <c r="AI110" s="11" t="str">
        <f t="shared" si="31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32"/>
        <v/>
      </c>
      <c r="AO110" s="11" t="str">
        <f t="shared" si="33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4"/>
        <v/>
      </c>
      <c r="AU110" s="9" t="str">
        <f t="shared" si="35"/>
        <v/>
      </c>
      <c r="AV110" s="3"/>
      <c r="AW110" s="8"/>
      <c r="AX110" s="9" t="str">
        <f>_xlfn.IFNA(VLOOKUP(AW110,'Main Data'!$A:$B,2,0),"")</f>
        <v/>
      </c>
      <c r="AY110" s="9" t="str">
        <f>_xlfn.IFNA(VLOOKUP(AW110,'Main Data'!$A:$C,3,0),"")</f>
        <v/>
      </c>
      <c r="AZ110" s="10" t="str">
        <f ca="1" t="shared" si="36"/>
        <v/>
      </c>
      <c r="BA110" s="11" t="str">
        <f t="shared" si="37"/>
        <v/>
      </c>
      <c r="BB110" s="18"/>
      <c r="BC110" s="8"/>
      <c r="BD110" s="9" t="str">
        <f>_xlfn.IFNA(VLOOKUP(BC110,'Main Data'!$A:$B,2,0),"")</f>
        <v/>
      </c>
      <c r="BE110" s="9" t="str">
        <f>_xlfn.IFNA(VLOOKUP(BC110,'Main Data'!$A:$C,3,0),"")</f>
        <v/>
      </c>
      <c r="BF110" s="10" t="str">
        <f ca="1" t="shared" si="38"/>
        <v/>
      </c>
      <c r="BG110" s="9" t="str">
        <f t="shared" si="39"/>
        <v/>
      </c>
    </row>
    <row r="111" ht="21.75" spans="1:59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20"/>
        <v/>
      </c>
      <c r="E111" s="11" t="str">
        <f t="shared" si="21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22"/>
        <v/>
      </c>
      <c r="K111" s="11" t="str">
        <f t="shared" si="23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4"/>
        <v/>
      </c>
      <c r="Q111" s="11" t="str">
        <f t="shared" si="25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6"/>
        <v/>
      </c>
      <c r="W111" s="11" t="str">
        <f t="shared" si="27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8"/>
        <v/>
      </c>
      <c r="AC111" s="11" t="str">
        <f t="shared" si="29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30"/>
        <v/>
      </c>
      <c r="AI111" s="11" t="str">
        <f t="shared" si="31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32"/>
        <v/>
      </c>
      <c r="AO111" s="11" t="str">
        <f t="shared" si="33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4"/>
        <v/>
      </c>
      <c r="AU111" s="9" t="str">
        <f t="shared" si="35"/>
        <v/>
      </c>
      <c r="AV111" s="3"/>
      <c r="AW111" s="8"/>
      <c r="AX111" s="9" t="str">
        <f>_xlfn.IFNA(VLOOKUP(AW111,'Main Data'!$A:$B,2,0),"")</f>
        <v/>
      </c>
      <c r="AY111" s="9" t="str">
        <f>_xlfn.IFNA(VLOOKUP(AW111,'Main Data'!$A:$C,3,0),"")</f>
        <v/>
      </c>
      <c r="AZ111" s="10" t="str">
        <f ca="1" t="shared" si="36"/>
        <v/>
      </c>
      <c r="BA111" s="11" t="str">
        <f t="shared" si="37"/>
        <v/>
      </c>
      <c r="BB111" s="18"/>
      <c r="BC111" s="8"/>
      <c r="BD111" s="9" t="str">
        <f>_xlfn.IFNA(VLOOKUP(BC111,'Main Data'!$A:$B,2,0),"")</f>
        <v/>
      </c>
      <c r="BE111" s="9" t="str">
        <f>_xlfn.IFNA(VLOOKUP(BC111,'Main Data'!$A:$C,3,0),"")</f>
        <v/>
      </c>
      <c r="BF111" s="10" t="str">
        <f ca="1" t="shared" si="38"/>
        <v/>
      </c>
      <c r="BG111" s="9" t="str">
        <f t="shared" si="39"/>
        <v/>
      </c>
    </row>
    <row r="112" ht="21.75" spans="1:59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20"/>
        <v/>
      </c>
      <c r="E112" s="11" t="str">
        <f t="shared" si="21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22"/>
        <v/>
      </c>
      <c r="K112" s="11" t="str">
        <f t="shared" si="23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4"/>
        <v/>
      </c>
      <c r="Q112" s="11" t="str">
        <f t="shared" si="25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6"/>
        <v/>
      </c>
      <c r="W112" s="11" t="str">
        <f t="shared" si="27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8"/>
        <v/>
      </c>
      <c r="AC112" s="11" t="str">
        <f t="shared" si="29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30"/>
        <v/>
      </c>
      <c r="AI112" s="11" t="str">
        <f t="shared" si="31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32"/>
        <v/>
      </c>
      <c r="AO112" s="11" t="str">
        <f t="shared" si="33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4"/>
        <v/>
      </c>
      <c r="AU112" s="9" t="str">
        <f t="shared" si="35"/>
        <v/>
      </c>
      <c r="AV112" s="3"/>
      <c r="AW112" s="8"/>
      <c r="AX112" s="9" t="str">
        <f>_xlfn.IFNA(VLOOKUP(AW112,'Main Data'!$A:$B,2,0),"")</f>
        <v/>
      </c>
      <c r="AY112" s="9" t="str">
        <f>_xlfn.IFNA(VLOOKUP(AW112,'Main Data'!$A:$C,3,0),"")</f>
        <v/>
      </c>
      <c r="AZ112" s="10" t="str">
        <f ca="1" t="shared" si="36"/>
        <v/>
      </c>
      <c r="BA112" s="11" t="str">
        <f t="shared" si="37"/>
        <v/>
      </c>
      <c r="BB112" s="18"/>
      <c r="BC112" s="8"/>
      <c r="BD112" s="9" t="str">
        <f>_xlfn.IFNA(VLOOKUP(BC112,'Main Data'!$A:$B,2,0),"")</f>
        <v/>
      </c>
      <c r="BE112" s="9" t="str">
        <f>_xlfn.IFNA(VLOOKUP(BC112,'Main Data'!$A:$C,3,0),"")</f>
        <v/>
      </c>
      <c r="BF112" s="10" t="str">
        <f ca="1" t="shared" si="38"/>
        <v/>
      </c>
      <c r="BG112" s="9" t="str">
        <f t="shared" si="39"/>
        <v/>
      </c>
    </row>
    <row r="113" ht="21.75" spans="1:59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20"/>
        <v/>
      </c>
      <c r="E113" s="11" t="str">
        <f t="shared" si="21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22"/>
        <v/>
      </c>
      <c r="K113" s="11" t="str">
        <f t="shared" si="23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4"/>
        <v/>
      </c>
      <c r="Q113" s="11" t="str">
        <f t="shared" si="25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6"/>
        <v/>
      </c>
      <c r="W113" s="11" t="str">
        <f t="shared" si="27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8"/>
        <v/>
      </c>
      <c r="AC113" s="11" t="str">
        <f t="shared" si="29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30"/>
        <v/>
      </c>
      <c r="AI113" s="11" t="str">
        <f t="shared" si="31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32"/>
        <v/>
      </c>
      <c r="AO113" s="11" t="str">
        <f t="shared" si="33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4"/>
        <v/>
      </c>
      <c r="AU113" s="9" t="str">
        <f t="shared" si="35"/>
        <v/>
      </c>
      <c r="AV113" s="3"/>
      <c r="AW113" s="8"/>
      <c r="AX113" s="9" t="str">
        <f>_xlfn.IFNA(VLOOKUP(AW113,'Main Data'!$A:$B,2,0),"")</f>
        <v/>
      </c>
      <c r="AY113" s="9" t="str">
        <f>_xlfn.IFNA(VLOOKUP(AW113,'Main Data'!$A:$C,3,0),"")</f>
        <v/>
      </c>
      <c r="AZ113" s="10" t="str">
        <f ca="1" t="shared" si="36"/>
        <v/>
      </c>
      <c r="BA113" s="11" t="str">
        <f t="shared" si="37"/>
        <v/>
      </c>
      <c r="BB113" s="18"/>
      <c r="BC113" s="8"/>
      <c r="BD113" s="9" t="str">
        <f>_xlfn.IFNA(VLOOKUP(BC113,'Main Data'!$A:$B,2,0),"")</f>
        <v/>
      </c>
      <c r="BE113" s="9" t="str">
        <f>_xlfn.IFNA(VLOOKUP(BC113,'Main Data'!$A:$C,3,0),"")</f>
        <v/>
      </c>
      <c r="BF113" s="10" t="str">
        <f ca="1" t="shared" si="38"/>
        <v/>
      </c>
      <c r="BG113" s="9" t="str">
        <f t="shared" si="39"/>
        <v/>
      </c>
    </row>
    <row r="114" ht="21.75" spans="1:59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20"/>
        <v/>
      </c>
      <c r="E114" s="11" t="str">
        <f t="shared" si="21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22"/>
        <v/>
      </c>
      <c r="K114" s="11" t="str">
        <f t="shared" si="23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4"/>
        <v/>
      </c>
      <c r="Q114" s="11" t="str">
        <f t="shared" si="25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6"/>
        <v/>
      </c>
      <c r="W114" s="11" t="str">
        <f t="shared" si="27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8"/>
        <v/>
      </c>
      <c r="AC114" s="11" t="str">
        <f t="shared" si="29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30"/>
        <v/>
      </c>
      <c r="AI114" s="11" t="str">
        <f t="shared" si="31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32"/>
        <v/>
      </c>
      <c r="AO114" s="11" t="str">
        <f t="shared" si="33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4"/>
        <v/>
      </c>
      <c r="AU114" s="9" t="str">
        <f t="shared" si="35"/>
        <v/>
      </c>
      <c r="AV114" s="3"/>
      <c r="AW114" s="8"/>
      <c r="AX114" s="9" t="str">
        <f>_xlfn.IFNA(VLOOKUP(AW114,'Main Data'!$A:$B,2,0),"")</f>
        <v/>
      </c>
      <c r="AY114" s="9" t="str">
        <f>_xlfn.IFNA(VLOOKUP(AW114,'Main Data'!$A:$C,3,0),"")</f>
        <v/>
      </c>
      <c r="AZ114" s="10" t="str">
        <f ca="1" t="shared" si="36"/>
        <v/>
      </c>
      <c r="BA114" s="11" t="str">
        <f t="shared" si="37"/>
        <v/>
      </c>
      <c r="BB114" s="18"/>
      <c r="BC114" s="8"/>
      <c r="BD114" s="9" t="str">
        <f>_xlfn.IFNA(VLOOKUP(BC114,'Main Data'!$A:$B,2,0),"")</f>
        <v/>
      </c>
      <c r="BE114" s="9" t="str">
        <f>_xlfn.IFNA(VLOOKUP(BC114,'Main Data'!$A:$C,3,0),"")</f>
        <v/>
      </c>
      <c r="BF114" s="10" t="str">
        <f ca="1" t="shared" si="38"/>
        <v/>
      </c>
      <c r="BG114" s="9" t="str">
        <f t="shared" si="39"/>
        <v/>
      </c>
    </row>
    <row r="115" ht="21.75" spans="1:59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20"/>
        <v/>
      </c>
      <c r="E115" s="11" t="str">
        <f t="shared" si="21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22"/>
        <v/>
      </c>
      <c r="K115" s="11" t="str">
        <f t="shared" si="23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4"/>
        <v/>
      </c>
      <c r="Q115" s="11" t="str">
        <f t="shared" si="25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6"/>
        <v/>
      </c>
      <c r="W115" s="11" t="str">
        <f t="shared" si="27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8"/>
        <v/>
      </c>
      <c r="AC115" s="11" t="str">
        <f t="shared" si="29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30"/>
        <v/>
      </c>
      <c r="AI115" s="11" t="str">
        <f t="shared" si="31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32"/>
        <v/>
      </c>
      <c r="AO115" s="11" t="str">
        <f t="shared" si="33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4"/>
        <v/>
      </c>
      <c r="AU115" s="9" t="str">
        <f t="shared" si="35"/>
        <v/>
      </c>
      <c r="AV115" s="3"/>
      <c r="AW115" s="8"/>
      <c r="AX115" s="9" t="str">
        <f>_xlfn.IFNA(VLOOKUP(AW115,'Main Data'!$A:$B,2,0),"")</f>
        <v/>
      </c>
      <c r="AY115" s="9" t="str">
        <f>_xlfn.IFNA(VLOOKUP(AW115,'Main Data'!$A:$C,3,0),"")</f>
        <v/>
      </c>
      <c r="AZ115" s="10" t="str">
        <f ca="1" t="shared" si="36"/>
        <v/>
      </c>
      <c r="BA115" s="11" t="str">
        <f t="shared" si="37"/>
        <v/>
      </c>
      <c r="BB115" s="18"/>
      <c r="BC115" s="8"/>
      <c r="BD115" s="9" t="str">
        <f>_xlfn.IFNA(VLOOKUP(BC115,'Main Data'!$A:$B,2,0),"")</f>
        <v/>
      </c>
      <c r="BE115" s="9" t="str">
        <f>_xlfn.IFNA(VLOOKUP(BC115,'Main Data'!$A:$C,3,0),"")</f>
        <v/>
      </c>
      <c r="BF115" s="10" t="str">
        <f ca="1" t="shared" si="38"/>
        <v/>
      </c>
      <c r="BG115" s="9" t="str">
        <f t="shared" si="39"/>
        <v/>
      </c>
    </row>
    <row r="116" ht="21.75" spans="1:59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20"/>
        <v/>
      </c>
      <c r="E116" s="11" t="str">
        <f t="shared" si="21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22"/>
        <v/>
      </c>
      <c r="K116" s="11" t="str">
        <f t="shared" si="23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4"/>
        <v/>
      </c>
      <c r="Q116" s="11" t="str">
        <f t="shared" si="25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6"/>
        <v/>
      </c>
      <c r="W116" s="11" t="str">
        <f t="shared" si="27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8"/>
        <v/>
      </c>
      <c r="AC116" s="11" t="str">
        <f t="shared" si="29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30"/>
        <v/>
      </c>
      <c r="AI116" s="11" t="str">
        <f t="shared" si="31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32"/>
        <v/>
      </c>
      <c r="AO116" s="11" t="str">
        <f t="shared" si="33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4"/>
        <v/>
      </c>
      <c r="AU116" s="9" t="str">
        <f t="shared" si="35"/>
        <v/>
      </c>
      <c r="AV116" s="3"/>
      <c r="AW116" s="8"/>
      <c r="AX116" s="9" t="str">
        <f>_xlfn.IFNA(VLOOKUP(AW116,'Main Data'!$A:$B,2,0),"")</f>
        <v/>
      </c>
      <c r="AY116" s="9" t="str">
        <f>_xlfn.IFNA(VLOOKUP(AW116,'Main Data'!$A:$C,3,0),"")</f>
        <v/>
      </c>
      <c r="AZ116" s="10" t="str">
        <f ca="1" t="shared" si="36"/>
        <v/>
      </c>
      <c r="BA116" s="11" t="str">
        <f t="shared" si="37"/>
        <v/>
      </c>
      <c r="BB116" s="18"/>
      <c r="BC116" s="8"/>
      <c r="BD116" s="9" t="str">
        <f>_xlfn.IFNA(VLOOKUP(BC116,'Main Data'!$A:$B,2,0),"")</f>
        <v/>
      </c>
      <c r="BE116" s="9" t="str">
        <f>_xlfn.IFNA(VLOOKUP(BC116,'Main Data'!$A:$C,3,0),"")</f>
        <v/>
      </c>
      <c r="BF116" s="10" t="str">
        <f ca="1" t="shared" si="38"/>
        <v/>
      </c>
      <c r="BG116" s="9" t="str">
        <f t="shared" si="39"/>
        <v/>
      </c>
    </row>
    <row r="117" ht="21.75" spans="1:59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20"/>
        <v/>
      </c>
      <c r="E117" s="11" t="str">
        <f t="shared" si="21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22"/>
        <v/>
      </c>
      <c r="K117" s="11" t="str">
        <f t="shared" si="23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4"/>
        <v/>
      </c>
      <c r="Q117" s="11" t="str">
        <f t="shared" si="25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6"/>
        <v/>
      </c>
      <c r="W117" s="11" t="str">
        <f t="shared" si="27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8"/>
        <v/>
      </c>
      <c r="AC117" s="11" t="str">
        <f t="shared" si="29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30"/>
        <v/>
      </c>
      <c r="AI117" s="11" t="str">
        <f t="shared" si="31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32"/>
        <v/>
      </c>
      <c r="AO117" s="11" t="str">
        <f t="shared" si="33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4"/>
        <v/>
      </c>
      <c r="AU117" s="9" t="str">
        <f t="shared" si="35"/>
        <v/>
      </c>
      <c r="AV117" s="3"/>
      <c r="AW117" s="8"/>
      <c r="AX117" s="9" t="str">
        <f>_xlfn.IFNA(VLOOKUP(AW117,'Main Data'!$A:$B,2,0),"")</f>
        <v/>
      </c>
      <c r="AY117" s="9" t="str">
        <f>_xlfn.IFNA(VLOOKUP(AW117,'Main Data'!$A:$C,3,0),"")</f>
        <v/>
      </c>
      <c r="AZ117" s="10" t="str">
        <f ca="1" t="shared" si="36"/>
        <v/>
      </c>
      <c r="BA117" s="11" t="str">
        <f t="shared" si="37"/>
        <v/>
      </c>
      <c r="BB117" s="18"/>
      <c r="BC117" s="8"/>
      <c r="BD117" s="9" t="str">
        <f>_xlfn.IFNA(VLOOKUP(BC117,'Main Data'!$A:$B,2,0),"")</f>
        <v/>
      </c>
      <c r="BE117" s="9" t="str">
        <f>_xlfn.IFNA(VLOOKUP(BC117,'Main Data'!$A:$C,3,0),"")</f>
        <v/>
      </c>
      <c r="BF117" s="10" t="str">
        <f ca="1" t="shared" si="38"/>
        <v/>
      </c>
      <c r="BG117" s="9" t="str">
        <f t="shared" si="39"/>
        <v/>
      </c>
    </row>
    <row r="118" ht="21.75" spans="1:59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20"/>
        <v/>
      </c>
      <c r="E118" s="11" t="str">
        <f t="shared" si="21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22"/>
        <v/>
      </c>
      <c r="K118" s="11" t="str">
        <f t="shared" si="23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4"/>
        <v/>
      </c>
      <c r="Q118" s="11" t="str">
        <f t="shared" si="25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6"/>
        <v/>
      </c>
      <c r="W118" s="11" t="str">
        <f t="shared" si="27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8"/>
        <v/>
      </c>
      <c r="AC118" s="11" t="str">
        <f t="shared" si="29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30"/>
        <v/>
      </c>
      <c r="AI118" s="11" t="str">
        <f t="shared" si="31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32"/>
        <v/>
      </c>
      <c r="AO118" s="11" t="str">
        <f t="shared" si="33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4"/>
        <v/>
      </c>
      <c r="AU118" s="9" t="str">
        <f t="shared" si="35"/>
        <v/>
      </c>
      <c r="AV118" s="3"/>
      <c r="AW118" s="8"/>
      <c r="AX118" s="9" t="str">
        <f>_xlfn.IFNA(VLOOKUP(AW118,'Main Data'!$A:$B,2,0),"")</f>
        <v/>
      </c>
      <c r="AY118" s="9" t="str">
        <f>_xlfn.IFNA(VLOOKUP(AW118,'Main Data'!$A:$C,3,0),"")</f>
        <v/>
      </c>
      <c r="AZ118" s="10" t="str">
        <f ca="1" t="shared" si="36"/>
        <v/>
      </c>
      <c r="BA118" s="11" t="str">
        <f t="shared" si="37"/>
        <v/>
      </c>
      <c r="BB118" s="18"/>
      <c r="BC118" s="8"/>
      <c r="BD118" s="9" t="str">
        <f>_xlfn.IFNA(VLOOKUP(BC118,'Main Data'!$A:$B,2,0),"")</f>
        <v/>
      </c>
      <c r="BE118" s="9" t="str">
        <f>_xlfn.IFNA(VLOOKUP(BC118,'Main Data'!$A:$C,3,0),"")</f>
        <v/>
      </c>
      <c r="BF118" s="10" t="str">
        <f ca="1" t="shared" si="38"/>
        <v/>
      </c>
      <c r="BG118" s="9" t="str">
        <f t="shared" si="39"/>
        <v/>
      </c>
    </row>
    <row r="119" ht="21.75" spans="1:59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20"/>
        <v/>
      </c>
      <c r="E119" s="11" t="str">
        <f t="shared" si="21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22"/>
        <v/>
      </c>
      <c r="K119" s="11" t="str">
        <f t="shared" si="23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4"/>
        <v/>
      </c>
      <c r="Q119" s="11" t="str">
        <f t="shared" si="25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6"/>
        <v/>
      </c>
      <c r="W119" s="11" t="str">
        <f t="shared" si="27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8"/>
        <v/>
      </c>
      <c r="AC119" s="11" t="str">
        <f t="shared" si="29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30"/>
        <v/>
      </c>
      <c r="AI119" s="11" t="str">
        <f t="shared" si="31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32"/>
        <v/>
      </c>
      <c r="AO119" s="11" t="str">
        <f t="shared" si="33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4"/>
        <v/>
      </c>
      <c r="AU119" s="9" t="str">
        <f t="shared" si="35"/>
        <v/>
      </c>
      <c r="AV119" s="3"/>
      <c r="AW119" s="8"/>
      <c r="AX119" s="9" t="str">
        <f>_xlfn.IFNA(VLOOKUP(AW119,'Main Data'!$A:$B,2,0),"")</f>
        <v/>
      </c>
      <c r="AY119" s="9" t="str">
        <f>_xlfn.IFNA(VLOOKUP(AW119,'Main Data'!$A:$C,3,0),"")</f>
        <v/>
      </c>
      <c r="AZ119" s="10" t="str">
        <f ca="1" t="shared" si="36"/>
        <v/>
      </c>
      <c r="BA119" s="11" t="str">
        <f t="shared" si="37"/>
        <v/>
      </c>
      <c r="BB119" s="18"/>
      <c r="BC119" s="8"/>
      <c r="BD119" s="9" t="str">
        <f>_xlfn.IFNA(VLOOKUP(BC119,'Main Data'!$A:$B,2,0),"")</f>
        <v/>
      </c>
      <c r="BE119" s="9" t="str">
        <f>_xlfn.IFNA(VLOOKUP(BC119,'Main Data'!$A:$C,3,0),"")</f>
        <v/>
      </c>
      <c r="BF119" s="10" t="str">
        <f ca="1" t="shared" si="38"/>
        <v/>
      </c>
      <c r="BG119" s="9" t="str">
        <f t="shared" si="39"/>
        <v/>
      </c>
    </row>
    <row r="120" ht="21.75" spans="1:59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20"/>
        <v/>
      </c>
      <c r="E120" s="11" t="str">
        <f t="shared" si="21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22"/>
        <v/>
      </c>
      <c r="K120" s="11" t="str">
        <f t="shared" si="23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4"/>
        <v/>
      </c>
      <c r="Q120" s="11" t="str">
        <f t="shared" si="25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6"/>
        <v/>
      </c>
      <c r="W120" s="11" t="str">
        <f t="shared" si="27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8"/>
        <v/>
      </c>
      <c r="AC120" s="11" t="str">
        <f t="shared" si="29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30"/>
        <v/>
      </c>
      <c r="AI120" s="11" t="str">
        <f t="shared" si="31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32"/>
        <v/>
      </c>
      <c r="AO120" s="11" t="str">
        <f t="shared" si="33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4"/>
        <v/>
      </c>
      <c r="AU120" s="9" t="str">
        <f t="shared" si="35"/>
        <v/>
      </c>
      <c r="AV120" s="3"/>
      <c r="AW120" s="8"/>
      <c r="AX120" s="9" t="str">
        <f>_xlfn.IFNA(VLOOKUP(AW120,'Main Data'!$A:$B,2,0),"")</f>
        <v/>
      </c>
      <c r="AY120" s="9" t="str">
        <f>_xlfn.IFNA(VLOOKUP(AW120,'Main Data'!$A:$C,3,0),"")</f>
        <v/>
      </c>
      <c r="AZ120" s="10" t="str">
        <f ca="1" t="shared" si="36"/>
        <v/>
      </c>
      <c r="BA120" s="11" t="str">
        <f t="shared" si="37"/>
        <v/>
      </c>
      <c r="BB120" s="18"/>
      <c r="BC120" s="8"/>
      <c r="BD120" s="9" t="str">
        <f>_xlfn.IFNA(VLOOKUP(BC120,'Main Data'!$A:$B,2,0),"")</f>
        <v/>
      </c>
      <c r="BE120" s="9" t="str">
        <f>_xlfn.IFNA(VLOOKUP(BC120,'Main Data'!$A:$C,3,0),"")</f>
        <v/>
      </c>
      <c r="BF120" s="10" t="str">
        <f ca="1" t="shared" si="38"/>
        <v/>
      </c>
      <c r="BG120" s="9" t="str">
        <f t="shared" si="39"/>
        <v/>
      </c>
    </row>
    <row r="121" ht="21.75" spans="1:59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20"/>
        <v/>
      </c>
      <c r="E121" s="11" t="str">
        <f t="shared" si="21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22"/>
        <v/>
      </c>
      <c r="K121" s="11" t="str">
        <f t="shared" si="23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4"/>
        <v/>
      </c>
      <c r="Q121" s="11" t="str">
        <f t="shared" si="25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6"/>
        <v/>
      </c>
      <c r="W121" s="11" t="str">
        <f t="shared" si="27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8"/>
        <v/>
      </c>
      <c r="AC121" s="11" t="str">
        <f t="shared" si="29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30"/>
        <v/>
      </c>
      <c r="AI121" s="11" t="str">
        <f t="shared" si="31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32"/>
        <v/>
      </c>
      <c r="AO121" s="11" t="str">
        <f t="shared" si="33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4"/>
        <v/>
      </c>
      <c r="AU121" s="9" t="str">
        <f t="shared" si="35"/>
        <v/>
      </c>
      <c r="AV121" s="3"/>
      <c r="AW121" s="8"/>
      <c r="AX121" s="9" t="str">
        <f>_xlfn.IFNA(VLOOKUP(AW121,'Main Data'!$A:$B,2,0),"")</f>
        <v/>
      </c>
      <c r="AY121" s="9" t="str">
        <f>_xlfn.IFNA(VLOOKUP(AW121,'Main Data'!$A:$C,3,0),"")</f>
        <v/>
      </c>
      <c r="AZ121" s="10" t="str">
        <f ca="1" t="shared" si="36"/>
        <v/>
      </c>
      <c r="BA121" s="11" t="str">
        <f t="shared" si="37"/>
        <v/>
      </c>
      <c r="BB121" s="18"/>
      <c r="BC121" s="8"/>
      <c r="BD121" s="9" t="str">
        <f>_xlfn.IFNA(VLOOKUP(BC121,'Main Data'!$A:$B,2,0),"")</f>
        <v/>
      </c>
      <c r="BE121" s="9" t="str">
        <f>_xlfn.IFNA(VLOOKUP(BC121,'Main Data'!$A:$C,3,0),"")</f>
        <v/>
      </c>
      <c r="BF121" s="10" t="str">
        <f ca="1" t="shared" si="38"/>
        <v/>
      </c>
      <c r="BG121" s="9" t="str">
        <f t="shared" si="39"/>
        <v/>
      </c>
    </row>
    <row r="122" ht="21.75" spans="1:59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20"/>
        <v/>
      </c>
      <c r="E122" s="11" t="str">
        <f t="shared" si="21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22"/>
        <v/>
      </c>
      <c r="K122" s="11" t="str">
        <f t="shared" si="23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4"/>
        <v/>
      </c>
      <c r="Q122" s="11" t="str">
        <f t="shared" si="25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6"/>
        <v/>
      </c>
      <c r="W122" s="11" t="str">
        <f t="shared" si="27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8"/>
        <v/>
      </c>
      <c r="AC122" s="11" t="str">
        <f t="shared" si="29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30"/>
        <v/>
      </c>
      <c r="AI122" s="11" t="str">
        <f t="shared" si="31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32"/>
        <v/>
      </c>
      <c r="AO122" s="11" t="str">
        <f t="shared" si="33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4"/>
        <v/>
      </c>
      <c r="AU122" s="9" t="str">
        <f t="shared" si="35"/>
        <v/>
      </c>
      <c r="AV122" s="3"/>
      <c r="AW122" s="8"/>
      <c r="AX122" s="9" t="str">
        <f>_xlfn.IFNA(VLOOKUP(AW122,'Main Data'!$A:$B,2,0),"")</f>
        <v/>
      </c>
      <c r="AY122" s="9" t="str">
        <f>_xlfn.IFNA(VLOOKUP(AW122,'Main Data'!$A:$C,3,0),"")</f>
        <v/>
      </c>
      <c r="AZ122" s="10" t="str">
        <f ca="1" t="shared" si="36"/>
        <v/>
      </c>
      <c r="BA122" s="11" t="str">
        <f t="shared" si="37"/>
        <v/>
      </c>
      <c r="BB122" s="18"/>
      <c r="BC122" s="8"/>
      <c r="BD122" s="9" t="str">
        <f>_xlfn.IFNA(VLOOKUP(BC122,'Main Data'!$A:$B,2,0),"")</f>
        <v/>
      </c>
      <c r="BE122" s="9" t="str">
        <f>_xlfn.IFNA(VLOOKUP(BC122,'Main Data'!$A:$C,3,0),"")</f>
        <v/>
      </c>
      <c r="BF122" s="10" t="str">
        <f ca="1" t="shared" si="38"/>
        <v/>
      </c>
      <c r="BG122" s="9" t="str">
        <f t="shared" si="39"/>
        <v/>
      </c>
    </row>
    <row r="123" ht="21.75" spans="1:59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20"/>
        <v/>
      </c>
      <c r="E123" s="11" t="str">
        <f t="shared" si="21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22"/>
        <v/>
      </c>
      <c r="K123" s="11" t="str">
        <f t="shared" si="23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4"/>
        <v/>
      </c>
      <c r="Q123" s="11" t="str">
        <f t="shared" si="25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6"/>
        <v/>
      </c>
      <c r="W123" s="11" t="str">
        <f t="shared" si="27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8"/>
        <v/>
      </c>
      <c r="AC123" s="11" t="str">
        <f t="shared" si="29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30"/>
        <v/>
      </c>
      <c r="AI123" s="11" t="str">
        <f t="shared" si="31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32"/>
        <v/>
      </c>
      <c r="AO123" s="11" t="str">
        <f t="shared" si="33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4"/>
        <v/>
      </c>
      <c r="AU123" s="9" t="str">
        <f t="shared" si="35"/>
        <v/>
      </c>
      <c r="AV123" s="3"/>
      <c r="AW123" s="8"/>
      <c r="AX123" s="9" t="str">
        <f>_xlfn.IFNA(VLOOKUP(AW123,'Main Data'!$A:$B,2,0),"")</f>
        <v/>
      </c>
      <c r="AY123" s="9" t="str">
        <f>_xlfn.IFNA(VLOOKUP(AW123,'Main Data'!$A:$C,3,0),"")</f>
        <v/>
      </c>
      <c r="AZ123" s="10" t="str">
        <f ca="1" t="shared" si="36"/>
        <v/>
      </c>
      <c r="BA123" s="11" t="str">
        <f t="shared" si="37"/>
        <v/>
      </c>
      <c r="BB123" s="18"/>
      <c r="BC123" s="8"/>
      <c r="BD123" s="9" t="str">
        <f>_xlfn.IFNA(VLOOKUP(BC123,'Main Data'!$A:$B,2,0),"")</f>
        <v/>
      </c>
      <c r="BE123" s="9" t="str">
        <f>_xlfn.IFNA(VLOOKUP(BC123,'Main Data'!$A:$C,3,0),"")</f>
        <v/>
      </c>
      <c r="BF123" s="10" t="str">
        <f ca="1" t="shared" si="38"/>
        <v/>
      </c>
      <c r="BG123" s="9" t="str">
        <f t="shared" si="39"/>
        <v/>
      </c>
    </row>
    <row r="124" ht="21.75" spans="1:59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20"/>
        <v/>
      </c>
      <c r="E124" s="11" t="str">
        <f t="shared" si="21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22"/>
        <v/>
      </c>
      <c r="K124" s="11" t="str">
        <f t="shared" si="23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4"/>
        <v/>
      </c>
      <c r="Q124" s="11" t="str">
        <f t="shared" si="25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6"/>
        <v/>
      </c>
      <c r="W124" s="11" t="str">
        <f t="shared" si="27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8"/>
        <v/>
      </c>
      <c r="AC124" s="11" t="str">
        <f t="shared" si="29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30"/>
        <v/>
      </c>
      <c r="AI124" s="11" t="str">
        <f t="shared" si="31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32"/>
        <v/>
      </c>
      <c r="AO124" s="11" t="str">
        <f t="shared" si="33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4"/>
        <v/>
      </c>
      <c r="AU124" s="9" t="str">
        <f t="shared" si="35"/>
        <v/>
      </c>
      <c r="AV124" s="3"/>
      <c r="AW124" s="8"/>
      <c r="AX124" s="9" t="str">
        <f>_xlfn.IFNA(VLOOKUP(AW124,'Main Data'!$A:$B,2,0),"")</f>
        <v/>
      </c>
      <c r="AY124" s="9" t="str">
        <f>_xlfn.IFNA(VLOOKUP(AW124,'Main Data'!$A:$C,3,0),"")</f>
        <v/>
      </c>
      <c r="AZ124" s="10" t="str">
        <f ca="1" t="shared" si="36"/>
        <v/>
      </c>
      <c r="BA124" s="11" t="str">
        <f t="shared" si="37"/>
        <v/>
      </c>
      <c r="BB124" s="18"/>
      <c r="BC124" s="8"/>
      <c r="BD124" s="9" t="str">
        <f>_xlfn.IFNA(VLOOKUP(BC124,'Main Data'!$A:$B,2,0),"")</f>
        <v/>
      </c>
      <c r="BE124" s="9" t="str">
        <f>_xlfn.IFNA(VLOOKUP(BC124,'Main Data'!$A:$C,3,0),"")</f>
        <v/>
      </c>
      <c r="BF124" s="10" t="str">
        <f ca="1" t="shared" si="38"/>
        <v/>
      </c>
      <c r="BG124" s="9" t="str">
        <f t="shared" si="39"/>
        <v/>
      </c>
    </row>
    <row r="125" ht="21.75" spans="1:59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20"/>
        <v/>
      </c>
      <c r="E125" s="11" t="str">
        <f t="shared" si="21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22"/>
        <v/>
      </c>
      <c r="K125" s="11" t="str">
        <f t="shared" si="23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4"/>
        <v/>
      </c>
      <c r="Q125" s="11" t="str">
        <f t="shared" si="25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6"/>
        <v/>
      </c>
      <c r="W125" s="11" t="str">
        <f t="shared" si="27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8"/>
        <v/>
      </c>
      <c r="AC125" s="11" t="str">
        <f t="shared" si="29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30"/>
        <v/>
      </c>
      <c r="AI125" s="11" t="str">
        <f t="shared" si="31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32"/>
        <v/>
      </c>
      <c r="AO125" s="11" t="str">
        <f t="shared" si="33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4"/>
        <v/>
      </c>
      <c r="AU125" s="9" t="str">
        <f t="shared" si="35"/>
        <v/>
      </c>
      <c r="AV125" s="3"/>
      <c r="AW125" s="8"/>
      <c r="AX125" s="9" t="str">
        <f>_xlfn.IFNA(VLOOKUP(AW125,'Main Data'!$A:$B,2,0),"")</f>
        <v/>
      </c>
      <c r="AY125" s="9" t="str">
        <f>_xlfn.IFNA(VLOOKUP(AW125,'Main Data'!$A:$C,3,0),"")</f>
        <v/>
      </c>
      <c r="AZ125" s="10" t="str">
        <f ca="1" t="shared" si="36"/>
        <v/>
      </c>
      <c r="BA125" s="11" t="str">
        <f t="shared" si="37"/>
        <v/>
      </c>
      <c r="BB125" s="18"/>
      <c r="BC125" s="8"/>
      <c r="BD125" s="9" t="str">
        <f>_xlfn.IFNA(VLOOKUP(BC125,'Main Data'!$A:$B,2,0),"")</f>
        <v/>
      </c>
      <c r="BE125" s="9" t="str">
        <f>_xlfn.IFNA(VLOOKUP(BC125,'Main Data'!$A:$C,3,0),"")</f>
        <v/>
      </c>
      <c r="BF125" s="10" t="str">
        <f ca="1" t="shared" si="38"/>
        <v/>
      </c>
      <c r="BG125" s="9" t="str">
        <f t="shared" si="39"/>
        <v/>
      </c>
    </row>
    <row r="126" ht="21.75" spans="1:59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20"/>
        <v/>
      </c>
      <c r="E126" s="11" t="str">
        <f t="shared" si="21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22"/>
        <v/>
      </c>
      <c r="K126" s="11" t="str">
        <f t="shared" si="23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4"/>
        <v/>
      </c>
      <c r="Q126" s="11" t="str">
        <f t="shared" si="25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6"/>
        <v/>
      </c>
      <c r="W126" s="11" t="str">
        <f t="shared" si="27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8"/>
        <v/>
      </c>
      <c r="AC126" s="11" t="str">
        <f t="shared" si="29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30"/>
        <v/>
      </c>
      <c r="AI126" s="11" t="str">
        <f t="shared" si="31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32"/>
        <v/>
      </c>
      <c r="AO126" s="11" t="str">
        <f t="shared" si="33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4"/>
        <v/>
      </c>
      <c r="AU126" s="9" t="str">
        <f t="shared" si="35"/>
        <v/>
      </c>
      <c r="AV126" s="3"/>
      <c r="AW126" s="8"/>
      <c r="AX126" s="9" t="str">
        <f>_xlfn.IFNA(VLOOKUP(AW126,'Main Data'!$A:$B,2,0),"")</f>
        <v/>
      </c>
      <c r="AY126" s="9" t="str">
        <f>_xlfn.IFNA(VLOOKUP(AW126,'Main Data'!$A:$C,3,0),"")</f>
        <v/>
      </c>
      <c r="AZ126" s="10" t="str">
        <f ca="1" t="shared" si="36"/>
        <v/>
      </c>
      <c r="BA126" s="11" t="str">
        <f t="shared" si="37"/>
        <v/>
      </c>
      <c r="BB126" s="18"/>
      <c r="BC126" s="8"/>
      <c r="BD126" s="9" t="str">
        <f>_xlfn.IFNA(VLOOKUP(BC126,'Main Data'!$A:$B,2,0),"")</f>
        <v/>
      </c>
      <c r="BE126" s="9" t="str">
        <f>_xlfn.IFNA(VLOOKUP(BC126,'Main Data'!$A:$C,3,0),"")</f>
        <v/>
      </c>
      <c r="BF126" s="10" t="str">
        <f ca="1" t="shared" si="38"/>
        <v/>
      </c>
      <c r="BG126" s="9" t="str">
        <f t="shared" si="39"/>
        <v/>
      </c>
    </row>
    <row r="127" ht="21.75" spans="1:59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20"/>
        <v/>
      </c>
      <c r="E127" s="11" t="str">
        <f t="shared" si="21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22"/>
        <v/>
      </c>
      <c r="K127" s="11" t="str">
        <f t="shared" si="23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4"/>
        <v/>
      </c>
      <c r="Q127" s="11" t="str">
        <f t="shared" si="25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6"/>
        <v/>
      </c>
      <c r="W127" s="11" t="str">
        <f t="shared" si="27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8"/>
        <v/>
      </c>
      <c r="AC127" s="11" t="str">
        <f t="shared" si="29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30"/>
        <v/>
      </c>
      <c r="AI127" s="11" t="str">
        <f t="shared" si="31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32"/>
        <v/>
      </c>
      <c r="AO127" s="11" t="str">
        <f t="shared" si="33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4"/>
        <v/>
      </c>
      <c r="AU127" s="9" t="str">
        <f t="shared" si="35"/>
        <v/>
      </c>
      <c r="AV127" s="3"/>
      <c r="AW127" s="8"/>
      <c r="AX127" s="9" t="str">
        <f>_xlfn.IFNA(VLOOKUP(AW127,'Main Data'!$A:$B,2,0),"")</f>
        <v/>
      </c>
      <c r="AY127" s="9" t="str">
        <f>_xlfn.IFNA(VLOOKUP(AW127,'Main Data'!$A:$C,3,0),"")</f>
        <v/>
      </c>
      <c r="AZ127" s="10" t="str">
        <f ca="1" t="shared" si="36"/>
        <v/>
      </c>
      <c r="BA127" s="11" t="str">
        <f t="shared" si="37"/>
        <v/>
      </c>
      <c r="BB127" s="18"/>
      <c r="BC127" s="8"/>
      <c r="BD127" s="9" t="str">
        <f>_xlfn.IFNA(VLOOKUP(BC127,'Main Data'!$A:$B,2,0),"")</f>
        <v/>
      </c>
      <c r="BE127" s="9" t="str">
        <f>_xlfn.IFNA(VLOOKUP(BC127,'Main Data'!$A:$C,3,0),"")</f>
        <v/>
      </c>
      <c r="BF127" s="10" t="str">
        <f ca="1" t="shared" si="38"/>
        <v/>
      </c>
      <c r="BG127" s="9" t="str">
        <f t="shared" si="39"/>
        <v/>
      </c>
    </row>
    <row r="128" ht="21.75" spans="1:59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20"/>
        <v/>
      </c>
      <c r="E128" s="11" t="str">
        <f t="shared" si="21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22"/>
        <v/>
      </c>
      <c r="K128" s="11" t="str">
        <f t="shared" si="23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4"/>
        <v/>
      </c>
      <c r="Q128" s="11" t="str">
        <f t="shared" si="25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6"/>
        <v/>
      </c>
      <c r="W128" s="11" t="str">
        <f t="shared" si="27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8"/>
        <v/>
      </c>
      <c r="AC128" s="11" t="str">
        <f t="shared" si="29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30"/>
        <v/>
      </c>
      <c r="AI128" s="11" t="str">
        <f t="shared" si="31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32"/>
        <v/>
      </c>
      <c r="AO128" s="11" t="str">
        <f t="shared" si="33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4"/>
        <v/>
      </c>
      <c r="AU128" s="9" t="str">
        <f t="shared" si="35"/>
        <v/>
      </c>
      <c r="AV128" s="3"/>
      <c r="AW128" s="8"/>
      <c r="AX128" s="9" t="str">
        <f>_xlfn.IFNA(VLOOKUP(AW128,'Main Data'!$A:$B,2,0),"")</f>
        <v/>
      </c>
      <c r="AY128" s="9" t="str">
        <f>_xlfn.IFNA(VLOOKUP(AW128,'Main Data'!$A:$C,3,0),"")</f>
        <v/>
      </c>
      <c r="AZ128" s="10" t="str">
        <f ca="1" t="shared" si="36"/>
        <v/>
      </c>
      <c r="BA128" s="11" t="str">
        <f t="shared" si="37"/>
        <v/>
      </c>
      <c r="BB128" s="18"/>
      <c r="BC128" s="8"/>
      <c r="BD128" s="9" t="str">
        <f>_xlfn.IFNA(VLOOKUP(BC128,'Main Data'!$A:$B,2,0),"")</f>
        <v/>
      </c>
      <c r="BE128" s="9" t="str">
        <f>_xlfn.IFNA(VLOOKUP(BC128,'Main Data'!$A:$C,3,0),"")</f>
        <v/>
      </c>
      <c r="BF128" s="10" t="str">
        <f ca="1" t="shared" si="38"/>
        <v/>
      </c>
      <c r="BG128" s="9" t="str">
        <f t="shared" si="39"/>
        <v/>
      </c>
    </row>
    <row r="129" ht="21.75" spans="1:59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20"/>
        <v/>
      </c>
      <c r="E129" s="11" t="str">
        <f t="shared" si="21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22"/>
        <v/>
      </c>
      <c r="K129" s="11" t="str">
        <f t="shared" si="23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4"/>
        <v/>
      </c>
      <c r="Q129" s="11" t="str">
        <f t="shared" si="25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6"/>
        <v/>
      </c>
      <c r="W129" s="11" t="str">
        <f t="shared" si="27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8"/>
        <v/>
      </c>
      <c r="AC129" s="11" t="str">
        <f t="shared" si="29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30"/>
        <v/>
      </c>
      <c r="AI129" s="11" t="str">
        <f t="shared" si="31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32"/>
        <v/>
      </c>
      <c r="AO129" s="11" t="str">
        <f t="shared" si="33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4"/>
        <v/>
      </c>
      <c r="AU129" s="9" t="str">
        <f t="shared" si="35"/>
        <v/>
      </c>
      <c r="AV129" s="3"/>
      <c r="AW129" s="8"/>
      <c r="AX129" s="9" t="str">
        <f>_xlfn.IFNA(VLOOKUP(AW129,'Main Data'!$A:$B,2,0),"")</f>
        <v/>
      </c>
      <c r="AY129" s="9" t="str">
        <f>_xlfn.IFNA(VLOOKUP(AW129,'Main Data'!$A:$C,3,0),"")</f>
        <v/>
      </c>
      <c r="AZ129" s="10" t="str">
        <f ca="1" t="shared" si="36"/>
        <v/>
      </c>
      <c r="BA129" s="11" t="str">
        <f t="shared" si="37"/>
        <v/>
      </c>
      <c r="BB129" s="18"/>
      <c r="BC129" s="8"/>
      <c r="BD129" s="9" t="str">
        <f>_xlfn.IFNA(VLOOKUP(BC129,'Main Data'!$A:$B,2,0),"")</f>
        <v/>
      </c>
      <c r="BE129" s="9" t="str">
        <f>_xlfn.IFNA(VLOOKUP(BC129,'Main Data'!$A:$C,3,0),"")</f>
        <v/>
      </c>
      <c r="BF129" s="10" t="str">
        <f ca="1" t="shared" si="38"/>
        <v/>
      </c>
      <c r="BG129" s="9" t="str">
        <f t="shared" si="39"/>
        <v/>
      </c>
    </row>
    <row r="130" ht="21.75" spans="1:59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20"/>
        <v/>
      </c>
      <c r="E130" s="11" t="str">
        <f t="shared" si="21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22"/>
        <v/>
      </c>
      <c r="K130" s="11" t="str">
        <f t="shared" si="23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4"/>
        <v/>
      </c>
      <c r="Q130" s="11" t="str">
        <f t="shared" si="25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6"/>
        <v/>
      </c>
      <c r="W130" s="11" t="str">
        <f t="shared" si="27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8"/>
        <v/>
      </c>
      <c r="AC130" s="11" t="str">
        <f t="shared" si="29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30"/>
        <v/>
      </c>
      <c r="AI130" s="11" t="str">
        <f t="shared" si="31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32"/>
        <v/>
      </c>
      <c r="AO130" s="11" t="str">
        <f t="shared" si="33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4"/>
        <v/>
      </c>
      <c r="AU130" s="9" t="str">
        <f t="shared" si="35"/>
        <v/>
      </c>
      <c r="AV130" s="3"/>
      <c r="AW130" s="8"/>
      <c r="AX130" s="9" t="str">
        <f>_xlfn.IFNA(VLOOKUP(AW130,'Main Data'!$A:$B,2,0),"")</f>
        <v/>
      </c>
      <c r="AY130" s="9" t="str">
        <f>_xlfn.IFNA(VLOOKUP(AW130,'Main Data'!$A:$C,3,0),"")</f>
        <v/>
      </c>
      <c r="AZ130" s="10" t="str">
        <f ca="1" t="shared" si="36"/>
        <v/>
      </c>
      <c r="BA130" s="11" t="str">
        <f t="shared" si="37"/>
        <v/>
      </c>
      <c r="BB130" s="18"/>
      <c r="BC130" s="8"/>
      <c r="BD130" s="9" t="str">
        <f>_xlfn.IFNA(VLOOKUP(BC130,'Main Data'!$A:$B,2,0),"")</f>
        <v/>
      </c>
      <c r="BE130" s="9" t="str">
        <f>_xlfn.IFNA(VLOOKUP(BC130,'Main Data'!$A:$C,3,0),"")</f>
        <v/>
      </c>
      <c r="BF130" s="10" t="str">
        <f ca="1" t="shared" si="38"/>
        <v/>
      </c>
      <c r="BG130" s="9" t="str">
        <f t="shared" si="39"/>
        <v/>
      </c>
    </row>
    <row r="131" ht="21.75" spans="1:59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20"/>
        <v/>
      </c>
      <c r="E131" s="11" t="str">
        <f t="shared" si="21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22"/>
        <v/>
      </c>
      <c r="K131" s="11" t="str">
        <f t="shared" si="23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4"/>
        <v/>
      </c>
      <c r="Q131" s="11" t="str">
        <f t="shared" si="25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6"/>
        <v/>
      </c>
      <c r="W131" s="11" t="str">
        <f t="shared" si="27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8"/>
        <v/>
      </c>
      <c r="AC131" s="11" t="str">
        <f t="shared" si="29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30"/>
        <v/>
      </c>
      <c r="AI131" s="11" t="str">
        <f t="shared" si="31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32"/>
        <v/>
      </c>
      <c r="AO131" s="11" t="str">
        <f t="shared" si="33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4"/>
        <v/>
      </c>
      <c r="AU131" s="9" t="str">
        <f t="shared" si="35"/>
        <v/>
      </c>
      <c r="AV131" s="3"/>
      <c r="AW131" s="8"/>
      <c r="AX131" s="9" t="str">
        <f>_xlfn.IFNA(VLOOKUP(AW131,'Main Data'!$A:$B,2,0),"")</f>
        <v/>
      </c>
      <c r="AY131" s="9" t="str">
        <f>_xlfn.IFNA(VLOOKUP(AW131,'Main Data'!$A:$C,3,0),"")</f>
        <v/>
      </c>
      <c r="AZ131" s="10" t="str">
        <f ca="1" t="shared" si="36"/>
        <v/>
      </c>
      <c r="BA131" s="11" t="str">
        <f t="shared" si="37"/>
        <v/>
      </c>
      <c r="BB131" s="18"/>
      <c r="BC131" s="8"/>
      <c r="BD131" s="9" t="str">
        <f>_xlfn.IFNA(VLOOKUP(BC131,'Main Data'!$A:$B,2,0),"")</f>
        <v/>
      </c>
      <c r="BE131" s="9" t="str">
        <f>_xlfn.IFNA(VLOOKUP(BC131,'Main Data'!$A:$C,3,0),"")</f>
        <v/>
      </c>
      <c r="BF131" s="10" t="str">
        <f ca="1" t="shared" si="38"/>
        <v/>
      </c>
      <c r="BG131" s="9" t="str">
        <f t="shared" si="39"/>
        <v/>
      </c>
    </row>
    <row r="132" ht="21.75" spans="1:59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40">IF(A132="","",IF(D132="",NOW(),D132))</f>
        <v/>
      </c>
      <c r="E132" s="11" t="str">
        <f t="shared" ref="E132:E172" si="41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42">IF(G132="","",IF(J132="",NOW(),J132))</f>
        <v/>
      </c>
      <c r="K132" s="11" t="str">
        <f t="shared" ref="K132:K172" si="43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44">IF(M132="","",IF(P132="",NOW(),P132))</f>
        <v/>
      </c>
      <c r="Q132" s="11" t="str">
        <f t="shared" ref="Q132:Q172" si="45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46">IF(S132="","",IF(V132="",NOW(),V132))</f>
        <v/>
      </c>
      <c r="W132" s="11" t="str">
        <f t="shared" ref="W132:W172" si="47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8">IF(Y132="","",IF(AB132="",NOW(),AB132))</f>
        <v/>
      </c>
      <c r="AC132" s="11" t="str">
        <f t="shared" ref="AC132:AC172" si="49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50">IF(AE132="","",IF(AH132="",NOW(),AH132))</f>
        <v/>
      </c>
      <c r="AI132" s="11" t="str">
        <f t="shared" ref="AI132:AI172" si="51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52">IF(AK132="","",IF(AN132="",NOW(),AN132))</f>
        <v/>
      </c>
      <c r="AO132" s="11" t="str">
        <f t="shared" ref="AO132:AO172" si="53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54">IF(AQ132="","",IF(AT132="",NOW(),AT132))</f>
        <v/>
      </c>
      <c r="AU132" s="9" t="str">
        <f t="shared" ref="AU132:AU172" si="55">IF(AQ132="","",5)</f>
        <v/>
      </c>
      <c r="AV132" s="3"/>
      <c r="AW132" s="8"/>
      <c r="AX132" s="9" t="str">
        <f>_xlfn.IFNA(VLOOKUP(AW132,'Main Data'!$A:$B,2,0),"")</f>
        <v/>
      </c>
      <c r="AY132" s="9" t="str">
        <f>_xlfn.IFNA(VLOOKUP(AW132,'Main Data'!$A:$C,3,0),"")</f>
        <v/>
      </c>
      <c r="AZ132" s="10" t="str">
        <f ca="1" t="shared" ref="AZ132:AZ172" si="56">IF(AW132="","",IF(AZ132="",NOW(),AZ132))</f>
        <v/>
      </c>
      <c r="BA132" s="11" t="str">
        <f t="shared" ref="BA132:BA172" si="57">IF(AW132="","",5)</f>
        <v/>
      </c>
      <c r="BB132" s="18"/>
      <c r="BC132" s="8"/>
      <c r="BD132" s="9" t="str">
        <f>_xlfn.IFNA(VLOOKUP(BC132,'Main Data'!$A:$B,2,0),"")</f>
        <v/>
      </c>
      <c r="BE132" s="9" t="str">
        <f>_xlfn.IFNA(VLOOKUP(BC132,'Main Data'!$A:$C,3,0),"")</f>
        <v/>
      </c>
      <c r="BF132" s="10" t="str">
        <f ca="1" t="shared" ref="BF132:BF172" si="58">IF(BC132="","",IF(BF132="",NOW(),BF132))</f>
        <v/>
      </c>
      <c r="BG132" s="9" t="str">
        <f t="shared" ref="BG132:BG172" si="59">IF(BC132="","",5)</f>
        <v/>
      </c>
    </row>
    <row r="133" ht="21.75" spans="1:59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40"/>
        <v/>
      </c>
      <c r="E133" s="11" t="str">
        <f t="shared" si="41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42"/>
        <v/>
      </c>
      <c r="K133" s="11" t="str">
        <f t="shared" si="43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44"/>
        <v/>
      </c>
      <c r="Q133" s="11" t="str">
        <f t="shared" si="45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46"/>
        <v/>
      </c>
      <c r="W133" s="11" t="str">
        <f t="shared" si="47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8"/>
        <v/>
      </c>
      <c r="AC133" s="11" t="str">
        <f t="shared" si="49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50"/>
        <v/>
      </c>
      <c r="AI133" s="11" t="str">
        <f t="shared" si="51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52"/>
        <v/>
      </c>
      <c r="AO133" s="11" t="str">
        <f t="shared" si="53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54"/>
        <v/>
      </c>
      <c r="AU133" s="9" t="str">
        <f t="shared" si="55"/>
        <v/>
      </c>
      <c r="AV133" s="3"/>
      <c r="AW133" s="8"/>
      <c r="AX133" s="9" t="str">
        <f>_xlfn.IFNA(VLOOKUP(AW133,'Main Data'!$A:$B,2,0),"")</f>
        <v/>
      </c>
      <c r="AY133" s="9" t="str">
        <f>_xlfn.IFNA(VLOOKUP(AW133,'Main Data'!$A:$C,3,0),"")</f>
        <v/>
      </c>
      <c r="AZ133" s="10" t="str">
        <f ca="1" t="shared" si="56"/>
        <v/>
      </c>
      <c r="BA133" s="11" t="str">
        <f t="shared" si="57"/>
        <v/>
      </c>
      <c r="BB133" s="18"/>
      <c r="BC133" s="8"/>
      <c r="BD133" s="9" t="str">
        <f>_xlfn.IFNA(VLOOKUP(BC133,'Main Data'!$A:$B,2,0),"")</f>
        <v/>
      </c>
      <c r="BE133" s="9" t="str">
        <f>_xlfn.IFNA(VLOOKUP(BC133,'Main Data'!$A:$C,3,0),"")</f>
        <v/>
      </c>
      <c r="BF133" s="10" t="str">
        <f ca="1" t="shared" si="58"/>
        <v/>
      </c>
      <c r="BG133" s="9" t="str">
        <f t="shared" si="59"/>
        <v/>
      </c>
    </row>
    <row r="134" ht="21.75" spans="1:59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40"/>
        <v/>
      </c>
      <c r="E134" s="11" t="str">
        <f t="shared" si="41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42"/>
        <v/>
      </c>
      <c r="K134" s="11" t="str">
        <f t="shared" si="43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44"/>
        <v/>
      </c>
      <c r="Q134" s="11" t="str">
        <f t="shared" si="45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46"/>
        <v/>
      </c>
      <c r="W134" s="11" t="str">
        <f t="shared" si="47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8"/>
        <v/>
      </c>
      <c r="AC134" s="11" t="str">
        <f t="shared" si="49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50"/>
        <v/>
      </c>
      <c r="AI134" s="11" t="str">
        <f t="shared" si="51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52"/>
        <v/>
      </c>
      <c r="AO134" s="11" t="str">
        <f t="shared" si="53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54"/>
        <v/>
      </c>
      <c r="AU134" s="9" t="str">
        <f t="shared" si="55"/>
        <v/>
      </c>
      <c r="AV134" s="3"/>
      <c r="AW134" s="8"/>
      <c r="AX134" s="9" t="str">
        <f>_xlfn.IFNA(VLOOKUP(AW134,'Main Data'!$A:$B,2,0),"")</f>
        <v/>
      </c>
      <c r="AY134" s="9" t="str">
        <f>_xlfn.IFNA(VLOOKUP(AW134,'Main Data'!$A:$C,3,0),"")</f>
        <v/>
      </c>
      <c r="AZ134" s="10" t="str">
        <f ca="1" t="shared" si="56"/>
        <v/>
      </c>
      <c r="BA134" s="11" t="str">
        <f t="shared" si="57"/>
        <v/>
      </c>
      <c r="BB134" s="18"/>
      <c r="BC134" s="8"/>
      <c r="BD134" s="9" t="str">
        <f>_xlfn.IFNA(VLOOKUP(BC134,'Main Data'!$A:$B,2,0),"")</f>
        <v/>
      </c>
      <c r="BE134" s="9" t="str">
        <f>_xlfn.IFNA(VLOOKUP(BC134,'Main Data'!$A:$C,3,0),"")</f>
        <v/>
      </c>
      <c r="BF134" s="10" t="str">
        <f ca="1" t="shared" si="58"/>
        <v/>
      </c>
      <c r="BG134" s="9" t="str">
        <f t="shared" si="59"/>
        <v/>
      </c>
    </row>
    <row r="135" ht="21.75" spans="1:59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40"/>
        <v/>
      </c>
      <c r="E135" s="11" t="str">
        <f t="shared" si="41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42"/>
        <v/>
      </c>
      <c r="K135" s="11" t="str">
        <f t="shared" si="43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44"/>
        <v/>
      </c>
      <c r="Q135" s="11" t="str">
        <f t="shared" si="45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46"/>
        <v/>
      </c>
      <c r="W135" s="11" t="str">
        <f t="shared" si="47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8"/>
        <v/>
      </c>
      <c r="AC135" s="11" t="str">
        <f t="shared" si="49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50"/>
        <v/>
      </c>
      <c r="AI135" s="11" t="str">
        <f t="shared" si="51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52"/>
        <v/>
      </c>
      <c r="AO135" s="11" t="str">
        <f t="shared" si="53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54"/>
        <v/>
      </c>
      <c r="AU135" s="9" t="str">
        <f t="shared" si="55"/>
        <v/>
      </c>
      <c r="AV135" s="3"/>
      <c r="AW135" s="8"/>
      <c r="AX135" s="9" t="str">
        <f>_xlfn.IFNA(VLOOKUP(AW135,'Main Data'!$A:$B,2,0),"")</f>
        <v/>
      </c>
      <c r="AY135" s="9" t="str">
        <f>_xlfn.IFNA(VLOOKUP(AW135,'Main Data'!$A:$C,3,0),"")</f>
        <v/>
      </c>
      <c r="AZ135" s="10" t="str">
        <f ca="1" t="shared" si="56"/>
        <v/>
      </c>
      <c r="BA135" s="11" t="str">
        <f t="shared" si="57"/>
        <v/>
      </c>
      <c r="BB135" s="18"/>
      <c r="BC135" s="8"/>
      <c r="BD135" s="9" t="str">
        <f>_xlfn.IFNA(VLOOKUP(BC135,'Main Data'!$A:$B,2,0),"")</f>
        <v/>
      </c>
      <c r="BE135" s="9" t="str">
        <f>_xlfn.IFNA(VLOOKUP(BC135,'Main Data'!$A:$C,3,0),"")</f>
        <v/>
      </c>
      <c r="BF135" s="10" t="str">
        <f ca="1" t="shared" si="58"/>
        <v/>
      </c>
      <c r="BG135" s="9" t="str">
        <f t="shared" si="59"/>
        <v/>
      </c>
    </row>
    <row r="136" ht="21.75" spans="1:59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40"/>
        <v/>
      </c>
      <c r="E136" s="11" t="str">
        <f t="shared" si="41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42"/>
        <v/>
      </c>
      <c r="K136" s="11" t="str">
        <f t="shared" si="43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44"/>
        <v/>
      </c>
      <c r="Q136" s="11" t="str">
        <f t="shared" si="45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46"/>
        <v/>
      </c>
      <c r="W136" s="11" t="str">
        <f t="shared" si="47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8"/>
        <v/>
      </c>
      <c r="AC136" s="11" t="str">
        <f t="shared" si="49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50"/>
        <v/>
      </c>
      <c r="AI136" s="11" t="str">
        <f t="shared" si="51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52"/>
        <v/>
      </c>
      <c r="AO136" s="11" t="str">
        <f t="shared" si="53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54"/>
        <v/>
      </c>
      <c r="AU136" s="9" t="str">
        <f t="shared" si="55"/>
        <v/>
      </c>
      <c r="AV136" s="3"/>
      <c r="AW136" s="8"/>
      <c r="AX136" s="9" t="str">
        <f>_xlfn.IFNA(VLOOKUP(AW136,'Main Data'!$A:$B,2,0),"")</f>
        <v/>
      </c>
      <c r="AY136" s="9" t="str">
        <f>_xlfn.IFNA(VLOOKUP(AW136,'Main Data'!$A:$C,3,0),"")</f>
        <v/>
      </c>
      <c r="AZ136" s="10" t="str">
        <f ca="1" t="shared" si="56"/>
        <v/>
      </c>
      <c r="BA136" s="11" t="str">
        <f t="shared" si="57"/>
        <v/>
      </c>
      <c r="BB136" s="18"/>
      <c r="BC136" s="8"/>
      <c r="BD136" s="9" t="str">
        <f>_xlfn.IFNA(VLOOKUP(BC136,'Main Data'!$A:$B,2,0),"")</f>
        <v/>
      </c>
      <c r="BE136" s="9" t="str">
        <f>_xlfn.IFNA(VLOOKUP(BC136,'Main Data'!$A:$C,3,0),"")</f>
        <v/>
      </c>
      <c r="BF136" s="10" t="str">
        <f ca="1" t="shared" si="58"/>
        <v/>
      </c>
      <c r="BG136" s="9" t="str">
        <f t="shared" si="59"/>
        <v/>
      </c>
    </row>
    <row r="137" ht="21.75" spans="1:59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40"/>
        <v/>
      </c>
      <c r="E137" s="11" t="str">
        <f t="shared" si="41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42"/>
        <v/>
      </c>
      <c r="K137" s="11" t="str">
        <f t="shared" si="43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44"/>
        <v/>
      </c>
      <c r="Q137" s="11" t="str">
        <f t="shared" si="45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46"/>
        <v/>
      </c>
      <c r="W137" s="11" t="str">
        <f t="shared" si="47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8"/>
        <v/>
      </c>
      <c r="AC137" s="11" t="str">
        <f t="shared" si="49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50"/>
        <v/>
      </c>
      <c r="AI137" s="11" t="str">
        <f t="shared" si="51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52"/>
        <v/>
      </c>
      <c r="AO137" s="11" t="str">
        <f t="shared" si="53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54"/>
        <v/>
      </c>
      <c r="AU137" s="9" t="str">
        <f t="shared" si="55"/>
        <v/>
      </c>
      <c r="AV137" s="3"/>
      <c r="AW137" s="8"/>
      <c r="AX137" s="9" t="str">
        <f>_xlfn.IFNA(VLOOKUP(AW137,'Main Data'!$A:$B,2,0),"")</f>
        <v/>
      </c>
      <c r="AY137" s="9" t="str">
        <f>_xlfn.IFNA(VLOOKUP(AW137,'Main Data'!$A:$C,3,0),"")</f>
        <v/>
      </c>
      <c r="AZ137" s="10" t="str">
        <f ca="1" t="shared" si="56"/>
        <v/>
      </c>
      <c r="BA137" s="11" t="str">
        <f t="shared" si="57"/>
        <v/>
      </c>
      <c r="BB137" s="18"/>
      <c r="BC137" s="8"/>
      <c r="BD137" s="9" t="str">
        <f>_xlfn.IFNA(VLOOKUP(BC137,'Main Data'!$A:$B,2,0),"")</f>
        <v/>
      </c>
      <c r="BE137" s="9" t="str">
        <f>_xlfn.IFNA(VLOOKUP(BC137,'Main Data'!$A:$C,3,0),"")</f>
        <v/>
      </c>
      <c r="BF137" s="10" t="str">
        <f ca="1" t="shared" si="58"/>
        <v/>
      </c>
      <c r="BG137" s="9" t="str">
        <f t="shared" si="59"/>
        <v/>
      </c>
    </row>
    <row r="138" ht="21.75" spans="1:59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40"/>
        <v/>
      </c>
      <c r="E138" s="11" t="str">
        <f t="shared" si="41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42"/>
        <v/>
      </c>
      <c r="K138" s="11" t="str">
        <f t="shared" si="43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44"/>
        <v/>
      </c>
      <c r="Q138" s="11" t="str">
        <f t="shared" si="45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46"/>
        <v/>
      </c>
      <c r="W138" s="11" t="str">
        <f t="shared" si="47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8"/>
        <v/>
      </c>
      <c r="AC138" s="11" t="str">
        <f t="shared" si="49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50"/>
        <v/>
      </c>
      <c r="AI138" s="11" t="str">
        <f t="shared" si="51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52"/>
        <v/>
      </c>
      <c r="AO138" s="11" t="str">
        <f t="shared" si="53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54"/>
        <v/>
      </c>
      <c r="AU138" s="9" t="str">
        <f t="shared" si="55"/>
        <v/>
      </c>
      <c r="AV138" s="3"/>
      <c r="AW138" s="8"/>
      <c r="AX138" s="9" t="str">
        <f>_xlfn.IFNA(VLOOKUP(AW138,'Main Data'!$A:$B,2,0),"")</f>
        <v/>
      </c>
      <c r="AY138" s="9" t="str">
        <f>_xlfn.IFNA(VLOOKUP(AW138,'Main Data'!$A:$C,3,0),"")</f>
        <v/>
      </c>
      <c r="AZ138" s="10" t="str">
        <f ca="1" t="shared" si="56"/>
        <v/>
      </c>
      <c r="BA138" s="11" t="str">
        <f t="shared" si="57"/>
        <v/>
      </c>
      <c r="BB138" s="18"/>
      <c r="BC138" s="8"/>
      <c r="BD138" s="9" t="str">
        <f>_xlfn.IFNA(VLOOKUP(BC138,'Main Data'!$A:$B,2,0),"")</f>
        <v/>
      </c>
      <c r="BE138" s="9" t="str">
        <f>_xlfn.IFNA(VLOOKUP(BC138,'Main Data'!$A:$C,3,0),"")</f>
        <v/>
      </c>
      <c r="BF138" s="10" t="str">
        <f ca="1" t="shared" si="58"/>
        <v/>
      </c>
      <c r="BG138" s="9" t="str">
        <f t="shared" si="59"/>
        <v/>
      </c>
    </row>
    <row r="139" ht="21.75" spans="1:59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40"/>
        <v/>
      </c>
      <c r="E139" s="11" t="str">
        <f t="shared" si="41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42"/>
        <v/>
      </c>
      <c r="K139" s="11" t="str">
        <f t="shared" si="43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44"/>
        <v/>
      </c>
      <c r="Q139" s="11" t="str">
        <f t="shared" si="45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46"/>
        <v/>
      </c>
      <c r="W139" s="11" t="str">
        <f t="shared" si="47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8"/>
        <v/>
      </c>
      <c r="AC139" s="11" t="str">
        <f t="shared" si="49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50"/>
        <v/>
      </c>
      <c r="AI139" s="11" t="str">
        <f t="shared" si="51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52"/>
        <v/>
      </c>
      <c r="AO139" s="11" t="str">
        <f t="shared" si="53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54"/>
        <v/>
      </c>
      <c r="AU139" s="9" t="str">
        <f t="shared" si="55"/>
        <v/>
      </c>
      <c r="AV139" s="3"/>
      <c r="AW139" s="8"/>
      <c r="AX139" s="9" t="str">
        <f>_xlfn.IFNA(VLOOKUP(AW139,'Main Data'!$A:$B,2,0),"")</f>
        <v/>
      </c>
      <c r="AY139" s="9" t="str">
        <f>_xlfn.IFNA(VLOOKUP(AW139,'Main Data'!$A:$C,3,0),"")</f>
        <v/>
      </c>
      <c r="AZ139" s="10" t="str">
        <f ca="1" t="shared" si="56"/>
        <v/>
      </c>
      <c r="BA139" s="11" t="str">
        <f t="shared" si="57"/>
        <v/>
      </c>
      <c r="BB139" s="18"/>
      <c r="BC139" s="8"/>
      <c r="BD139" s="9" t="str">
        <f>_xlfn.IFNA(VLOOKUP(BC139,'Main Data'!$A:$B,2,0),"")</f>
        <v/>
      </c>
      <c r="BE139" s="9" t="str">
        <f>_xlfn.IFNA(VLOOKUP(BC139,'Main Data'!$A:$C,3,0),"")</f>
        <v/>
      </c>
      <c r="BF139" s="10" t="str">
        <f ca="1" t="shared" si="58"/>
        <v/>
      </c>
      <c r="BG139" s="9" t="str">
        <f t="shared" si="59"/>
        <v/>
      </c>
    </row>
    <row r="140" ht="21.75" spans="1:59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40"/>
        <v/>
      </c>
      <c r="E140" s="11" t="str">
        <f t="shared" si="41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42"/>
        <v/>
      </c>
      <c r="K140" s="11" t="str">
        <f t="shared" si="43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44"/>
        <v/>
      </c>
      <c r="Q140" s="11" t="str">
        <f t="shared" si="45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46"/>
        <v/>
      </c>
      <c r="W140" s="11" t="str">
        <f t="shared" si="47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8"/>
        <v/>
      </c>
      <c r="AC140" s="11" t="str">
        <f t="shared" si="49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50"/>
        <v/>
      </c>
      <c r="AI140" s="11" t="str">
        <f t="shared" si="51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52"/>
        <v/>
      </c>
      <c r="AO140" s="11" t="str">
        <f t="shared" si="53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54"/>
        <v/>
      </c>
      <c r="AU140" s="9" t="str">
        <f t="shared" si="55"/>
        <v/>
      </c>
      <c r="AV140" s="3"/>
      <c r="AW140" s="8"/>
      <c r="AX140" s="9" t="str">
        <f>_xlfn.IFNA(VLOOKUP(AW140,'Main Data'!$A:$B,2,0),"")</f>
        <v/>
      </c>
      <c r="AY140" s="9" t="str">
        <f>_xlfn.IFNA(VLOOKUP(AW140,'Main Data'!$A:$C,3,0),"")</f>
        <v/>
      </c>
      <c r="AZ140" s="10" t="str">
        <f ca="1" t="shared" si="56"/>
        <v/>
      </c>
      <c r="BA140" s="11" t="str">
        <f t="shared" si="57"/>
        <v/>
      </c>
      <c r="BB140" s="18"/>
      <c r="BC140" s="8"/>
      <c r="BD140" s="9" t="str">
        <f>_xlfn.IFNA(VLOOKUP(BC140,'Main Data'!$A:$B,2,0),"")</f>
        <v/>
      </c>
      <c r="BE140" s="9" t="str">
        <f>_xlfn.IFNA(VLOOKUP(BC140,'Main Data'!$A:$C,3,0),"")</f>
        <v/>
      </c>
      <c r="BF140" s="10" t="str">
        <f ca="1" t="shared" si="58"/>
        <v/>
      </c>
      <c r="BG140" s="9" t="str">
        <f t="shared" si="59"/>
        <v/>
      </c>
    </row>
    <row r="141" ht="21.75" spans="1:59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40"/>
        <v/>
      </c>
      <c r="E141" s="11" t="str">
        <f t="shared" si="41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42"/>
        <v/>
      </c>
      <c r="K141" s="11" t="str">
        <f t="shared" si="43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44"/>
        <v/>
      </c>
      <c r="Q141" s="11" t="str">
        <f t="shared" si="45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46"/>
        <v/>
      </c>
      <c r="W141" s="11" t="str">
        <f t="shared" si="47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8"/>
        <v/>
      </c>
      <c r="AC141" s="11" t="str">
        <f t="shared" si="49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50"/>
        <v/>
      </c>
      <c r="AI141" s="11" t="str">
        <f t="shared" si="51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52"/>
        <v/>
      </c>
      <c r="AO141" s="11" t="str">
        <f t="shared" si="53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54"/>
        <v/>
      </c>
      <c r="AU141" s="9" t="str">
        <f t="shared" si="55"/>
        <v/>
      </c>
      <c r="AV141" s="3"/>
      <c r="AW141" s="8"/>
      <c r="AX141" s="9" t="str">
        <f>_xlfn.IFNA(VLOOKUP(AW141,'Main Data'!$A:$B,2,0),"")</f>
        <v/>
      </c>
      <c r="AY141" s="9" t="str">
        <f>_xlfn.IFNA(VLOOKUP(AW141,'Main Data'!$A:$C,3,0),"")</f>
        <v/>
      </c>
      <c r="AZ141" s="10" t="str">
        <f ca="1" t="shared" si="56"/>
        <v/>
      </c>
      <c r="BA141" s="11" t="str">
        <f t="shared" si="57"/>
        <v/>
      </c>
      <c r="BB141" s="18"/>
      <c r="BC141" s="8"/>
      <c r="BD141" s="9" t="str">
        <f>_xlfn.IFNA(VLOOKUP(BC141,'Main Data'!$A:$B,2,0),"")</f>
        <v/>
      </c>
      <c r="BE141" s="9" t="str">
        <f>_xlfn.IFNA(VLOOKUP(BC141,'Main Data'!$A:$C,3,0),"")</f>
        <v/>
      </c>
      <c r="BF141" s="10" t="str">
        <f ca="1" t="shared" si="58"/>
        <v/>
      </c>
      <c r="BG141" s="9" t="str">
        <f t="shared" si="59"/>
        <v/>
      </c>
    </row>
    <row r="142" ht="21.75" spans="1:59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40"/>
        <v/>
      </c>
      <c r="E142" s="11" t="str">
        <f t="shared" si="41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42"/>
        <v/>
      </c>
      <c r="K142" s="11" t="str">
        <f t="shared" si="43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44"/>
        <v/>
      </c>
      <c r="Q142" s="11" t="str">
        <f t="shared" si="45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46"/>
        <v/>
      </c>
      <c r="W142" s="11" t="str">
        <f t="shared" si="47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8"/>
        <v/>
      </c>
      <c r="AC142" s="11" t="str">
        <f t="shared" si="49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50"/>
        <v/>
      </c>
      <c r="AI142" s="11" t="str">
        <f t="shared" si="51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52"/>
        <v/>
      </c>
      <c r="AO142" s="11" t="str">
        <f t="shared" si="53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54"/>
        <v/>
      </c>
      <c r="AU142" s="9" t="str">
        <f t="shared" si="55"/>
        <v/>
      </c>
      <c r="AV142" s="3"/>
      <c r="AW142" s="8"/>
      <c r="AX142" s="9" t="str">
        <f>_xlfn.IFNA(VLOOKUP(AW142,'Main Data'!$A:$B,2,0),"")</f>
        <v/>
      </c>
      <c r="AY142" s="9" t="str">
        <f>_xlfn.IFNA(VLOOKUP(AW142,'Main Data'!$A:$C,3,0),"")</f>
        <v/>
      </c>
      <c r="AZ142" s="10" t="str">
        <f ca="1" t="shared" si="56"/>
        <v/>
      </c>
      <c r="BA142" s="11" t="str">
        <f t="shared" si="57"/>
        <v/>
      </c>
      <c r="BB142" s="18"/>
      <c r="BC142" s="8"/>
      <c r="BD142" s="9" t="str">
        <f>_xlfn.IFNA(VLOOKUP(BC142,'Main Data'!$A:$B,2,0),"")</f>
        <v/>
      </c>
      <c r="BE142" s="9" t="str">
        <f>_xlfn.IFNA(VLOOKUP(BC142,'Main Data'!$A:$C,3,0),"")</f>
        <v/>
      </c>
      <c r="BF142" s="10" t="str">
        <f ca="1" t="shared" si="58"/>
        <v/>
      </c>
      <c r="BG142" s="9" t="str">
        <f t="shared" si="59"/>
        <v/>
      </c>
    </row>
    <row r="143" ht="21.75" spans="1:59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40"/>
        <v/>
      </c>
      <c r="E143" s="11" t="str">
        <f t="shared" si="41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42"/>
        <v/>
      </c>
      <c r="K143" s="11" t="str">
        <f t="shared" si="43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44"/>
        <v/>
      </c>
      <c r="Q143" s="11" t="str">
        <f t="shared" si="45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46"/>
        <v/>
      </c>
      <c r="W143" s="11" t="str">
        <f t="shared" si="47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8"/>
        <v/>
      </c>
      <c r="AC143" s="11" t="str">
        <f t="shared" si="49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50"/>
        <v/>
      </c>
      <c r="AI143" s="11" t="str">
        <f t="shared" si="51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52"/>
        <v/>
      </c>
      <c r="AO143" s="11" t="str">
        <f t="shared" si="53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54"/>
        <v/>
      </c>
      <c r="AU143" s="9" t="str">
        <f t="shared" si="55"/>
        <v/>
      </c>
      <c r="AV143" s="3"/>
      <c r="AW143" s="8"/>
      <c r="AX143" s="9" t="str">
        <f>_xlfn.IFNA(VLOOKUP(AW143,'Main Data'!$A:$B,2,0),"")</f>
        <v/>
      </c>
      <c r="AY143" s="9" t="str">
        <f>_xlfn.IFNA(VLOOKUP(AW143,'Main Data'!$A:$C,3,0),"")</f>
        <v/>
      </c>
      <c r="AZ143" s="10" t="str">
        <f ca="1" t="shared" si="56"/>
        <v/>
      </c>
      <c r="BA143" s="11" t="str">
        <f t="shared" si="57"/>
        <v/>
      </c>
      <c r="BB143" s="18"/>
      <c r="BC143" s="8"/>
      <c r="BD143" s="9" t="str">
        <f>_xlfn.IFNA(VLOOKUP(BC143,'Main Data'!$A:$B,2,0),"")</f>
        <v/>
      </c>
      <c r="BE143" s="9" t="str">
        <f>_xlfn.IFNA(VLOOKUP(BC143,'Main Data'!$A:$C,3,0),"")</f>
        <v/>
      </c>
      <c r="BF143" s="10" t="str">
        <f ca="1" t="shared" si="58"/>
        <v/>
      </c>
      <c r="BG143" s="9" t="str">
        <f t="shared" si="59"/>
        <v/>
      </c>
    </row>
    <row r="144" ht="21.75" spans="1:59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40"/>
        <v/>
      </c>
      <c r="E144" s="11" t="str">
        <f t="shared" si="41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42"/>
        <v/>
      </c>
      <c r="K144" s="11" t="str">
        <f t="shared" si="43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44"/>
        <v/>
      </c>
      <c r="Q144" s="11" t="str">
        <f t="shared" si="45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46"/>
        <v/>
      </c>
      <c r="W144" s="11" t="str">
        <f t="shared" si="47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8"/>
        <v/>
      </c>
      <c r="AC144" s="11" t="str">
        <f t="shared" si="49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50"/>
        <v/>
      </c>
      <c r="AI144" s="11" t="str">
        <f t="shared" si="51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52"/>
        <v/>
      </c>
      <c r="AO144" s="11" t="str">
        <f t="shared" si="53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54"/>
        <v/>
      </c>
      <c r="AU144" s="9" t="str">
        <f t="shared" si="55"/>
        <v/>
      </c>
      <c r="AV144" s="3"/>
      <c r="AW144" s="8"/>
      <c r="AX144" s="9" t="str">
        <f>_xlfn.IFNA(VLOOKUP(AW144,'Main Data'!$A:$B,2,0),"")</f>
        <v/>
      </c>
      <c r="AY144" s="9" t="str">
        <f>_xlfn.IFNA(VLOOKUP(AW144,'Main Data'!$A:$C,3,0),"")</f>
        <v/>
      </c>
      <c r="AZ144" s="10" t="str">
        <f ca="1" t="shared" si="56"/>
        <v/>
      </c>
      <c r="BA144" s="11" t="str">
        <f t="shared" si="57"/>
        <v/>
      </c>
      <c r="BB144" s="18"/>
      <c r="BC144" s="8"/>
      <c r="BD144" s="9" t="str">
        <f>_xlfn.IFNA(VLOOKUP(BC144,'Main Data'!$A:$B,2,0),"")</f>
        <v/>
      </c>
      <c r="BE144" s="9" t="str">
        <f>_xlfn.IFNA(VLOOKUP(BC144,'Main Data'!$A:$C,3,0),"")</f>
        <v/>
      </c>
      <c r="BF144" s="10" t="str">
        <f ca="1" t="shared" si="58"/>
        <v/>
      </c>
      <c r="BG144" s="9" t="str">
        <f t="shared" si="59"/>
        <v/>
      </c>
    </row>
    <row r="145" ht="21.75" spans="1:59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40"/>
        <v/>
      </c>
      <c r="E145" s="11" t="str">
        <f t="shared" si="41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42"/>
        <v/>
      </c>
      <c r="K145" s="11" t="str">
        <f t="shared" si="43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44"/>
        <v/>
      </c>
      <c r="Q145" s="11" t="str">
        <f t="shared" si="45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46"/>
        <v/>
      </c>
      <c r="W145" s="11" t="str">
        <f t="shared" si="47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8"/>
        <v/>
      </c>
      <c r="AC145" s="11" t="str">
        <f t="shared" si="49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50"/>
        <v/>
      </c>
      <c r="AI145" s="11" t="str">
        <f t="shared" si="51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52"/>
        <v/>
      </c>
      <c r="AO145" s="11" t="str">
        <f t="shared" si="53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54"/>
        <v/>
      </c>
      <c r="AU145" s="9" t="str">
        <f t="shared" si="55"/>
        <v/>
      </c>
      <c r="AV145" s="3"/>
      <c r="AW145" s="8"/>
      <c r="AX145" s="9" t="str">
        <f>_xlfn.IFNA(VLOOKUP(AW145,'Main Data'!$A:$B,2,0),"")</f>
        <v/>
      </c>
      <c r="AY145" s="9" t="str">
        <f>_xlfn.IFNA(VLOOKUP(AW145,'Main Data'!$A:$C,3,0),"")</f>
        <v/>
      </c>
      <c r="AZ145" s="10" t="str">
        <f ca="1" t="shared" si="56"/>
        <v/>
      </c>
      <c r="BA145" s="11" t="str">
        <f t="shared" si="57"/>
        <v/>
      </c>
      <c r="BB145" s="18"/>
      <c r="BC145" s="8"/>
      <c r="BD145" s="9" t="str">
        <f>_xlfn.IFNA(VLOOKUP(BC145,'Main Data'!$A:$B,2,0),"")</f>
        <v/>
      </c>
      <c r="BE145" s="9" t="str">
        <f>_xlfn.IFNA(VLOOKUP(BC145,'Main Data'!$A:$C,3,0),"")</f>
        <v/>
      </c>
      <c r="BF145" s="10" t="str">
        <f ca="1" t="shared" si="58"/>
        <v/>
      </c>
      <c r="BG145" s="9" t="str">
        <f t="shared" si="59"/>
        <v/>
      </c>
    </row>
    <row r="146" ht="21.75" spans="1:59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40"/>
        <v/>
      </c>
      <c r="E146" s="11" t="str">
        <f t="shared" si="41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42"/>
        <v/>
      </c>
      <c r="K146" s="11" t="str">
        <f t="shared" si="43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44"/>
        <v/>
      </c>
      <c r="Q146" s="11" t="str">
        <f t="shared" si="45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46"/>
        <v/>
      </c>
      <c r="W146" s="11" t="str">
        <f t="shared" si="47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8"/>
        <v/>
      </c>
      <c r="AC146" s="11" t="str">
        <f t="shared" si="49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50"/>
        <v/>
      </c>
      <c r="AI146" s="11" t="str">
        <f t="shared" si="51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52"/>
        <v/>
      </c>
      <c r="AO146" s="11" t="str">
        <f t="shared" si="53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54"/>
        <v/>
      </c>
      <c r="AU146" s="9" t="str">
        <f t="shared" si="55"/>
        <v/>
      </c>
      <c r="AV146" s="3"/>
      <c r="AW146" s="8"/>
      <c r="AX146" s="9" t="str">
        <f>_xlfn.IFNA(VLOOKUP(AW146,'Main Data'!$A:$B,2,0),"")</f>
        <v/>
      </c>
      <c r="AY146" s="9" t="str">
        <f>_xlfn.IFNA(VLOOKUP(AW146,'Main Data'!$A:$C,3,0),"")</f>
        <v/>
      </c>
      <c r="AZ146" s="10" t="str">
        <f ca="1" t="shared" si="56"/>
        <v/>
      </c>
      <c r="BA146" s="11" t="str">
        <f t="shared" si="57"/>
        <v/>
      </c>
      <c r="BB146" s="18"/>
      <c r="BC146" s="8"/>
      <c r="BD146" s="9" t="str">
        <f>_xlfn.IFNA(VLOOKUP(BC146,'Main Data'!$A:$B,2,0),"")</f>
        <v/>
      </c>
      <c r="BE146" s="9" t="str">
        <f>_xlfn.IFNA(VLOOKUP(BC146,'Main Data'!$A:$C,3,0),"")</f>
        <v/>
      </c>
      <c r="BF146" s="10" t="str">
        <f ca="1" t="shared" si="58"/>
        <v/>
      </c>
      <c r="BG146" s="9" t="str">
        <f t="shared" si="59"/>
        <v/>
      </c>
    </row>
    <row r="147" ht="21.75" spans="1:59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40"/>
        <v/>
      </c>
      <c r="E147" s="11" t="str">
        <f t="shared" si="41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42"/>
        <v/>
      </c>
      <c r="K147" s="11" t="str">
        <f t="shared" si="43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44"/>
        <v/>
      </c>
      <c r="Q147" s="11" t="str">
        <f t="shared" si="45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46"/>
        <v/>
      </c>
      <c r="W147" s="11" t="str">
        <f t="shared" si="47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8"/>
        <v/>
      </c>
      <c r="AC147" s="11" t="str">
        <f t="shared" si="49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50"/>
        <v/>
      </c>
      <c r="AI147" s="11" t="str">
        <f t="shared" si="51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52"/>
        <v/>
      </c>
      <c r="AO147" s="11" t="str">
        <f t="shared" si="53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54"/>
        <v/>
      </c>
      <c r="AU147" s="9" t="str">
        <f t="shared" si="55"/>
        <v/>
      </c>
      <c r="AV147" s="3"/>
      <c r="AW147" s="8"/>
      <c r="AX147" s="9" t="str">
        <f>_xlfn.IFNA(VLOOKUP(AW147,'Main Data'!$A:$B,2,0),"")</f>
        <v/>
      </c>
      <c r="AY147" s="9" t="str">
        <f>_xlfn.IFNA(VLOOKUP(AW147,'Main Data'!$A:$C,3,0),"")</f>
        <v/>
      </c>
      <c r="AZ147" s="10" t="str">
        <f ca="1" t="shared" si="56"/>
        <v/>
      </c>
      <c r="BA147" s="11" t="str">
        <f t="shared" si="57"/>
        <v/>
      </c>
      <c r="BB147" s="18"/>
      <c r="BC147" s="8"/>
      <c r="BD147" s="9" t="str">
        <f>_xlfn.IFNA(VLOOKUP(BC147,'Main Data'!$A:$B,2,0),"")</f>
        <v/>
      </c>
      <c r="BE147" s="9" t="str">
        <f>_xlfn.IFNA(VLOOKUP(BC147,'Main Data'!$A:$C,3,0),"")</f>
        <v/>
      </c>
      <c r="BF147" s="10" t="str">
        <f ca="1" t="shared" si="58"/>
        <v/>
      </c>
      <c r="BG147" s="9" t="str">
        <f t="shared" si="59"/>
        <v/>
      </c>
    </row>
    <row r="148" ht="21.75" spans="1:59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40"/>
        <v/>
      </c>
      <c r="E148" s="11" t="str">
        <f t="shared" si="41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42"/>
        <v/>
      </c>
      <c r="K148" s="11" t="str">
        <f t="shared" si="43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44"/>
        <v/>
      </c>
      <c r="Q148" s="11" t="str">
        <f t="shared" si="45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46"/>
        <v/>
      </c>
      <c r="W148" s="11" t="str">
        <f t="shared" si="47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8"/>
        <v/>
      </c>
      <c r="AC148" s="11" t="str">
        <f t="shared" si="49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50"/>
        <v/>
      </c>
      <c r="AI148" s="11" t="str">
        <f t="shared" si="51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52"/>
        <v/>
      </c>
      <c r="AO148" s="11" t="str">
        <f t="shared" si="53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54"/>
        <v/>
      </c>
      <c r="AU148" s="9" t="str">
        <f t="shared" si="55"/>
        <v/>
      </c>
      <c r="AV148" s="3"/>
      <c r="AW148" s="8"/>
      <c r="AX148" s="9" t="str">
        <f>_xlfn.IFNA(VLOOKUP(AW148,'Main Data'!$A:$B,2,0),"")</f>
        <v/>
      </c>
      <c r="AY148" s="9" t="str">
        <f>_xlfn.IFNA(VLOOKUP(AW148,'Main Data'!$A:$C,3,0),"")</f>
        <v/>
      </c>
      <c r="AZ148" s="10" t="str">
        <f ca="1" t="shared" si="56"/>
        <v/>
      </c>
      <c r="BA148" s="11" t="str">
        <f t="shared" si="57"/>
        <v/>
      </c>
      <c r="BB148" s="18"/>
      <c r="BC148" s="8"/>
      <c r="BD148" s="9" t="str">
        <f>_xlfn.IFNA(VLOOKUP(BC148,'Main Data'!$A:$B,2,0),"")</f>
        <v/>
      </c>
      <c r="BE148" s="9" t="str">
        <f>_xlfn.IFNA(VLOOKUP(BC148,'Main Data'!$A:$C,3,0),"")</f>
        <v/>
      </c>
      <c r="BF148" s="10" t="str">
        <f ca="1" t="shared" si="58"/>
        <v/>
      </c>
      <c r="BG148" s="9" t="str">
        <f t="shared" si="59"/>
        <v/>
      </c>
    </row>
    <row r="149" ht="21.75" spans="1:59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40"/>
        <v/>
      </c>
      <c r="E149" s="11" t="str">
        <f t="shared" si="41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42"/>
        <v/>
      </c>
      <c r="K149" s="11" t="str">
        <f t="shared" si="43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44"/>
        <v/>
      </c>
      <c r="Q149" s="11" t="str">
        <f t="shared" si="45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46"/>
        <v/>
      </c>
      <c r="W149" s="11" t="str">
        <f t="shared" si="47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8"/>
        <v/>
      </c>
      <c r="AC149" s="11" t="str">
        <f t="shared" si="49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50"/>
        <v/>
      </c>
      <c r="AI149" s="11" t="str">
        <f t="shared" si="51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52"/>
        <v/>
      </c>
      <c r="AO149" s="11" t="str">
        <f t="shared" si="53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54"/>
        <v/>
      </c>
      <c r="AU149" s="9" t="str">
        <f t="shared" si="55"/>
        <v/>
      </c>
      <c r="AV149" s="3"/>
      <c r="AW149" s="8"/>
      <c r="AX149" s="9" t="str">
        <f>_xlfn.IFNA(VLOOKUP(AW149,'Main Data'!$A:$B,2,0),"")</f>
        <v/>
      </c>
      <c r="AY149" s="9" t="str">
        <f>_xlfn.IFNA(VLOOKUP(AW149,'Main Data'!$A:$C,3,0),"")</f>
        <v/>
      </c>
      <c r="AZ149" s="10" t="str">
        <f ca="1" t="shared" si="56"/>
        <v/>
      </c>
      <c r="BA149" s="11" t="str">
        <f t="shared" si="57"/>
        <v/>
      </c>
      <c r="BB149" s="18"/>
      <c r="BC149" s="8"/>
      <c r="BD149" s="9" t="str">
        <f>_xlfn.IFNA(VLOOKUP(BC149,'Main Data'!$A:$B,2,0),"")</f>
        <v/>
      </c>
      <c r="BE149" s="9" t="str">
        <f>_xlfn.IFNA(VLOOKUP(BC149,'Main Data'!$A:$C,3,0),"")</f>
        <v/>
      </c>
      <c r="BF149" s="10" t="str">
        <f ca="1" t="shared" si="58"/>
        <v/>
      </c>
      <c r="BG149" s="9" t="str">
        <f t="shared" si="59"/>
        <v/>
      </c>
    </row>
    <row r="150" ht="21.75" spans="1:59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40"/>
        <v/>
      </c>
      <c r="E150" s="11" t="str">
        <f t="shared" si="41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42"/>
        <v/>
      </c>
      <c r="K150" s="11" t="str">
        <f t="shared" si="43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44"/>
        <v/>
      </c>
      <c r="Q150" s="11" t="str">
        <f t="shared" si="45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46"/>
        <v/>
      </c>
      <c r="W150" s="11" t="str">
        <f t="shared" si="47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8"/>
        <v/>
      </c>
      <c r="AC150" s="11" t="str">
        <f t="shared" si="49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50"/>
        <v/>
      </c>
      <c r="AI150" s="11" t="str">
        <f t="shared" si="51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52"/>
        <v/>
      </c>
      <c r="AO150" s="11" t="str">
        <f t="shared" si="53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54"/>
        <v/>
      </c>
      <c r="AU150" s="9" t="str">
        <f t="shared" si="55"/>
        <v/>
      </c>
      <c r="AV150" s="3"/>
      <c r="AW150" s="8"/>
      <c r="AX150" s="9" t="str">
        <f>_xlfn.IFNA(VLOOKUP(AW150,'Main Data'!$A:$B,2,0),"")</f>
        <v/>
      </c>
      <c r="AY150" s="9" t="str">
        <f>_xlfn.IFNA(VLOOKUP(AW150,'Main Data'!$A:$C,3,0),"")</f>
        <v/>
      </c>
      <c r="AZ150" s="10" t="str">
        <f ca="1" t="shared" si="56"/>
        <v/>
      </c>
      <c r="BA150" s="11" t="str">
        <f t="shared" si="57"/>
        <v/>
      </c>
      <c r="BB150" s="18"/>
      <c r="BC150" s="8"/>
      <c r="BD150" s="9" t="str">
        <f>_xlfn.IFNA(VLOOKUP(BC150,'Main Data'!$A:$B,2,0),"")</f>
        <v/>
      </c>
      <c r="BE150" s="9" t="str">
        <f>_xlfn.IFNA(VLOOKUP(BC150,'Main Data'!$A:$C,3,0),"")</f>
        <v/>
      </c>
      <c r="BF150" s="10" t="str">
        <f ca="1" t="shared" si="58"/>
        <v/>
      </c>
      <c r="BG150" s="9" t="str">
        <f t="shared" si="59"/>
        <v/>
      </c>
    </row>
    <row r="151" ht="21.75" spans="1:59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40"/>
        <v/>
      </c>
      <c r="E151" s="11" t="str">
        <f t="shared" si="41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42"/>
        <v/>
      </c>
      <c r="K151" s="11" t="str">
        <f t="shared" si="43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44"/>
        <v/>
      </c>
      <c r="Q151" s="11" t="str">
        <f t="shared" si="45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46"/>
        <v/>
      </c>
      <c r="W151" s="11" t="str">
        <f t="shared" si="47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8"/>
        <v/>
      </c>
      <c r="AC151" s="11" t="str">
        <f t="shared" si="49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50"/>
        <v/>
      </c>
      <c r="AI151" s="11" t="str">
        <f t="shared" si="51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52"/>
        <v/>
      </c>
      <c r="AO151" s="11" t="str">
        <f t="shared" si="53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54"/>
        <v/>
      </c>
      <c r="AU151" s="9" t="str">
        <f t="shared" si="55"/>
        <v/>
      </c>
      <c r="AV151" s="3"/>
      <c r="AW151" s="8"/>
      <c r="AX151" s="9" t="str">
        <f>_xlfn.IFNA(VLOOKUP(AW151,'Main Data'!$A:$B,2,0),"")</f>
        <v/>
      </c>
      <c r="AY151" s="9" t="str">
        <f>_xlfn.IFNA(VLOOKUP(AW151,'Main Data'!$A:$C,3,0),"")</f>
        <v/>
      </c>
      <c r="AZ151" s="10" t="str">
        <f ca="1" t="shared" si="56"/>
        <v/>
      </c>
      <c r="BA151" s="11" t="str">
        <f t="shared" si="57"/>
        <v/>
      </c>
      <c r="BB151" s="18"/>
      <c r="BC151" s="8"/>
      <c r="BD151" s="9" t="str">
        <f>_xlfn.IFNA(VLOOKUP(BC151,'Main Data'!$A:$B,2,0),"")</f>
        <v/>
      </c>
      <c r="BE151" s="9" t="str">
        <f>_xlfn.IFNA(VLOOKUP(BC151,'Main Data'!$A:$C,3,0),"")</f>
        <v/>
      </c>
      <c r="BF151" s="10" t="str">
        <f ca="1" t="shared" si="58"/>
        <v/>
      </c>
      <c r="BG151" s="9" t="str">
        <f t="shared" si="59"/>
        <v/>
      </c>
    </row>
    <row r="152" ht="21.75" spans="1:59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40"/>
        <v/>
      </c>
      <c r="E152" s="11" t="str">
        <f t="shared" si="41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42"/>
        <v/>
      </c>
      <c r="K152" s="11" t="str">
        <f t="shared" si="43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44"/>
        <v/>
      </c>
      <c r="Q152" s="11" t="str">
        <f t="shared" si="45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46"/>
        <v/>
      </c>
      <c r="W152" s="11" t="str">
        <f t="shared" si="47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8"/>
        <v/>
      </c>
      <c r="AC152" s="11" t="str">
        <f t="shared" si="49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50"/>
        <v/>
      </c>
      <c r="AI152" s="11" t="str">
        <f t="shared" si="51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52"/>
        <v/>
      </c>
      <c r="AO152" s="11" t="str">
        <f t="shared" si="53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54"/>
        <v/>
      </c>
      <c r="AU152" s="9" t="str">
        <f t="shared" si="55"/>
        <v/>
      </c>
      <c r="AV152" s="3"/>
      <c r="AW152" s="8"/>
      <c r="AX152" s="9" t="str">
        <f>_xlfn.IFNA(VLOOKUP(AW152,'Main Data'!$A:$B,2,0),"")</f>
        <v/>
      </c>
      <c r="AY152" s="9" t="str">
        <f>_xlfn.IFNA(VLOOKUP(AW152,'Main Data'!$A:$C,3,0),"")</f>
        <v/>
      </c>
      <c r="AZ152" s="10" t="str">
        <f ca="1" t="shared" si="56"/>
        <v/>
      </c>
      <c r="BA152" s="11" t="str">
        <f t="shared" si="57"/>
        <v/>
      </c>
      <c r="BB152" s="18"/>
      <c r="BC152" s="8"/>
      <c r="BD152" s="9" t="str">
        <f>_xlfn.IFNA(VLOOKUP(BC152,'Main Data'!$A:$B,2,0),"")</f>
        <v/>
      </c>
      <c r="BE152" s="9" t="str">
        <f>_xlfn.IFNA(VLOOKUP(BC152,'Main Data'!$A:$C,3,0),"")</f>
        <v/>
      </c>
      <c r="BF152" s="10" t="str">
        <f ca="1" t="shared" si="58"/>
        <v/>
      </c>
      <c r="BG152" s="9" t="str">
        <f t="shared" si="59"/>
        <v/>
      </c>
    </row>
    <row r="153" ht="21.75" spans="1:59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40"/>
        <v/>
      </c>
      <c r="E153" s="11" t="str">
        <f t="shared" si="41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42"/>
        <v/>
      </c>
      <c r="K153" s="11" t="str">
        <f t="shared" si="43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44"/>
        <v/>
      </c>
      <c r="Q153" s="11" t="str">
        <f t="shared" si="45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46"/>
        <v/>
      </c>
      <c r="W153" s="11" t="str">
        <f t="shared" si="47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8"/>
        <v/>
      </c>
      <c r="AC153" s="11" t="str">
        <f t="shared" si="49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50"/>
        <v/>
      </c>
      <c r="AI153" s="11" t="str">
        <f t="shared" si="51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52"/>
        <v/>
      </c>
      <c r="AO153" s="11" t="str">
        <f t="shared" si="53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54"/>
        <v/>
      </c>
      <c r="AU153" s="9" t="str">
        <f t="shared" si="55"/>
        <v/>
      </c>
      <c r="AV153" s="3"/>
      <c r="AW153" s="8"/>
      <c r="AX153" s="9" t="str">
        <f>_xlfn.IFNA(VLOOKUP(AW153,'Main Data'!$A:$B,2,0),"")</f>
        <v/>
      </c>
      <c r="AY153" s="9" t="str">
        <f>_xlfn.IFNA(VLOOKUP(AW153,'Main Data'!$A:$C,3,0),"")</f>
        <v/>
      </c>
      <c r="AZ153" s="10" t="str">
        <f ca="1" t="shared" si="56"/>
        <v/>
      </c>
      <c r="BA153" s="11" t="str">
        <f t="shared" si="57"/>
        <v/>
      </c>
      <c r="BB153" s="18"/>
      <c r="BC153" s="8"/>
      <c r="BD153" s="9" t="str">
        <f>_xlfn.IFNA(VLOOKUP(BC153,'Main Data'!$A:$B,2,0),"")</f>
        <v/>
      </c>
      <c r="BE153" s="9" t="str">
        <f>_xlfn.IFNA(VLOOKUP(BC153,'Main Data'!$A:$C,3,0),"")</f>
        <v/>
      </c>
      <c r="BF153" s="10" t="str">
        <f ca="1" t="shared" si="58"/>
        <v/>
      </c>
      <c r="BG153" s="9" t="str">
        <f t="shared" si="59"/>
        <v/>
      </c>
    </row>
    <row r="154" ht="21.75" spans="1:59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40"/>
        <v/>
      </c>
      <c r="E154" s="11" t="str">
        <f t="shared" si="41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42"/>
        <v/>
      </c>
      <c r="K154" s="11" t="str">
        <f t="shared" si="43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44"/>
        <v/>
      </c>
      <c r="Q154" s="11" t="str">
        <f t="shared" si="45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46"/>
        <v/>
      </c>
      <c r="W154" s="11" t="str">
        <f t="shared" si="47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8"/>
        <v/>
      </c>
      <c r="AC154" s="11" t="str">
        <f t="shared" si="49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50"/>
        <v/>
      </c>
      <c r="AI154" s="11" t="str">
        <f t="shared" si="51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52"/>
        <v/>
      </c>
      <c r="AO154" s="11" t="str">
        <f t="shared" si="53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54"/>
        <v/>
      </c>
      <c r="AU154" s="9" t="str">
        <f t="shared" si="55"/>
        <v/>
      </c>
      <c r="AV154" s="3"/>
      <c r="AW154" s="8"/>
      <c r="AX154" s="9" t="str">
        <f>_xlfn.IFNA(VLOOKUP(AW154,'Main Data'!$A:$B,2,0),"")</f>
        <v/>
      </c>
      <c r="AY154" s="9" t="str">
        <f>_xlfn.IFNA(VLOOKUP(AW154,'Main Data'!$A:$C,3,0),"")</f>
        <v/>
      </c>
      <c r="AZ154" s="10" t="str">
        <f ca="1" t="shared" si="56"/>
        <v/>
      </c>
      <c r="BA154" s="11" t="str">
        <f t="shared" si="57"/>
        <v/>
      </c>
      <c r="BB154" s="18"/>
      <c r="BC154" s="8"/>
      <c r="BD154" s="9" t="str">
        <f>_xlfn.IFNA(VLOOKUP(BC154,'Main Data'!$A:$B,2,0),"")</f>
        <v/>
      </c>
      <c r="BE154" s="9" t="str">
        <f>_xlfn.IFNA(VLOOKUP(BC154,'Main Data'!$A:$C,3,0),"")</f>
        <v/>
      </c>
      <c r="BF154" s="10" t="str">
        <f ca="1" t="shared" si="58"/>
        <v/>
      </c>
      <c r="BG154" s="9" t="str">
        <f t="shared" si="59"/>
        <v/>
      </c>
    </row>
    <row r="155" ht="21.75" spans="1:59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40"/>
        <v/>
      </c>
      <c r="E155" s="11" t="str">
        <f t="shared" si="41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42"/>
        <v/>
      </c>
      <c r="K155" s="11" t="str">
        <f t="shared" si="43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44"/>
        <v/>
      </c>
      <c r="Q155" s="11" t="str">
        <f t="shared" si="45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46"/>
        <v/>
      </c>
      <c r="W155" s="11" t="str">
        <f t="shared" si="47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8"/>
        <v/>
      </c>
      <c r="AC155" s="11" t="str">
        <f t="shared" si="49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50"/>
        <v/>
      </c>
      <c r="AI155" s="11" t="str">
        <f t="shared" si="51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52"/>
        <v/>
      </c>
      <c r="AO155" s="11" t="str">
        <f t="shared" si="53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54"/>
        <v/>
      </c>
      <c r="AU155" s="9" t="str">
        <f t="shared" si="55"/>
        <v/>
      </c>
      <c r="AV155" s="3"/>
      <c r="AW155" s="8"/>
      <c r="AX155" s="9" t="str">
        <f>_xlfn.IFNA(VLOOKUP(AW155,'Main Data'!$A:$B,2,0),"")</f>
        <v/>
      </c>
      <c r="AY155" s="9" t="str">
        <f>_xlfn.IFNA(VLOOKUP(AW155,'Main Data'!$A:$C,3,0),"")</f>
        <v/>
      </c>
      <c r="AZ155" s="10" t="str">
        <f ca="1" t="shared" si="56"/>
        <v/>
      </c>
      <c r="BA155" s="11" t="str">
        <f t="shared" si="57"/>
        <v/>
      </c>
      <c r="BB155" s="18"/>
      <c r="BC155" s="8"/>
      <c r="BD155" s="9" t="str">
        <f>_xlfn.IFNA(VLOOKUP(BC155,'Main Data'!$A:$B,2,0),"")</f>
        <v/>
      </c>
      <c r="BE155" s="9" t="str">
        <f>_xlfn.IFNA(VLOOKUP(BC155,'Main Data'!$A:$C,3,0),"")</f>
        <v/>
      </c>
      <c r="BF155" s="10" t="str">
        <f ca="1" t="shared" si="58"/>
        <v/>
      </c>
      <c r="BG155" s="9" t="str">
        <f t="shared" si="59"/>
        <v/>
      </c>
    </row>
    <row r="156" ht="21.75" spans="1:59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40"/>
        <v/>
      </c>
      <c r="E156" s="11" t="str">
        <f t="shared" si="41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42"/>
        <v/>
      </c>
      <c r="K156" s="11" t="str">
        <f t="shared" si="43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44"/>
        <v/>
      </c>
      <c r="Q156" s="11" t="str">
        <f t="shared" si="45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46"/>
        <v/>
      </c>
      <c r="W156" s="11" t="str">
        <f t="shared" si="47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8"/>
        <v/>
      </c>
      <c r="AC156" s="11" t="str">
        <f t="shared" si="49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50"/>
        <v/>
      </c>
      <c r="AI156" s="11" t="str">
        <f t="shared" si="51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52"/>
        <v/>
      </c>
      <c r="AO156" s="11" t="str">
        <f t="shared" si="53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54"/>
        <v/>
      </c>
      <c r="AU156" s="9" t="str">
        <f t="shared" si="55"/>
        <v/>
      </c>
      <c r="AV156" s="3"/>
      <c r="AW156" s="8"/>
      <c r="AX156" s="9" t="str">
        <f>_xlfn.IFNA(VLOOKUP(AW156,'Main Data'!$A:$B,2,0),"")</f>
        <v/>
      </c>
      <c r="AY156" s="9" t="str">
        <f>_xlfn.IFNA(VLOOKUP(AW156,'Main Data'!$A:$C,3,0),"")</f>
        <v/>
      </c>
      <c r="AZ156" s="10" t="str">
        <f ca="1" t="shared" si="56"/>
        <v/>
      </c>
      <c r="BA156" s="11" t="str">
        <f t="shared" si="57"/>
        <v/>
      </c>
      <c r="BB156" s="18"/>
      <c r="BC156" s="8"/>
      <c r="BD156" s="9" t="str">
        <f>_xlfn.IFNA(VLOOKUP(BC156,'Main Data'!$A:$B,2,0),"")</f>
        <v/>
      </c>
      <c r="BE156" s="9" t="str">
        <f>_xlfn.IFNA(VLOOKUP(BC156,'Main Data'!$A:$C,3,0),"")</f>
        <v/>
      </c>
      <c r="BF156" s="10" t="str">
        <f ca="1" t="shared" si="58"/>
        <v/>
      </c>
      <c r="BG156" s="9" t="str">
        <f t="shared" si="59"/>
        <v/>
      </c>
    </row>
    <row r="157" ht="21.75" spans="1:59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40"/>
        <v/>
      </c>
      <c r="E157" s="11" t="str">
        <f t="shared" si="41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42"/>
        <v/>
      </c>
      <c r="K157" s="11" t="str">
        <f t="shared" si="43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44"/>
        <v/>
      </c>
      <c r="Q157" s="11" t="str">
        <f t="shared" si="45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46"/>
        <v/>
      </c>
      <c r="W157" s="11" t="str">
        <f t="shared" si="47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8"/>
        <v/>
      </c>
      <c r="AC157" s="11" t="str">
        <f t="shared" si="49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50"/>
        <v/>
      </c>
      <c r="AI157" s="11" t="str">
        <f t="shared" si="51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52"/>
        <v/>
      </c>
      <c r="AO157" s="11" t="str">
        <f t="shared" si="53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54"/>
        <v/>
      </c>
      <c r="AU157" s="9" t="str">
        <f t="shared" si="55"/>
        <v/>
      </c>
      <c r="AV157" s="3"/>
      <c r="AW157" s="8"/>
      <c r="AX157" s="9" t="str">
        <f>_xlfn.IFNA(VLOOKUP(AW157,'Main Data'!$A:$B,2,0),"")</f>
        <v/>
      </c>
      <c r="AY157" s="9" t="str">
        <f>_xlfn.IFNA(VLOOKUP(AW157,'Main Data'!$A:$C,3,0),"")</f>
        <v/>
      </c>
      <c r="AZ157" s="10" t="str">
        <f ca="1" t="shared" si="56"/>
        <v/>
      </c>
      <c r="BA157" s="11" t="str">
        <f t="shared" si="57"/>
        <v/>
      </c>
      <c r="BB157" s="18"/>
      <c r="BC157" s="8"/>
      <c r="BD157" s="9" t="str">
        <f>_xlfn.IFNA(VLOOKUP(BC157,'Main Data'!$A:$B,2,0),"")</f>
        <v/>
      </c>
      <c r="BE157" s="9" t="str">
        <f>_xlfn.IFNA(VLOOKUP(BC157,'Main Data'!$A:$C,3,0),"")</f>
        <v/>
      </c>
      <c r="BF157" s="10" t="str">
        <f ca="1" t="shared" si="58"/>
        <v/>
      </c>
      <c r="BG157" s="9" t="str">
        <f t="shared" si="59"/>
        <v/>
      </c>
    </row>
    <row r="158" ht="21.75" spans="1:59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40"/>
        <v/>
      </c>
      <c r="E158" s="11" t="str">
        <f t="shared" si="41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42"/>
        <v/>
      </c>
      <c r="K158" s="11" t="str">
        <f t="shared" si="43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44"/>
        <v/>
      </c>
      <c r="Q158" s="11" t="str">
        <f t="shared" si="45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46"/>
        <v/>
      </c>
      <c r="W158" s="11" t="str">
        <f t="shared" si="47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8"/>
        <v/>
      </c>
      <c r="AC158" s="11" t="str">
        <f t="shared" si="49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50"/>
        <v/>
      </c>
      <c r="AI158" s="11" t="str">
        <f t="shared" si="51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52"/>
        <v/>
      </c>
      <c r="AO158" s="11" t="str">
        <f t="shared" si="53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54"/>
        <v/>
      </c>
      <c r="AU158" s="9" t="str">
        <f t="shared" si="55"/>
        <v/>
      </c>
      <c r="AV158" s="3"/>
      <c r="AW158" s="8"/>
      <c r="AX158" s="9" t="str">
        <f>_xlfn.IFNA(VLOOKUP(AW158,'Main Data'!$A:$B,2,0),"")</f>
        <v/>
      </c>
      <c r="AY158" s="9" t="str">
        <f>_xlfn.IFNA(VLOOKUP(AW158,'Main Data'!$A:$C,3,0),"")</f>
        <v/>
      </c>
      <c r="AZ158" s="10" t="str">
        <f ca="1" t="shared" si="56"/>
        <v/>
      </c>
      <c r="BA158" s="11" t="str">
        <f t="shared" si="57"/>
        <v/>
      </c>
      <c r="BB158" s="18"/>
      <c r="BC158" s="8"/>
      <c r="BD158" s="9" t="str">
        <f>_xlfn.IFNA(VLOOKUP(BC158,'Main Data'!$A:$B,2,0),"")</f>
        <v/>
      </c>
      <c r="BE158" s="9" t="str">
        <f>_xlfn.IFNA(VLOOKUP(BC158,'Main Data'!$A:$C,3,0),"")</f>
        <v/>
      </c>
      <c r="BF158" s="10" t="str">
        <f ca="1" t="shared" si="58"/>
        <v/>
      </c>
      <c r="BG158" s="9" t="str">
        <f t="shared" si="59"/>
        <v/>
      </c>
    </row>
    <row r="159" ht="21.75" spans="1:59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40"/>
        <v/>
      </c>
      <c r="E159" s="11" t="str">
        <f t="shared" si="41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42"/>
        <v/>
      </c>
      <c r="K159" s="11" t="str">
        <f t="shared" si="43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44"/>
        <v/>
      </c>
      <c r="Q159" s="11" t="str">
        <f t="shared" si="45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46"/>
        <v/>
      </c>
      <c r="W159" s="11" t="str">
        <f t="shared" si="47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8"/>
        <v/>
      </c>
      <c r="AC159" s="11" t="str">
        <f t="shared" si="49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50"/>
        <v/>
      </c>
      <c r="AI159" s="11" t="str">
        <f t="shared" si="51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52"/>
        <v/>
      </c>
      <c r="AO159" s="11" t="str">
        <f t="shared" si="53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54"/>
        <v/>
      </c>
      <c r="AU159" s="9" t="str">
        <f t="shared" si="55"/>
        <v/>
      </c>
      <c r="AV159" s="3"/>
      <c r="AW159" s="8"/>
      <c r="AX159" s="9" t="str">
        <f>_xlfn.IFNA(VLOOKUP(AW159,'Main Data'!$A:$B,2,0),"")</f>
        <v/>
      </c>
      <c r="AY159" s="9" t="str">
        <f>_xlfn.IFNA(VLOOKUP(AW159,'Main Data'!$A:$C,3,0),"")</f>
        <v/>
      </c>
      <c r="AZ159" s="10" t="str">
        <f ca="1" t="shared" si="56"/>
        <v/>
      </c>
      <c r="BA159" s="11" t="str">
        <f t="shared" si="57"/>
        <v/>
      </c>
      <c r="BB159" s="18"/>
      <c r="BC159" s="8"/>
      <c r="BD159" s="9" t="str">
        <f>_xlfn.IFNA(VLOOKUP(BC159,'Main Data'!$A:$B,2,0),"")</f>
        <v/>
      </c>
      <c r="BE159" s="9" t="str">
        <f>_xlfn.IFNA(VLOOKUP(BC159,'Main Data'!$A:$C,3,0),"")</f>
        <v/>
      </c>
      <c r="BF159" s="10" t="str">
        <f ca="1" t="shared" si="58"/>
        <v/>
      </c>
      <c r="BG159" s="9" t="str">
        <f t="shared" si="59"/>
        <v/>
      </c>
    </row>
    <row r="160" ht="21.75" spans="1:59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40"/>
        <v/>
      </c>
      <c r="E160" s="11" t="str">
        <f t="shared" si="41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42"/>
        <v/>
      </c>
      <c r="K160" s="11" t="str">
        <f t="shared" si="43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44"/>
        <v/>
      </c>
      <c r="Q160" s="11" t="str">
        <f t="shared" si="45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46"/>
        <v/>
      </c>
      <c r="W160" s="11" t="str">
        <f t="shared" si="47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8"/>
        <v/>
      </c>
      <c r="AC160" s="11" t="str">
        <f t="shared" si="49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50"/>
        <v/>
      </c>
      <c r="AI160" s="11" t="str">
        <f t="shared" si="51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52"/>
        <v/>
      </c>
      <c r="AO160" s="11" t="str">
        <f t="shared" si="53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54"/>
        <v/>
      </c>
      <c r="AU160" s="9" t="str">
        <f t="shared" si="55"/>
        <v/>
      </c>
      <c r="AV160" s="3"/>
      <c r="AW160" s="8"/>
      <c r="AX160" s="9" t="str">
        <f>_xlfn.IFNA(VLOOKUP(AW160,'Main Data'!$A:$B,2,0),"")</f>
        <v/>
      </c>
      <c r="AY160" s="9" t="str">
        <f>_xlfn.IFNA(VLOOKUP(AW160,'Main Data'!$A:$C,3,0),"")</f>
        <v/>
      </c>
      <c r="AZ160" s="10" t="str">
        <f ca="1" t="shared" si="56"/>
        <v/>
      </c>
      <c r="BA160" s="11" t="str">
        <f t="shared" si="57"/>
        <v/>
      </c>
      <c r="BB160" s="18"/>
      <c r="BC160" s="8"/>
      <c r="BD160" s="9" t="str">
        <f>_xlfn.IFNA(VLOOKUP(BC160,'Main Data'!$A:$B,2,0),"")</f>
        <v/>
      </c>
      <c r="BE160" s="9" t="str">
        <f>_xlfn.IFNA(VLOOKUP(BC160,'Main Data'!$A:$C,3,0),"")</f>
        <v/>
      </c>
      <c r="BF160" s="10" t="str">
        <f ca="1" t="shared" si="58"/>
        <v/>
      </c>
      <c r="BG160" s="9" t="str">
        <f t="shared" si="59"/>
        <v/>
      </c>
    </row>
    <row r="161" ht="21.75" spans="1:59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40"/>
        <v/>
      </c>
      <c r="E161" s="11" t="str">
        <f t="shared" si="41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42"/>
        <v/>
      </c>
      <c r="K161" s="11" t="str">
        <f t="shared" si="43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44"/>
        <v/>
      </c>
      <c r="Q161" s="11" t="str">
        <f t="shared" si="45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46"/>
        <v/>
      </c>
      <c r="W161" s="11" t="str">
        <f t="shared" si="47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8"/>
        <v/>
      </c>
      <c r="AC161" s="11" t="str">
        <f t="shared" si="49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50"/>
        <v/>
      </c>
      <c r="AI161" s="11" t="str">
        <f t="shared" si="51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52"/>
        <v/>
      </c>
      <c r="AO161" s="11" t="str">
        <f t="shared" si="53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54"/>
        <v/>
      </c>
      <c r="AU161" s="9" t="str">
        <f t="shared" si="55"/>
        <v/>
      </c>
      <c r="AV161" s="3"/>
      <c r="AW161" s="8"/>
      <c r="AX161" s="9" t="str">
        <f>_xlfn.IFNA(VLOOKUP(AW161,'Main Data'!$A:$B,2,0),"")</f>
        <v/>
      </c>
      <c r="AY161" s="9" t="str">
        <f>_xlfn.IFNA(VLOOKUP(AW161,'Main Data'!$A:$C,3,0),"")</f>
        <v/>
      </c>
      <c r="AZ161" s="10" t="str">
        <f ca="1" t="shared" si="56"/>
        <v/>
      </c>
      <c r="BA161" s="11" t="str">
        <f t="shared" si="57"/>
        <v/>
      </c>
      <c r="BB161" s="18"/>
      <c r="BC161" s="8"/>
      <c r="BD161" s="9" t="str">
        <f>_xlfn.IFNA(VLOOKUP(BC161,'Main Data'!$A:$B,2,0),"")</f>
        <v/>
      </c>
      <c r="BE161" s="9" t="str">
        <f>_xlfn.IFNA(VLOOKUP(BC161,'Main Data'!$A:$C,3,0),"")</f>
        <v/>
      </c>
      <c r="BF161" s="10" t="str">
        <f ca="1" t="shared" si="58"/>
        <v/>
      </c>
      <c r="BG161" s="9" t="str">
        <f t="shared" si="59"/>
        <v/>
      </c>
    </row>
    <row r="162" ht="21.75" spans="1:59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40"/>
        <v/>
      </c>
      <c r="E162" s="11" t="str">
        <f t="shared" si="41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42"/>
        <v/>
      </c>
      <c r="K162" s="11" t="str">
        <f t="shared" si="43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44"/>
        <v/>
      </c>
      <c r="Q162" s="11" t="str">
        <f t="shared" si="45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46"/>
        <v/>
      </c>
      <c r="W162" s="11" t="str">
        <f t="shared" si="47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8"/>
        <v/>
      </c>
      <c r="AC162" s="11" t="str">
        <f t="shared" si="49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50"/>
        <v/>
      </c>
      <c r="AI162" s="11" t="str">
        <f t="shared" si="51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52"/>
        <v/>
      </c>
      <c r="AO162" s="11" t="str">
        <f t="shared" si="53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54"/>
        <v/>
      </c>
      <c r="AU162" s="9" t="str">
        <f t="shared" si="55"/>
        <v/>
      </c>
      <c r="AV162" s="3"/>
      <c r="AW162" s="8"/>
      <c r="AX162" s="9" t="str">
        <f>_xlfn.IFNA(VLOOKUP(AW162,'Main Data'!$A:$B,2,0),"")</f>
        <v/>
      </c>
      <c r="AY162" s="9" t="str">
        <f>_xlfn.IFNA(VLOOKUP(AW162,'Main Data'!$A:$C,3,0),"")</f>
        <v/>
      </c>
      <c r="AZ162" s="10" t="str">
        <f ca="1" t="shared" si="56"/>
        <v/>
      </c>
      <c r="BA162" s="11" t="str">
        <f t="shared" si="57"/>
        <v/>
      </c>
      <c r="BB162" s="18"/>
      <c r="BC162" s="8"/>
      <c r="BD162" s="9" t="str">
        <f>_xlfn.IFNA(VLOOKUP(BC162,'Main Data'!$A:$B,2,0),"")</f>
        <v/>
      </c>
      <c r="BE162" s="9" t="str">
        <f>_xlfn.IFNA(VLOOKUP(BC162,'Main Data'!$A:$C,3,0),"")</f>
        <v/>
      </c>
      <c r="BF162" s="10" t="str">
        <f ca="1" t="shared" si="58"/>
        <v/>
      </c>
      <c r="BG162" s="9" t="str">
        <f t="shared" si="59"/>
        <v/>
      </c>
    </row>
    <row r="163" ht="21.75" spans="1:59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40"/>
        <v/>
      </c>
      <c r="E163" s="11" t="str">
        <f t="shared" si="41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42"/>
        <v/>
      </c>
      <c r="K163" s="11" t="str">
        <f t="shared" si="43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44"/>
        <v/>
      </c>
      <c r="Q163" s="11" t="str">
        <f t="shared" si="45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46"/>
        <v/>
      </c>
      <c r="W163" s="11" t="str">
        <f t="shared" si="47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8"/>
        <v/>
      </c>
      <c r="AC163" s="11" t="str">
        <f t="shared" si="49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50"/>
        <v/>
      </c>
      <c r="AI163" s="11" t="str">
        <f t="shared" si="51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52"/>
        <v/>
      </c>
      <c r="AO163" s="11" t="str">
        <f t="shared" si="53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54"/>
        <v/>
      </c>
      <c r="AU163" s="9" t="str">
        <f t="shared" si="55"/>
        <v/>
      </c>
      <c r="AV163" s="3"/>
      <c r="AW163" s="8"/>
      <c r="AX163" s="9" t="str">
        <f>_xlfn.IFNA(VLOOKUP(AW163,'Main Data'!$A:$B,2,0),"")</f>
        <v/>
      </c>
      <c r="AY163" s="9" t="str">
        <f>_xlfn.IFNA(VLOOKUP(AW163,'Main Data'!$A:$C,3,0),"")</f>
        <v/>
      </c>
      <c r="AZ163" s="10" t="str">
        <f ca="1" t="shared" si="56"/>
        <v/>
      </c>
      <c r="BA163" s="11" t="str">
        <f t="shared" si="57"/>
        <v/>
      </c>
      <c r="BB163" s="18"/>
      <c r="BC163" s="8"/>
      <c r="BD163" s="9" t="str">
        <f>_xlfn.IFNA(VLOOKUP(BC163,'Main Data'!$A:$B,2,0),"")</f>
        <v/>
      </c>
      <c r="BE163" s="9" t="str">
        <f>_xlfn.IFNA(VLOOKUP(BC163,'Main Data'!$A:$C,3,0),"")</f>
        <v/>
      </c>
      <c r="BF163" s="10" t="str">
        <f ca="1" t="shared" si="58"/>
        <v/>
      </c>
      <c r="BG163" s="9" t="str">
        <f t="shared" si="59"/>
        <v/>
      </c>
    </row>
    <row r="164" ht="21.75" spans="1:59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40"/>
        <v/>
      </c>
      <c r="E164" s="11" t="str">
        <f t="shared" si="41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42"/>
        <v/>
      </c>
      <c r="K164" s="11" t="str">
        <f t="shared" si="43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44"/>
        <v/>
      </c>
      <c r="Q164" s="11" t="str">
        <f t="shared" si="45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46"/>
        <v/>
      </c>
      <c r="W164" s="11" t="str">
        <f t="shared" si="47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8"/>
        <v/>
      </c>
      <c r="AC164" s="11" t="str">
        <f t="shared" si="49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50"/>
        <v/>
      </c>
      <c r="AI164" s="11" t="str">
        <f t="shared" si="51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52"/>
        <v/>
      </c>
      <c r="AO164" s="11" t="str">
        <f t="shared" si="53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54"/>
        <v/>
      </c>
      <c r="AU164" s="9" t="str">
        <f t="shared" si="55"/>
        <v/>
      </c>
      <c r="AV164" s="3"/>
      <c r="AW164" s="8"/>
      <c r="AX164" s="9" t="str">
        <f>_xlfn.IFNA(VLOOKUP(AW164,'Main Data'!$A:$B,2,0),"")</f>
        <v/>
      </c>
      <c r="AY164" s="9" t="str">
        <f>_xlfn.IFNA(VLOOKUP(AW164,'Main Data'!$A:$C,3,0),"")</f>
        <v/>
      </c>
      <c r="AZ164" s="10" t="str">
        <f ca="1" t="shared" si="56"/>
        <v/>
      </c>
      <c r="BA164" s="11" t="str">
        <f t="shared" si="57"/>
        <v/>
      </c>
      <c r="BB164" s="18"/>
      <c r="BC164" s="8"/>
      <c r="BD164" s="9" t="str">
        <f>_xlfn.IFNA(VLOOKUP(BC164,'Main Data'!$A:$B,2,0),"")</f>
        <v/>
      </c>
      <c r="BE164" s="9" t="str">
        <f>_xlfn.IFNA(VLOOKUP(BC164,'Main Data'!$A:$C,3,0),"")</f>
        <v/>
      </c>
      <c r="BF164" s="10" t="str">
        <f ca="1" t="shared" si="58"/>
        <v/>
      </c>
      <c r="BG164" s="9" t="str">
        <f t="shared" si="59"/>
        <v/>
      </c>
    </row>
    <row r="165" ht="21.75" spans="1:59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40"/>
        <v/>
      </c>
      <c r="E165" s="11" t="str">
        <f t="shared" si="41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42"/>
        <v/>
      </c>
      <c r="K165" s="11" t="str">
        <f t="shared" si="43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44"/>
        <v/>
      </c>
      <c r="Q165" s="11" t="str">
        <f t="shared" si="45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46"/>
        <v/>
      </c>
      <c r="W165" s="11" t="str">
        <f t="shared" si="47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8"/>
        <v/>
      </c>
      <c r="AC165" s="11" t="str">
        <f t="shared" si="49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50"/>
        <v/>
      </c>
      <c r="AI165" s="11" t="str">
        <f t="shared" si="51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52"/>
        <v/>
      </c>
      <c r="AO165" s="11" t="str">
        <f t="shared" si="53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54"/>
        <v/>
      </c>
      <c r="AU165" s="9" t="str">
        <f t="shared" si="55"/>
        <v/>
      </c>
      <c r="AV165" s="3"/>
      <c r="AW165" s="8"/>
      <c r="AX165" s="9" t="str">
        <f>_xlfn.IFNA(VLOOKUP(AW165,'Main Data'!$A:$B,2,0),"")</f>
        <v/>
      </c>
      <c r="AY165" s="9" t="str">
        <f>_xlfn.IFNA(VLOOKUP(AW165,'Main Data'!$A:$C,3,0),"")</f>
        <v/>
      </c>
      <c r="AZ165" s="10" t="str">
        <f ca="1" t="shared" si="56"/>
        <v/>
      </c>
      <c r="BA165" s="11" t="str">
        <f t="shared" si="57"/>
        <v/>
      </c>
      <c r="BB165" s="18"/>
      <c r="BC165" s="8"/>
      <c r="BD165" s="9" t="str">
        <f>_xlfn.IFNA(VLOOKUP(BC165,'Main Data'!$A:$B,2,0),"")</f>
        <v/>
      </c>
      <c r="BE165" s="9" t="str">
        <f>_xlfn.IFNA(VLOOKUP(BC165,'Main Data'!$A:$C,3,0),"")</f>
        <v/>
      </c>
      <c r="BF165" s="10" t="str">
        <f ca="1" t="shared" si="58"/>
        <v/>
      </c>
      <c r="BG165" s="9" t="str">
        <f t="shared" si="59"/>
        <v/>
      </c>
    </row>
    <row r="166" ht="21.75" spans="1:59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40"/>
        <v/>
      </c>
      <c r="E166" s="11" t="str">
        <f t="shared" si="41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42"/>
        <v/>
      </c>
      <c r="K166" s="11" t="str">
        <f t="shared" si="43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44"/>
        <v/>
      </c>
      <c r="Q166" s="11" t="str">
        <f t="shared" si="45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46"/>
        <v/>
      </c>
      <c r="W166" s="11" t="str">
        <f t="shared" si="47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8"/>
        <v/>
      </c>
      <c r="AC166" s="11" t="str">
        <f t="shared" si="49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50"/>
        <v/>
      </c>
      <c r="AI166" s="11" t="str">
        <f t="shared" si="51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52"/>
        <v/>
      </c>
      <c r="AO166" s="11" t="str">
        <f t="shared" si="53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54"/>
        <v/>
      </c>
      <c r="AU166" s="9" t="str">
        <f t="shared" si="55"/>
        <v/>
      </c>
      <c r="AV166" s="3"/>
      <c r="AW166" s="8"/>
      <c r="AX166" s="9" t="str">
        <f>_xlfn.IFNA(VLOOKUP(AW166,'Main Data'!$A:$B,2,0),"")</f>
        <v/>
      </c>
      <c r="AY166" s="9" t="str">
        <f>_xlfn.IFNA(VLOOKUP(AW166,'Main Data'!$A:$C,3,0),"")</f>
        <v/>
      </c>
      <c r="AZ166" s="10" t="str">
        <f ca="1" t="shared" si="56"/>
        <v/>
      </c>
      <c r="BA166" s="11" t="str">
        <f t="shared" si="57"/>
        <v/>
      </c>
      <c r="BB166" s="18"/>
      <c r="BC166" s="8"/>
      <c r="BD166" s="9" t="str">
        <f>_xlfn.IFNA(VLOOKUP(BC166,'Main Data'!$A:$B,2,0),"")</f>
        <v/>
      </c>
      <c r="BE166" s="9" t="str">
        <f>_xlfn.IFNA(VLOOKUP(BC166,'Main Data'!$A:$C,3,0),"")</f>
        <v/>
      </c>
      <c r="BF166" s="10" t="str">
        <f ca="1" t="shared" si="58"/>
        <v/>
      </c>
      <c r="BG166" s="9" t="str">
        <f t="shared" si="59"/>
        <v/>
      </c>
    </row>
    <row r="167" ht="21.75" spans="1:59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40"/>
        <v/>
      </c>
      <c r="E167" s="11" t="str">
        <f t="shared" si="41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42"/>
        <v/>
      </c>
      <c r="K167" s="11" t="str">
        <f t="shared" si="43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44"/>
        <v/>
      </c>
      <c r="Q167" s="11" t="str">
        <f t="shared" si="45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46"/>
        <v/>
      </c>
      <c r="W167" s="11" t="str">
        <f t="shared" si="47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8"/>
        <v/>
      </c>
      <c r="AC167" s="11" t="str">
        <f t="shared" si="49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50"/>
        <v/>
      </c>
      <c r="AI167" s="11" t="str">
        <f t="shared" si="51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52"/>
        <v/>
      </c>
      <c r="AO167" s="11" t="str">
        <f t="shared" si="53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54"/>
        <v/>
      </c>
      <c r="AU167" s="9" t="str">
        <f t="shared" si="55"/>
        <v/>
      </c>
      <c r="AV167" s="3"/>
      <c r="AW167" s="8"/>
      <c r="AX167" s="9" t="str">
        <f>_xlfn.IFNA(VLOOKUP(AW167,'Main Data'!$A:$B,2,0),"")</f>
        <v/>
      </c>
      <c r="AY167" s="9" t="str">
        <f>_xlfn.IFNA(VLOOKUP(AW167,'Main Data'!$A:$C,3,0),"")</f>
        <v/>
      </c>
      <c r="AZ167" s="10" t="str">
        <f ca="1" t="shared" si="56"/>
        <v/>
      </c>
      <c r="BA167" s="11" t="str">
        <f t="shared" si="57"/>
        <v/>
      </c>
      <c r="BB167" s="18"/>
      <c r="BC167" s="8"/>
      <c r="BD167" s="9" t="str">
        <f>_xlfn.IFNA(VLOOKUP(BC167,'Main Data'!$A:$B,2,0),"")</f>
        <v/>
      </c>
      <c r="BE167" s="9" t="str">
        <f>_xlfn.IFNA(VLOOKUP(BC167,'Main Data'!$A:$C,3,0),"")</f>
        <v/>
      </c>
      <c r="BF167" s="10" t="str">
        <f ca="1" t="shared" si="58"/>
        <v/>
      </c>
      <c r="BG167" s="9" t="str">
        <f t="shared" si="59"/>
        <v/>
      </c>
    </row>
    <row r="168" ht="21.75" spans="1:59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40"/>
        <v/>
      </c>
      <c r="E168" s="11" t="str">
        <f t="shared" si="41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42"/>
        <v/>
      </c>
      <c r="K168" s="11" t="str">
        <f t="shared" si="43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44"/>
        <v/>
      </c>
      <c r="Q168" s="11" t="str">
        <f t="shared" si="45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46"/>
        <v/>
      </c>
      <c r="W168" s="11" t="str">
        <f t="shared" si="47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8"/>
        <v/>
      </c>
      <c r="AC168" s="11" t="str">
        <f t="shared" si="49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50"/>
        <v/>
      </c>
      <c r="AI168" s="11" t="str">
        <f t="shared" si="51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52"/>
        <v/>
      </c>
      <c r="AO168" s="11" t="str">
        <f t="shared" si="53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54"/>
        <v/>
      </c>
      <c r="AU168" s="9" t="str">
        <f t="shared" si="55"/>
        <v/>
      </c>
      <c r="AV168" s="3"/>
      <c r="AW168" s="8"/>
      <c r="AX168" s="9" t="str">
        <f>_xlfn.IFNA(VLOOKUP(AW168,'Main Data'!$A:$B,2,0),"")</f>
        <v/>
      </c>
      <c r="AY168" s="9" t="str">
        <f>_xlfn.IFNA(VLOOKUP(AW168,'Main Data'!$A:$C,3,0),"")</f>
        <v/>
      </c>
      <c r="AZ168" s="10" t="str">
        <f ca="1" t="shared" si="56"/>
        <v/>
      </c>
      <c r="BA168" s="11" t="str">
        <f t="shared" si="57"/>
        <v/>
      </c>
      <c r="BB168" s="18"/>
      <c r="BC168" s="8"/>
      <c r="BD168" s="9" t="str">
        <f>_xlfn.IFNA(VLOOKUP(BC168,'Main Data'!$A:$B,2,0),"")</f>
        <v/>
      </c>
      <c r="BE168" s="9" t="str">
        <f>_xlfn.IFNA(VLOOKUP(BC168,'Main Data'!$A:$C,3,0),"")</f>
        <v/>
      </c>
      <c r="BF168" s="10" t="str">
        <f ca="1" t="shared" si="58"/>
        <v/>
      </c>
      <c r="BG168" s="9" t="str">
        <f t="shared" si="59"/>
        <v/>
      </c>
    </row>
    <row r="169" ht="21.75" spans="1:59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40"/>
        <v/>
      </c>
      <c r="E169" s="11" t="str">
        <f t="shared" si="41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42"/>
        <v/>
      </c>
      <c r="K169" s="11" t="str">
        <f t="shared" si="43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44"/>
        <v/>
      </c>
      <c r="Q169" s="11" t="str">
        <f t="shared" si="45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46"/>
        <v/>
      </c>
      <c r="W169" s="11" t="str">
        <f t="shared" si="47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8"/>
        <v/>
      </c>
      <c r="AC169" s="11" t="str">
        <f t="shared" si="49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50"/>
        <v/>
      </c>
      <c r="AI169" s="11" t="str">
        <f t="shared" si="51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52"/>
        <v/>
      </c>
      <c r="AO169" s="11" t="str">
        <f t="shared" si="53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54"/>
        <v/>
      </c>
      <c r="AU169" s="9" t="str">
        <f t="shared" si="55"/>
        <v/>
      </c>
      <c r="AV169" s="3"/>
      <c r="AW169" s="8"/>
      <c r="AX169" s="9" t="str">
        <f>_xlfn.IFNA(VLOOKUP(AW169,'Main Data'!$A:$B,2,0),"")</f>
        <v/>
      </c>
      <c r="AY169" s="9" t="str">
        <f>_xlfn.IFNA(VLOOKUP(AW169,'Main Data'!$A:$C,3,0),"")</f>
        <v/>
      </c>
      <c r="AZ169" s="10" t="str">
        <f ca="1" t="shared" si="56"/>
        <v/>
      </c>
      <c r="BA169" s="11" t="str">
        <f t="shared" si="57"/>
        <v/>
      </c>
      <c r="BB169" s="18"/>
      <c r="BC169" s="8"/>
      <c r="BD169" s="9" t="str">
        <f>_xlfn.IFNA(VLOOKUP(BC169,'Main Data'!$A:$B,2,0),"")</f>
        <v/>
      </c>
      <c r="BE169" s="9" t="str">
        <f>_xlfn.IFNA(VLOOKUP(BC169,'Main Data'!$A:$C,3,0),"")</f>
        <v/>
      </c>
      <c r="BF169" s="10" t="str">
        <f ca="1" t="shared" si="58"/>
        <v/>
      </c>
      <c r="BG169" s="9" t="str">
        <f t="shared" si="59"/>
        <v/>
      </c>
    </row>
    <row r="170" ht="21.75" spans="1:59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40"/>
        <v/>
      </c>
      <c r="E170" s="11" t="str">
        <f t="shared" si="41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42"/>
        <v/>
      </c>
      <c r="K170" s="11" t="str">
        <f t="shared" si="43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44"/>
        <v/>
      </c>
      <c r="Q170" s="11" t="str">
        <f t="shared" si="45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46"/>
        <v/>
      </c>
      <c r="W170" s="11" t="str">
        <f t="shared" si="47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8"/>
        <v/>
      </c>
      <c r="AC170" s="11" t="str">
        <f t="shared" si="49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50"/>
        <v/>
      </c>
      <c r="AI170" s="11" t="str">
        <f t="shared" si="51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52"/>
        <v/>
      </c>
      <c r="AO170" s="11" t="str">
        <f t="shared" si="53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54"/>
        <v/>
      </c>
      <c r="AU170" s="9" t="str">
        <f t="shared" si="55"/>
        <v/>
      </c>
      <c r="AV170" s="3"/>
      <c r="AW170" s="8"/>
      <c r="AX170" s="9" t="str">
        <f>_xlfn.IFNA(VLOOKUP(AW170,'Main Data'!$A:$B,2,0),"")</f>
        <v/>
      </c>
      <c r="AY170" s="9" t="str">
        <f>_xlfn.IFNA(VLOOKUP(AW170,'Main Data'!$A:$C,3,0),"")</f>
        <v/>
      </c>
      <c r="AZ170" s="10" t="str">
        <f ca="1" t="shared" si="56"/>
        <v/>
      </c>
      <c r="BA170" s="11" t="str">
        <f t="shared" si="57"/>
        <v/>
      </c>
      <c r="BB170" s="18"/>
      <c r="BC170" s="8"/>
      <c r="BD170" s="9" t="str">
        <f>_xlfn.IFNA(VLOOKUP(BC170,'Main Data'!$A:$B,2,0),"")</f>
        <v/>
      </c>
      <c r="BE170" s="9" t="str">
        <f>_xlfn.IFNA(VLOOKUP(BC170,'Main Data'!$A:$C,3,0),"")</f>
        <v/>
      </c>
      <c r="BF170" s="10" t="str">
        <f ca="1" t="shared" si="58"/>
        <v/>
      </c>
      <c r="BG170" s="9" t="str">
        <f t="shared" si="59"/>
        <v/>
      </c>
    </row>
    <row r="171" ht="21.75" spans="1:59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40"/>
        <v/>
      </c>
      <c r="E171" s="11" t="str">
        <f t="shared" si="41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42"/>
        <v/>
      </c>
      <c r="K171" s="11" t="str">
        <f t="shared" si="43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44"/>
        <v/>
      </c>
      <c r="Q171" s="11" t="str">
        <f t="shared" si="45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46"/>
        <v/>
      </c>
      <c r="W171" s="11" t="str">
        <f t="shared" si="47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8"/>
        <v/>
      </c>
      <c r="AC171" s="11" t="str">
        <f t="shared" si="49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50"/>
        <v/>
      </c>
      <c r="AI171" s="11" t="str">
        <f t="shared" si="51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52"/>
        <v/>
      </c>
      <c r="AO171" s="11" t="str">
        <f t="shared" si="53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54"/>
        <v/>
      </c>
      <c r="AU171" s="9" t="str">
        <f t="shared" si="55"/>
        <v/>
      </c>
      <c r="AV171" s="3"/>
      <c r="AW171" s="8"/>
      <c r="AX171" s="9" t="str">
        <f>_xlfn.IFNA(VLOOKUP(AW171,'Main Data'!$A:$B,2,0),"")</f>
        <v/>
      </c>
      <c r="AY171" s="9" t="str">
        <f>_xlfn.IFNA(VLOOKUP(AW171,'Main Data'!$A:$C,3,0),"")</f>
        <v/>
      </c>
      <c r="AZ171" s="10" t="str">
        <f ca="1" t="shared" si="56"/>
        <v/>
      </c>
      <c r="BA171" s="11" t="str">
        <f t="shared" si="57"/>
        <v/>
      </c>
      <c r="BB171" s="18"/>
      <c r="BC171" s="8"/>
      <c r="BD171" s="9" t="str">
        <f>_xlfn.IFNA(VLOOKUP(BC171,'Main Data'!$A:$B,2,0),"")</f>
        <v/>
      </c>
      <c r="BE171" s="9" t="str">
        <f>_xlfn.IFNA(VLOOKUP(BC171,'Main Data'!$A:$C,3,0),"")</f>
        <v/>
      </c>
      <c r="BF171" s="10" t="str">
        <f ca="1" t="shared" si="58"/>
        <v/>
      </c>
      <c r="BG171" s="9" t="str">
        <f t="shared" si="59"/>
        <v/>
      </c>
    </row>
    <row r="172" ht="21" spans="1:59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40"/>
        <v/>
      </c>
      <c r="E172" s="11" t="str">
        <f t="shared" si="41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42"/>
        <v/>
      </c>
      <c r="K172" s="11" t="str">
        <f t="shared" si="43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44"/>
        <v/>
      </c>
      <c r="Q172" s="11" t="str">
        <f t="shared" si="45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46"/>
        <v/>
      </c>
      <c r="W172" s="11" t="str">
        <f t="shared" si="47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8"/>
        <v/>
      </c>
      <c r="AC172" s="11" t="str">
        <f t="shared" si="49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50"/>
        <v/>
      </c>
      <c r="AI172" s="11" t="str">
        <f t="shared" si="51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52"/>
        <v/>
      </c>
      <c r="AO172" s="11" t="str">
        <f t="shared" si="53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54"/>
        <v/>
      </c>
      <c r="AU172" s="9" t="str">
        <f t="shared" si="55"/>
        <v/>
      </c>
      <c r="AV172" s="3"/>
      <c r="AW172" s="8"/>
      <c r="AX172" s="9" t="str">
        <f>_xlfn.IFNA(VLOOKUP(AW172,'Main Data'!$A:$B,2,0),"")</f>
        <v/>
      </c>
      <c r="AY172" s="9" t="str">
        <f>_xlfn.IFNA(VLOOKUP(AW172,'Main Data'!$A:$C,3,0),"")</f>
        <v/>
      </c>
      <c r="AZ172" s="10" t="str">
        <f ca="1" t="shared" si="56"/>
        <v/>
      </c>
      <c r="BA172" s="11" t="str">
        <f t="shared" si="57"/>
        <v/>
      </c>
      <c r="BB172" s="18"/>
      <c r="BC172" s="8"/>
      <c r="BD172" s="9" t="str">
        <f>_xlfn.IFNA(VLOOKUP(BC172,'Main Data'!$A:$B,2,0),"")</f>
        <v/>
      </c>
      <c r="BE172" s="9" t="str">
        <f>_xlfn.IFNA(VLOOKUP(BC172,'Main Data'!$A:$C,3,0),"")</f>
        <v/>
      </c>
      <c r="BF172" s="10" t="str">
        <f ca="1" t="shared" si="58"/>
        <v/>
      </c>
      <c r="BG172" s="9" t="str">
        <f t="shared" si="59"/>
        <v/>
      </c>
    </row>
  </sheetData>
  <mergeCells count="10">
    <mergeCell ref="A1:E1"/>
    <mergeCell ref="G1:K1"/>
    <mergeCell ref="M1:Q1"/>
    <mergeCell ref="S1:W1"/>
    <mergeCell ref="Y1:AC1"/>
    <mergeCell ref="AE1:AI1"/>
    <mergeCell ref="AK1:AO1"/>
    <mergeCell ref="AQ1:AU1"/>
    <mergeCell ref="AW1:BA1"/>
    <mergeCell ref="BC1:BG1"/>
  </mergeCells>
  <conditionalFormatting sqref="A2">
    <cfRule type="duplicateValues" dxfId="0" priority="30"/>
  </conditionalFormatting>
  <conditionalFormatting sqref="G2">
    <cfRule type="duplicateValues" dxfId="0" priority="28"/>
  </conditionalFormatting>
  <conditionalFormatting sqref="M2">
    <cfRule type="duplicateValues" dxfId="0" priority="26"/>
  </conditionalFormatting>
  <conditionalFormatting sqref="S2">
    <cfRule type="duplicateValues" dxfId="0" priority="24"/>
  </conditionalFormatting>
  <conditionalFormatting sqref="Y2">
    <cfRule type="duplicateValues" dxfId="0" priority="22"/>
  </conditionalFormatting>
  <conditionalFormatting sqref="AE2">
    <cfRule type="duplicateValues" dxfId="0" priority="20"/>
  </conditionalFormatting>
  <conditionalFormatting sqref="AK2">
    <cfRule type="duplicateValues" dxfId="0" priority="18"/>
  </conditionalFormatting>
  <conditionalFormatting sqref="AQ2">
    <cfRule type="duplicateValues" dxfId="0" priority="16"/>
  </conditionalFormatting>
  <conditionalFormatting sqref="AW2">
    <cfRule type="duplicateValues" dxfId="0" priority="4"/>
  </conditionalFormatting>
  <conditionalFormatting sqref="BC2">
    <cfRule type="duplicateValues" dxfId="0" priority="2"/>
  </conditionalFormatting>
  <conditionalFormatting sqref="A14">
    <cfRule type="duplicateValues" dxfId="1" priority="29"/>
  </conditionalFormatting>
  <conditionalFormatting sqref="G14">
    <cfRule type="duplicateValues" dxfId="1" priority="27"/>
  </conditionalFormatting>
  <conditionalFormatting sqref="M14">
    <cfRule type="duplicateValues" dxfId="1" priority="25"/>
  </conditionalFormatting>
  <conditionalFormatting sqref="S14">
    <cfRule type="duplicateValues" dxfId="1" priority="23"/>
  </conditionalFormatting>
  <conditionalFormatting sqref="Y14">
    <cfRule type="duplicateValues" dxfId="1" priority="21"/>
  </conditionalFormatting>
  <conditionalFormatting sqref="AE14">
    <cfRule type="duplicateValues" dxfId="1" priority="19"/>
  </conditionalFormatting>
  <conditionalFormatting sqref="AK14">
    <cfRule type="duplicateValues" dxfId="1" priority="17"/>
  </conditionalFormatting>
  <conditionalFormatting sqref="AQ14">
    <cfRule type="duplicateValues" dxfId="1" priority="15"/>
  </conditionalFormatting>
  <conditionalFormatting sqref="AW14">
    <cfRule type="duplicateValues" dxfId="1" priority="3"/>
  </conditionalFormatting>
  <conditionalFormatting sqref="BC14">
    <cfRule type="duplicateValues" dxfId="1" priority="1"/>
  </conditionalFormatting>
  <conditionalFormatting sqref="A3:A172">
    <cfRule type="duplicateValues" dxfId="0" priority="32"/>
    <cfRule type="duplicateValues" dxfId="0" priority="31"/>
    <cfRule type="duplicateValues" dxfId="1" priority="33"/>
  </conditionalFormatting>
  <conditionalFormatting sqref="A86:A172">
    <cfRule type="duplicateValues" dxfId="0" priority="34"/>
    <cfRule type="duplicateValues" dxfId="1" priority="35"/>
  </conditionalFormatting>
  <conditionalFormatting sqref="G3:G172">
    <cfRule type="duplicateValues" dxfId="0" priority="36"/>
    <cfRule type="duplicateValues" dxfId="1" priority="38"/>
    <cfRule type="duplicateValues" dxfId="0" priority="37"/>
  </conditionalFormatting>
  <conditionalFormatting sqref="G86:G172">
    <cfRule type="duplicateValues" dxfId="1" priority="40"/>
    <cfRule type="duplicateValues" dxfId="0" priority="39"/>
  </conditionalFormatting>
  <conditionalFormatting sqref="M3:M172">
    <cfRule type="duplicateValues" dxfId="1" priority="43"/>
    <cfRule type="duplicateValues" dxfId="0" priority="42"/>
    <cfRule type="duplicateValues" dxfId="0" priority="41"/>
  </conditionalFormatting>
  <conditionalFormatting sqref="M86:M172">
    <cfRule type="duplicateValues" dxfId="1" priority="45"/>
    <cfRule type="duplicateValues" dxfId="0" priority="44"/>
  </conditionalFormatting>
  <conditionalFormatting sqref="S3:S172">
    <cfRule type="duplicateValues" dxfId="1" priority="48"/>
    <cfRule type="duplicateValues" dxfId="0" priority="46"/>
    <cfRule type="duplicateValues" dxfId="0" priority="47"/>
  </conditionalFormatting>
  <conditionalFormatting sqref="S86:S172">
    <cfRule type="duplicateValues" dxfId="0" priority="49"/>
    <cfRule type="duplicateValues" dxfId="1" priority="50"/>
  </conditionalFormatting>
  <conditionalFormatting sqref="Y3:Y172">
    <cfRule type="duplicateValues" dxfId="0" priority="52"/>
    <cfRule type="duplicateValues" dxfId="0" priority="51"/>
    <cfRule type="duplicateValues" dxfId="1" priority="53"/>
  </conditionalFormatting>
  <conditionalFormatting sqref="Y86:Y172">
    <cfRule type="duplicateValues" dxfId="0" priority="54"/>
    <cfRule type="duplicateValues" dxfId="1" priority="55"/>
  </conditionalFormatting>
  <conditionalFormatting sqref="AE3:AE172">
    <cfRule type="duplicateValues" dxfId="0" priority="56"/>
    <cfRule type="duplicateValues" dxfId="0" priority="57"/>
    <cfRule type="duplicateValues" dxfId="1" priority="58"/>
  </conditionalFormatting>
  <conditionalFormatting sqref="AE86:AE172">
    <cfRule type="duplicateValues" dxfId="0" priority="59"/>
    <cfRule type="duplicateValues" dxfId="1" priority="60"/>
  </conditionalFormatting>
  <conditionalFormatting sqref="AK3:AK172">
    <cfRule type="duplicateValues" dxfId="0" priority="62"/>
    <cfRule type="duplicateValues" dxfId="0" priority="61"/>
    <cfRule type="duplicateValues" dxfId="1" priority="63"/>
  </conditionalFormatting>
  <conditionalFormatting sqref="AK86:AK172">
    <cfRule type="duplicateValues" dxfId="0" priority="64"/>
    <cfRule type="duplicateValues" dxfId="1" priority="65"/>
  </conditionalFormatting>
  <conditionalFormatting sqref="AQ3:AQ172">
    <cfRule type="duplicateValues" dxfId="0" priority="66"/>
    <cfRule type="duplicateValues" dxfId="0" priority="67"/>
    <cfRule type="duplicateValues" dxfId="1" priority="68"/>
  </conditionalFormatting>
  <conditionalFormatting sqref="AQ86:AQ172">
    <cfRule type="duplicateValues" dxfId="0" priority="69"/>
    <cfRule type="duplicateValues" dxfId="1" priority="70"/>
  </conditionalFormatting>
  <conditionalFormatting sqref="AW3:AW172">
    <cfRule type="duplicateValues" dxfId="0" priority="6"/>
    <cfRule type="duplicateValues" dxfId="0" priority="5"/>
    <cfRule type="duplicateValues" dxfId="1" priority="7"/>
  </conditionalFormatting>
  <conditionalFormatting sqref="AW86:AW172">
    <cfRule type="duplicateValues" dxfId="0" priority="8"/>
    <cfRule type="duplicateValues" dxfId="1" priority="9"/>
  </conditionalFormatting>
  <conditionalFormatting sqref="BC3:BC172">
    <cfRule type="duplicateValues" dxfId="1" priority="12"/>
    <cfRule type="duplicateValues" dxfId="0" priority="11"/>
    <cfRule type="duplicateValues" dxfId="0" priority="10"/>
  </conditionalFormatting>
  <conditionalFormatting sqref="BC86:BC172">
    <cfRule type="duplicateValues" dxfId="1" priority="14"/>
    <cfRule type="duplicateValues" dxfId="0" priority="13"/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AQ2" sqref="AQ2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341</v>
      </c>
      <c r="B1" s="2"/>
      <c r="C1" s="2"/>
      <c r="D1" s="2"/>
      <c r="E1" s="2"/>
      <c r="F1" s="3"/>
      <c r="G1" s="2" t="s">
        <v>342</v>
      </c>
      <c r="H1" s="2"/>
      <c r="I1" s="2"/>
      <c r="J1" s="2"/>
      <c r="K1" s="2"/>
      <c r="L1" s="3"/>
      <c r="M1" s="2" t="s">
        <v>343</v>
      </c>
      <c r="N1" s="2"/>
      <c r="O1" s="2"/>
      <c r="P1" s="2"/>
      <c r="Q1" s="2"/>
      <c r="R1" s="3"/>
      <c r="S1" s="2" t="s">
        <v>344</v>
      </c>
      <c r="T1" s="2"/>
      <c r="U1" s="2"/>
      <c r="V1" s="2"/>
      <c r="W1" s="2"/>
      <c r="X1" s="3"/>
      <c r="Y1" s="2" t="s">
        <v>345</v>
      </c>
      <c r="Z1" s="2"/>
      <c r="AA1" s="2"/>
      <c r="AB1" s="2"/>
      <c r="AC1" s="2"/>
      <c r="AD1" s="3"/>
      <c r="AE1" s="2" t="s">
        <v>346</v>
      </c>
      <c r="AF1" s="2"/>
      <c r="AG1" s="2"/>
      <c r="AH1" s="2"/>
      <c r="AI1" s="2"/>
      <c r="AJ1" s="3"/>
      <c r="AK1" s="2" t="s">
        <v>347</v>
      </c>
      <c r="AL1" s="2"/>
      <c r="AM1" s="2"/>
      <c r="AN1" s="2"/>
      <c r="AO1" s="2"/>
      <c r="AP1" s="3"/>
      <c r="AQ1" s="2" t="s">
        <v>348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16">IF(A68="","",IF(D68="",NOW(),D68))</f>
        <v/>
      </c>
      <c r="E68" s="11" t="str">
        <f t="shared" ref="E68:E131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18">IF(G68="","",IF(J68="",NOW(),J68))</f>
        <v/>
      </c>
      <c r="K68" s="11" t="str">
        <f t="shared" ref="K68:K131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0">IF(M68="","",IF(P68="",NOW(),P68))</f>
        <v/>
      </c>
      <c r="Q68" s="11" t="str">
        <f t="shared" ref="Q68:Q131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2">IF(S68="","",IF(V68="",NOW(),V68))</f>
        <v/>
      </c>
      <c r="W68" s="11" t="str">
        <f t="shared" ref="W68:W131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4">IF(Y68="","",IF(AB68="",NOW(),AB68))</f>
        <v/>
      </c>
      <c r="AC68" s="11" t="str">
        <f t="shared" ref="AC68:AC131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26">IF(AE68="","",IF(AH68="",NOW(),AH68))</f>
        <v/>
      </c>
      <c r="AI68" s="11" t="str">
        <f t="shared" ref="AI68:AI131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28">IF(AK68="","",IF(AN68="",NOW(),AN68))</f>
        <v/>
      </c>
      <c r="AO68" s="11" t="str">
        <f t="shared" ref="AO68:AO131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0">IF(AQ68="","",IF(AT68="",NOW(),AT68))</f>
        <v/>
      </c>
      <c r="AU68" s="9" t="str">
        <f t="shared" ref="AU68:AU131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16"/>
        <v/>
      </c>
      <c r="E89" s="11" t="str">
        <f t="shared" si="17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18"/>
        <v/>
      </c>
      <c r="K89" s="11" t="str">
        <f t="shared" si="19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0"/>
        <v/>
      </c>
      <c r="Q89" s="11" t="str">
        <f t="shared" si="21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2"/>
        <v/>
      </c>
      <c r="W89" s="11" t="str">
        <f t="shared" si="23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4"/>
        <v/>
      </c>
      <c r="AC89" s="11" t="str">
        <f t="shared" si="25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26"/>
        <v/>
      </c>
      <c r="AI89" s="11" t="str">
        <f t="shared" si="27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28"/>
        <v/>
      </c>
      <c r="AO89" s="11" t="str">
        <f t="shared" si="29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0"/>
        <v/>
      </c>
      <c r="AU89" s="9" t="str">
        <f t="shared" si="31"/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16"/>
        <v/>
      </c>
      <c r="E90" s="11" t="str">
        <f t="shared" si="17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18"/>
        <v/>
      </c>
      <c r="K90" s="11" t="str">
        <f t="shared" si="19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0"/>
        <v/>
      </c>
      <c r="Q90" s="11" t="str">
        <f t="shared" si="21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2"/>
        <v/>
      </c>
      <c r="W90" s="11" t="str">
        <f t="shared" si="23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4"/>
        <v/>
      </c>
      <c r="AC90" s="11" t="str">
        <f t="shared" si="25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26"/>
        <v/>
      </c>
      <c r="AI90" s="11" t="str">
        <f t="shared" si="27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28"/>
        <v/>
      </c>
      <c r="AO90" s="11" t="str">
        <f t="shared" si="29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0"/>
        <v/>
      </c>
      <c r="AU90" s="9" t="str">
        <f t="shared" si="31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16"/>
        <v/>
      </c>
      <c r="E91" s="11" t="str">
        <f t="shared" si="17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18"/>
        <v/>
      </c>
      <c r="K91" s="11" t="str">
        <f t="shared" si="19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0"/>
        <v/>
      </c>
      <c r="Q91" s="11" t="str">
        <f t="shared" si="21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2"/>
        <v/>
      </c>
      <c r="W91" s="11" t="str">
        <f t="shared" si="23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4"/>
        <v/>
      </c>
      <c r="AC91" s="11" t="str">
        <f t="shared" si="25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26"/>
        <v/>
      </c>
      <c r="AI91" s="11" t="str">
        <f t="shared" si="27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28"/>
        <v/>
      </c>
      <c r="AO91" s="11" t="str">
        <f t="shared" si="29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0"/>
        <v/>
      </c>
      <c r="AU91" s="9" t="str">
        <f t="shared" si="31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16"/>
        <v/>
      </c>
      <c r="E92" s="11" t="str">
        <f t="shared" si="17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18"/>
        <v/>
      </c>
      <c r="K92" s="11" t="str">
        <f t="shared" si="19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0"/>
        <v/>
      </c>
      <c r="Q92" s="11" t="str">
        <f t="shared" si="21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2"/>
        <v/>
      </c>
      <c r="W92" s="11" t="str">
        <f t="shared" si="23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4"/>
        <v/>
      </c>
      <c r="AC92" s="11" t="str">
        <f t="shared" si="25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26"/>
        <v/>
      </c>
      <c r="AI92" s="11" t="str">
        <f t="shared" si="27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28"/>
        <v/>
      </c>
      <c r="AO92" s="11" t="str">
        <f t="shared" si="29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0"/>
        <v/>
      </c>
      <c r="AU92" s="9" t="str">
        <f t="shared" si="31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16"/>
        <v/>
      </c>
      <c r="E93" s="11" t="str">
        <f t="shared" si="17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18"/>
        <v/>
      </c>
      <c r="K93" s="11" t="str">
        <f t="shared" si="19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0"/>
        <v/>
      </c>
      <c r="Q93" s="11" t="str">
        <f t="shared" si="21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2"/>
        <v/>
      </c>
      <c r="W93" s="11" t="str">
        <f t="shared" si="23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4"/>
        <v/>
      </c>
      <c r="AC93" s="11" t="str">
        <f t="shared" si="25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26"/>
        <v/>
      </c>
      <c r="AI93" s="11" t="str">
        <f t="shared" si="27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28"/>
        <v/>
      </c>
      <c r="AO93" s="11" t="str">
        <f t="shared" si="29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0"/>
        <v/>
      </c>
      <c r="AU93" s="9" t="str">
        <f t="shared" si="31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16"/>
        <v/>
      </c>
      <c r="E94" s="11" t="str">
        <f t="shared" si="17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18"/>
        <v/>
      </c>
      <c r="K94" s="11" t="str">
        <f t="shared" si="19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0"/>
        <v/>
      </c>
      <c r="Q94" s="11" t="str">
        <f t="shared" si="21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2"/>
        <v/>
      </c>
      <c r="W94" s="11" t="str">
        <f t="shared" si="23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4"/>
        <v/>
      </c>
      <c r="AC94" s="11" t="str">
        <f t="shared" si="25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26"/>
        <v/>
      </c>
      <c r="AI94" s="11" t="str">
        <f t="shared" si="27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28"/>
        <v/>
      </c>
      <c r="AO94" s="11" t="str">
        <f t="shared" si="29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0"/>
        <v/>
      </c>
      <c r="AU94" s="9" t="str">
        <f t="shared" si="31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16"/>
        <v/>
      </c>
      <c r="E95" s="11" t="str">
        <f t="shared" si="17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18"/>
        <v/>
      </c>
      <c r="K95" s="11" t="str">
        <f t="shared" si="19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0"/>
        <v/>
      </c>
      <c r="Q95" s="11" t="str">
        <f t="shared" si="21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2"/>
        <v/>
      </c>
      <c r="W95" s="11" t="str">
        <f t="shared" si="23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4"/>
        <v/>
      </c>
      <c r="AC95" s="11" t="str">
        <f t="shared" si="25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26"/>
        <v/>
      </c>
      <c r="AI95" s="11" t="str">
        <f t="shared" si="27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28"/>
        <v/>
      </c>
      <c r="AO95" s="11" t="str">
        <f t="shared" si="29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0"/>
        <v/>
      </c>
      <c r="AU95" s="9" t="str">
        <f t="shared" si="31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16"/>
        <v/>
      </c>
      <c r="E96" s="11" t="str">
        <f t="shared" si="17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18"/>
        <v/>
      </c>
      <c r="K96" s="11" t="str">
        <f t="shared" si="19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0"/>
        <v/>
      </c>
      <c r="Q96" s="11" t="str">
        <f t="shared" si="21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2"/>
        <v/>
      </c>
      <c r="W96" s="11" t="str">
        <f t="shared" si="23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4"/>
        <v/>
      </c>
      <c r="AC96" s="11" t="str">
        <f t="shared" si="25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26"/>
        <v/>
      </c>
      <c r="AI96" s="11" t="str">
        <f t="shared" si="27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28"/>
        <v/>
      </c>
      <c r="AO96" s="11" t="str">
        <f t="shared" si="29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0"/>
        <v/>
      </c>
      <c r="AU96" s="9" t="str">
        <f t="shared" si="31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16"/>
        <v/>
      </c>
      <c r="E97" s="11" t="str">
        <f t="shared" si="17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18"/>
        <v/>
      </c>
      <c r="K97" s="11" t="str">
        <f t="shared" si="19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0"/>
        <v/>
      </c>
      <c r="Q97" s="11" t="str">
        <f t="shared" si="21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2"/>
        <v/>
      </c>
      <c r="W97" s="11" t="str">
        <f t="shared" si="23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4"/>
        <v/>
      </c>
      <c r="AC97" s="11" t="str">
        <f t="shared" si="25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26"/>
        <v/>
      </c>
      <c r="AI97" s="11" t="str">
        <f t="shared" si="27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28"/>
        <v/>
      </c>
      <c r="AO97" s="11" t="str">
        <f t="shared" si="29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0"/>
        <v/>
      </c>
      <c r="AU97" s="9" t="str">
        <f t="shared" si="31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16"/>
        <v/>
      </c>
      <c r="E98" s="11" t="str">
        <f t="shared" si="17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18"/>
        <v/>
      </c>
      <c r="K98" s="11" t="str">
        <f t="shared" si="19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0"/>
        <v/>
      </c>
      <c r="Q98" s="11" t="str">
        <f t="shared" si="21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2"/>
        <v/>
      </c>
      <c r="W98" s="11" t="str">
        <f t="shared" si="23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4"/>
        <v/>
      </c>
      <c r="AC98" s="11" t="str">
        <f t="shared" si="25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26"/>
        <v/>
      </c>
      <c r="AI98" s="11" t="str">
        <f t="shared" si="27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28"/>
        <v/>
      </c>
      <c r="AO98" s="11" t="str">
        <f t="shared" si="29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0"/>
        <v/>
      </c>
      <c r="AU98" s="9" t="str">
        <f t="shared" si="31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16"/>
        <v/>
      </c>
      <c r="E99" s="11" t="str">
        <f t="shared" si="17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18"/>
        <v/>
      </c>
      <c r="K99" s="11" t="str">
        <f t="shared" si="19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0"/>
        <v/>
      </c>
      <c r="Q99" s="11" t="str">
        <f t="shared" si="21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2"/>
        <v/>
      </c>
      <c r="W99" s="11" t="str">
        <f t="shared" si="23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4"/>
        <v/>
      </c>
      <c r="AC99" s="11" t="str">
        <f t="shared" si="25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26"/>
        <v/>
      </c>
      <c r="AI99" s="11" t="str">
        <f t="shared" si="27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28"/>
        <v/>
      </c>
      <c r="AO99" s="11" t="str">
        <f t="shared" si="29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0"/>
        <v/>
      </c>
      <c r="AU99" s="9" t="str">
        <f t="shared" si="31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16"/>
        <v/>
      </c>
      <c r="E100" s="11" t="str">
        <f t="shared" si="17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18"/>
        <v/>
      </c>
      <c r="K100" s="11" t="str">
        <f t="shared" si="19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0"/>
        <v/>
      </c>
      <c r="Q100" s="11" t="str">
        <f t="shared" si="21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2"/>
        <v/>
      </c>
      <c r="W100" s="11" t="str">
        <f t="shared" si="23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4"/>
        <v/>
      </c>
      <c r="AC100" s="11" t="str">
        <f t="shared" si="25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26"/>
        <v/>
      </c>
      <c r="AI100" s="11" t="str">
        <f t="shared" si="27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28"/>
        <v/>
      </c>
      <c r="AO100" s="11" t="str">
        <f t="shared" si="29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0"/>
        <v/>
      </c>
      <c r="AU100" s="9" t="str">
        <f t="shared" si="31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16"/>
        <v/>
      </c>
      <c r="E101" s="11" t="str">
        <f t="shared" si="17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18"/>
        <v/>
      </c>
      <c r="K101" s="11" t="str">
        <f t="shared" si="19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0"/>
        <v/>
      </c>
      <c r="Q101" s="11" t="str">
        <f t="shared" si="21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2"/>
        <v/>
      </c>
      <c r="W101" s="11" t="str">
        <f t="shared" si="23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4"/>
        <v/>
      </c>
      <c r="AC101" s="11" t="str">
        <f t="shared" si="25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26"/>
        <v/>
      </c>
      <c r="AI101" s="11" t="str">
        <f t="shared" si="27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28"/>
        <v/>
      </c>
      <c r="AO101" s="11" t="str">
        <f t="shared" si="29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0"/>
        <v/>
      </c>
      <c r="AU101" s="9" t="str">
        <f t="shared" si="31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16"/>
        <v/>
      </c>
      <c r="E102" s="11" t="str">
        <f t="shared" si="17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18"/>
        <v/>
      </c>
      <c r="K102" s="11" t="str">
        <f t="shared" si="19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0"/>
        <v/>
      </c>
      <c r="Q102" s="11" t="str">
        <f t="shared" si="21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2"/>
        <v/>
      </c>
      <c r="W102" s="11" t="str">
        <f t="shared" si="23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4"/>
        <v/>
      </c>
      <c r="AC102" s="11" t="str">
        <f t="shared" si="25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26"/>
        <v/>
      </c>
      <c r="AI102" s="11" t="str">
        <f t="shared" si="27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28"/>
        <v/>
      </c>
      <c r="AO102" s="11" t="str">
        <f t="shared" si="29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0"/>
        <v/>
      </c>
      <c r="AU102" s="9" t="str">
        <f t="shared" si="31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16"/>
        <v/>
      </c>
      <c r="E103" s="11" t="str">
        <f t="shared" si="17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18"/>
        <v/>
      </c>
      <c r="K103" s="11" t="str">
        <f t="shared" si="19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0"/>
        <v/>
      </c>
      <c r="Q103" s="11" t="str">
        <f t="shared" si="21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2"/>
        <v/>
      </c>
      <c r="W103" s="11" t="str">
        <f t="shared" si="23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4"/>
        <v/>
      </c>
      <c r="AC103" s="11" t="str">
        <f t="shared" si="25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26"/>
        <v/>
      </c>
      <c r="AI103" s="11" t="str">
        <f t="shared" si="27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28"/>
        <v/>
      </c>
      <c r="AO103" s="11" t="str">
        <f t="shared" si="29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0"/>
        <v/>
      </c>
      <c r="AU103" s="9" t="str">
        <f t="shared" si="31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16"/>
        <v/>
      </c>
      <c r="E104" s="11" t="str">
        <f t="shared" si="17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18"/>
        <v/>
      </c>
      <c r="K104" s="11" t="str">
        <f t="shared" si="19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0"/>
        <v/>
      </c>
      <c r="Q104" s="11" t="str">
        <f t="shared" si="21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2"/>
        <v/>
      </c>
      <c r="W104" s="11" t="str">
        <f t="shared" si="23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4"/>
        <v/>
      </c>
      <c r="AC104" s="11" t="str">
        <f t="shared" si="25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26"/>
        <v/>
      </c>
      <c r="AI104" s="11" t="str">
        <f t="shared" si="27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28"/>
        <v/>
      </c>
      <c r="AO104" s="11" t="str">
        <f t="shared" si="29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0"/>
        <v/>
      </c>
      <c r="AU104" s="9" t="str">
        <f t="shared" si="31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16"/>
        <v/>
      </c>
      <c r="E105" s="11" t="str">
        <f t="shared" si="17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18"/>
        <v/>
      </c>
      <c r="K105" s="11" t="str">
        <f t="shared" si="19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0"/>
        <v/>
      </c>
      <c r="Q105" s="11" t="str">
        <f t="shared" si="21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2"/>
        <v/>
      </c>
      <c r="W105" s="11" t="str">
        <f t="shared" si="23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4"/>
        <v/>
      </c>
      <c r="AC105" s="11" t="str">
        <f t="shared" si="25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26"/>
        <v/>
      </c>
      <c r="AI105" s="11" t="str">
        <f t="shared" si="27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28"/>
        <v/>
      </c>
      <c r="AO105" s="11" t="str">
        <f t="shared" si="29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0"/>
        <v/>
      </c>
      <c r="AU105" s="9" t="str">
        <f t="shared" si="31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16"/>
        <v/>
      </c>
      <c r="E106" s="11" t="str">
        <f t="shared" si="17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18"/>
        <v/>
      </c>
      <c r="K106" s="11" t="str">
        <f t="shared" si="19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0"/>
        <v/>
      </c>
      <c r="Q106" s="11" t="str">
        <f t="shared" si="21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2"/>
        <v/>
      </c>
      <c r="W106" s="11" t="str">
        <f t="shared" si="23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4"/>
        <v/>
      </c>
      <c r="AC106" s="11" t="str">
        <f t="shared" si="25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26"/>
        <v/>
      </c>
      <c r="AI106" s="11" t="str">
        <f t="shared" si="27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28"/>
        <v/>
      </c>
      <c r="AO106" s="11" t="str">
        <f t="shared" si="29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0"/>
        <v/>
      </c>
      <c r="AU106" s="9" t="str">
        <f t="shared" si="31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16"/>
        <v/>
      </c>
      <c r="E107" s="11" t="str">
        <f t="shared" si="17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18"/>
        <v/>
      </c>
      <c r="K107" s="11" t="str">
        <f t="shared" si="19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0"/>
        <v/>
      </c>
      <c r="Q107" s="11" t="str">
        <f t="shared" si="21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2"/>
        <v/>
      </c>
      <c r="W107" s="11" t="str">
        <f t="shared" si="23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4"/>
        <v/>
      </c>
      <c r="AC107" s="11" t="str">
        <f t="shared" si="25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26"/>
        <v/>
      </c>
      <c r="AI107" s="11" t="str">
        <f t="shared" si="27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28"/>
        <v/>
      </c>
      <c r="AO107" s="11" t="str">
        <f t="shared" si="29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0"/>
        <v/>
      </c>
      <c r="AU107" s="9" t="str">
        <f t="shared" si="31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16"/>
        <v/>
      </c>
      <c r="E108" s="11" t="str">
        <f t="shared" si="17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18"/>
        <v/>
      </c>
      <c r="K108" s="11" t="str">
        <f t="shared" si="19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0"/>
        <v/>
      </c>
      <c r="Q108" s="11" t="str">
        <f t="shared" si="21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2"/>
        <v/>
      </c>
      <c r="W108" s="11" t="str">
        <f t="shared" si="23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4"/>
        <v/>
      </c>
      <c r="AC108" s="11" t="str">
        <f t="shared" si="25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26"/>
        <v/>
      </c>
      <c r="AI108" s="11" t="str">
        <f t="shared" si="27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28"/>
        <v/>
      </c>
      <c r="AO108" s="11" t="str">
        <f t="shared" si="29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0"/>
        <v/>
      </c>
      <c r="AU108" s="9" t="str">
        <f t="shared" si="31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16"/>
        <v/>
      </c>
      <c r="E109" s="11" t="str">
        <f t="shared" si="17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18"/>
        <v/>
      </c>
      <c r="K109" s="11" t="str">
        <f t="shared" si="19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0"/>
        <v/>
      </c>
      <c r="Q109" s="11" t="str">
        <f t="shared" si="21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2"/>
        <v/>
      </c>
      <c r="W109" s="11" t="str">
        <f t="shared" si="23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4"/>
        <v/>
      </c>
      <c r="AC109" s="11" t="str">
        <f t="shared" si="25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26"/>
        <v/>
      </c>
      <c r="AI109" s="11" t="str">
        <f t="shared" si="27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28"/>
        <v/>
      </c>
      <c r="AO109" s="11" t="str">
        <f t="shared" si="29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0"/>
        <v/>
      </c>
      <c r="AU109" s="9" t="str">
        <f t="shared" si="31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16"/>
        <v/>
      </c>
      <c r="E110" s="11" t="str">
        <f t="shared" si="17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18"/>
        <v/>
      </c>
      <c r="K110" s="11" t="str">
        <f t="shared" si="19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0"/>
        <v/>
      </c>
      <c r="Q110" s="11" t="str">
        <f t="shared" si="21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2"/>
        <v/>
      </c>
      <c r="W110" s="11" t="str">
        <f t="shared" si="23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4"/>
        <v/>
      </c>
      <c r="AC110" s="11" t="str">
        <f t="shared" si="25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26"/>
        <v/>
      </c>
      <c r="AI110" s="11" t="str">
        <f t="shared" si="27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28"/>
        <v/>
      </c>
      <c r="AO110" s="11" t="str">
        <f t="shared" si="29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0"/>
        <v/>
      </c>
      <c r="AU110" s="9" t="str">
        <f t="shared" si="31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16"/>
        <v/>
      </c>
      <c r="E111" s="11" t="str">
        <f t="shared" si="17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18"/>
        <v/>
      </c>
      <c r="K111" s="11" t="str">
        <f t="shared" si="19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0"/>
        <v/>
      </c>
      <c r="Q111" s="11" t="str">
        <f t="shared" si="21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2"/>
        <v/>
      </c>
      <c r="W111" s="11" t="str">
        <f t="shared" si="23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4"/>
        <v/>
      </c>
      <c r="AC111" s="11" t="str">
        <f t="shared" si="25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26"/>
        <v/>
      </c>
      <c r="AI111" s="11" t="str">
        <f t="shared" si="27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28"/>
        <v/>
      </c>
      <c r="AO111" s="11" t="str">
        <f t="shared" si="29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0"/>
        <v/>
      </c>
      <c r="AU111" s="9" t="str">
        <f t="shared" si="31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16"/>
        <v/>
      </c>
      <c r="E112" s="11" t="str">
        <f t="shared" si="17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18"/>
        <v/>
      </c>
      <c r="K112" s="11" t="str">
        <f t="shared" si="19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0"/>
        <v/>
      </c>
      <c r="Q112" s="11" t="str">
        <f t="shared" si="21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2"/>
        <v/>
      </c>
      <c r="W112" s="11" t="str">
        <f t="shared" si="23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4"/>
        <v/>
      </c>
      <c r="AC112" s="11" t="str">
        <f t="shared" si="25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26"/>
        <v/>
      </c>
      <c r="AI112" s="11" t="str">
        <f t="shared" si="27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28"/>
        <v/>
      </c>
      <c r="AO112" s="11" t="str">
        <f t="shared" si="29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0"/>
        <v/>
      </c>
      <c r="AU112" s="9" t="str">
        <f t="shared" si="31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16"/>
        <v/>
      </c>
      <c r="E113" s="11" t="str">
        <f t="shared" si="17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18"/>
        <v/>
      </c>
      <c r="K113" s="11" t="str">
        <f t="shared" si="19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0"/>
        <v/>
      </c>
      <c r="Q113" s="11" t="str">
        <f t="shared" si="21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2"/>
        <v/>
      </c>
      <c r="W113" s="11" t="str">
        <f t="shared" si="23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4"/>
        <v/>
      </c>
      <c r="AC113" s="11" t="str">
        <f t="shared" si="25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26"/>
        <v/>
      </c>
      <c r="AI113" s="11" t="str">
        <f t="shared" si="27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28"/>
        <v/>
      </c>
      <c r="AO113" s="11" t="str">
        <f t="shared" si="29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0"/>
        <v/>
      </c>
      <c r="AU113" s="9" t="str">
        <f t="shared" si="31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16"/>
        <v/>
      </c>
      <c r="E114" s="11" t="str">
        <f t="shared" si="17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18"/>
        <v/>
      </c>
      <c r="K114" s="11" t="str">
        <f t="shared" si="19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0"/>
        <v/>
      </c>
      <c r="Q114" s="11" t="str">
        <f t="shared" si="21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2"/>
        <v/>
      </c>
      <c r="W114" s="11" t="str">
        <f t="shared" si="23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4"/>
        <v/>
      </c>
      <c r="AC114" s="11" t="str">
        <f t="shared" si="25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26"/>
        <v/>
      </c>
      <c r="AI114" s="11" t="str">
        <f t="shared" si="27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28"/>
        <v/>
      </c>
      <c r="AO114" s="11" t="str">
        <f t="shared" si="29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0"/>
        <v/>
      </c>
      <c r="AU114" s="9" t="str">
        <f t="shared" si="31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16"/>
        <v/>
      </c>
      <c r="E115" s="11" t="str">
        <f t="shared" si="17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18"/>
        <v/>
      </c>
      <c r="K115" s="11" t="str">
        <f t="shared" si="19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0"/>
        <v/>
      </c>
      <c r="Q115" s="11" t="str">
        <f t="shared" si="21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2"/>
        <v/>
      </c>
      <c r="W115" s="11" t="str">
        <f t="shared" si="23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4"/>
        <v/>
      </c>
      <c r="AC115" s="11" t="str">
        <f t="shared" si="25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26"/>
        <v/>
      </c>
      <c r="AI115" s="11" t="str">
        <f t="shared" si="27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28"/>
        <v/>
      </c>
      <c r="AO115" s="11" t="str">
        <f t="shared" si="29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0"/>
        <v/>
      </c>
      <c r="AU115" s="9" t="str">
        <f t="shared" si="31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16"/>
        <v/>
      </c>
      <c r="E116" s="11" t="str">
        <f t="shared" si="17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18"/>
        <v/>
      </c>
      <c r="K116" s="11" t="str">
        <f t="shared" si="19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0"/>
        <v/>
      </c>
      <c r="Q116" s="11" t="str">
        <f t="shared" si="21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2"/>
        <v/>
      </c>
      <c r="W116" s="11" t="str">
        <f t="shared" si="23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4"/>
        <v/>
      </c>
      <c r="AC116" s="11" t="str">
        <f t="shared" si="25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26"/>
        <v/>
      </c>
      <c r="AI116" s="11" t="str">
        <f t="shared" si="27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28"/>
        <v/>
      </c>
      <c r="AO116" s="11" t="str">
        <f t="shared" si="29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0"/>
        <v/>
      </c>
      <c r="AU116" s="9" t="str">
        <f t="shared" si="31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16"/>
        <v/>
      </c>
      <c r="E117" s="11" t="str">
        <f t="shared" si="17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18"/>
        <v/>
      </c>
      <c r="K117" s="11" t="str">
        <f t="shared" si="19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0"/>
        <v/>
      </c>
      <c r="Q117" s="11" t="str">
        <f t="shared" si="21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2"/>
        <v/>
      </c>
      <c r="W117" s="11" t="str">
        <f t="shared" si="23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4"/>
        <v/>
      </c>
      <c r="AC117" s="11" t="str">
        <f t="shared" si="25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26"/>
        <v/>
      </c>
      <c r="AI117" s="11" t="str">
        <f t="shared" si="27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28"/>
        <v/>
      </c>
      <c r="AO117" s="11" t="str">
        <f t="shared" si="29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0"/>
        <v/>
      </c>
      <c r="AU117" s="9" t="str">
        <f t="shared" si="31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16"/>
        <v/>
      </c>
      <c r="E118" s="11" t="str">
        <f t="shared" si="17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18"/>
        <v/>
      </c>
      <c r="K118" s="11" t="str">
        <f t="shared" si="19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0"/>
        <v/>
      </c>
      <c r="Q118" s="11" t="str">
        <f t="shared" si="21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2"/>
        <v/>
      </c>
      <c r="W118" s="11" t="str">
        <f t="shared" si="23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4"/>
        <v/>
      </c>
      <c r="AC118" s="11" t="str">
        <f t="shared" si="25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26"/>
        <v/>
      </c>
      <c r="AI118" s="11" t="str">
        <f t="shared" si="27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28"/>
        <v/>
      </c>
      <c r="AO118" s="11" t="str">
        <f t="shared" si="29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0"/>
        <v/>
      </c>
      <c r="AU118" s="9" t="str">
        <f t="shared" si="31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16"/>
        <v/>
      </c>
      <c r="E119" s="11" t="str">
        <f t="shared" si="17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18"/>
        <v/>
      </c>
      <c r="K119" s="11" t="str">
        <f t="shared" si="19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0"/>
        <v/>
      </c>
      <c r="Q119" s="11" t="str">
        <f t="shared" si="21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2"/>
        <v/>
      </c>
      <c r="W119" s="11" t="str">
        <f t="shared" si="23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4"/>
        <v/>
      </c>
      <c r="AC119" s="11" t="str">
        <f t="shared" si="25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26"/>
        <v/>
      </c>
      <c r="AI119" s="11" t="str">
        <f t="shared" si="27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28"/>
        <v/>
      </c>
      <c r="AO119" s="11" t="str">
        <f t="shared" si="29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0"/>
        <v/>
      </c>
      <c r="AU119" s="9" t="str">
        <f t="shared" si="31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16"/>
        <v/>
      </c>
      <c r="E120" s="11" t="str">
        <f t="shared" si="17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18"/>
        <v/>
      </c>
      <c r="K120" s="11" t="str">
        <f t="shared" si="19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0"/>
        <v/>
      </c>
      <c r="Q120" s="11" t="str">
        <f t="shared" si="21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2"/>
        <v/>
      </c>
      <c r="W120" s="11" t="str">
        <f t="shared" si="23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4"/>
        <v/>
      </c>
      <c r="AC120" s="11" t="str">
        <f t="shared" si="25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26"/>
        <v/>
      </c>
      <c r="AI120" s="11" t="str">
        <f t="shared" si="27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28"/>
        <v/>
      </c>
      <c r="AO120" s="11" t="str">
        <f t="shared" si="29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0"/>
        <v/>
      </c>
      <c r="AU120" s="9" t="str">
        <f t="shared" si="31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16"/>
        <v/>
      </c>
      <c r="E121" s="11" t="str">
        <f t="shared" si="17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18"/>
        <v/>
      </c>
      <c r="K121" s="11" t="str">
        <f t="shared" si="19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0"/>
        <v/>
      </c>
      <c r="Q121" s="11" t="str">
        <f t="shared" si="21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2"/>
        <v/>
      </c>
      <c r="W121" s="11" t="str">
        <f t="shared" si="23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4"/>
        <v/>
      </c>
      <c r="AC121" s="11" t="str">
        <f t="shared" si="25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26"/>
        <v/>
      </c>
      <c r="AI121" s="11" t="str">
        <f t="shared" si="27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28"/>
        <v/>
      </c>
      <c r="AO121" s="11" t="str">
        <f t="shared" si="29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0"/>
        <v/>
      </c>
      <c r="AU121" s="9" t="str">
        <f t="shared" si="31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16"/>
        <v/>
      </c>
      <c r="E122" s="11" t="str">
        <f t="shared" si="17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18"/>
        <v/>
      </c>
      <c r="K122" s="11" t="str">
        <f t="shared" si="19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0"/>
        <v/>
      </c>
      <c r="Q122" s="11" t="str">
        <f t="shared" si="21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2"/>
        <v/>
      </c>
      <c r="W122" s="11" t="str">
        <f t="shared" si="23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4"/>
        <v/>
      </c>
      <c r="AC122" s="11" t="str">
        <f t="shared" si="25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26"/>
        <v/>
      </c>
      <c r="AI122" s="11" t="str">
        <f t="shared" si="27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28"/>
        <v/>
      </c>
      <c r="AO122" s="11" t="str">
        <f t="shared" si="29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0"/>
        <v/>
      </c>
      <c r="AU122" s="9" t="str">
        <f t="shared" si="31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16"/>
        <v/>
      </c>
      <c r="E123" s="11" t="str">
        <f t="shared" si="17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18"/>
        <v/>
      </c>
      <c r="K123" s="11" t="str">
        <f t="shared" si="19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0"/>
        <v/>
      </c>
      <c r="Q123" s="11" t="str">
        <f t="shared" si="21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2"/>
        <v/>
      </c>
      <c r="W123" s="11" t="str">
        <f t="shared" si="23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4"/>
        <v/>
      </c>
      <c r="AC123" s="11" t="str">
        <f t="shared" si="25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26"/>
        <v/>
      </c>
      <c r="AI123" s="11" t="str">
        <f t="shared" si="27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28"/>
        <v/>
      </c>
      <c r="AO123" s="11" t="str">
        <f t="shared" si="29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0"/>
        <v/>
      </c>
      <c r="AU123" s="9" t="str">
        <f t="shared" si="31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16"/>
        <v/>
      </c>
      <c r="E124" s="11" t="str">
        <f t="shared" si="17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18"/>
        <v/>
      </c>
      <c r="K124" s="11" t="str">
        <f t="shared" si="19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0"/>
        <v/>
      </c>
      <c r="Q124" s="11" t="str">
        <f t="shared" si="21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2"/>
        <v/>
      </c>
      <c r="W124" s="11" t="str">
        <f t="shared" si="23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4"/>
        <v/>
      </c>
      <c r="AC124" s="11" t="str">
        <f t="shared" si="25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26"/>
        <v/>
      </c>
      <c r="AI124" s="11" t="str">
        <f t="shared" si="27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28"/>
        <v/>
      </c>
      <c r="AO124" s="11" t="str">
        <f t="shared" si="29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0"/>
        <v/>
      </c>
      <c r="AU124" s="9" t="str">
        <f t="shared" si="31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16"/>
        <v/>
      </c>
      <c r="E125" s="11" t="str">
        <f t="shared" si="17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18"/>
        <v/>
      </c>
      <c r="K125" s="11" t="str">
        <f t="shared" si="19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0"/>
        <v/>
      </c>
      <c r="Q125" s="11" t="str">
        <f t="shared" si="21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2"/>
        <v/>
      </c>
      <c r="W125" s="11" t="str">
        <f t="shared" si="23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4"/>
        <v/>
      </c>
      <c r="AC125" s="11" t="str">
        <f t="shared" si="25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26"/>
        <v/>
      </c>
      <c r="AI125" s="11" t="str">
        <f t="shared" si="27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28"/>
        <v/>
      </c>
      <c r="AO125" s="11" t="str">
        <f t="shared" si="29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0"/>
        <v/>
      </c>
      <c r="AU125" s="9" t="str">
        <f t="shared" si="31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16"/>
        <v/>
      </c>
      <c r="E126" s="11" t="str">
        <f t="shared" si="17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18"/>
        <v/>
      </c>
      <c r="K126" s="11" t="str">
        <f t="shared" si="19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0"/>
        <v/>
      </c>
      <c r="Q126" s="11" t="str">
        <f t="shared" si="21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2"/>
        <v/>
      </c>
      <c r="W126" s="11" t="str">
        <f t="shared" si="23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4"/>
        <v/>
      </c>
      <c r="AC126" s="11" t="str">
        <f t="shared" si="25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26"/>
        <v/>
      </c>
      <c r="AI126" s="11" t="str">
        <f t="shared" si="27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28"/>
        <v/>
      </c>
      <c r="AO126" s="11" t="str">
        <f t="shared" si="29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0"/>
        <v/>
      </c>
      <c r="AU126" s="9" t="str">
        <f t="shared" si="31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16"/>
        <v/>
      </c>
      <c r="E127" s="11" t="str">
        <f t="shared" si="17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18"/>
        <v/>
      </c>
      <c r="K127" s="11" t="str">
        <f t="shared" si="19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0"/>
        <v/>
      </c>
      <c r="Q127" s="11" t="str">
        <f t="shared" si="21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2"/>
        <v/>
      </c>
      <c r="W127" s="11" t="str">
        <f t="shared" si="23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4"/>
        <v/>
      </c>
      <c r="AC127" s="11" t="str">
        <f t="shared" si="25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26"/>
        <v/>
      </c>
      <c r="AI127" s="11" t="str">
        <f t="shared" si="27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28"/>
        <v/>
      </c>
      <c r="AO127" s="11" t="str">
        <f t="shared" si="29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0"/>
        <v/>
      </c>
      <c r="AU127" s="9" t="str">
        <f t="shared" si="31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16"/>
        <v/>
      </c>
      <c r="E128" s="11" t="str">
        <f t="shared" si="17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18"/>
        <v/>
      </c>
      <c r="K128" s="11" t="str">
        <f t="shared" si="19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0"/>
        <v/>
      </c>
      <c r="Q128" s="11" t="str">
        <f t="shared" si="21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2"/>
        <v/>
      </c>
      <c r="W128" s="11" t="str">
        <f t="shared" si="23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4"/>
        <v/>
      </c>
      <c r="AC128" s="11" t="str">
        <f t="shared" si="25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26"/>
        <v/>
      </c>
      <c r="AI128" s="11" t="str">
        <f t="shared" si="27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28"/>
        <v/>
      </c>
      <c r="AO128" s="11" t="str">
        <f t="shared" si="29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0"/>
        <v/>
      </c>
      <c r="AU128" s="9" t="str">
        <f t="shared" si="31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16"/>
        <v/>
      </c>
      <c r="E129" s="11" t="str">
        <f t="shared" si="17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18"/>
        <v/>
      </c>
      <c r="K129" s="11" t="str">
        <f t="shared" si="19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0"/>
        <v/>
      </c>
      <c r="Q129" s="11" t="str">
        <f t="shared" si="21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2"/>
        <v/>
      </c>
      <c r="W129" s="11" t="str">
        <f t="shared" si="23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4"/>
        <v/>
      </c>
      <c r="AC129" s="11" t="str">
        <f t="shared" si="25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26"/>
        <v/>
      </c>
      <c r="AI129" s="11" t="str">
        <f t="shared" si="27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28"/>
        <v/>
      </c>
      <c r="AO129" s="11" t="str">
        <f t="shared" si="29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0"/>
        <v/>
      </c>
      <c r="AU129" s="9" t="str">
        <f t="shared" si="31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16"/>
        <v/>
      </c>
      <c r="E130" s="11" t="str">
        <f t="shared" si="17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18"/>
        <v/>
      </c>
      <c r="K130" s="11" t="str">
        <f t="shared" si="19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0"/>
        <v/>
      </c>
      <c r="Q130" s="11" t="str">
        <f t="shared" si="21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2"/>
        <v/>
      </c>
      <c r="W130" s="11" t="str">
        <f t="shared" si="23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4"/>
        <v/>
      </c>
      <c r="AC130" s="11" t="str">
        <f t="shared" si="25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26"/>
        <v/>
      </c>
      <c r="AI130" s="11" t="str">
        <f t="shared" si="27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28"/>
        <v/>
      </c>
      <c r="AO130" s="11" t="str">
        <f t="shared" si="29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0"/>
        <v/>
      </c>
      <c r="AU130" s="9" t="str">
        <f t="shared" si="31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16"/>
        <v/>
      </c>
      <c r="E131" s="11" t="str">
        <f t="shared" si="17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18"/>
        <v/>
      </c>
      <c r="K131" s="11" t="str">
        <f t="shared" si="19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0"/>
        <v/>
      </c>
      <c r="Q131" s="11" t="str">
        <f t="shared" si="21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2"/>
        <v/>
      </c>
      <c r="W131" s="11" t="str">
        <f t="shared" si="23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4"/>
        <v/>
      </c>
      <c r="AC131" s="11" t="str">
        <f t="shared" si="25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26"/>
        <v/>
      </c>
      <c r="AI131" s="11" t="str">
        <f t="shared" si="27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28"/>
        <v/>
      </c>
      <c r="AO131" s="11" t="str">
        <f t="shared" si="29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0"/>
        <v/>
      </c>
      <c r="AU131" s="9" t="str">
        <f t="shared" si="31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32">IF(A132="","",IF(D132="",NOW(),D132))</f>
        <v/>
      </c>
      <c r="E132" s="11" t="str">
        <f t="shared" ref="E132:E172" si="33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34">IF(G132="","",IF(J132="",NOW(),J132))</f>
        <v/>
      </c>
      <c r="K132" s="11" t="str">
        <f t="shared" ref="K132:K172" si="35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36">IF(M132="","",IF(P132="",NOW(),P132))</f>
        <v/>
      </c>
      <c r="Q132" s="11" t="str">
        <f t="shared" ref="Q132:Q172" si="37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38">IF(S132="","",IF(V132="",NOW(),V132))</f>
        <v/>
      </c>
      <c r="W132" s="11" t="str">
        <f t="shared" ref="W132:W172" si="39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0">IF(Y132="","",IF(AB132="",NOW(),AB132))</f>
        <v/>
      </c>
      <c r="AC132" s="11" t="str">
        <f t="shared" ref="AC132:AC172" si="41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42">IF(AE132="","",IF(AH132="",NOW(),AH132))</f>
        <v/>
      </c>
      <c r="AI132" s="11" t="str">
        <f t="shared" ref="AI132:AI172" si="43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44">IF(AK132="","",IF(AN132="",NOW(),AN132))</f>
        <v/>
      </c>
      <c r="AO132" s="11" t="str">
        <f t="shared" ref="AO132:AO172" si="45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46">IF(AQ132="","",IF(AT132="",NOW(),AT132))</f>
        <v/>
      </c>
      <c r="AU132" s="9" t="str">
        <f t="shared" ref="AU132:AU172" si="47">IF(AQ132="","",5)</f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32"/>
        <v/>
      </c>
      <c r="E153" s="11" t="str">
        <f t="shared" si="33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34"/>
        <v/>
      </c>
      <c r="K153" s="11" t="str">
        <f t="shared" si="35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36"/>
        <v/>
      </c>
      <c r="Q153" s="11" t="str">
        <f t="shared" si="37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38"/>
        <v/>
      </c>
      <c r="W153" s="11" t="str">
        <f t="shared" si="39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0"/>
        <v/>
      </c>
      <c r="AC153" s="11" t="str">
        <f t="shared" si="41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42"/>
        <v/>
      </c>
      <c r="AI153" s="11" t="str">
        <f t="shared" si="43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44"/>
        <v/>
      </c>
      <c r="AO153" s="11" t="str">
        <f t="shared" si="45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46"/>
        <v/>
      </c>
      <c r="AU153" s="9" t="str">
        <f t="shared" si="47"/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32"/>
        <v/>
      </c>
      <c r="E154" s="11" t="str">
        <f t="shared" si="33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34"/>
        <v/>
      </c>
      <c r="K154" s="11" t="str">
        <f t="shared" si="35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36"/>
        <v/>
      </c>
      <c r="Q154" s="11" t="str">
        <f t="shared" si="37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38"/>
        <v/>
      </c>
      <c r="W154" s="11" t="str">
        <f t="shared" si="39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0"/>
        <v/>
      </c>
      <c r="AC154" s="11" t="str">
        <f t="shared" si="41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42"/>
        <v/>
      </c>
      <c r="AI154" s="11" t="str">
        <f t="shared" si="43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44"/>
        <v/>
      </c>
      <c r="AO154" s="11" t="str">
        <f t="shared" si="45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46"/>
        <v/>
      </c>
      <c r="AU154" s="9" t="str">
        <f t="shared" si="47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32"/>
        <v/>
      </c>
      <c r="E155" s="11" t="str">
        <f t="shared" si="33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34"/>
        <v/>
      </c>
      <c r="K155" s="11" t="str">
        <f t="shared" si="35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36"/>
        <v/>
      </c>
      <c r="Q155" s="11" t="str">
        <f t="shared" si="37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38"/>
        <v/>
      </c>
      <c r="W155" s="11" t="str">
        <f t="shared" si="39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0"/>
        <v/>
      </c>
      <c r="AC155" s="11" t="str">
        <f t="shared" si="41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42"/>
        <v/>
      </c>
      <c r="AI155" s="11" t="str">
        <f t="shared" si="43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44"/>
        <v/>
      </c>
      <c r="AO155" s="11" t="str">
        <f t="shared" si="45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46"/>
        <v/>
      </c>
      <c r="AU155" s="9" t="str">
        <f t="shared" si="47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32"/>
        <v/>
      </c>
      <c r="E156" s="11" t="str">
        <f t="shared" si="33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34"/>
        <v/>
      </c>
      <c r="K156" s="11" t="str">
        <f t="shared" si="35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36"/>
        <v/>
      </c>
      <c r="Q156" s="11" t="str">
        <f t="shared" si="37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38"/>
        <v/>
      </c>
      <c r="W156" s="11" t="str">
        <f t="shared" si="39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0"/>
        <v/>
      </c>
      <c r="AC156" s="11" t="str">
        <f t="shared" si="41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42"/>
        <v/>
      </c>
      <c r="AI156" s="11" t="str">
        <f t="shared" si="43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44"/>
        <v/>
      </c>
      <c r="AO156" s="11" t="str">
        <f t="shared" si="45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46"/>
        <v/>
      </c>
      <c r="AU156" s="9" t="str">
        <f t="shared" si="47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32"/>
        <v/>
      </c>
      <c r="E157" s="11" t="str">
        <f t="shared" si="33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34"/>
        <v/>
      </c>
      <c r="K157" s="11" t="str">
        <f t="shared" si="35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36"/>
        <v/>
      </c>
      <c r="Q157" s="11" t="str">
        <f t="shared" si="37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38"/>
        <v/>
      </c>
      <c r="W157" s="11" t="str">
        <f t="shared" si="39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0"/>
        <v/>
      </c>
      <c r="AC157" s="11" t="str">
        <f t="shared" si="41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42"/>
        <v/>
      </c>
      <c r="AI157" s="11" t="str">
        <f t="shared" si="43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44"/>
        <v/>
      </c>
      <c r="AO157" s="11" t="str">
        <f t="shared" si="45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46"/>
        <v/>
      </c>
      <c r="AU157" s="9" t="str">
        <f t="shared" si="47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32"/>
        <v/>
      </c>
      <c r="E158" s="11" t="str">
        <f t="shared" si="33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34"/>
        <v/>
      </c>
      <c r="K158" s="11" t="str">
        <f t="shared" si="35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36"/>
        <v/>
      </c>
      <c r="Q158" s="11" t="str">
        <f t="shared" si="37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38"/>
        <v/>
      </c>
      <c r="W158" s="11" t="str">
        <f t="shared" si="39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0"/>
        <v/>
      </c>
      <c r="AC158" s="11" t="str">
        <f t="shared" si="41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42"/>
        <v/>
      </c>
      <c r="AI158" s="11" t="str">
        <f t="shared" si="43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44"/>
        <v/>
      </c>
      <c r="AO158" s="11" t="str">
        <f t="shared" si="45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46"/>
        <v/>
      </c>
      <c r="AU158" s="9" t="str">
        <f t="shared" si="47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32"/>
        <v/>
      </c>
      <c r="E159" s="11" t="str">
        <f t="shared" si="33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34"/>
        <v/>
      </c>
      <c r="K159" s="11" t="str">
        <f t="shared" si="35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36"/>
        <v/>
      </c>
      <c r="Q159" s="11" t="str">
        <f t="shared" si="37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38"/>
        <v/>
      </c>
      <c r="W159" s="11" t="str">
        <f t="shared" si="39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0"/>
        <v/>
      </c>
      <c r="AC159" s="11" t="str">
        <f t="shared" si="41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42"/>
        <v/>
      </c>
      <c r="AI159" s="11" t="str">
        <f t="shared" si="43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44"/>
        <v/>
      </c>
      <c r="AO159" s="11" t="str">
        <f t="shared" si="45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46"/>
        <v/>
      </c>
      <c r="AU159" s="9" t="str">
        <f t="shared" si="47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32"/>
        <v/>
      </c>
      <c r="E160" s="11" t="str">
        <f t="shared" si="33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34"/>
        <v/>
      </c>
      <c r="K160" s="11" t="str">
        <f t="shared" si="35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36"/>
        <v/>
      </c>
      <c r="Q160" s="11" t="str">
        <f t="shared" si="37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38"/>
        <v/>
      </c>
      <c r="W160" s="11" t="str">
        <f t="shared" si="39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0"/>
        <v/>
      </c>
      <c r="AC160" s="11" t="str">
        <f t="shared" si="41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42"/>
        <v/>
      </c>
      <c r="AI160" s="11" t="str">
        <f t="shared" si="43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44"/>
        <v/>
      </c>
      <c r="AO160" s="11" t="str">
        <f t="shared" si="45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46"/>
        <v/>
      </c>
      <c r="AU160" s="9" t="str">
        <f t="shared" si="47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32"/>
        <v/>
      </c>
      <c r="E161" s="11" t="str">
        <f t="shared" si="33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34"/>
        <v/>
      </c>
      <c r="K161" s="11" t="str">
        <f t="shared" si="35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36"/>
        <v/>
      </c>
      <c r="Q161" s="11" t="str">
        <f t="shared" si="37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38"/>
        <v/>
      </c>
      <c r="W161" s="11" t="str">
        <f t="shared" si="39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0"/>
        <v/>
      </c>
      <c r="AC161" s="11" t="str">
        <f t="shared" si="41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42"/>
        <v/>
      </c>
      <c r="AI161" s="11" t="str">
        <f t="shared" si="43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44"/>
        <v/>
      </c>
      <c r="AO161" s="11" t="str">
        <f t="shared" si="45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46"/>
        <v/>
      </c>
      <c r="AU161" s="9" t="str">
        <f t="shared" si="47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32"/>
        <v/>
      </c>
      <c r="E162" s="11" t="str">
        <f t="shared" si="33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34"/>
        <v/>
      </c>
      <c r="K162" s="11" t="str">
        <f t="shared" si="35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36"/>
        <v/>
      </c>
      <c r="Q162" s="11" t="str">
        <f t="shared" si="37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38"/>
        <v/>
      </c>
      <c r="W162" s="11" t="str">
        <f t="shared" si="39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0"/>
        <v/>
      </c>
      <c r="AC162" s="11" t="str">
        <f t="shared" si="41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42"/>
        <v/>
      </c>
      <c r="AI162" s="11" t="str">
        <f t="shared" si="43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44"/>
        <v/>
      </c>
      <c r="AO162" s="11" t="str">
        <f t="shared" si="45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46"/>
        <v/>
      </c>
      <c r="AU162" s="9" t="str">
        <f t="shared" si="47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32"/>
        <v/>
      </c>
      <c r="E163" s="11" t="str">
        <f t="shared" si="33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34"/>
        <v/>
      </c>
      <c r="K163" s="11" t="str">
        <f t="shared" si="35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36"/>
        <v/>
      </c>
      <c r="Q163" s="11" t="str">
        <f t="shared" si="37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38"/>
        <v/>
      </c>
      <c r="W163" s="11" t="str">
        <f t="shared" si="39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0"/>
        <v/>
      </c>
      <c r="AC163" s="11" t="str">
        <f t="shared" si="41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42"/>
        <v/>
      </c>
      <c r="AI163" s="11" t="str">
        <f t="shared" si="43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44"/>
        <v/>
      </c>
      <c r="AO163" s="11" t="str">
        <f t="shared" si="45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46"/>
        <v/>
      </c>
      <c r="AU163" s="9" t="str">
        <f t="shared" si="47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32"/>
        <v/>
      </c>
      <c r="E164" s="11" t="str">
        <f t="shared" si="33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34"/>
        <v/>
      </c>
      <c r="K164" s="11" t="str">
        <f t="shared" si="35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36"/>
        <v/>
      </c>
      <c r="Q164" s="11" t="str">
        <f t="shared" si="37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38"/>
        <v/>
      </c>
      <c r="W164" s="11" t="str">
        <f t="shared" si="39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0"/>
        <v/>
      </c>
      <c r="AC164" s="11" t="str">
        <f t="shared" si="41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42"/>
        <v/>
      </c>
      <c r="AI164" s="11" t="str">
        <f t="shared" si="43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44"/>
        <v/>
      </c>
      <c r="AO164" s="11" t="str">
        <f t="shared" si="45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46"/>
        <v/>
      </c>
      <c r="AU164" s="9" t="str">
        <f t="shared" si="47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32"/>
        <v/>
      </c>
      <c r="E165" s="11" t="str">
        <f t="shared" si="33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34"/>
        <v/>
      </c>
      <c r="K165" s="11" t="str">
        <f t="shared" si="35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36"/>
        <v/>
      </c>
      <c r="Q165" s="11" t="str">
        <f t="shared" si="37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38"/>
        <v/>
      </c>
      <c r="W165" s="11" t="str">
        <f t="shared" si="39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0"/>
        <v/>
      </c>
      <c r="AC165" s="11" t="str">
        <f t="shared" si="41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42"/>
        <v/>
      </c>
      <c r="AI165" s="11" t="str">
        <f t="shared" si="43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44"/>
        <v/>
      </c>
      <c r="AO165" s="11" t="str">
        <f t="shared" si="45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46"/>
        <v/>
      </c>
      <c r="AU165" s="9" t="str">
        <f t="shared" si="47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32"/>
        <v/>
      </c>
      <c r="E166" s="11" t="str">
        <f t="shared" si="33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34"/>
        <v/>
      </c>
      <c r="K166" s="11" t="str">
        <f t="shared" si="35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36"/>
        <v/>
      </c>
      <c r="Q166" s="11" t="str">
        <f t="shared" si="37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38"/>
        <v/>
      </c>
      <c r="W166" s="11" t="str">
        <f t="shared" si="39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0"/>
        <v/>
      </c>
      <c r="AC166" s="11" t="str">
        <f t="shared" si="41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42"/>
        <v/>
      </c>
      <c r="AI166" s="11" t="str">
        <f t="shared" si="43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44"/>
        <v/>
      </c>
      <c r="AO166" s="11" t="str">
        <f t="shared" si="45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46"/>
        <v/>
      </c>
      <c r="AU166" s="9" t="str">
        <f t="shared" si="47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32"/>
        <v/>
      </c>
      <c r="E167" s="11" t="str">
        <f t="shared" si="33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34"/>
        <v/>
      </c>
      <c r="K167" s="11" t="str">
        <f t="shared" si="35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36"/>
        <v/>
      </c>
      <c r="Q167" s="11" t="str">
        <f t="shared" si="37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38"/>
        <v/>
      </c>
      <c r="W167" s="11" t="str">
        <f t="shared" si="39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0"/>
        <v/>
      </c>
      <c r="AC167" s="11" t="str">
        <f t="shared" si="41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42"/>
        <v/>
      </c>
      <c r="AI167" s="11" t="str">
        <f t="shared" si="43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44"/>
        <v/>
      </c>
      <c r="AO167" s="11" t="str">
        <f t="shared" si="45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46"/>
        <v/>
      </c>
      <c r="AU167" s="9" t="str">
        <f t="shared" si="47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32"/>
        <v/>
      </c>
      <c r="E168" s="11" t="str">
        <f t="shared" si="33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34"/>
        <v/>
      </c>
      <c r="K168" s="11" t="str">
        <f t="shared" si="35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36"/>
        <v/>
      </c>
      <c r="Q168" s="11" t="str">
        <f t="shared" si="37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38"/>
        <v/>
      </c>
      <c r="W168" s="11" t="str">
        <f t="shared" si="39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0"/>
        <v/>
      </c>
      <c r="AC168" s="11" t="str">
        <f t="shared" si="41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42"/>
        <v/>
      </c>
      <c r="AI168" s="11" t="str">
        <f t="shared" si="43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44"/>
        <v/>
      </c>
      <c r="AO168" s="11" t="str">
        <f t="shared" si="45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46"/>
        <v/>
      </c>
      <c r="AU168" s="9" t="str">
        <f t="shared" si="47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32"/>
        <v/>
      </c>
      <c r="E169" s="11" t="str">
        <f t="shared" si="33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34"/>
        <v/>
      </c>
      <c r="K169" s="11" t="str">
        <f t="shared" si="35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36"/>
        <v/>
      </c>
      <c r="Q169" s="11" t="str">
        <f t="shared" si="37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38"/>
        <v/>
      </c>
      <c r="W169" s="11" t="str">
        <f t="shared" si="39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0"/>
        <v/>
      </c>
      <c r="AC169" s="11" t="str">
        <f t="shared" si="41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42"/>
        <v/>
      </c>
      <c r="AI169" s="11" t="str">
        <f t="shared" si="43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44"/>
        <v/>
      </c>
      <c r="AO169" s="11" t="str">
        <f t="shared" si="45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46"/>
        <v/>
      </c>
      <c r="AU169" s="9" t="str">
        <f t="shared" si="47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32"/>
        <v/>
      </c>
      <c r="E170" s="11" t="str">
        <f t="shared" si="33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34"/>
        <v/>
      </c>
      <c r="K170" s="11" t="str">
        <f t="shared" si="35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36"/>
        <v/>
      </c>
      <c r="Q170" s="11" t="str">
        <f t="shared" si="37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38"/>
        <v/>
      </c>
      <c r="W170" s="11" t="str">
        <f t="shared" si="39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0"/>
        <v/>
      </c>
      <c r="AC170" s="11" t="str">
        <f t="shared" si="41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42"/>
        <v/>
      </c>
      <c r="AI170" s="11" t="str">
        <f t="shared" si="43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44"/>
        <v/>
      </c>
      <c r="AO170" s="11" t="str">
        <f t="shared" si="45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46"/>
        <v/>
      </c>
      <c r="AU170" s="9" t="str">
        <f t="shared" si="47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32"/>
        <v/>
      </c>
      <c r="E171" s="11" t="str">
        <f t="shared" si="33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34"/>
        <v/>
      </c>
      <c r="K171" s="11" t="str">
        <f t="shared" si="35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36"/>
        <v/>
      </c>
      <c r="Q171" s="11" t="str">
        <f t="shared" si="37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38"/>
        <v/>
      </c>
      <c r="W171" s="11" t="str">
        <f t="shared" si="39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0"/>
        <v/>
      </c>
      <c r="AC171" s="11" t="str">
        <f t="shared" si="41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42"/>
        <v/>
      </c>
      <c r="AI171" s="11" t="str">
        <f t="shared" si="43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44"/>
        <v/>
      </c>
      <c r="AO171" s="11" t="str">
        <f t="shared" si="45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46"/>
        <v/>
      </c>
      <c r="AU171" s="9" t="str">
        <f t="shared" si="47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32"/>
        <v/>
      </c>
      <c r="E172" s="11" t="str">
        <f t="shared" si="33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34"/>
        <v/>
      </c>
      <c r="K172" s="11" t="str">
        <f t="shared" si="35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36"/>
        <v/>
      </c>
      <c r="Q172" s="11" t="str">
        <f t="shared" si="37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38"/>
        <v/>
      </c>
      <c r="W172" s="11" t="str">
        <f t="shared" si="39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0"/>
        <v/>
      </c>
      <c r="AC172" s="11" t="str">
        <f t="shared" si="41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42"/>
        <v/>
      </c>
      <c r="AI172" s="11" t="str">
        <f t="shared" si="43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44"/>
        <v/>
      </c>
      <c r="AO172" s="11" t="str">
        <f t="shared" si="45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46"/>
        <v/>
      </c>
      <c r="AU172" s="9" t="str">
        <f t="shared" si="47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16"/>
  </conditionalFormatting>
  <conditionalFormatting sqref="G2">
    <cfRule type="duplicateValues" dxfId="0" priority="14"/>
  </conditionalFormatting>
  <conditionalFormatting sqref="M2">
    <cfRule type="duplicateValues" dxfId="0" priority="12"/>
  </conditionalFormatting>
  <conditionalFormatting sqref="S2">
    <cfRule type="duplicateValues" dxfId="0" priority="10"/>
  </conditionalFormatting>
  <conditionalFormatting sqref="Y2">
    <cfRule type="duplicateValues" dxfId="0" priority="8"/>
  </conditionalFormatting>
  <conditionalFormatting sqref="AE2">
    <cfRule type="duplicateValues" dxfId="0" priority="6"/>
  </conditionalFormatting>
  <conditionalFormatting sqref="AK2">
    <cfRule type="duplicateValues" dxfId="0" priority="4"/>
  </conditionalFormatting>
  <conditionalFormatting sqref="AQ2">
    <cfRule type="duplicateValues" dxfId="0" priority="2"/>
  </conditionalFormatting>
  <conditionalFormatting sqref="A14">
    <cfRule type="duplicateValues" dxfId="1" priority="15"/>
  </conditionalFormatting>
  <conditionalFormatting sqref="G14">
    <cfRule type="duplicateValues" dxfId="1" priority="13"/>
  </conditionalFormatting>
  <conditionalFormatting sqref="M14">
    <cfRule type="duplicateValues" dxfId="1" priority="11"/>
  </conditionalFormatting>
  <conditionalFormatting sqref="S14">
    <cfRule type="duplicateValues" dxfId="1" priority="9"/>
  </conditionalFormatting>
  <conditionalFormatting sqref="Y14">
    <cfRule type="duplicateValues" dxfId="1" priority="7"/>
  </conditionalFormatting>
  <conditionalFormatting sqref="AE14">
    <cfRule type="duplicateValues" dxfId="1" priority="5"/>
  </conditionalFormatting>
  <conditionalFormatting sqref="AK14">
    <cfRule type="duplicateValues" dxfId="1" priority="3"/>
  </conditionalFormatting>
  <conditionalFormatting sqref="AQ14">
    <cfRule type="duplicateValues" dxfId="1" priority="1"/>
  </conditionalFormatting>
  <conditionalFormatting sqref="A3:A172">
    <cfRule type="duplicateValues" dxfId="0" priority="17"/>
    <cfRule type="duplicateValues" dxfId="0" priority="18"/>
    <cfRule type="duplicateValues" dxfId="1" priority="19"/>
  </conditionalFormatting>
  <conditionalFormatting sqref="A86:A172">
    <cfRule type="duplicateValues" dxfId="0" priority="20"/>
    <cfRule type="duplicateValues" dxfId="1" priority="21"/>
  </conditionalFormatting>
  <conditionalFormatting sqref="G3:G172">
    <cfRule type="duplicateValues" dxfId="0" priority="22"/>
    <cfRule type="duplicateValues" dxfId="0" priority="23"/>
    <cfRule type="duplicateValues" dxfId="1" priority="24"/>
  </conditionalFormatting>
  <conditionalFormatting sqref="G86:G172">
    <cfRule type="duplicateValues" dxfId="0" priority="25"/>
    <cfRule type="duplicateValues" dxfId="1" priority="26"/>
  </conditionalFormatting>
  <conditionalFormatting sqref="M3:M172">
    <cfRule type="duplicateValues" dxfId="1" priority="29"/>
    <cfRule type="duplicateValues" dxfId="0" priority="27"/>
    <cfRule type="duplicateValues" dxfId="0" priority="28"/>
  </conditionalFormatting>
  <conditionalFormatting sqref="M86:M172">
    <cfRule type="duplicateValues" dxfId="1" priority="31"/>
    <cfRule type="duplicateValues" dxfId="0" priority="30"/>
  </conditionalFormatting>
  <conditionalFormatting sqref="S3:S172">
    <cfRule type="duplicateValues" dxfId="1" priority="34"/>
    <cfRule type="duplicateValues" dxfId="0" priority="33"/>
    <cfRule type="duplicateValues" dxfId="0" priority="32"/>
  </conditionalFormatting>
  <conditionalFormatting sqref="S86:S172">
    <cfRule type="duplicateValues" dxfId="1" priority="36"/>
    <cfRule type="duplicateValues" dxfId="0" priority="35"/>
  </conditionalFormatting>
  <conditionalFormatting sqref="Y3:Y172">
    <cfRule type="duplicateValues" dxfId="0" priority="37"/>
    <cfRule type="duplicateValues" dxfId="0" priority="38"/>
    <cfRule type="duplicateValues" dxfId="1" priority="39"/>
  </conditionalFormatting>
  <conditionalFormatting sqref="Y86:Y172">
    <cfRule type="duplicateValues" dxfId="0" priority="40"/>
    <cfRule type="duplicateValues" dxfId="1" priority="41"/>
  </conditionalFormatting>
  <conditionalFormatting sqref="AE3:AE172">
    <cfRule type="duplicateValues" dxfId="0" priority="42"/>
    <cfRule type="duplicateValues" dxfId="0" priority="43"/>
    <cfRule type="duplicateValues" dxfId="1" priority="44"/>
  </conditionalFormatting>
  <conditionalFormatting sqref="AE86:AE172">
    <cfRule type="duplicateValues" dxfId="0" priority="45"/>
    <cfRule type="duplicateValues" dxfId="1" priority="46"/>
  </conditionalFormatting>
  <conditionalFormatting sqref="AK3:AK172">
    <cfRule type="duplicateValues" dxfId="0" priority="47"/>
    <cfRule type="duplicateValues" dxfId="0" priority="48"/>
    <cfRule type="duplicateValues" dxfId="1" priority="49"/>
  </conditionalFormatting>
  <conditionalFormatting sqref="AK86:AK172">
    <cfRule type="duplicateValues" dxfId="0" priority="50"/>
    <cfRule type="duplicateValues" dxfId="1" priority="51"/>
  </conditionalFormatting>
  <conditionalFormatting sqref="AQ3:AQ172">
    <cfRule type="duplicateValues" dxfId="0" priority="52"/>
    <cfRule type="duplicateValues" dxfId="0" priority="53"/>
    <cfRule type="duplicateValues" dxfId="1" priority="54"/>
  </conditionalFormatting>
  <conditionalFormatting sqref="AQ86:AQ172">
    <cfRule type="duplicateValues" dxfId="0" priority="55"/>
    <cfRule type="duplicateValues" dxfId="1" priority="56"/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2"/>
  <sheetViews>
    <sheetView zoomScale="70" zoomScaleNormal="70" topLeftCell="S1" workbookViewId="0">
      <selection activeCell="AF28" sqref="AF28"/>
    </sheetView>
  </sheetViews>
  <sheetFormatPr defaultColWidth="9" defaultRowHeight="15"/>
  <cols>
    <col min="1" max="1" width="5.57142857142857" style="1" customWidth="1"/>
    <col min="2" max="2" width="18.7142857142857" style="1" customWidth="1"/>
    <col min="3" max="3" width="13.8571428571429" style="1" customWidth="1"/>
    <col min="4" max="4" width="16.2857142857143" style="1" customWidth="1"/>
    <col min="5" max="5" width="9.42857142857143" style="1" customWidth="1"/>
    <col min="6" max="6" width="1.57142857142857" style="1" customWidth="1"/>
    <col min="7" max="7" width="5.57142857142857" style="1" customWidth="1"/>
    <col min="8" max="8" width="23.8571428571429" style="1" customWidth="1"/>
    <col min="9" max="9" width="13.8571428571429" style="1" customWidth="1"/>
    <col min="10" max="10" width="16.2857142857143" style="1" customWidth="1"/>
    <col min="11" max="11" width="9.42857142857143" style="1" customWidth="1"/>
    <col min="12" max="12" width="1.57142857142857" style="1" customWidth="1"/>
    <col min="13" max="13" width="5.57142857142857" style="1" customWidth="1"/>
    <col min="14" max="14" width="22.5714285714286" style="1" customWidth="1"/>
    <col min="15" max="15" width="13.8571428571429" style="1" customWidth="1"/>
    <col min="16" max="16" width="16.2857142857143" style="1" customWidth="1"/>
    <col min="17" max="17" width="9.42857142857143" style="1" customWidth="1"/>
    <col min="18" max="18" width="1" style="1" customWidth="1"/>
    <col min="19" max="19" width="5.57142857142857" style="1" customWidth="1"/>
    <col min="20" max="20" width="23.8571428571429" style="1" customWidth="1"/>
    <col min="21" max="21" width="13.8571428571429" style="1" customWidth="1"/>
    <col min="22" max="22" width="16.2857142857143" style="1" customWidth="1"/>
    <col min="23" max="23" width="9.42857142857143" style="1" customWidth="1"/>
    <col min="24" max="24" width="1.57142857142857" style="1" customWidth="1"/>
    <col min="25" max="25" width="5.57142857142857" style="1" customWidth="1"/>
    <col min="26" max="26" width="18.7142857142857" style="1" customWidth="1"/>
    <col min="27" max="27" width="13.8571428571429" style="1" customWidth="1"/>
    <col min="28" max="28" width="16.2857142857143" style="1" customWidth="1"/>
    <col min="29" max="29" width="9.42857142857143" style="1" customWidth="1"/>
    <col min="30" max="30" width="1" style="1" customWidth="1"/>
    <col min="31" max="31" width="5.57142857142857" style="1" customWidth="1"/>
    <col min="32" max="32" width="23.8571428571429" style="1" customWidth="1"/>
    <col min="33" max="33" width="13.8571428571429" style="1" customWidth="1"/>
    <col min="34" max="34" width="16.2857142857143" style="1" customWidth="1"/>
    <col min="35" max="35" width="9.42857142857143" style="1" customWidth="1"/>
    <col min="36" max="36" width="1.57142857142857" style="1" customWidth="1"/>
    <col min="37" max="37" width="5.57142857142857" style="1" customWidth="1"/>
    <col min="38" max="38" width="18.7142857142857" style="1" customWidth="1"/>
    <col min="39" max="39" width="13.8571428571429" style="1" customWidth="1"/>
    <col min="40" max="40" width="16.2857142857143" style="1" customWidth="1"/>
    <col min="41" max="41" width="9.42857142857143" style="1" customWidth="1"/>
    <col min="42" max="42" width="1" style="1" customWidth="1"/>
    <col min="43" max="43" width="5.57142857142857" style="1" customWidth="1"/>
    <col min="44" max="44" width="23.8571428571429" style="1" customWidth="1"/>
    <col min="45" max="45" width="13.8571428571429" style="1" customWidth="1"/>
    <col min="46" max="46" width="19.4285714285714" style="1" customWidth="1"/>
    <col min="47" max="47" width="9.42857142857143" style="1" customWidth="1"/>
    <col min="48" max="16384" width="9.14285714285714" style="1"/>
  </cols>
  <sheetData>
    <row r="1" ht="21.75" spans="1:47">
      <c r="A1" s="2" t="s">
        <v>349</v>
      </c>
      <c r="B1" s="2"/>
      <c r="C1" s="2"/>
      <c r="D1" s="2"/>
      <c r="E1" s="2"/>
      <c r="F1" s="3"/>
      <c r="G1" s="2" t="s">
        <v>350</v>
      </c>
      <c r="H1" s="2"/>
      <c r="I1" s="2"/>
      <c r="J1" s="2"/>
      <c r="K1" s="2"/>
      <c r="L1" s="3"/>
      <c r="M1" s="2" t="s">
        <v>351</v>
      </c>
      <c r="N1" s="2"/>
      <c r="O1" s="2"/>
      <c r="P1" s="2"/>
      <c r="Q1" s="2"/>
      <c r="R1" s="3"/>
      <c r="S1" s="2" t="s">
        <v>352</v>
      </c>
      <c r="T1" s="2"/>
      <c r="U1" s="2"/>
      <c r="V1" s="2"/>
      <c r="W1" s="2"/>
      <c r="X1" s="3"/>
      <c r="Y1" s="2" t="s">
        <v>353</v>
      </c>
      <c r="Z1" s="2"/>
      <c r="AA1" s="2"/>
      <c r="AB1" s="2"/>
      <c r="AC1" s="2"/>
      <c r="AD1" s="3"/>
      <c r="AE1" s="2" t="s">
        <v>354</v>
      </c>
      <c r="AF1" s="2"/>
      <c r="AG1" s="2"/>
      <c r="AH1" s="2"/>
      <c r="AI1" s="2"/>
      <c r="AJ1" s="3"/>
      <c r="AK1" s="2" t="s">
        <v>355</v>
      </c>
      <c r="AL1" s="2"/>
      <c r="AM1" s="2"/>
      <c r="AN1" s="2"/>
      <c r="AO1" s="2"/>
      <c r="AP1" s="3"/>
      <c r="AQ1" s="2" t="s">
        <v>356</v>
      </c>
      <c r="AR1" s="2"/>
      <c r="AS1" s="2"/>
      <c r="AT1" s="2"/>
      <c r="AU1" s="2"/>
    </row>
    <row r="2" ht="21.75" spans="1:47">
      <c r="A2" s="4" t="s">
        <v>0</v>
      </c>
      <c r="B2" s="4" t="s">
        <v>268</v>
      </c>
      <c r="C2" s="4" t="s">
        <v>242</v>
      </c>
      <c r="D2" s="4" t="s">
        <v>269</v>
      </c>
      <c r="E2" s="5" t="s">
        <v>270</v>
      </c>
      <c r="F2" s="6"/>
      <c r="G2" s="7" t="s">
        <v>0</v>
      </c>
      <c r="H2" s="4" t="s">
        <v>268</v>
      </c>
      <c r="I2" s="4" t="s">
        <v>242</v>
      </c>
      <c r="J2" s="4" t="s">
        <v>269</v>
      </c>
      <c r="K2" s="4" t="s">
        <v>270</v>
      </c>
      <c r="L2" s="3"/>
      <c r="M2" s="4" t="s">
        <v>0</v>
      </c>
      <c r="N2" s="4" t="s">
        <v>268</v>
      </c>
      <c r="O2" s="4" t="s">
        <v>242</v>
      </c>
      <c r="P2" s="4" t="s">
        <v>269</v>
      </c>
      <c r="Q2" s="5" t="s">
        <v>270</v>
      </c>
      <c r="R2" s="6"/>
      <c r="S2" s="7" t="s">
        <v>0</v>
      </c>
      <c r="T2" s="4" t="s">
        <v>268</v>
      </c>
      <c r="U2" s="4" t="s">
        <v>242</v>
      </c>
      <c r="V2" s="4" t="s">
        <v>269</v>
      </c>
      <c r="W2" s="4" t="s">
        <v>270</v>
      </c>
      <c r="X2" s="3"/>
      <c r="Y2" s="4" t="s">
        <v>0</v>
      </c>
      <c r="Z2" s="4" t="s">
        <v>268</v>
      </c>
      <c r="AA2" s="4" t="s">
        <v>242</v>
      </c>
      <c r="AB2" s="4" t="s">
        <v>269</v>
      </c>
      <c r="AC2" s="5" t="s">
        <v>270</v>
      </c>
      <c r="AD2" s="6"/>
      <c r="AE2" s="7" t="s">
        <v>0</v>
      </c>
      <c r="AF2" s="4" t="s">
        <v>268</v>
      </c>
      <c r="AG2" s="4" t="s">
        <v>242</v>
      </c>
      <c r="AH2" s="4" t="s">
        <v>269</v>
      </c>
      <c r="AI2" s="4" t="s">
        <v>270</v>
      </c>
      <c r="AJ2" s="3"/>
      <c r="AK2" s="4" t="s">
        <v>0</v>
      </c>
      <c r="AL2" s="4" t="s">
        <v>268</v>
      </c>
      <c r="AM2" s="4" t="s">
        <v>242</v>
      </c>
      <c r="AN2" s="4" t="s">
        <v>269</v>
      </c>
      <c r="AO2" s="5" t="s">
        <v>270</v>
      </c>
      <c r="AP2" s="6"/>
      <c r="AQ2" s="7" t="s">
        <v>0</v>
      </c>
      <c r="AR2" s="4" t="s">
        <v>268</v>
      </c>
      <c r="AS2" s="4" t="s">
        <v>242</v>
      </c>
      <c r="AT2" s="4" t="s">
        <v>269</v>
      </c>
      <c r="AU2" s="4" t="s">
        <v>270</v>
      </c>
    </row>
    <row r="3" ht="21.75" spans="1:47">
      <c r="A3" s="8"/>
      <c r="B3" s="9" t="str">
        <f>_xlfn.IFNA(VLOOKUP(A3,'Main Data'!$A:$B,2,0),"")</f>
        <v/>
      </c>
      <c r="C3" s="9" t="str">
        <f>_xlfn.IFNA(VLOOKUP(A3,'Main Data'!$A:$C,3,0),"")</f>
        <v/>
      </c>
      <c r="D3" s="10" t="str">
        <f ca="1">IF(A3="","",IF(D3="",NOW(),D3))</f>
        <v/>
      </c>
      <c r="E3" s="11" t="str">
        <f>IF(A3="","",5)</f>
        <v/>
      </c>
      <c r="F3" s="12"/>
      <c r="G3" s="13"/>
      <c r="H3" s="9" t="str">
        <f>_xlfn.IFNA(VLOOKUP(G3,'Main Data'!$A:$B,2,0),"")</f>
        <v/>
      </c>
      <c r="I3" s="9" t="str">
        <f>_xlfn.IFNA(VLOOKUP(G3,'Main Data'!$A:$C,3,0),"")</f>
        <v/>
      </c>
      <c r="J3" s="10" t="str">
        <f ca="1">IF(G3="","",IF(J3="",NOW(),J3))</f>
        <v/>
      </c>
      <c r="K3" s="11" t="str">
        <f>IF(G3="","",5)</f>
        <v/>
      </c>
      <c r="L3" s="3"/>
      <c r="M3" s="8"/>
      <c r="N3" s="9" t="str">
        <f>_xlfn.IFNA(VLOOKUP(M3,'Main Data'!$A:$B,2,0),"")</f>
        <v/>
      </c>
      <c r="O3" s="9" t="str">
        <f>_xlfn.IFNA(VLOOKUP(M3,'Main Data'!$A:$C,3,0),"")</f>
        <v/>
      </c>
      <c r="P3" s="10" t="str">
        <f ca="1">IF(M3="","",IF(P3="",NOW(),P3))</f>
        <v/>
      </c>
      <c r="Q3" s="11" t="str">
        <f>IF(M3="","",5)</f>
        <v/>
      </c>
      <c r="R3" s="12"/>
      <c r="S3" s="13"/>
      <c r="T3" s="9" t="str">
        <f>_xlfn.IFNA(VLOOKUP(S3,'Main Data'!$A:$B,2,0),"")</f>
        <v/>
      </c>
      <c r="U3" s="9" t="str">
        <f>_xlfn.IFNA(VLOOKUP(S3,'Main Data'!$A:$C,3,0),"")</f>
        <v/>
      </c>
      <c r="V3" s="10" t="str">
        <f ca="1">IF(S3="","",IF(V3="",NOW(),V3))</f>
        <v/>
      </c>
      <c r="W3" s="11" t="str">
        <f>IF(S3="","",5)</f>
        <v/>
      </c>
      <c r="X3" s="3"/>
      <c r="Y3" s="8"/>
      <c r="Z3" s="9" t="str">
        <f>_xlfn.IFNA(VLOOKUP(Y3,'Main Data'!$A:$B,2,0),"")</f>
        <v/>
      </c>
      <c r="AA3" s="9" t="str">
        <f>_xlfn.IFNA(VLOOKUP(Y3,'Main Data'!$A:$C,3,0),"")</f>
        <v/>
      </c>
      <c r="AB3" s="10" t="str">
        <f ca="1">IF(Y3="","",IF(AB3="",NOW(),AB3))</f>
        <v/>
      </c>
      <c r="AC3" s="11" t="str">
        <f>IF(Y3="","",5)</f>
        <v/>
      </c>
      <c r="AD3" s="12"/>
      <c r="AE3" s="13"/>
      <c r="AF3" s="9" t="str">
        <f>_xlfn.IFNA(VLOOKUP(AE3,'Main Data'!$A:$B,2,0),"")</f>
        <v/>
      </c>
      <c r="AG3" s="9" t="str">
        <f>_xlfn.IFNA(VLOOKUP(AE3,'Main Data'!$A:$C,3,0),"")</f>
        <v/>
      </c>
      <c r="AH3" s="10" t="str">
        <f ca="1">IF(AE3="","",IF(AH3="",NOW(),AH3))</f>
        <v/>
      </c>
      <c r="AI3" s="11" t="str">
        <f>IF(AE3="","",5)</f>
        <v/>
      </c>
      <c r="AJ3" s="3"/>
      <c r="AK3" s="8"/>
      <c r="AL3" s="9" t="str">
        <f>_xlfn.IFNA(VLOOKUP(AK3,'Main Data'!$A:$B,2,0),"")</f>
        <v/>
      </c>
      <c r="AM3" s="9" t="str">
        <f>_xlfn.IFNA(VLOOKUP(AK3,'Main Data'!$A:$C,3,0),"")</f>
        <v/>
      </c>
      <c r="AN3" s="10" t="str">
        <f ca="1">IF(AK3="","",IF(AN3="",NOW(),AN3))</f>
        <v/>
      </c>
      <c r="AO3" s="11" t="str">
        <f>IF(AK3="","",5)</f>
        <v/>
      </c>
      <c r="AP3" s="15"/>
      <c r="AQ3" s="8"/>
      <c r="AR3" s="9" t="str">
        <f>_xlfn.IFNA(VLOOKUP(AQ3,'Main Data'!$A:$B,2,0),"")</f>
        <v/>
      </c>
      <c r="AS3" s="9" t="str">
        <f>_xlfn.IFNA(VLOOKUP(AQ3,'Main Data'!$A:$C,3,0),"")</f>
        <v/>
      </c>
      <c r="AT3" s="10" t="str">
        <f ca="1">IF(AQ3="","",IF(AT3="",NOW(),AT3))</f>
        <v/>
      </c>
      <c r="AU3" s="9" t="str">
        <f>IF(AQ3="","",5)</f>
        <v/>
      </c>
    </row>
    <row r="4" ht="21.75" spans="1:47">
      <c r="A4" s="8"/>
      <c r="B4" s="9" t="str">
        <f>_xlfn.IFNA(VLOOKUP(A4,'Main Data'!$A:$B,2,0),"")</f>
        <v/>
      </c>
      <c r="C4" s="9" t="str">
        <f>_xlfn.IFNA(VLOOKUP(A4,'Main Data'!$A:$C,3,0),"")</f>
        <v/>
      </c>
      <c r="D4" s="10" t="str">
        <f ca="1" t="shared" ref="D4:D67" si="0">IF(A4="","",IF(D4="",NOW(),D4))</f>
        <v/>
      </c>
      <c r="E4" s="11" t="str">
        <f t="shared" ref="E4:E67" si="1">IF(A4="","",5)</f>
        <v/>
      </c>
      <c r="F4" s="12"/>
      <c r="G4" s="13"/>
      <c r="H4" s="9" t="str">
        <f>_xlfn.IFNA(VLOOKUP(G4,'Main Data'!$A:$B,2,0),"")</f>
        <v/>
      </c>
      <c r="I4" s="9" t="str">
        <f>_xlfn.IFNA(VLOOKUP(G4,'Main Data'!$A:$C,3,0),"")</f>
        <v/>
      </c>
      <c r="J4" s="10" t="str">
        <f ca="1" t="shared" ref="J4:J67" si="2">IF(G4="","",IF(J4="",NOW(),J4))</f>
        <v/>
      </c>
      <c r="K4" s="11" t="str">
        <f t="shared" ref="K4:K67" si="3">IF(G4="","",5)</f>
        <v/>
      </c>
      <c r="L4" s="3"/>
      <c r="M4" s="8"/>
      <c r="N4" s="9" t="str">
        <f>_xlfn.IFNA(VLOOKUP(M4,'Main Data'!$A:$B,2,0),"")</f>
        <v/>
      </c>
      <c r="O4" s="9" t="str">
        <f>_xlfn.IFNA(VLOOKUP(M4,'Main Data'!$A:$C,3,0),"")</f>
        <v/>
      </c>
      <c r="P4" s="10" t="str">
        <f ca="1" t="shared" ref="P4:P67" si="4">IF(M4="","",IF(P4="",NOW(),P4))</f>
        <v/>
      </c>
      <c r="Q4" s="11" t="str">
        <f t="shared" ref="Q4:Q67" si="5">IF(M4="","",5)</f>
        <v/>
      </c>
      <c r="R4" s="12"/>
      <c r="S4" s="13"/>
      <c r="T4" s="9" t="str">
        <f>_xlfn.IFNA(VLOOKUP(S4,'Main Data'!$A:$B,2,0),"")</f>
        <v/>
      </c>
      <c r="U4" s="9" t="str">
        <f>_xlfn.IFNA(VLOOKUP(S4,'Main Data'!$A:$C,3,0),"")</f>
        <v/>
      </c>
      <c r="V4" s="10" t="str">
        <f ca="1" t="shared" ref="V4:V67" si="6">IF(S4="","",IF(V4="",NOW(),V4))</f>
        <v/>
      </c>
      <c r="W4" s="11" t="str">
        <f t="shared" ref="W4:W67" si="7">IF(S4="","",5)</f>
        <v/>
      </c>
      <c r="X4" s="3"/>
      <c r="Y4" s="8"/>
      <c r="Z4" s="9" t="str">
        <f>_xlfn.IFNA(VLOOKUP(Y4,'Main Data'!$A:$B,2,0),"")</f>
        <v/>
      </c>
      <c r="AA4" s="9" t="str">
        <f>_xlfn.IFNA(VLOOKUP(Y4,'Main Data'!$A:$C,3,0),"")</f>
        <v/>
      </c>
      <c r="AB4" s="10" t="str">
        <f ca="1" t="shared" ref="AB4:AB67" si="8">IF(Y4="","",IF(AB4="",NOW(),AB4))</f>
        <v/>
      </c>
      <c r="AC4" s="11" t="str">
        <f t="shared" ref="AC4:AC67" si="9">IF(Y4="","",5)</f>
        <v/>
      </c>
      <c r="AD4" s="12"/>
      <c r="AE4" s="13"/>
      <c r="AF4" s="9" t="str">
        <f>_xlfn.IFNA(VLOOKUP(AE4,'Main Data'!$A:$B,2,0),"")</f>
        <v/>
      </c>
      <c r="AG4" s="9" t="str">
        <f>_xlfn.IFNA(VLOOKUP(AE4,'Main Data'!$A:$C,3,0),"")</f>
        <v/>
      </c>
      <c r="AH4" s="10" t="str">
        <f ca="1" t="shared" ref="AH4:AH67" si="10">IF(AE4="","",IF(AH4="",NOW(),AH4))</f>
        <v/>
      </c>
      <c r="AI4" s="11" t="str">
        <f t="shared" ref="AI4:AI67" si="11">IF(AE4="","",5)</f>
        <v/>
      </c>
      <c r="AJ4" s="3"/>
      <c r="AK4" s="8"/>
      <c r="AL4" s="9" t="str">
        <f>_xlfn.IFNA(VLOOKUP(AK4,'Main Data'!$A:$B,2,0),"")</f>
        <v/>
      </c>
      <c r="AM4" s="9" t="str">
        <f>_xlfn.IFNA(VLOOKUP(AK4,'Main Data'!$A:$C,3,0),"")</f>
        <v/>
      </c>
      <c r="AN4" s="10" t="str">
        <f ca="1" t="shared" ref="AN4:AN67" si="12">IF(AK4="","",IF(AN4="",NOW(),AN4))</f>
        <v/>
      </c>
      <c r="AO4" s="11" t="str">
        <f t="shared" ref="AO4:AO67" si="13">IF(AK4="","",5)</f>
        <v/>
      </c>
      <c r="AP4" s="15"/>
      <c r="AQ4" s="8"/>
      <c r="AR4" s="9" t="str">
        <f>_xlfn.IFNA(VLOOKUP(AQ4,'Main Data'!$A:$B,2,0),"")</f>
        <v/>
      </c>
      <c r="AS4" s="9" t="str">
        <f>_xlfn.IFNA(VLOOKUP(AQ4,'Main Data'!$A:$C,3,0),"")</f>
        <v/>
      </c>
      <c r="AT4" s="10" t="str">
        <f ca="1" t="shared" ref="AT4:AT67" si="14">IF(AQ4="","",IF(AT4="",NOW(),AT4))</f>
        <v/>
      </c>
      <c r="AU4" s="9" t="str">
        <f t="shared" ref="AU4:AU67" si="15">IF(AQ4="","",5)</f>
        <v/>
      </c>
    </row>
    <row r="5" ht="21.75" spans="1:47">
      <c r="A5" s="8"/>
      <c r="B5" s="9" t="str">
        <f>_xlfn.IFNA(VLOOKUP(A5,'Main Data'!$A:$B,2,0),"")</f>
        <v/>
      </c>
      <c r="C5" s="9" t="str">
        <f>_xlfn.IFNA(VLOOKUP(A5,'Main Data'!$A:$C,3,0),"")</f>
        <v/>
      </c>
      <c r="D5" s="10" t="str">
        <f ca="1" t="shared" si="0"/>
        <v/>
      </c>
      <c r="E5" s="11" t="str">
        <f t="shared" si="1"/>
        <v/>
      </c>
      <c r="F5" s="12"/>
      <c r="G5" s="13"/>
      <c r="H5" s="9" t="str">
        <f>_xlfn.IFNA(VLOOKUP(G5,'Main Data'!$A:$B,2,0),"")</f>
        <v/>
      </c>
      <c r="I5" s="9" t="str">
        <f>_xlfn.IFNA(VLOOKUP(G5,'Main Data'!$A:$C,3,0),"")</f>
        <v/>
      </c>
      <c r="J5" s="10" t="str">
        <f ca="1" t="shared" si="2"/>
        <v/>
      </c>
      <c r="K5" s="11" t="str">
        <f t="shared" si="3"/>
        <v/>
      </c>
      <c r="L5" s="3"/>
      <c r="M5" s="8"/>
      <c r="N5" s="9" t="str">
        <f>_xlfn.IFNA(VLOOKUP(M5,'Main Data'!$A:$B,2,0),"")</f>
        <v/>
      </c>
      <c r="O5" s="9" t="str">
        <f>_xlfn.IFNA(VLOOKUP(M5,'Main Data'!$A:$C,3,0),"")</f>
        <v/>
      </c>
      <c r="P5" s="10" t="str">
        <f ca="1" t="shared" si="4"/>
        <v/>
      </c>
      <c r="Q5" s="11" t="str">
        <f t="shared" si="5"/>
        <v/>
      </c>
      <c r="R5" s="12"/>
      <c r="S5" s="13"/>
      <c r="T5" s="9" t="str">
        <f>_xlfn.IFNA(VLOOKUP(S5,'Main Data'!$A:$B,2,0),"")</f>
        <v/>
      </c>
      <c r="U5" s="9" t="str">
        <f>_xlfn.IFNA(VLOOKUP(S5,'Main Data'!$A:$C,3,0),"")</f>
        <v/>
      </c>
      <c r="V5" s="10" t="str">
        <f ca="1" t="shared" si="6"/>
        <v/>
      </c>
      <c r="W5" s="11" t="str">
        <f t="shared" si="7"/>
        <v/>
      </c>
      <c r="X5" s="3"/>
      <c r="Y5" s="8"/>
      <c r="Z5" s="9" t="str">
        <f>_xlfn.IFNA(VLOOKUP(Y5,'Main Data'!$A:$B,2,0),"")</f>
        <v/>
      </c>
      <c r="AA5" s="9" t="str">
        <f>_xlfn.IFNA(VLOOKUP(Y5,'Main Data'!$A:$C,3,0),"")</f>
        <v/>
      </c>
      <c r="AB5" s="10" t="str">
        <f ca="1" t="shared" si="8"/>
        <v/>
      </c>
      <c r="AC5" s="11" t="str">
        <f t="shared" si="9"/>
        <v/>
      </c>
      <c r="AD5" s="12"/>
      <c r="AE5" s="13"/>
      <c r="AF5" s="9" t="str">
        <f>_xlfn.IFNA(VLOOKUP(AE5,'Main Data'!$A:$B,2,0),"")</f>
        <v/>
      </c>
      <c r="AG5" s="9" t="str">
        <f>_xlfn.IFNA(VLOOKUP(AE5,'Main Data'!$A:$C,3,0),"")</f>
        <v/>
      </c>
      <c r="AH5" s="10" t="str">
        <f ca="1" t="shared" si="10"/>
        <v/>
      </c>
      <c r="AI5" s="11" t="str">
        <f t="shared" si="11"/>
        <v/>
      </c>
      <c r="AJ5" s="3"/>
      <c r="AK5" s="8"/>
      <c r="AL5" s="9" t="str">
        <f>_xlfn.IFNA(VLOOKUP(AK5,'Main Data'!$A:$B,2,0),"")</f>
        <v/>
      </c>
      <c r="AM5" s="9" t="str">
        <f>_xlfn.IFNA(VLOOKUP(AK5,'Main Data'!$A:$C,3,0),"")</f>
        <v/>
      </c>
      <c r="AN5" s="10" t="str">
        <f ca="1" t="shared" si="12"/>
        <v/>
      </c>
      <c r="AO5" s="11" t="str">
        <f t="shared" si="13"/>
        <v/>
      </c>
      <c r="AP5" s="15"/>
      <c r="AQ5" s="8"/>
      <c r="AR5" s="9" t="str">
        <f>_xlfn.IFNA(VLOOKUP(AQ5,'Main Data'!$A:$B,2,0),"")</f>
        <v/>
      </c>
      <c r="AS5" s="9" t="str">
        <f>_xlfn.IFNA(VLOOKUP(AQ5,'Main Data'!$A:$C,3,0),"")</f>
        <v/>
      </c>
      <c r="AT5" s="10" t="str">
        <f ca="1" t="shared" si="14"/>
        <v/>
      </c>
      <c r="AU5" s="9" t="str">
        <f t="shared" si="15"/>
        <v/>
      </c>
    </row>
    <row r="6" ht="21.75" spans="1:47">
      <c r="A6" s="8"/>
      <c r="B6" s="9" t="str">
        <f>_xlfn.IFNA(VLOOKUP(A6,'Main Data'!$A:$B,2,0),"")</f>
        <v/>
      </c>
      <c r="C6" s="9" t="str">
        <f>_xlfn.IFNA(VLOOKUP(A6,'Main Data'!$A:$C,3,0),"")</f>
        <v/>
      </c>
      <c r="D6" s="10" t="str">
        <f ca="1" t="shared" si="0"/>
        <v/>
      </c>
      <c r="E6" s="11" t="str">
        <f t="shared" si="1"/>
        <v/>
      </c>
      <c r="F6" s="12"/>
      <c r="G6" s="13"/>
      <c r="H6" s="9" t="str">
        <f>_xlfn.IFNA(VLOOKUP(G6,'Main Data'!$A:$B,2,0),"")</f>
        <v/>
      </c>
      <c r="I6" s="9" t="str">
        <f>_xlfn.IFNA(VLOOKUP(G6,'Main Data'!$A:$C,3,0),"")</f>
        <v/>
      </c>
      <c r="J6" s="10" t="str">
        <f ca="1" t="shared" si="2"/>
        <v/>
      </c>
      <c r="K6" s="11" t="str">
        <f t="shared" si="3"/>
        <v/>
      </c>
      <c r="L6" s="3"/>
      <c r="M6" s="8"/>
      <c r="N6" s="9" t="str">
        <f>_xlfn.IFNA(VLOOKUP(M6,'Main Data'!$A:$B,2,0),"")</f>
        <v/>
      </c>
      <c r="O6" s="9" t="str">
        <f>_xlfn.IFNA(VLOOKUP(M6,'Main Data'!$A:$C,3,0),"")</f>
        <v/>
      </c>
      <c r="P6" s="10" t="str">
        <f ca="1" t="shared" si="4"/>
        <v/>
      </c>
      <c r="Q6" s="11" t="str">
        <f t="shared" si="5"/>
        <v/>
      </c>
      <c r="R6" s="12"/>
      <c r="S6" s="13"/>
      <c r="T6" s="9" t="str">
        <f>_xlfn.IFNA(VLOOKUP(S6,'Main Data'!$A:$B,2,0),"")</f>
        <v/>
      </c>
      <c r="U6" s="9" t="str">
        <f>_xlfn.IFNA(VLOOKUP(S6,'Main Data'!$A:$C,3,0),"")</f>
        <v/>
      </c>
      <c r="V6" s="10" t="str">
        <f ca="1" t="shared" si="6"/>
        <v/>
      </c>
      <c r="W6" s="11" t="str">
        <f t="shared" si="7"/>
        <v/>
      </c>
      <c r="X6" s="3"/>
      <c r="Y6" s="8"/>
      <c r="Z6" s="9" t="str">
        <f>_xlfn.IFNA(VLOOKUP(Y6,'Main Data'!$A:$B,2,0),"")</f>
        <v/>
      </c>
      <c r="AA6" s="9" t="str">
        <f>_xlfn.IFNA(VLOOKUP(Y6,'Main Data'!$A:$C,3,0),"")</f>
        <v/>
      </c>
      <c r="AB6" s="10" t="str">
        <f ca="1" t="shared" si="8"/>
        <v/>
      </c>
      <c r="AC6" s="11" t="str">
        <f t="shared" si="9"/>
        <v/>
      </c>
      <c r="AD6" s="12"/>
      <c r="AE6" s="13"/>
      <c r="AF6" s="9" t="str">
        <f>_xlfn.IFNA(VLOOKUP(AE6,'Main Data'!$A:$B,2,0),"")</f>
        <v/>
      </c>
      <c r="AG6" s="9" t="str">
        <f>_xlfn.IFNA(VLOOKUP(AE6,'Main Data'!$A:$C,3,0),"")</f>
        <v/>
      </c>
      <c r="AH6" s="10" t="str">
        <f ca="1" t="shared" si="10"/>
        <v/>
      </c>
      <c r="AI6" s="11" t="str">
        <f t="shared" si="11"/>
        <v/>
      </c>
      <c r="AJ6" s="3"/>
      <c r="AK6" s="8"/>
      <c r="AL6" s="9" t="str">
        <f>_xlfn.IFNA(VLOOKUP(AK6,'Main Data'!$A:$B,2,0),"")</f>
        <v/>
      </c>
      <c r="AM6" s="9" t="str">
        <f>_xlfn.IFNA(VLOOKUP(AK6,'Main Data'!$A:$C,3,0),"")</f>
        <v/>
      </c>
      <c r="AN6" s="10" t="str">
        <f ca="1" t="shared" si="12"/>
        <v/>
      </c>
      <c r="AO6" s="11" t="str">
        <f t="shared" si="13"/>
        <v/>
      </c>
      <c r="AP6" s="15"/>
      <c r="AQ6" s="8"/>
      <c r="AR6" s="9" t="str">
        <f>_xlfn.IFNA(VLOOKUP(AQ6,'Main Data'!$A:$B,2,0),"")</f>
        <v/>
      </c>
      <c r="AS6" s="9" t="str">
        <f>_xlfn.IFNA(VLOOKUP(AQ6,'Main Data'!$A:$C,3,0),"")</f>
        <v/>
      </c>
      <c r="AT6" s="10" t="str">
        <f ca="1" t="shared" si="14"/>
        <v/>
      </c>
      <c r="AU6" s="9" t="str">
        <f t="shared" si="15"/>
        <v/>
      </c>
    </row>
    <row r="7" ht="21.75" spans="1:47">
      <c r="A7" s="8"/>
      <c r="B7" s="9" t="str">
        <f>_xlfn.IFNA(VLOOKUP(A7,'Main Data'!$A:$B,2,0),"")</f>
        <v/>
      </c>
      <c r="C7" s="9" t="str">
        <f>_xlfn.IFNA(VLOOKUP(A7,'Main Data'!$A:$C,3,0),"")</f>
        <v/>
      </c>
      <c r="D7" s="10" t="str">
        <f ca="1" t="shared" si="0"/>
        <v/>
      </c>
      <c r="E7" s="11" t="str">
        <f t="shared" si="1"/>
        <v/>
      </c>
      <c r="F7" s="12"/>
      <c r="G7" s="14"/>
      <c r="H7" s="9" t="str">
        <f>_xlfn.IFNA(VLOOKUP(G7,'Main Data'!$A:$B,2,0),"")</f>
        <v/>
      </c>
      <c r="I7" s="9" t="str">
        <f>_xlfn.IFNA(VLOOKUP(G7,'Main Data'!$A:$C,3,0),"")</f>
        <v/>
      </c>
      <c r="J7" s="10" t="str">
        <f ca="1" t="shared" si="2"/>
        <v/>
      </c>
      <c r="K7" s="11" t="str">
        <f t="shared" si="3"/>
        <v/>
      </c>
      <c r="L7" s="3"/>
      <c r="M7" s="8"/>
      <c r="N7" s="9" t="str">
        <f>_xlfn.IFNA(VLOOKUP(M7,'Main Data'!$A:$B,2,0),"")</f>
        <v/>
      </c>
      <c r="O7" s="9" t="str">
        <f>_xlfn.IFNA(VLOOKUP(M7,'Main Data'!$A:$C,3,0),"")</f>
        <v/>
      </c>
      <c r="P7" s="10" t="str">
        <f ca="1" t="shared" si="4"/>
        <v/>
      </c>
      <c r="Q7" s="11" t="str">
        <f t="shared" si="5"/>
        <v/>
      </c>
      <c r="R7" s="12"/>
      <c r="S7" s="14"/>
      <c r="T7" s="9" t="str">
        <f>_xlfn.IFNA(VLOOKUP(S7,'Main Data'!$A:$B,2,0),"")</f>
        <v/>
      </c>
      <c r="U7" s="9" t="str">
        <f>_xlfn.IFNA(VLOOKUP(S7,'Main Data'!$A:$C,3,0),"")</f>
        <v/>
      </c>
      <c r="V7" s="10" t="str">
        <f ca="1" t="shared" si="6"/>
        <v/>
      </c>
      <c r="W7" s="11" t="str">
        <f t="shared" si="7"/>
        <v/>
      </c>
      <c r="X7" s="3"/>
      <c r="Y7" s="8"/>
      <c r="Z7" s="9" t="str">
        <f>_xlfn.IFNA(VLOOKUP(Y7,'Main Data'!$A:$B,2,0),"")</f>
        <v/>
      </c>
      <c r="AA7" s="9" t="str">
        <f>_xlfn.IFNA(VLOOKUP(Y7,'Main Data'!$A:$C,3,0),"")</f>
        <v/>
      </c>
      <c r="AB7" s="10" t="str">
        <f ca="1" t="shared" si="8"/>
        <v/>
      </c>
      <c r="AC7" s="11" t="str">
        <f t="shared" si="9"/>
        <v/>
      </c>
      <c r="AD7" s="12"/>
      <c r="AE7" s="14"/>
      <c r="AF7" s="9" t="str">
        <f>_xlfn.IFNA(VLOOKUP(AE7,'Main Data'!$A:$B,2,0),"")</f>
        <v/>
      </c>
      <c r="AG7" s="9" t="str">
        <f>_xlfn.IFNA(VLOOKUP(AE7,'Main Data'!$A:$C,3,0),"")</f>
        <v/>
      </c>
      <c r="AH7" s="10" t="str">
        <f ca="1" t="shared" si="10"/>
        <v/>
      </c>
      <c r="AI7" s="11" t="str">
        <f t="shared" si="11"/>
        <v/>
      </c>
      <c r="AJ7" s="3"/>
      <c r="AK7" s="8"/>
      <c r="AL7" s="9" t="str">
        <f>_xlfn.IFNA(VLOOKUP(AK7,'Main Data'!$A:$B,2,0),"")</f>
        <v/>
      </c>
      <c r="AM7" s="9" t="str">
        <f>_xlfn.IFNA(VLOOKUP(AK7,'Main Data'!$A:$C,3,0),"")</f>
        <v/>
      </c>
      <c r="AN7" s="10" t="str">
        <f ca="1" t="shared" si="12"/>
        <v/>
      </c>
      <c r="AO7" s="11" t="str">
        <f t="shared" si="13"/>
        <v/>
      </c>
      <c r="AP7" s="15"/>
      <c r="AQ7" s="8"/>
      <c r="AR7" s="9" t="str">
        <f>_xlfn.IFNA(VLOOKUP(AQ7,'Main Data'!$A:$B,2,0),"")</f>
        <v/>
      </c>
      <c r="AS7" s="9" t="str">
        <f>_xlfn.IFNA(VLOOKUP(AQ7,'Main Data'!$A:$C,3,0),"")</f>
        <v/>
      </c>
      <c r="AT7" s="10" t="str">
        <f ca="1" t="shared" si="14"/>
        <v/>
      </c>
      <c r="AU7" s="9" t="str">
        <f t="shared" si="15"/>
        <v/>
      </c>
    </row>
    <row r="8" ht="21.75" spans="1:47">
      <c r="A8" s="8"/>
      <c r="B8" s="9" t="str">
        <f>_xlfn.IFNA(VLOOKUP(A8,'Main Data'!$A:$B,2,0),"")</f>
        <v/>
      </c>
      <c r="C8" s="9" t="str">
        <f>_xlfn.IFNA(VLOOKUP(A8,'Main Data'!$A:$C,3,0),"")</f>
        <v/>
      </c>
      <c r="D8" s="10" t="str">
        <f ca="1" t="shared" si="0"/>
        <v/>
      </c>
      <c r="E8" s="11" t="str">
        <f t="shared" si="1"/>
        <v/>
      </c>
      <c r="F8" s="12"/>
      <c r="G8" s="13"/>
      <c r="H8" s="9" t="str">
        <f>_xlfn.IFNA(VLOOKUP(G8,'Main Data'!$A:$B,2,0),"")</f>
        <v/>
      </c>
      <c r="I8" s="9" t="str">
        <f>_xlfn.IFNA(VLOOKUP(G8,'Main Data'!$A:$C,3,0),"")</f>
        <v/>
      </c>
      <c r="J8" s="10" t="str">
        <f ca="1" t="shared" si="2"/>
        <v/>
      </c>
      <c r="K8" s="11" t="str">
        <f t="shared" si="3"/>
        <v/>
      </c>
      <c r="L8" s="3"/>
      <c r="M8" s="8"/>
      <c r="N8" s="9" t="str">
        <f>_xlfn.IFNA(VLOOKUP(M8,'Main Data'!$A:$B,2,0),"")</f>
        <v/>
      </c>
      <c r="O8" s="9" t="str">
        <f>_xlfn.IFNA(VLOOKUP(M8,'Main Data'!$A:$C,3,0),"")</f>
        <v/>
      </c>
      <c r="P8" s="10" t="str">
        <f ca="1" t="shared" si="4"/>
        <v/>
      </c>
      <c r="Q8" s="11" t="str">
        <f t="shared" si="5"/>
        <v/>
      </c>
      <c r="R8" s="12"/>
      <c r="S8" s="13"/>
      <c r="T8" s="9" t="str">
        <f>_xlfn.IFNA(VLOOKUP(S8,'Main Data'!$A:$B,2,0),"")</f>
        <v/>
      </c>
      <c r="U8" s="9" t="str">
        <f>_xlfn.IFNA(VLOOKUP(S8,'Main Data'!$A:$C,3,0),"")</f>
        <v/>
      </c>
      <c r="V8" s="10" t="str">
        <f ca="1" t="shared" si="6"/>
        <v/>
      </c>
      <c r="W8" s="11" t="str">
        <f t="shared" si="7"/>
        <v/>
      </c>
      <c r="X8" s="3"/>
      <c r="Y8" s="8"/>
      <c r="Z8" s="9" t="str">
        <f>_xlfn.IFNA(VLOOKUP(Y8,'Main Data'!$A:$B,2,0),"")</f>
        <v/>
      </c>
      <c r="AA8" s="9" t="str">
        <f>_xlfn.IFNA(VLOOKUP(Y8,'Main Data'!$A:$C,3,0),"")</f>
        <v/>
      </c>
      <c r="AB8" s="10" t="str">
        <f ca="1" t="shared" si="8"/>
        <v/>
      </c>
      <c r="AC8" s="11" t="str">
        <f t="shared" si="9"/>
        <v/>
      </c>
      <c r="AD8" s="12"/>
      <c r="AE8" s="13"/>
      <c r="AF8" s="9" t="str">
        <f>_xlfn.IFNA(VLOOKUP(AE8,'Main Data'!$A:$B,2,0),"")</f>
        <v/>
      </c>
      <c r="AG8" s="9" t="str">
        <f>_xlfn.IFNA(VLOOKUP(AE8,'Main Data'!$A:$C,3,0),"")</f>
        <v/>
      </c>
      <c r="AH8" s="10" t="str">
        <f ca="1" t="shared" si="10"/>
        <v/>
      </c>
      <c r="AI8" s="11" t="str">
        <f t="shared" si="11"/>
        <v/>
      </c>
      <c r="AJ8" s="3"/>
      <c r="AK8" s="8"/>
      <c r="AL8" s="9" t="str">
        <f>_xlfn.IFNA(VLOOKUP(AK8,'Main Data'!$A:$B,2,0),"")</f>
        <v/>
      </c>
      <c r="AM8" s="9" t="str">
        <f>_xlfn.IFNA(VLOOKUP(AK8,'Main Data'!$A:$C,3,0),"")</f>
        <v/>
      </c>
      <c r="AN8" s="10" t="str">
        <f ca="1" t="shared" si="12"/>
        <v/>
      </c>
      <c r="AO8" s="11" t="str">
        <f t="shared" si="13"/>
        <v/>
      </c>
      <c r="AP8" s="15"/>
      <c r="AQ8" s="8"/>
      <c r="AR8" s="9" t="str">
        <f>_xlfn.IFNA(VLOOKUP(AQ8,'Main Data'!$A:$B,2,0),"")</f>
        <v/>
      </c>
      <c r="AS8" s="9" t="str">
        <f>_xlfn.IFNA(VLOOKUP(AQ8,'Main Data'!$A:$C,3,0),"")</f>
        <v/>
      </c>
      <c r="AT8" s="10" t="str">
        <f ca="1" t="shared" si="14"/>
        <v/>
      </c>
      <c r="AU8" s="9" t="str">
        <f t="shared" si="15"/>
        <v/>
      </c>
    </row>
    <row r="9" ht="21.75" spans="1:47">
      <c r="A9" s="8"/>
      <c r="B9" s="9" t="str">
        <f>_xlfn.IFNA(VLOOKUP(A9,'Main Data'!$A:$B,2,0),"")</f>
        <v/>
      </c>
      <c r="C9" s="9" t="str">
        <f>_xlfn.IFNA(VLOOKUP(A9,'Main Data'!$A:$C,3,0),"")</f>
        <v/>
      </c>
      <c r="D9" s="10" t="str">
        <f ca="1" t="shared" si="0"/>
        <v/>
      </c>
      <c r="E9" s="11" t="str">
        <f t="shared" si="1"/>
        <v/>
      </c>
      <c r="F9" s="12"/>
      <c r="G9" s="13"/>
      <c r="H9" s="9" t="str">
        <f>_xlfn.IFNA(VLOOKUP(G9,'Main Data'!$A:$B,2,0),"")</f>
        <v/>
      </c>
      <c r="I9" s="9" t="str">
        <f>_xlfn.IFNA(VLOOKUP(G9,'Main Data'!$A:$C,3,0),"")</f>
        <v/>
      </c>
      <c r="J9" s="10" t="str">
        <f ca="1" t="shared" si="2"/>
        <v/>
      </c>
      <c r="K9" s="11" t="str">
        <f t="shared" si="3"/>
        <v/>
      </c>
      <c r="L9" s="3"/>
      <c r="M9" s="8"/>
      <c r="N9" s="9" t="str">
        <f>_xlfn.IFNA(VLOOKUP(M9,'Main Data'!$A:$B,2,0),"")</f>
        <v/>
      </c>
      <c r="O9" s="9" t="str">
        <f>_xlfn.IFNA(VLOOKUP(M9,'Main Data'!$A:$C,3,0),"")</f>
        <v/>
      </c>
      <c r="P9" s="10" t="str">
        <f ca="1" t="shared" si="4"/>
        <v/>
      </c>
      <c r="Q9" s="11" t="str">
        <f t="shared" si="5"/>
        <v/>
      </c>
      <c r="R9" s="12"/>
      <c r="S9" s="13"/>
      <c r="T9" s="9" t="str">
        <f>_xlfn.IFNA(VLOOKUP(S9,'Main Data'!$A:$B,2,0),"")</f>
        <v/>
      </c>
      <c r="U9" s="9" t="str">
        <f>_xlfn.IFNA(VLOOKUP(S9,'Main Data'!$A:$C,3,0),"")</f>
        <v/>
      </c>
      <c r="V9" s="10" t="str">
        <f ca="1" t="shared" si="6"/>
        <v/>
      </c>
      <c r="W9" s="11" t="str">
        <f t="shared" si="7"/>
        <v/>
      </c>
      <c r="X9" s="3"/>
      <c r="Y9" s="8"/>
      <c r="Z9" s="9" t="str">
        <f>_xlfn.IFNA(VLOOKUP(Y9,'Main Data'!$A:$B,2,0),"")</f>
        <v/>
      </c>
      <c r="AA9" s="9" t="str">
        <f>_xlfn.IFNA(VLOOKUP(Y9,'Main Data'!$A:$C,3,0),"")</f>
        <v/>
      </c>
      <c r="AB9" s="10" t="str">
        <f ca="1" t="shared" si="8"/>
        <v/>
      </c>
      <c r="AC9" s="11" t="str">
        <f t="shared" si="9"/>
        <v/>
      </c>
      <c r="AD9" s="12"/>
      <c r="AE9" s="13"/>
      <c r="AF9" s="9" t="str">
        <f>_xlfn.IFNA(VLOOKUP(AE9,'Main Data'!$A:$B,2,0),"")</f>
        <v/>
      </c>
      <c r="AG9" s="9" t="str">
        <f>_xlfn.IFNA(VLOOKUP(AE9,'Main Data'!$A:$C,3,0),"")</f>
        <v/>
      </c>
      <c r="AH9" s="10" t="str">
        <f ca="1" t="shared" si="10"/>
        <v/>
      </c>
      <c r="AI9" s="11" t="str">
        <f t="shared" si="11"/>
        <v/>
      </c>
      <c r="AJ9" s="3"/>
      <c r="AK9" s="8"/>
      <c r="AL9" s="9" t="str">
        <f>_xlfn.IFNA(VLOOKUP(AK9,'Main Data'!$A:$B,2,0),"")</f>
        <v/>
      </c>
      <c r="AM9" s="9" t="str">
        <f>_xlfn.IFNA(VLOOKUP(AK9,'Main Data'!$A:$C,3,0),"")</f>
        <v/>
      </c>
      <c r="AN9" s="10" t="str">
        <f ca="1" t="shared" si="12"/>
        <v/>
      </c>
      <c r="AO9" s="11" t="str">
        <f t="shared" si="13"/>
        <v/>
      </c>
      <c r="AP9" s="15"/>
      <c r="AQ9" s="8"/>
      <c r="AR9" s="9" t="str">
        <f>_xlfn.IFNA(VLOOKUP(AQ9,'Main Data'!$A:$B,2,0),"")</f>
        <v/>
      </c>
      <c r="AS9" s="9" t="str">
        <f>_xlfn.IFNA(VLOOKUP(AQ9,'Main Data'!$A:$C,3,0),"")</f>
        <v/>
      </c>
      <c r="AT9" s="10" t="str">
        <f ca="1" t="shared" si="14"/>
        <v/>
      </c>
      <c r="AU9" s="9" t="str">
        <f t="shared" si="15"/>
        <v/>
      </c>
    </row>
    <row r="10" ht="21.75" spans="1:47">
      <c r="A10" s="8"/>
      <c r="B10" s="9" t="str">
        <f>_xlfn.IFNA(VLOOKUP(A10,'Main Data'!$A:$B,2,0),"")</f>
        <v/>
      </c>
      <c r="C10" s="9" t="str">
        <f>_xlfn.IFNA(VLOOKUP(A10,'Main Data'!$A:$C,3,0),"")</f>
        <v/>
      </c>
      <c r="D10" s="10" t="str">
        <f ca="1" t="shared" si="0"/>
        <v/>
      </c>
      <c r="E10" s="11" t="str">
        <f t="shared" si="1"/>
        <v/>
      </c>
      <c r="F10" s="12"/>
      <c r="G10" s="13"/>
      <c r="H10" s="9" t="str">
        <f>_xlfn.IFNA(VLOOKUP(G10,'Main Data'!$A:$B,2,0),"")</f>
        <v/>
      </c>
      <c r="I10" s="9" t="str">
        <f>_xlfn.IFNA(VLOOKUP(G10,'Main Data'!$A:$C,3,0),"")</f>
        <v/>
      </c>
      <c r="J10" s="10" t="str">
        <f ca="1" t="shared" si="2"/>
        <v/>
      </c>
      <c r="K10" s="11" t="str">
        <f t="shared" si="3"/>
        <v/>
      </c>
      <c r="L10" s="3"/>
      <c r="M10" s="8"/>
      <c r="N10" s="9" t="str">
        <f>_xlfn.IFNA(VLOOKUP(M10,'Main Data'!$A:$B,2,0),"")</f>
        <v/>
      </c>
      <c r="O10" s="9" t="str">
        <f>_xlfn.IFNA(VLOOKUP(M10,'Main Data'!$A:$C,3,0),"")</f>
        <v/>
      </c>
      <c r="P10" s="10" t="str">
        <f ca="1" t="shared" si="4"/>
        <v/>
      </c>
      <c r="Q10" s="11" t="str">
        <f t="shared" si="5"/>
        <v/>
      </c>
      <c r="R10" s="12"/>
      <c r="S10" s="13"/>
      <c r="T10" s="9" t="str">
        <f>_xlfn.IFNA(VLOOKUP(S10,'Main Data'!$A:$B,2,0),"")</f>
        <v/>
      </c>
      <c r="U10" s="9" t="str">
        <f>_xlfn.IFNA(VLOOKUP(S10,'Main Data'!$A:$C,3,0),"")</f>
        <v/>
      </c>
      <c r="V10" s="10" t="str">
        <f ca="1" t="shared" si="6"/>
        <v/>
      </c>
      <c r="W10" s="11" t="str">
        <f t="shared" si="7"/>
        <v/>
      </c>
      <c r="X10" s="3"/>
      <c r="Y10" s="8"/>
      <c r="Z10" s="9" t="str">
        <f>_xlfn.IFNA(VLOOKUP(Y10,'Main Data'!$A:$B,2,0),"")</f>
        <v/>
      </c>
      <c r="AA10" s="9" t="str">
        <f>_xlfn.IFNA(VLOOKUP(Y10,'Main Data'!$A:$C,3,0),"")</f>
        <v/>
      </c>
      <c r="AB10" s="10" t="str">
        <f ca="1" t="shared" si="8"/>
        <v/>
      </c>
      <c r="AC10" s="11" t="str">
        <f t="shared" si="9"/>
        <v/>
      </c>
      <c r="AD10" s="12"/>
      <c r="AE10" s="13"/>
      <c r="AF10" s="9" t="str">
        <f>_xlfn.IFNA(VLOOKUP(AE10,'Main Data'!$A:$B,2,0),"")</f>
        <v/>
      </c>
      <c r="AG10" s="9" t="str">
        <f>_xlfn.IFNA(VLOOKUP(AE10,'Main Data'!$A:$C,3,0),"")</f>
        <v/>
      </c>
      <c r="AH10" s="10" t="str">
        <f ca="1" t="shared" si="10"/>
        <v/>
      </c>
      <c r="AI10" s="11" t="str">
        <f t="shared" si="11"/>
        <v/>
      </c>
      <c r="AJ10" s="3"/>
      <c r="AK10" s="8"/>
      <c r="AL10" s="9" t="str">
        <f>_xlfn.IFNA(VLOOKUP(AK10,'Main Data'!$A:$B,2,0),"")</f>
        <v/>
      </c>
      <c r="AM10" s="9" t="str">
        <f>_xlfn.IFNA(VLOOKUP(AK10,'Main Data'!$A:$C,3,0),"")</f>
        <v/>
      </c>
      <c r="AN10" s="10" t="str">
        <f ca="1" t="shared" si="12"/>
        <v/>
      </c>
      <c r="AO10" s="11" t="str">
        <f t="shared" si="13"/>
        <v/>
      </c>
      <c r="AP10" s="15"/>
      <c r="AQ10" s="8"/>
      <c r="AR10" s="9" t="str">
        <f>_xlfn.IFNA(VLOOKUP(AQ10,'Main Data'!$A:$B,2,0),"")</f>
        <v/>
      </c>
      <c r="AS10" s="9" t="str">
        <f>_xlfn.IFNA(VLOOKUP(AQ10,'Main Data'!$A:$C,3,0),"")</f>
        <v/>
      </c>
      <c r="AT10" s="10" t="str">
        <f ca="1" t="shared" si="14"/>
        <v/>
      </c>
      <c r="AU10" s="9" t="str">
        <f t="shared" si="15"/>
        <v/>
      </c>
    </row>
    <row r="11" ht="21.75" spans="1:47">
      <c r="A11" s="8"/>
      <c r="B11" s="9" t="str">
        <f>_xlfn.IFNA(VLOOKUP(A11,'Main Data'!$A:$B,2,0),"")</f>
        <v/>
      </c>
      <c r="C11" s="9" t="str">
        <f>_xlfn.IFNA(VLOOKUP(A11,'Main Data'!$A:$C,3,0),"")</f>
        <v/>
      </c>
      <c r="D11" s="10" t="str">
        <f ca="1" t="shared" si="0"/>
        <v/>
      </c>
      <c r="E11" s="11" t="str">
        <f t="shared" si="1"/>
        <v/>
      </c>
      <c r="F11" s="12"/>
      <c r="G11" s="13"/>
      <c r="H11" s="9" t="str">
        <f>_xlfn.IFNA(VLOOKUP(G11,'Main Data'!$A:$B,2,0),"")</f>
        <v/>
      </c>
      <c r="I11" s="9" t="str">
        <f>_xlfn.IFNA(VLOOKUP(G11,'Main Data'!$A:$C,3,0),"")</f>
        <v/>
      </c>
      <c r="J11" s="10" t="str">
        <f ca="1" t="shared" si="2"/>
        <v/>
      </c>
      <c r="K11" s="11" t="str">
        <f t="shared" si="3"/>
        <v/>
      </c>
      <c r="L11" s="3"/>
      <c r="M11" s="8"/>
      <c r="N11" s="9" t="str">
        <f>_xlfn.IFNA(VLOOKUP(M11,'Main Data'!$A:$B,2,0),"")</f>
        <v/>
      </c>
      <c r="O11" s="9" t="str">
        <f>_xlfn.IFNA(VLOOKUP(M11,'Main Data'!$A:$C,3,0),"")</f>
        <v/>
      </c>
      <c r="P11" s="10" t="str">
        <f ca="1" t="shared" si="4"/>
        <v/>
      </c>
      <c r="Q11" s="11" t="str">
        <f t="shared" si="5"/>
        <v/>
      </c>
      <c r="R11" s="12"/>
      <c r="S11" s="13"/>
      <c r="T11" s="9" t="str">
        <f>_xlfn.IFNA(VLOOKUP(S11,'Main Data'!$A:$B,2,0),"")</f>
        <v/>
      </c>
      <c r="U11" s="9" t="str">
        <f>_xlfn.IFNA(VLOOKUP(S11,'Main Data'!$A:$C,3,0),"")</f>
        <v/>
      </c>
      <c r="V11" s="10" t="str">
        <f ca="1" t="shared" si="6"/>
        <v/>
      </c>
      <c r="W11" s="11" t="str">
        <f t="shared" si="7"/>
        <v/>
      </c>
      <c r="X11" s="3"/>
      <c r="Y11" s="8"/>
      <c r="Z11" s="9" t="str">
        <f>_xlfn.IFNA(VLOOKUP(Y11,'Main Data'!$A:$B,2,0),"")</f>
        <v/>
      </c>
      <c r="AA11" s="9" t="str">
        <f>_xlfn.IFNA(VLOOKUP(Y11,'Main Data'!$A:$C,3,0),"")</f>
        <v/>
      </c>
      <c r="AB11" s="10" t="str">
        <f ca="1" t="shared" si="8"/>
        <v/>
      </c>
      <c r="AC11" s="11" t="str">
        <f t="shared" si="9"/>
        <v/>
      </c>
      <c r="AD11" s="12"/>
      <c r="AE11" s="13"/>
      <c r="AF11" s="9" t="str">
        <f>_xlfn.IFNA(VLOOKUP(AE11,'Main Data'!$A:$B,2,0),"")</f>
        <v/>
      </c>
      <c r="AG11" s="9" t="str">
        <f>_xlfn.IFNA(VLOOKUP(AE11,'Main Data'!$A:$C,3,0),"")</f>
        <v/>
      </c>
      <c r="AH11" s="10" t="str">
        <f ca="1" t="shared" si="10"/>
        <v/>
      </c>
      <c r="AI11" s="11" t="str">
        <f t="shared" si="11"/>
        <v/>
      </c>
      <c r="AJ11" s="3"/>
      <c r="AK11" s="8"/>
      <c r="AL11" s="9" t="str">
        <f>_xlfn.IFNA(VLOOKUP(AK11,'Main Data'!$A:$B,2,0),"")</f>
        <v/>
      </c>
      <c r="AM11" s="9" t="str">
        <f>_xlfn.IFNA(VLOOKUP(AK11,'Main Data'!$A:$C,3,0),"")</f>
        <v/>
      </c>
      <c r="AN11" s="10" t="str">
        <f ca="1" t="shared" si="12"/>
        <v/>
      </c>
      <c r="AO11" s="11" t="str">
        <f t="shared" si="13"/>
        <v/>
      </c>
      <c r="AP11" s="15"/>
      <c r="AQ11" s="8"/>
      <c r="AR11" s="9" t="str">
        <f>_xlfn.IFNA(VLOOKUP(AQ11,'Main Data'!$A:$B,2,0),"")</f>
        <v/>
      </c>
      <c r="AS11" s="9" t="str">
        <f>_xlfn.IFNA(VLOOKUP(AQ11,'Main Data'!$A:$C,3,0),"")</f>
        <v/>
      </c>
      <c r="AT11" s="10" t="str">
        <f ca="1" t="shared" si="14"/>
        <v/>
      </c>
      <c r="AU11" s="9" t="str">
        <f t="shared" si="15"/>
        <v/>
      </c>
    </row>
    <row r="12" ht="21.75" spans="1:47">
      <c r="A12" s="8"/>
      <c r="B12" s="9" t="str">
        <f>_xlfn.IFNA(VLOOKUP(A12,'Main Data'!$A:$B,2,0),"")</f>
        <v/>
      </c>
      <c r="C12" s="9" t="str">
        <f>_xlfn.IFNA(VLOOKUP(A12,'Main Data'!$A:$C,3,0),"")</f>
        <v/>
      </c>
      <c r="D12" s="10" t="str">
        <f ca="1" t="shared" si="0"/>
        <v/>
      </c>
      <c r="E12" s="11" t="str">
        <f t="shared" si="1"/>
        <v/>
      </c>
      <c r="F12" s="12"/>
      <c r="G12" s="13"/>
      <c r="H12" s="9" t="str">
        <f>_xlfn.IFNA(VLOOKUP(G12,'Main Data'!$A:$B,2,0),"")</f>
        <v/>
      </c>
      <c r="I12" s="9" t="str">
        <f>_xlfn.IFNA(VLOOKUP(G12,'Main Data'!$A:$C,3,0),"")</f>
        <v/>
      </c>
      <c r="J12" s="10" t="str">
        <f ca="1" t="shared" si="2"/>
        <v/>
      </c>
      <c r="K12" s="11" t="str">
        <f t="shared" si="3"/>
        <v/>
      </c>
      <c r="L12" s="3"/>
      <c r="M12" s="8"/>
      <c r="N12" s="9" t="str">
        <f>_xlfn.IFNA(VLOOKUP(M12,'Main Data'!$A:$B,2,0),"")</f>
        <v/>
      </c>
      <c r="O12" s="9" t="str">
        <f>_xlfn.IFNA(VLOOKUP(M12,'Main Data'!$A:$C,3,0),"")</f>
        <v/>
      </c>
      <c r="P12" s="10" t="str">
        <f ca="1" t="shared" si="4"/>
        <v/>
      </c>
      <c r="Q12" s="11" t="str">
        <f t="shared" si="5"/>
        <v/>
      </c>
      <c r="R12" s="12"/>
      <c r="S12" s="13"/>
      <c r="T12" s="9" t="str">
        <f>_xlfn.IFNA(VLOOKUP(S12,'Main Data'!$A:$B,2,0),"")</f>
        <v/>
      </c>
      <c r="U12" s="9" t="str">
        <f>_xlfn.IFNA(VLOOKUP(S12,'Main Data'!$A:$C,3,0),"")</f>
        <v/>
      </c>
      <c r="V12" s="10" t="str">
        <f ca="1" t="shared" si="6"/>
        <v/>
      </c>
      <c r="W12" s="11" t="str">
        <f t="shared" si="7"/>
        <v/>
      </c>
      <c r="X12" s="3"/>
      <c r="Y12" s="8"/>
      <c r="Z12" s="9" t="str">
        <f>_xlfn.IFNA(VLOOKUP(Y12,'Main Data'!$A:$B,2,0),"")</f>
        <v/>
      </c>
      <c r="AA12" s="9" t="str">
        <f>_xlfn.IFNA(VLOOKUP(Y12,'Main Data'!$A:$C,3,0),"")</f>
        <v/>
      </c>
      <c r="AB12" s="10" t="str">
        <f ca="1" t="shared" si="8"/>
        <v/>
      </c>
      <c r="AC12" s="11" t="str">
        <f t="shared" si="9"/>
        <v/>
      </c>
      <c r="AD12" s="12"/>
      <c r="AE12" s="13"/>
      <c r="AF12" s="9" t="str">
        <f>_xlfn.IFNA(VLOOKUP(AE12,'Main Data'!$A:$B,2,0),"")</f>
        <v/>
      </c>
      <c r="AG12" s="9" t="str">
        <f>_xlfn.IFNA(VLOOKUP(AE12,'Main Data'!$A:$C,3,0),"")</f>
        <v/>
      </c>
      <c r="AH12" s="10" t="str">
        <f ca="1" t="shared" si="10"/>
        <v/>
      </c>
      <c r="AI12" s="11" t="str">
        <f t="shared" si="11"/>
        <v/>
      </c>
      <c r="AJ12" s="3"/>
      <c r="AK12" s="8"/>
      <c r="AL12" s="9" t="str">
        <f>_xlfn.IFNA(VLOOKUP(AK12,'Main Data'!$A:$B,2,0),"")</f>
        <v/>
      </c>
      <c r="AM12" s="9" t="str">
        <f>_xlfn.IFNA(VLOOKUP(AK12,'Main Data'!$A:$C,3,0),"")</f>
        <v/>
      </c>
      <c r="AN12" s="10" t="str">
        <f ca="1" t="shared" si="12"/>
        <v/>
      </c>
      <c r="AO12" s="11" t="str">
        <f t="shared" si="13"/>
        <v/>
      </c>
      <c r="AP12" s="15"/>
      <c r="AQ12" s="8"/>
      <c r="AR12" s="9" t="str">
        <f>_xlfn.IFNA(VLOOKUP(AQ12,'Main Data'!$A:$B,2,0),"")</f>
        <v/>
      </c>
      <c r="AS12" s="9" t="str">
        <f>_xlfn.IFNA(VLOOKUP(AQ12,'Main Data'!$A:$C,3,0),"")</f>
        <v/>
      </c>
      <c r="AT12" s="10" t="str">
        <f ca="1" t="shared" si="14"/>
        <v/>
      </c>
      <c r="AU12" s="9" t="str">
        <f t="shared" si="15"/>
        <v/>
      </c>
    </row>
    <row r="13" ht="21.75" spans="1:47">
      <c r="A13" s="8"/>
      <c r="B13" s="9" t="str">
        <f>_xlfn.IFNA(VLOOKUP(A13,'Main Data'!$A:$B,2,0),"")</f>
        <v/>
      </c>
      <c r="C13" s="9" t="str">
        <f>_xlfn.IFNA(VLOOKUP(A13,'Main Data'!$A:$C,3,0),"")</f>
        <v/>
      </c>
      <c r="D13" s="10" t="str">
        <f ca="1" t="shared" si="0"/>
        <v/>
      </c>
      <c r="E13" s="11" t="str">
        <f t="shared" si="1"/>
        <v/>
      </c>
      <c r="F13" s="12"/>
      <c r="G13" s="13"/>
      <c r="H13" s="9" t="str">
        <f>_xlfn.IFNA(VLOOKUP(G13,'Main Data'!$A:$B,2,0),"")</f>
        <v/>
      </c>
      <c r="I13" s="9" t="str">
        <f>_xlfn.IFNA(VLOOKUP(G13,'Main Data'!$A:$C,3,0),"")</f>
        <v/>
      </c>
      <c r="J13" s="10" t="str">
        <f ca="1" t="shared" si="2"/>
        <v/>
      </c>
      <c r="K13" s="11" t="str">
        <f t="shared" si="3"/>
        <v/>
      </c>
      <c r="L13" s="3"/>
      <c r="M13" s="8"/>
      <c r="N13" s="9" t="str">
        <f>_xlfn.IFNA(VLOOKUP(M13,'Main Data'!$A:$B,2,0),"")</f>
        <v/>
      </c>
      <c r="O13" s="9" t="str">
        <f>_xlfn.IFNA(VLOOKUP(M13,'Main Data'!$A:$C,3,0),"")</f>
        <v/>
      </c>
      <c r="P13" s="10" t="str">
        <f ca="1" t="shared" si="4"/>
        <v/>
      </c>
      <c r="Q13" s="11" t="str">
        <f t="shared" si="5"/>
        <v/>
      </c>
      <c r="R13" s="12"/>
      <c r="S13" s="13"/>
      <c r="T13" s="9" t="str">
        <f>_xlfn.IFNA(VLOOKUP(S13,'Main Data'!$A:$B,2,0),"")</f>
        <v/>
      </c>
      <c r="U13" s="9" t="str">
        <f>_xlfn.IFNA(VLOOKUP(S13,'Main Data'!$A:$C,3,0),"")</f>
        <v/>
      </c>
      <c r="V13" s="10" t="str">
        <f ca="1" t="shared" si="6"/>
        <v/>
      </c>
      <c r="W13" s="11" t="str">
        <f t="shared" si="7"/>
        <v/>
      </c>
      <c r="X13" s="3"/>
      <c r="Y13" s="8"/>
      <c r="Z13" s="9" t="str">
        <f>_xlfn.IFNA(VLOOKUP(Y13,'Main Data'!$A:$B,2,0),"")</f>
        <v/>
      </c>
      <c r="AA13" s="9" t="str">
        <f>_xlfn.IFNA(VLOOKUP(Y13,'Main Data'!$A:$C,3,0),"")</f>
        <v/>
      </c>
      <c r="AB13" s="10" t="str">
        <f ca="1" t="shared" si="8"/>
        <v/>
      </c>
      <c r="AC13" s="11" t="str">
        <f t="shared" si="9"/>
        <v/>
      </c>
      <c r="AD13" s="12"/>
      <c r="AE13" s="13"/>
      <c r="AF13" s="9" t="str">
        <f>_xlfn.IFNA(VLOOKUP(AE13,'Main Data'!$A:$B,2,0),"")</f>
        <v/>
      </c>
      <c r="AG13" s="9" t="str">
        <f>_xlfn.IFNA(VLOOKUP(AE13,'Main Data'!$A:$C,3,0),"")</f>
        <v/>
      </c>
      <c r="AH13" s="10" t="str">
        <f ca="1" t="shared" si="10"/>
        <v/>
      </c>
      <c r="AI13" s="11" t="str">
        <f t="shared" si="11"/>
        <v/>
      </c>
      <c r="AJ13" s="3"/>
      <c r="AK13" s="8"/>
      <c r="AL13" s="9" t="str">
        <f>_xlfn.IFNA(VLOOKUP(AK13,'Main Data'!$A:$B,2,0),"")</f>
        <v/>
      </c>
      <c r="AM13" s="9" t="str">
        <f>_xlfn.IFNA(VLOOKUP(AK13,'Main Data'!$A:$C,3,0),"")</f>
        <v/>
      </c>
      <c r="AN13" s="10" t="str">
        <f ca="1" t="shared" si="12"/>
        <v/>
      </c>
      <c r="AO13" s="11" t="str">
        <f t="shared" si="13"/>
        <v/>
      </c>
      <c r="AP13" s="15"/>
      <c r="AQ13" s="8"/>
      <c r="AR13" s="9" t="str">
        <f>_xlfn.IFNA(VLOOKUP(AQ13,'Main Data'!$A:$B,2,0),"")</f>
        <v/>
      </c>
      <c r="AS13" s="9" t="str">
        <f>_xlfn.IFNA(VLOOKUP(AQ13,'Main Data'!$A:$C,3,0),"")</f>
        <v/>
      </c>
      <c r="AT13" s="10" t="str">
        <f ca="1" t="shared" si="14"/>
        <v/>
      </c>
      <c r="AU13" s="9" t="str">
        <f t="shared" si="15"/>
        <v/>
      </c>
    </row>
    <row r="14" ht="21.75" spans="1:47">
      <c r="A14" s="8"/>
      <c r="B14" s="9" t="str">
        <f>_xlfn.IFNA(VLOOKUP(A14,'Main Data'!$A:$B,2,0),"")</f>
        <v/>
      </c>
      <c r="C14" s="9" t="str">
        <f>_xlfn.IFNA(VLOOKUP(A14,'Main Data'!$A:$C,3,0),"")</f>
        <v/>
      </c>
      <c r="D14" s="10" t="str">
        <f ca="1" t="shared" si="0"/>
        <v/>
      </c>
      <c r="E14" s="11" t="str">
        <f t="shared" si="1"/>
        <v/>
      </c>
      <c r="F14" s="12"/>
      <c r="G14" s="13"/>
      <c r="H14" s="9" t="str">
        <f>_xlfn.IFNA(VLOOKUP(G14,'Main Data'!$A:$B,2,0),"")</f>
        <v/>
      </c>
      <c r="I14" s="9" t="str">
        <f>_xlfn.IFNA(VLOOKUP(G14,'Main Data'!$A:$C,3,0),"")</f>
        <v/>
      </c>
      <c r="J14" s="10" t="str">
        <f ca="1" t="shared" si="2"/>
        <v/>
      </c>
      <c r="K14" s="11" t="str">
        <f t="shared" si="3"/>
        <v/>
      </c>
      <c r="L14" s="3"/>
      <c r="M14" s="8"/>
      <c r="N14" s="9" t="str">
        <f>_xlfn.IFNA(VLOOKUP(M14,'Main Data'!$A:$B,2,0),"")</f>
        <v/>
      </c>
      <c r="O14" s="9" t="str">
        <f>_xlfn.IFNA(VLOOKUP(M14,'Main Data'!$A:$C,3,0),"")</f>
        <v/>
      </c>
      <c r="P14" s="10" t="str">
        <f ca="1" t="shared" si="4"/>
        <v/>
      </c>
      <c r="Q14" s="11" t="str">
        <f t="shared" si="5"/>
        <v/>
      </c>
      <c r="R14" s="12"/>
      <c r="S14" s="13"/>
      <c r="T14" s="9" t="str">
        <f>_xlfn.IFNA(VLOOKUP(S14,'Main Data'!$A:$B,2,0),"")</f>
        <v/>
      </c>
      <c r="U14" s="9" t="str">
        <f>_xlfn.IFNA(VLOOKUP(S14,'Main Data'!$A:$C,3,0),"")</f>
        <v/>
      </c>
      <c r="V14" s="10" t="str">
        <f ca="1" t="shared" si="6"/>
        <v/>
      </c>
      <c r="W14" s="11" t="str">
        <f t="shared" si="7"/>
        <v/>
      </c>
      <c r="X14" s="3"/>
      <c r="Y14" s="8"/>
      <c r="Z14" s="9" t="str">
        <f>_xlfn.IFNA(VLOOKUP(Y14,'Main Data'!$A:$B,2,0),"")</f>
        <v/>
      </c>
      <c r="AA14" s="9" t="str">
        <f>_xlfn.IFNA(VLOOKUP(Y14,'Main Data'!$A:$C,3,0),"")</f>
        <v/>
      </c>
      <c r="AB14" s="10" t="str">
        <f ca="1" t="shared" si="8"/>
        <v/>
      </c>
      <c r="AC14" s="11" t="str">
        <f t="shared" si="9"/>
        <v/>
      </c>
      <c r="AD14" s="12"/>
      <c r="AE14" s="13"/>
      <c r="AF14" s="9" t="str">
        <f>_xlfn.IFNA(VLOOKUP(AE14,'Main Data'!$A:$B,2,0),"")</f>
        <v/>
      </c>
      <c r="AG14" s="9" t="str">
        <f>_xlfn.IFNA(VLOOKUP(AE14,'Main Data'!$A:$C,3,0),"")</f>
        <v/>
      </c>
      <c r="AH14" s="10" t="str">
        <f ca="1" t="shared" si="10"/>
        <v/>
      </c>
      <c r="AI14" s="11" t="str">
        <f t="shared" si="11"/>
        <v/>
      </c>
      <c r="AJ14" s="3"/>
      <c r="AK14" s="8"/>
      <c r="AL14" s="9" t="str">
        <f>_xlfn.IFNA(VLOOKUP(AK14,'Main Data'!$A:$B,2,0),"")</f>
        <v/>
      </c>
      <c r="AM14" s="9" t="str">
        <f>_xlfn.IFNA(VLOOKUP(AK14,'Main Data'!$A:$C,3,0),"")</f>
        <v/>
      </c>
      <c r="AN14" s="10" t="str">
        <f ca="1" t="shared" si="12"/>
        <v/>
      </c>
      <c r="AO14" s="11" t="str">
        <f t="shared" si="13"/>
        <v/>
      </c>
      <c r="AP14" s="15"/>
      <c r="AQ14" s="8"/>
      <c r="AR14" s="9" t="str">
        <f>_xlfn.IFNA(VLOOKUP(AQ14,'Main Data'!$A:$B,2,0),"")</f>
        <v/>
      </c>
      <c r="AS14" s="9" t="str">
        <f>_xlfn.IFNA(VLOOKUP(AQ14,'Main Data'!$A:$C,3,0),"")</f>
        <v/>
      </c>
      <c r="AT14" s="10" t="str">
        <f ca="1" t="shared" si="14"/>
        <v/>
      </c>
      <c r="AU14" s="9" t="str">
        <f t="shared" si="15"/>
        <v/>
      </c>
    </row>
    <row r="15" ht="21.75" spans="1:47">
      <c r="A15" s="8"/>
      <c r="B15" s="9" t="str">
        <f>_xlfn.IFNA(VLOOKUP(A15,'Main Data'!$A:$B,2,0),"")</f>
        <v/>
      </c>
      <c r="C15" s="9" t="str">
        <f>_xlfn.IFNA(VLOOKUP(A15,'Main Data'!$A:$C,3,0),"")</f>
        <v/>
      </c>
      <c r="D15" s="10" t="str">
        <f ca="1" t="shared" si="0"/>
        <v/>
      </c>
      <c r="E15" s="11" t="str">
        <f t="shared" si="1"/>
        <v/>
      </c>
      <c r="F15" s="12"/>
      <c r="G15" s="13"/>
      <c r="H15" s="9" t="str">
        <f>_xlfn.IFNA(VLOOKUP(G15,'Main Data'!$A:$B,2,0),"")</f>
        <v/>
      </c>
      <c r="I15" s="9" t="str">
        <f>_xlfn.IFNA(VLOOKUP(G15,'Main Data'!$A:$C,3,0),"")</f>
        <v/>
      </c>
      <c r="J15" s="10" t="str">
        <f ca="1" t="shared" si="2"/>
        <v/>
      </c>
      <c r="K15" s="11" t="str">
        <f t="shared" si="3"/>
        <v/>
      </c>
      <c r="L15" s="3"/>
      <c r="M15" s="8"/>
      <c r="N15" s="9" t="str">
        <f>_xlfn.IFNA(VLOOKUP(M15,'Main Data'!$A:$B,2,0),"")</f>
        <v/>
      </c>
      <c r="O15" s="9" t="str">
        <f>_xlfn.IFNA(VLOOKUP(M15,'Main Data'!$A:$C,3,0),"")</f>
        <v/>
      </c>
      <c r="P15" s="10" t="str">
        <f ca="1" t="shared" si="4"/>
        <v/>
      </c>
      <c r="Q15" s="11" t="str">
        <f t="shared" si="5"/>
        <v/>
      </c>
      <c r="R15" s="12"/>
      <c r="S15" s="13"/>
      <c r="T15" s="9" t="str">
        <f>_xlfn.IFNA(VLOOKUP(S15,'Main Data'!$A:$B,2,0),"")</f>
        <v/>
      </c>
      <c r="U15" s="9" t="str">
        <f>_xlfn.IFNA(VLOOKUP(S15,'Main Data'!$A:$C,3,0),"")</f>
        <v/>
      </c>
      <c r="V15" s="10" t="str">
        <f ca="1" t="shared" si="6"/>
        <v/>
      </c>
      <c r="W15" s="11" t="str">
        <f t="shared" si="7"/>
        <v/>
      </c>
      <c r="X15" s="3"/>
      <c r="Y15" s="8"/>
      <c r="Z15" s="9" t="str">
        <f>_xlfn.IFNA(VLOOKUP(Y15,'Main Data'!$A:$B,2,0),"")</f>
        <v/>
      </c>
      <c r="AA15" s="9" t="str">
        <f>_xlfn.IFNA(VLOOKUP(Y15,'Main Data'!$A:$C,3,0),"")</f>
        <v/>
      </c>
      <c r="AB15" s="10" t="str">
        <f ca="1" t="shared" si="8"/>
        <v/>
      </c>
      <c r="AC15" s="11" t="str">
        <f t="shared" si="9"/>
        <v/>
      </c>
      <c r="AD15" s="12"/>
      <c r="AE15" s="13"/>
      <c r="AF15" s="9" t="str">
        <f>_xlfn.IFNA(VLOOKUP(AE15,'Main Data'!$A:$B,2,0),"")</f>
        <v/>
      </c>
      <c r="AG15" s="9" t="str">
        <f>_xlfn.IFNA(VLOOKUP(AE15,'Main Data'!$A:$C,3,0),"")</f>
        <v/>
      </c>
      <c r="AH15" s="10" t="str">
        <f ca="1" t="shared" si="10"/>
        <v/>
      </c>
      <c r="AI15" s="11" t="str">
        <f t="shared" si="11"/>
        <v/>
      </c>
      <c r="AJ15" s="3"/>
      <c r="AK15" s="8"/>
      <c r="AL15" s="9" t="str">
        <f>_xlfn.IFNA(VLOOKUP(AK15,'Main Data'!$A:$B,2,0),"")</f>
        <v/>
      </c>
      <c r="AM15" s="9" t="str">
        <f>_xlfn.IFNA(VLOOKUP(AK15,'Main Data'!$A:$C,3,0),"")</f>
        <v/>
      </c>
      <c r="AN15" s="10" t="str">
        <f ca="1" t="shared" si="12"/>
        <v/>
      </c>
      <c r="AO15" s="11" t="str">
        <f t="shared" si="13"/>
        <v/>
      </c>
      <c r="AP15" s="15"/>
      <c r="AQ15" s="8"/>
      <c r="AR15" s="9" t="str">
        <f>_xlfn.IFNA(VLOOKUP(AQ15,'Main Data'!$A:$B,2,0),"")</f>
        <v/>
      </c>
      <c r="AS15" s="9" t="str">
        <f>_xlfn.IFNA(VLOOKUP(AQ15,'Main Data'!$A:$C,3,0),"")</f>
        <v/>
      </c>
      <c r="AT15" s="10" t="str">
        <f ca="1" t="shared" si="14"/>
        <v/>
      </c>
      <c r="AU15" s="9" t="str">
        <f t="shared" si="15"/>
        <v/>
      </c>
    </row>
    <row r="16" ht="21.75" spans="1:47">
      <c r="A16" s="8"/>
      <c r="B16" s="9" t="str">
        <f>_xlfn.IFNA(VLOOKUP(A16,'Main Data'!$A:$B,2,0),"")</f>
        <v/>
      </c>
      <c r="C16" s="9" t="str">
        <f>_xlfn.IFNA(VLOOKUP(A16,'Main Data'!$A:$C,3,0),"")</f>
        <v/>
      </c>
      <c r="D16" s="10" t="str">
        <f ca="1" t="shared" si="0"/>
        <v/>
      </c>
      <c r="E16" s="11" t="str">
        <f t="shared" si="1"/>
        <v/>
      </c>
      <c r="F16" s="12"/>
      <c r="G16" s="13"/>
      <c r="H16" s="9" t="str">
        <f>_xlfn.IFNA(VLOOKUP(G16,'Main Data'!$A:$B,2,0),"")</f>
        <v/>
      </c>
      <c r="I16" s="9" t="str">
        <f>_xlfn.IFNA(VLOOKUP(G16,'Main Data'!$A:$C,3,0),"")</f>
        <v/>
      </c>
      <c r="J16" s="10" t="str">
        <f ca="1" t="shared" si="2"/>
        <v/>
      </c>
      <c r="K16" s="11" t="str">
        <f t="shared" si="3"/>
        <v/>
      </c>
      <c r="L16" s="3"/>
      <c r="M16" s="8"/>
      <c r="N16" s="9" t="str">
        <f>_xlfn.IFNA(VLOOKUP(M16,'Main Data'!$A:$B,2,0),"")</f>
        <v/>
      </c>
      <c r="O16" s="9" t="str">
        <f>_xlfn.IFNA(VLOOKUP(M16,'Main Data'!$A:$C,3,0),"")</f>
        <v/>
      </c>
      <c r="P16" s="10" t="str">
        <f ca="1" t="shared" si="4"/>
        <v/>
      </c>
      <c r="Q16" s="11" t="str">
        <f t="shared" si="5"/>
        <v/>
      </c>
      <c r="R16" s="12"/>
      <c r="S16" s="13"/>
      <c r="T16" s="9" t="str">
        <f>_xlfn.IFNA(VLOOKUP(S16,'Main Data'!$A:$B,2,0),"")</f>
        <v/>
      </c>
      <c r="U16" s="9" t="str">
        <f>_xlfn.IFNA(VLOOKUP(S16,'Main Data'!$A:$C,3,0),"")</f>
        <v/>
      </c>
      <c r="V16" s="10" t="str">
        <f ca="1" t="shared" si="6"/>
        <v/>
      </c>
      <c r="W16" s="11" t="str">
        <f t="shared" si="7"/>
        <v/>
      </c>
      <c r="X16" s="3"/>
      <c r="Y16" s="8"/>
      <c r="Z16" s="9" t="str">
        <f>_xlfn.IFNA(VLOOKUP(Y16,'Main Data'!$A:$B,2,0),"")</f>
        <v/>
      </c>
      <c r="AA16" s="9" t="str">
        <f>_xlfn.IFNA(VLOOKUP(Y16,'Main Data'!$A:$C,3,0),"")</f>
        <v/>
      </c>
      <c r="AB16" s="10" t="str">
        <f ca="1" t="shared" si="8"/>
        <v/>
      </c>
      <c r="AC16" s="11" t="str">
        <f t="shared" si="9"/>
        <v/>
      </c>
      <c r="AD16" s="12"/>
      <c r="AE16" s="13"/>
      <c r="AF16" s="9" t="str">
        <f>_xlfn.IFNA(VLOOKUP(AE16,'Main Data'!$A:$B,2,0),"")</f>
        <v/>
      </c>
      <c r="AG16" s="9" t="str">
        <f>_xlfn.IFNA(VLOOKUP(AE16,'Main Data'!$A:$C,3,0),"")</f>
        <v/>
      </c>
      <c r="AH16" s="10" t="str">
        <f ca="1" t="shared" si="10"/>
        <v/>
      </c>
      <c r="AI16" s="11" t="str">
        <f t="shared" si="11"/>
        <v/>
      </c>
      <c r="AJ16" s="3"/>
      <c r="AK16" s="8"/>
      <c r="AL16" s="9" t="str">
        <f>_xlfn.IFNA(VLOOKUP(AK16,'Main Data'!$A:$B,2,0),"")</f>
        <v/>
      </c>
      <c r="AM16" s="9" t="str">
        <f>_xlfn.IFNA(VLOOKUP(AK16,'Main Data'!$A:$C,3,0),"")</f>
        <v/>
      </c>
      <c r="AN16" s="10" t="str">
        <f ca="1" t="shared" si="12"/>
        <v/>
      </c>
      <c r="AO16" s="11" t="str">
        <f t="shared" si="13"/>
        <v/>
      </c>
      <c r="AP16" s="15"/>
      <c r="AQ16" s="8"/>
      <c r="AR16" s="9" t="str">
        <f>_xlfn.IFNA(VLOOKUP(AQ16,'Main Data'!$A:$B,2,0),"")</f>
        <v/>
      </c>
      <c r="AS16" s="9" t="str">
        <f>_xlfn.IFNA(VLOOKUP(AQ16,'Main Data'!$A:$C,3,0),"")</f>
        <v/>
      </c>
      <c r="AT16" s="10" t="str">
        <f ca="1" t="shared" si="14"/>
        <v/>
      </c>
      <c r="AU16" s="9" t="str">
        <f t="shared" si="15"/>
        <v/>
      </c>
    </row>
    <row r="17" ht="21.75" spans="1:47">
      <c r="A17" s="8"/>
      <c r="B17" s="9" t="str">
        <f>_xlfn.IFNA(VLOOKUP(A17,'Main Data'!$A:$B,2,0),"")</f>
        <v/>
      </c>
      <c r="C17" s="9" t="str">
        <f>_xlfn.IFNA(VLOOKUP(A17,'Main Data'!$A:$C,3,0),"")</f>
        <v/>
      </c>
      <c r="D17" s="10" t="str">
        <f ca="1" t="shared" si="0"/>
        <v/>
      </c>
      <c r="E17" s="11" t="str">
        <f t="shared" si="1"/>
        <v/>
      </c>
      <c r="F17" s="12"/>
      <c r="G17" s="13"/>
      <c r="H17" s="9" t="str">
        <f>_xlfn.IFNA(VLOOKUP(G17,'Main Data'!$A:$B,2,0),"")</f>
        <v/>
      </c>
      <c r="I17" s="9" t="str">
        <f>_xlfn.IFNA(VLOOKUP(G17,'Main Data'!$A:$C,3,0),"")</f>
        <v/>
      </c>
      <c r="J17" s="10" t="str">
        <f ca="1" t="shared" si="2"/>
        <v/>
      </c>
      <c r="K17" s="11" t="str">
        <f t="shared" si="3"/>
        <v/>
      </c>
      <c r="L17" s="3"/>
      <c r="M17" s="8"/>
      <c r="N17" s="9" t="str">
        <f>_xlfn.IFNA(VLOOKUP(M17,'Main Data'!$A:$B,2,0),"")</f>
        <v/>
      </c>
      <c r="O17" s="9" t="str">
        <f>_xlfn.IFNA(VLOOKUP(M17,'Main Data'!$A:$C,3,0),"")</f>
        <v/>
      </c>
      <c r="P17" s="10" t="str">
        <f ca="1" t="shared" si="4"/>
        <v/>
      </c>
      <c r="Q17" s="11" t="str">
        <f t="shared" si="5"/>
        <v/>
      </c>
      <c r="R17" s="12"/>
      <c r="S17" s="13"/>
      <c r="T17" s="9" t="str">
        <f>_xlfn.IFNA(VLOOKUP(S17,'Main Data'!$A:$B,2,0),"")</f>
        <v/>
      </c>
      <c r="U17" s="9" t="str">
        <f>_xlfn.IFNA(VLOOKUP(S17,'Main Data'!$A:$C,3,0),"")</f>
        <v/>
      </c>
      <c r="V17" s="10" t="str">
        <f ca="1" t="shared" si="6"/>
        <v/>
      </c>
      <c r="W17" s="11" t="str">
        <f t="shared" si="7"/>
        <v/>
      </c>
      <c r="X17" s="3"/>
      <c r="Y17" s="8"/>
      <c r="Z17" s="9" t="str">
        <f>_xlfn.IFNA(VLOOKUP(Y17,'Main Data'!$A:$B,2,0),"")</f>
        <v/>
      </c>
      <c r="AA17" s="9" t="str">
        <f>_xlfn.IFNA(VLOOKUP(Y17,'Main Data'!$A:$C,3,0),"")</f>
        <v/>
      </c>
      <c r="AB17" s="10" t="str">
        <f ca="1" t="shared" si="8"/>
        <v/>
      </c>
      <c r="AC17" s="11" t="str">
        <f t="shared" si="9"/>
        <v/>
      </c>
      <c r="AD17" s="12"/>
      <c r="AE17" s="13"/>
      <c r="AF17" s="9" t="str">
        <f>_xlfn.IFNA(VLOOKUP(AE17,'Main Data'!$A:$B,2,0),"")</f>
        <v/>
      </c>
      <c r="AG17" s="9" t="str">
        <f>_xlfn.IFNA(VLOOKUP(AE17,'Main Data'!$A:$C,3,0),"")</f>
        <v/>
      </c>
      <c r="AH17" s="10" t="str">
        <f ca="1" t="shared" si="10"/>
        <v/>
      </c>
      <c r="AI17" s="11" t="str">
        <f t="shared" si="11"/>
        <v/>
      </c>
      <c r="AJ17" s="3"/>
      <c r="AK17" s="8"/>
      <c r="AL17" s="9" t="str">
        <f>_xlfn.IFNA(VLOOKUP(AK17,'Main Data'!$A:$B,2,0),"")</f>
        <v/>
      </c>
      <c r="AM17" s="9" t="str">
        <f>_xlfn.IFNA(VLOOKUP(AK17,'Main Data'!$A:$C,3,0),"")</f>
        <v/>
      </c>
      <c r="AN17" s="10" t="str">
        <f ca="1" t="shared" si="12"/>
        <v/>
      </c>
      <c r="AO17" s="11" t="str">
        <f t="shared" si="13"/>
        <v/>
      </c>
      <c r="AP17" s="15"/>
      <c r="AQ17" s="8"/>
      <c r="AR17" s="9" t="str">
        <f>_xlfn.IFNA(VLOOKUP(AQ17,'Main Data'!$A:$B,2,0),"")</f>
        <v/>
      </c>
      <c r="AS17" s="9" t="str">
        <f>_xlfn.IFNA(VLOOKUP(AQ17,'Main Data'!$A:$C,3,0),"")</f>
        <v/>
      </c>
      <c r="AT17" s="10" t="str">
        <f ca="1" t="shared" si="14"/>
        <v/>
      </c>
      <c r="AU17" s="9" t="str">
        <f t="shared" si="15"/>
        <v/>
      </c>
    </row>
    <row r="18" ht="21.75" spans="1:47">
      <c r="A18" s="8"/>
      <c r="B18" s="9" t="str">
        <f>_xlfn.IFNA(VLOOKUP(A18,'Main Data'!$A:$B,2,0),"")</f>
        <v/>
      </c>
      <c r="C18" s="9" t="str">
        <f>_xlfn.IFNA(VLOOKUP(A18,'Main Data'!$A:$C,3,0),"")</f>
        <v/>
      </c>
      <c r="D18" s="10" t="str">
        <f ca="1" t="shared" si="0"/>
        <v/>
      </c>
      <c r="E18" s="11" t="str">
        <f t="shared" si="1"/>
        <v/>
      </c>
      <c r="F18" s="12"/>
      <c r="G18" s="13"/>
      <c r="H18" s="9" t="str">
        <f>_xlfn.IFNA(VLOOKUP(G18,'Main Data'!$A:$B,2,0),"")</f>
        <v/>
      </c>
      <c r="I18" s="9" t="str">
        <f>_xlfn.IFNA(VLOOKUP(G18,'Main Data'!$A:$C,3,0),"")</f>
        <v/>
      </c>
      <c r="J18" s="10" t="str">
        <f ca="1" t="shared" si="2"/>
        <v/>
      </c>
      <c r="K18" s="11" t="str">
        <f t="shared" si="3"/>
        <v/>
      </c>
      <c r="L18" s="3"/>
      <c r="M18" s="8"/>
      <c r="N18" s="9" t="str">
        <f>_xlfn.IFNA(VLOOKUP(M18,'Main Data'!$A:$B,2,0),"")</f>
        <v/>
      </c>
      <c r="O18" s="9" t="str">
        <f>_xlfn.IFNA(VLOOKUP(M18,'Main Data'!$A:$C,3,0),"")</f>
        <v/>
      </c>
      <c r="P18" s="10" t="str">
        <f ca="1" t="shared" si="4"/>
        <v/>
      </c>
      <c r="Q18" s="11" t="str">
        <f t="shared" si="5"/>
        <v/>
      </c>
      <c r="R18" s="12"/>
      <c r="S18" s="13"/>
      <c r="T18" s="9" t="str">
        <f>_xlfn.IFNA(VLOOKUP(S18,'Main Data'!$A:$B,2,0),"")</f>
        <v/>
      </c>
      <c r="U18" s="9" t="str">
        <f>_xlfn.IFNA(VLOOKUP(S18,'Main Data'!$A:$C,3,0),"")</f>
        <v/>
      </c>
      <c r="V18" s="10" t="str">
        <f ca="1" t="shared" si="6"/>
        <v/>
      </c>
      <c r="W18" s="11" t="str">
        <f t="shared" si="7"/>
        <v/>
      </c>
      <c r="X18" s="3"/>
      <c r="Y18" s="8"/>
      <c r="Z18" s="9" t="str">
        <f>_xlfn.IFNA(VLOOKUP(Y18,'Main Data'!$A:$B,2,0),"")</f>
        <v/>
      </c>
      <c r="AA18" s="9" t="str">
        <f>_xlfn.IFNA(VLOOKUP(Y18,'Main Data'!$A:$C,3,0),"")</f>
        <v/>
      </c>
      <c r="AB18" s="10" t="str">
        <f ca="1" t="shared" si="8"/>
        <v/>
      </c>
      <c r="AC18" s="11" t="str">
        <f t="shared" si="9"/>
        <v/>
      </c>
      <c r="AD18" s="12"/>
      <c r="AE18" s="13"/>
      <c r="AF18" s="9" t="str">
        <f>_xlfn.IFNA(VLOOKUP(AE18,'Main Data'!$A:$B,2,0),"")</f>
        <v/>
      </c>
      <c r="AG18" s="9" t="str">
        <f>_xlfn.IFNA(VLOOKUP(AE18,'Main Data'!$A:$C,3,0),"")</f>
        <v/>
      </c>
      <c r="AH18" s="10" t="str">
        <f ca="1" t="shared" si="10"/>
        <v/>
      </c>
      <c r="AI18" s="11" t="str">
        <f t="shared" si="11"/>
        <v/>
      </c>
      <c r="AJ18" s="3"/>
      <c r="AK18" s="8"/>
      <c r="AL18" s="9" t="str">
        <f>_xlfn.IFNA(VLOOKUP(AK18,'Main Data'!$A:$B,2,0),"")</f>
        <v/>
      </c>
      <c r="AM18" s="9" t="str">
        <f>_xlfn.IFNA(VLOOKUP(AK18,'Main Data'!$A:$C,3,0),"")</f>
        <v/>
      </c>
      <c r="AN18" s="10" t="str">
        <f ca="1" t="shared" si="12"/>
        <v/>
      </c>
      <c r="AO18" s="11" t="str">
        <f t="shared" si="13"/>
        <v/>
      </c>
      <c r="AP18" s="15"/>
      <c r="AQ18" s="8"/>
      <c r="AR18" s="9" t="str">
        <f>_xlfn.IFNA(VLOOKUP(AQ18,'Main Data'!$A:$B,2,0),"")</f>
        <v/>
      </c>
      <c r="AS18" s="9" t="str">
        <f>_xlfn.IFNA(VLOOKUP(AQ18,'Main Data'!$A:$C,3,0),"")</f>
        <v/>
      </c>
      <c r="AT18" s="10" t="str">
        <f ca="1" t="shared" si="14"/>
        <v/>
      </c>
      <c r="AU18" s="9" t="str">
        <f t="shared" si="15"/>
        <v/>
      </c>
    </row>
    <row r="19" ht="21.75" spans="1:47">
      <c r="A19" s="8"/>
      <c r="B19" s="9" t="str">
        <f>_xlfn.IFNA(VLOOKUP(A19,'Main Data'!$A:$B,2,0),"")</f>
        <v/>
      </c>
      <c r="C19" s="9" t="str">
        <f>_xlfn.IFNA(VLOOKUP(A19,'Main Data'!$A:$C,3,0),"")</f>
        <v/>
      </c>
      <c r="D19" s="10" t="str">
        <f ca="1" t="shared" si="0"/>
        <v/>
      </c>
      <c r="E19" s="11" t="str">
        <f t="shared" si="1"/>
        <v/>
      </c>
      <c r="F19" s="12"/>
      <c r="G19" s="13"/>
      <c r="H19" s="9" t="str">
        <f>_xlfn.IFNA(VLOOKUP(G19,'Main Data'!$A:$B,2,0),"")</f>
        <v/>
      </c>
      <c r="I19" s="9" t="str">
        <f>_xlfn.IFNA(VLOOKUP(G19,'Main Data'!$A:$C,3,0),"")</f>
        <v/>
      </c>
      <c r="J19" s="10" t="str">
        <f ca="1" t="shared" si="2"/>
        <v/>
      </c>
      <c r="K19" s="11" t="str">
        <f t="shared" si="3"/>
        <v/>
      </c>
      <c r="L19" s="3"/>
      <c r="M19" s="8"/>
      <c r="N19" s="9" t="str">
        <f>_xlfn.IFNA(VLOOKUP(M19,'Main Data'!$A:$B,2,0),"")</f>
        <v/>
      </c>
      <c r="O19" s="9" t="str">
        <f>_xlfn.IFNA(VLOOKUP(M19,'Main Data'!$A:$C,3,0),"")</f>
        <v/>
      </c>
      <c r="P19" s="10" t="str">
        <f ca="1" t="shared" si="4"/>
        <v/>
      </c>
      <c r="Q19" s="11" t="str">
        <f t="shared" si="5"/>
        <v/>
      </c>
      <c r="R19" s="12"/>
      <c r="S19" s="13"/>
      <c r="T19" s="9" t="str">
        <f>_xlfn.IFNA(VLOOKUP(S19,'Main Data'!$A:$B,2,0),"")</f>
        <v/>
      </c>
      <c r="U19" s="9" t="str">
        <f>_xlfn.IFNA(VLOOKUP(S19,'Main Data'!$A:$C,3,0),"")</f>
        <v/>
      </c>
      <c r="V19" s="10" t="str">
        <f ca="1" t="shared" si="6"/>
        <v/>
      </c>
      <c r="W19" s="11" t="str">
        <f t="shared" si="7"/>
        <v/>
      </c>
      <c r="X19" s="3"/>
      <c r="Y19" s="8"/>
      <c r="Z19" s="9" t="str">
        <f>_xlfn.IFNA(VLOOKUP(Y19,'Main Data'!$A:$B,2,0),"")</f>
        <v/>
      </c>
      <c r="AA19" s="9" t="str">
        <f>_xlfn.IFNA(VLOOKUP(Y19,'Main Data'!$A:$C,3,0),"")</f>
        <v/>
      </c>
      <c r="AB19" s="10" t="str">
        <f ca="1" t="shared" si="8"/>
        <v/>
      </c>
      <c r="AC19" s="11" t="str">
        <f t="shared" si="9"/>
        <v/>
      </c>
      <c r="AD19" s="12"/>
      <c r="AE19" s="13"/>
      <c r="AF19" s="9" t="str">
        <f>_xlfn.IFNA(VLOOKUP(AE19,'Main Data'!$A:$B,2,0),"")</f>
        <v/>
      </c>
      <c r="AG19" s="9" t="str">
        <f>_xlfn.IFNA(VLOOKUP(AE19,'Main Data'!$A:$C,3,0),"")</f>
        <v/>
      </c>
      <c r="AH19" s="10" t="str">
        <f ca="1" t="shared" si="10"/>
        <v/>
      </c>
      <c r="AI19" s="11" t="str">
        <f t="shared" si="11"/>
        <v/>
      </c>
      <c r="AJ19" s="3"/>
      <c r="AK19" s="8"/>
      <c r="AL19" s="9" t="str">
        <f>_xlfn.IFNA(VLOOKUP(AK19,'Main Data'!$A:$B,2,0),"")</f>
        <v/>
      </c>
      <c r="AM19" s="9" t="str">
        <f>_xlfn.IFNA(VLOOKUP(AK19,'Main Data'!$A:$C,3,0),"")</f>
        <v/>
      </c>
      <c r="AN19" s="10" t="str">
        <f ca="1" t="shared" si="12"/>
        <v/>
      </c>
      <c r="AO19" s="11" t="str">
        <f t="shared" si="13"/>
        <v/>
      </c>
      <c r="AP19" s="15"/>
      <c r="AQ19" s="8"/>
      <c r="AR19" s="9" t="str">
        <f>_xlfn.IFNA(VLOOKUP(AQ19,'Main Data'!$A:$B,2,0),"")</f>
        <v/>
      </c>
      <c r="AS19" s="9" t="str">
        <f>_xlfn.IFNA(VLOOKUP(AQ19,'Main Data'!$A:$C,3,0),"")</f>
        <v/>
      </c>
      <c r="AT19" s="10" t="str">
        <f ca="1" t="shared" si="14"/>
        <v/>
      </c>
      <c r="AU19" s="9" t="str">
        <f t="shared" si="15"/>
        <v/>
      </c>
    </row>
    <row r="20" ht="21.75" spans="1:47">
      <c r="A20" s="8"/>
      <c r="B20" s="9" t="str">
        <f>_xlfn.IFNA(VLOOKUP(A20,'Main Data'!$A:$B,2,0),"")</f>
        <v/>
      </c>
      <c r="C20" s="9" t="str">
        <f>_xlfn.IFNA(VLOOKUP(A20,'Main Data'!$A:$C,3,0),"")</f>
        <v/>
      </c>
      <c r="D20" s="10" t="str">
        <f ca="1" t="shared" si="0"/>
        <v/>
      </c>
      <c r="E20" s="11" t="str">
        <f t="shared" si="1"/>
        <v/>
      </c>
      <c r="F20" s="12"/>
      <c r="G20" s="13"/>
      <c r="H20" s="9" t="str">
        <f>_xlfn.IFNA(VLOOKUP(G20,'Main Data'!$A:$B,2,0),"")</f>
        <v/>
      </c>
      <c r="I20" s="9" t="str">
        <f>_xlfn.IFNA(VLOOKUP(G20,'Main Data'!$A:$C,3,0),"")</f>
        <v/>
      </c>
      <c r="J20" s="10" t="str">
        <f ca="1" t="shared" si="2"/>
        <v/>
      </c>
      <c r="K20" s="11" t="str">
        <f t="shared" si="3"/>
        <v/>
      </c>
      <c r="L20" s="3"/>
      <c r="M20" s="8"/>
      <c r="N20" s="9" t="str">
        <f>_xlfn.IFNA(VLOOKUP(M20,'Main Data'!$A:$B,2,0),"")</f>
        <v/>
      </c>
      <c r="O20" s="9" t="str">
        <f>_xlfn.IFNA(VLOOKUP(M20,'Main Data'!$A:$C,3,0),"")</f>
        <v/>
      </c>
      <c r="P20" s="10" t="str">
        <f ca="1" t="shared" si="4"/>
        <v/>
      </c>
      <c r="Q20" s="11" t="str">
        <f t="shared" si="5"/>
        <v/>
      </c>
      <c r="R20" s="12"/>
      <c r="S20" s="13"/>
      <c r="T20" s="9" t="str">
        <f>_xlfn.IFNA(VLOOKUP(S20,'Main Data'!$A:$B,2,0),"")</f>
        <v/>
      </c>
      <c r="U20" s="9" t="str">
        <f>_xlfn.IFNA(VLOOKUP(S20,'Main Data'!$A:$C,3,0),"")</f>
        <v/>
      </c>
      <c r="V20" s="10" t="str">
        <f ca="1" t="shared" si="6"/>
        <v/>
      </c>
      <c r="W20" s="11" t="str">
        <f t="shared" si="7"/>
        <v/>
      </c>
      <c r="X20" s="3"/>
      <c r="Y20" s="8"/>
      <c r="Z20" s="9" t="str">
        <f>_xlfn.IFNA(VLOOKUP(Y20,'Main Data'!$A:$B,2,0),"")</f>
        <v/>
      </c>
      <c r="AA20" s="9" t="str">
        <f>_xlfn.IFNA(VLOOKUP(Y20,'Main Data'!$A:$C,3,0),"")</f>
        <v/>
      </c>
      <c r="AB20" s="10" t="str">
        <f ca="1" t="shared" si="8"/>
        <v/>
      </c>
      <c r="AC20" s="11" t="str">
        <f t="shared" si="9"/>
        <v/>
      </c>
      <c r="AD20" s="12"/>
      <c r="AE20" s="13"/>
      <c r="AF20" s="9" t="str">
        <f>_xlfn.IFNA(VLOOKUP(AE20,'Main Data'!$A:$B,2,0),"")</f>
        <v/>
      </c>
      <c r="AG20" s="9" t="str">
        <f>_xlfn.IFNA(VLOOKUP(AE20,'Main Data'!$A:$C,3,0),"")</f>
        <v/>
      </c>
      <c r="AH20" s="10" t="str">
        <f ca="1" t="shared" si="10"/>
        <v/>
      </c>
      <c r="AI20" s="11" t="str">
        <f t="shared" si="11"/>
        <v/>
      </c>
      <c r="AJ20" s="3"/>
      <c r="AK20" s="8"/>
      <c r="AL20" s="9" t="str">
        <f>_xlfn.IFNA(VLOOKUP(AK20,'Main Data'!$A:$B,2,0),"")</f>
        <v/>
      </c>
      <c r="AM20" s="9" t="str">
        <f>_xlfn.IFNA(VLOOKUP(AK20,'Main Data'!$A:$C,3,0),"")</f>
        <v/>
      </c>
      <c r="AN20" s="10" t="str">
        <f ca="1" t="shared" si="12"/>
        <v/>
      </c>
      <c r="AO20" s="11" t="str">
        <f t="shared" si="13"/>
        <v/>
      </c>
      <c r="AP20" s="15"/>
      <c r="AQ20" s="8"/>
      <c r="AR20" s="9" t="str">
        <f>_xlfn.IFNA(VLOOKUP(AQ20,'Main Data'!$A:$B,2,0),"")</f>
        <v/>
      </c>
      <c r="AS20" s="9" t="str">
        <f>_xlfn.IFNA(VLOOKUP(AQ20,'Main Data'!$A:$C,3,0),"")</f>
        <v/>
      </c>
      <c r="AT20" s="10" t="str">
        <f ca="1" t="shared" si="14"/>
        <v/>
      </c>
      <c r="AU20" s="9" t="str">
        <f t="shared" si="15"/>
        <v/>
      </c>
    </row>
    <row r="21" ht="21.75" spans="1:47">
      <c r="A21" s="8"/>
      <c r="B21" s="9" t="str">
        <f>_xlfn.IFNA(VLOOKUP(A21,'Main Data'!$A:$B,2,0),"")</f>
        <v/>
      </c>
      <c r="C21" s="9" t="str">
        <f>_xlfn.IFNA(VLOOKUP(A21,'Main Data'!$A:$C,3,0),"")</f>
        <v/>
      </c>
      <c r="D21" s="10" t="str">
        <f ca="1" t="shared" si="0"/>
        <v/>
      </c>
      <c r="E21" s="11" t="str">
        <f t="shared" si="1"/>
        <v/>
      </c>
      <c r="F21" s="12"/>
      <c r="G21" s="13"/>
      <c r="H21" s="9" t="str">
        <f>_xlfn.IFNA(VLOOKUP(G21,'Main Data'!$A:$B,2,0),"")</f>
        <v/>
      </c>
      <c r="I21" s="9" t="str">
        <f>_xlfn.IFNA(VLOOKUP(G21,'Main Data'!$A:$C,3,0),"")</f>
        <v/>
      </c>
      <c r="J21" s="10" t="str">
        <f ca="1" t="shared" si="2"/>
        <v/>
      </c>
      <c r="K21" s="11" t="str">
        <f t="shared" si="3"/>
        <v/>
      </c>
      <c r="L21" s="3"/>
      <c r="M21" s="8"/>
      <c r="N21" s="9" t="str">
        <f>_xlfn.IFNA(VLOOKUP(M21,'Main Data'!$A:$B,2,0),"")</f>
        <v/>
      </c>
      <c r="O21" s="9" t="str">
        <f>_xlfn.IFNA(VLOOKUP(M21,'Main Data'!$A:$C,3,0),"")</f>
        <v/>
      </c>
      <c r="P21" s="10" t="str">
        <f ca="1" t="shared" si="4"/>
        <v/>
      </c>
      <c r="Q21" s="11" t="str">
        <f t="shared" si="5"/>
        <v/>
      </c>
      <c r="R21" s="12"/>
      <c r="S21" s="13"/>
      <c r="T21" s="9" t="str">
        <f>_xlfn.IFNA(VLOOKUP(S21,'Main Data'!$A:$B,2,0),"")</f>
        <v/>
      </c>
      <c r="U21" s="9" t="str">
        <f>_xlfn.IFNA(VLOOKUP(S21,'Main Data'!$A:$C,3,0),"")</f>
        <v/>
      </c>
      <c r="V21" s="10" t="str">
        <f ca="1" t="shared" si="6"/>
        <v/>
      </c>
      <c r="W21" s="11" t="str">
        <f t="shared" si="7"/>
        <v/>
      </c>
      <c r="X21" s="3"/>
      <c r="Y21" s="8"/>
      <c r="Z21" s="9" t="str">
        <f>_xlfn.IFNA(VLOOKUP(Y21,'Main Data'!$A:$B,2,0),"")</f>
        <v/>
      </c>
      <c r="AA21" s="9" t="str">
        <f>_xlfn.IFNA(VLOOKUP(Y21,'Main Data'!$A:$C,3,0),"")</f>
        <v/>
      </c>
      <c r="AB21" s="10" t="str">
        <f ca="1" t="shared" si="8"/>
        <v/>
      </c>
      <c r="AC21" s="11" t="str">
        <f t="shared" si="9"/>
        <v/>
      </c>
      <c r="AD21" s="12"/>
      <c r="AE21" s="13"/>
      <c r="AF21" s="9" t="str">
        <f>_xlfn.IFNA(VLOOKUP(AE21,'Main Data'!$A:$B,2,0),"")</f>
        <v/>
      </c>
      <c r="AG21" s="9" t="str">
        <f>_xlfn.IFNA(VLOOKUP(AE21,'Main Data'!$A:$C,3,0),"")</f>
        <v/>
      </c>
      <c r="AH21" s="10" t="str">
        <f ca="1" t="shared" si="10"/>
        <v/>
      </c>
      <c r="AI21" s="11" t="str">
        <f t="shared" si="11"/>
        <v/>
      </c>
      <c r="AJ21" s="3"/>
      <c r="AK21" s="8"/>
      <c r="AL21" s="9" t="str">
        <f>_xlfn.IFNA(VLOOKUP(AK21,'Main Data'!$A:$B,2,0),"")</f>
        <v/>
      </c>
      <c r="AM21" s="9" t="str">
        <f>_xlfn.IFNA(VLOOKUP(AK21,'Main Data'!$A:$C,3,0),"")</f>
        <v/>
      </c>
      <c r="AN21" s="10" t="str">
        <f ca="1" t="shared" si="12"/>
        <v/>
      </c>
      <c r="AO21" s="11" t="str">
        <f t="shared" si="13"/>
        <v/>
      </c>
      <c r="AP21" s="15"/>
      <c r="AQ21" s="8"/>
      <c r="AR21" s="9" t="str">
        <f>_xlfn.IFNA(VLOOKUP(AQ21,'Main Data'!$A:$B,2,0),"")</f>
        <v/>
      </c>
      <c r="AS21" s="9" t="str">
        <f>_xlfn.IFNA(VLOOKUP(AQ21,'Main Data'!$A:$C,3,0),"")</f>
        <v/>
      </c>
      <c r="AT21" s="10" t="str">
        <f ca="1" t="shared" si="14"/>
        <v/>
      </c>
      <c r="AU21" s="9" t="str">
        <f t="shared" si="15"/>
        <v/>
      </c>
    </row>
    <row r="22" ht="21.75" spans="1:47">
      <c r="A22" s="8"/>
      <c r="B22" s="9" t="str">
        <f>_xlfn.IFNA(VLOOKUP(A22,'Main Data'!$A:$B,2,0),"")</f>
        <v/>
      </c>
      <c r="C22" s="9" t="str">
        <f>_xlfn.IFNA(VLOOKUP(A22,'Main Data'!$A:$C,3,0),"")</f>
        <v/>
      </c>
      <c r="D22" s="10" t="str">
        <f ca="1" t="shared" si="0"/>
        <v/>
      </c>
      <c r="E22" s="11" t="str">
        <f t="shared" si="1"/>
        <v/>
      </c>
      <c r="F22" s="12"/>
      <c r="G22" s="13"/>
      <c r="H22" s="9" t="str">
        <f>_xlfn.IFNA(VLOOKUP(G22,'Main Data'!$A:$B,2,0),"")</f>
        <v/>
      </c>
      <c r="I22" s="9" t="str">
        <f>_xlfn.IFNA(VLOOKUP(G22,'Main Data'!$A:$C,3,0),"")</f>
        <v/>
      </c>
      <c r="J22" s="10" t="str">
        <f ca="1" t="shared" si="2"/>
        <v/>
      </c>
      <c r="K22" s="11" t="str">
        <f t="shared" si="3"/>
        <v/>
      </c>
      <c r="L22" s="3"/>
      <c r="M22" s="8"/>
      <c r="N22" s="9" t="str">
        <f>_xlfn.IFNA(VLOOKUP(M22,'Main Data'!$A:$B,2,0),"")</f>
        <v/>
      </c>
      <c r="O22" s="9" t="str">
        <f>_xlfn.IFNA(VLOOKUP(M22,'Main Data'!$A:$C,3,0),"")</f>
        <v/>
      </c>
      <c r="P22" s="10" t="str">
        <f ca="1" t="shared" si="4"/>
        <v/>
      </c>
      <c r="Q22" s="11" t="str">
        <f t="shared" si="5"/>
        <v/>
      </c>
      <c r="R22" s="12"/>
      <c r="S22" s="13"/>
      <c r="T22" s="9" t="str">
        <f>_xlfn.IFNA(VLOOKUP(S22,'Main Data'!$A:$B,2,0),"")</f>
        <v/>
      </c>
      <c r="U22" s="9" t="str">
        <f>_xlfn.IFNA(VLOOKUP(S22,'Main Data'!$A:$C,3,0),"")</f>
        <v/>
      </c>
      <c r="V22" s="10" t="str">
        <f ca="1" t="shared" si="6"/>
        <v/>
      </c>
      <c r="W22" s="11" t="str">
        <f t="shared" si="7"/>
        <v/>
      </c>
      <c r="X22" s="3"/>
      <c r="Y22" s="8"/>
      <c r="Z22" s="9" t="str">
        <f>_xlfn.IFNA(VLOOKUP(Y22,'Main Data'!$A:$B,2,0),"")</f>
        <v/>
      </c>
      <c r="AA22" s="9" t="str">
        <f>_xlfn.IFNA(VLOOKUP(Y22,'Main Data'!$A:$C,3,0),"")</f>
        <v/>
      </c>
      <c r="AB22" s="10" t="str">
        <f ca="1" t="shared" si="8"/>
        <v/>
      </c>
      <c r="AC22" s="11" t="str">
        <f t="shared" si="9"/>
        <v/>
      </c>
      <c r="AD22" s="12"/>
      <c r="AE22" s="13"/>
      <c r="AF22" s="9" t="str">
        <f>_xlfn.IFNA(VLOOKUP(AE22,'Main Data'!$A:$B,2,0),"")</f>
        <v/>
      </c>
      <c r="AG22" s="9" t="str">
        <f>_xlfn.IFNA(VLOOKUP(AE22,'Main Data'!$A:$C,3,0),"")</f>
        <v/>
      </c>
      <c r="AH22" s="10" t="str">
        <f ca="1" t="shared" si="10"/>
        <v/>
      </c>
      <c r="AI22" s="11" t="str">
        <f t="shared" si="11"/>
        <v/>
      </c>
      <c r="AJ22" s="3"/>
      <c r="AK22" s="8"/>
      <c r="AL22" s="9" t="str">
        <f>_xlfn.IFNA(VLOOKUP(AK22,'Main Data'!$A:$B,2,0),"")</f>
        <v/>
      </c>
      <c r="AM22" s="9" t="str">
        <f>_xlfn.IFNA(VLOOKUP(AK22,'Main Data'!$A:$C,3,0),"")</f>
        <v/>
      </c>
      <c r="AN22" s="10" t="str">
        <f ca="1" t="shared" si="12"/>
        <v/>
      </c>
      <c r="AO22" s="11" t="str">
        <f t="shared" si="13"/>
        <v/>
      </c>
      <c r="AP22" s="15"/>
      <c r="AQ22" s="8"/>
      <c r="AR22" s="9" t="str">
        <f>_xlfn.IFNA(VLOOKUP(AQ22,'Main Data'!$A:$B,2,0),"")</f>
        <v/>
      </c>
      <c r="AS22" s="9" t="str">
        <f>_xlfn.IFNA(VLOOKUP(AQ22,'Main Data'!$A:$C,3,0),"")</f>
        <v/>
      </c>
      <c r="AT22" s="10" t="str">
        <f ca="1" t="shared" si="14"/>
        <v/>
      </c>
      <c r="AU22" s="9" t="str">
        <f t="shared" si="15"/>
        <v/>
      </c>
    </row>
    <row r="23" ht="21.75" spans="1:47">
      <c r="A23" s="8"/>
      <c r="B23" s="9" t="str">
        <f>_xlfn.IFNA(VLOOKUP(A23,'Main Data'!$A:$B,2,0),"")</f>
        <v/>
      </c>
      <c r="C23" s="9" t="str">
        <f>_xlfn.IFNA(VLOOKUP(A23,'Main Data'!$A:$C,3,0),"")</f>
        <v/>
      </c>
      <c r="D23" s="10" t="str">
        <f ca="1" t="shared" si="0"/>
        <v/>
      </c>
      <c r="E23" s="11" t="str">
        <f t="shared" si="1"/>
        <v/>
      </c>
      <c r="F23" s="12"/>
      <c r="G23" s="13"/>
      <c r="H23" s="9" t="str">
        <f>_xlfn.IFNA(VLOOKUP(G23,'Main Data'!$A:$B,2,0),"")</f>
        <v/>
      </c>
      <c r="I23" s="9" t="str">
        <f>_xlfn.IFNA(VLOOKUP(G23,'Main Data'!$A:$C,3,0),"")</f>
        <v/>
      </c>
      <c r="J23" s="10" t="str">
        <f ca="1" t="shared" si="2"/>
        <v/>
      </c>
      <c r="K23" s="11" t="str">
        <f t="shared" si="3"/>
        <v/>
      </c>
      <c r="L23" s="3"/>
      <c r="M23" s="8"/>
      <c r="N23" s="9" t="str">
        <f>_xlfn.IFNA(VLOOKUP(M23,'Main Data'!$A:$B,2,0),"")</f>
        <v/>
      </c>
      <c r="O23" s="9" t="str">
        <f>_xlfn.IFNA(VLOOKUP(M23,'Main Data'!$A:$C,3,0),"")</f>
        <v/>
      </c>
      <c r="P23" s="10" t="str">
        <f ca="1" t="shared" si="4"/>
        <v/>
      </c>
      <c r="Q23" s="11" t="str">
        <f t="shared" si="5"/>
        <v/>
      </c>
      <c r="R23" s="12"/>
      <c r="S23" s="13"/>
      <c r="T23" s="9" t="str">
        <f>_xlfn.IFNA(VLOOKUP(S23,'Main Data'!$A:$B,2,0),"")</f>
        <v/>
      </c>
      <c r="U23" s="9" t="str">
        <f>_xlfn.IFNA(VLOOKUP(S23,'Main Data'!$A:$C,3,0),"")</f>
        <v/>
      </c>
      <c r="V23" s="10" t="str">
        <f ca="1" t="shared" si="6"/>
        <v/>
      </c>
      <c r="W23" s="11" t="str">
        <f t="shared" si="7"/>
        <v/>
      </c>
      <c r="X23" s="3"/>
      <c r="Y23" s="8"/>
      <c r="Z23" s="9" t="str">
        <f>_xlfn.IFNA(VLOOKUP(Y23,'Main Data'!$A:$B,2,0),"")</f>
        <v/>
      </c>
      <c r="AA23" s="9" t="str">
        <f>_xlfn.IFNA(VLOOKUP(Y23,'Main Data'!$A:$C,3,0),"")</f>
        <v/>
      </c>
      <c r="AB23" s="10" t="str">
        <f ca="1" t="shared" si="8"/>
        <v/>
      </c>
      <c r="AC23" s="11" t="str">
        <f t="shared" si="9"/>
        <v/>
      </c>
      <c r="AD23" s="12"/>
      <c r="AE23" s="13"/>
      <c r="AF23" s="9" t="str">
        <f>_xlfn.IFNA(VLOOKUP(AE23,'Main Data'!$A:$B,2,0),"")</f>
        <v/>
      </c>
      <c r="AG23" s="9" t="str">
        <f>_xlfn.IFNA(VLOOKUP(AE23,'Main Data'!$A:$C,3,0),"")</f>
        <v/>
      </c>
      <c r="AH23" s="10" t="str">
        <f ca="1" t="shared" si="10"/>
        <v/>
      </c>
      <c r="AI23" s="11" t="str">
        <f t="shared" si="11"/>
        <v/>
      </c>
      <c r="AJ23" s="3"/>
      <c r="AK23" s="8"/>
      <c r="AL23" s="9" t="str">
        <f>_xlfn.IFNA(VLOOKUP(AK23,'Main Data'!$A:$B,2,0),"")</f>
        <v/>
      </c>
      <c r="AM23" s="9" t="str">
        <f>_xlfn.IFNA(VLOOKUP(AK23,'Main Data'!$A:$C,3,0),"")</f>
        <v/>
      </c>
      <c r="AN23" s="10" t="str">
        <f ca="1" t="shared" si="12"/>
        <v/>
      </c>
      <c r="AO23" s="11" t="str">
        <f t="shared" si="13"/>
        <v/>
      </c>
      <c r="AP23" s="15"/>
      <c r="AQ23" s="8"/>
      <c r="AR23" s="9" t="str">
        <f>_xlfn.IFNA(VLOOKUP(AQ23,'Main Data'!$A:$B,2,0),"")</f>
        <v/>
      </c>
      <c r="AS23" s="9" t="str">
        <f>_xlfn.IFNA(VLOOKUP(AQ23,'Main Data'!$A:$C,3,0),"")</f>
        <v/>
      </c>
      <c r="AT23" s="10" t="str">
        <f ca="1" t="shared" si="14"/>
        <v/>
      </c>
      <c r="AU23" s="9" t="str">
        <f t="shared" si="15"/>
        <v/>
      </c>
    </row>
    <row r="24" ht="21.75" spans="1:47">
      <c r="A24" s="8"/>
      <c r="B24" s="9" t="str">
        <f>_xlfn.IFNA(VLOOKUP(A24,'Main Data'!$A:$B,2,0),"")</f>
        <v/>
      </c>
      <c r="C24" s="9" t="str">
        <f>_xlfn.IFNA(VLOOKUP(A24,'Main Data'!$A:$C,3,0),"")</f>
        <v/>
      </c>
      <c r="D24" s="10" t="str">
        <f ca="1" t="shared" si="0"/>
        <v/>
      </c>
      <c r="E24" s="11" t="str">
        <f t="shared" si="1"/>
        <v/>
      </c>
      <c r="F24" s="12"/>
      <c r="G24" s="13"/>
      <c r="H24" s="9" t="str">
        <f>_xlfn.IFNA(VLOOKUP(G24,'Main Data'!$A:$B,2,0),"")</f>
        <v/>
      </c>
      <c r="I24" s="9" t="str">
        <f>_xlfn.IFNA(VLOOKUP(G24,'Main Data'!$A:$C,3,0),"")</f>
        <v/>
      </c>
      <c r="J24" s="10" t="str">
        <f ca="1" t="shared" si="2"/>
        <v/>
      </c>
      <c r="K24" s="11" t="str">
        <f t="shared" si="3"/>
        <v/>
      </c>
      <c r="L24" s="3"/>
      <c r="M24" s="8"/>
      <c r="N24" s="9" t="str">
        <f>_xlfn.IFNA(VLOOKUP(M24,'Main Data'!$A:$B,2,0),"")</f>
        <v/>
      </c>
      <c r="O24" s="9" t="str">
        <f>_xlfn.IFNA(VLOOKUP(M24,'Main Data'!$A:$C,3,0),"")</f>
        <v/>
      </c>
      <c r="P24" s="10" t="str">
        <f ca="1" t="shared" si="4"/>
        <v/>
      </c>
      <c r="Q24" s="11" t="str">
        <f t="shared" si="5"/>
        <v/>
      </c>
      <c r="R24" s="12"/>
      <c r="S24" s="13"/>
      <c r="T24" s="9" t="str">
        <f>_xlfn.IFNA(VLOOKUP(S24,'Main Data'!$A:$B,2,0),"")</f>
        <v/>
      </c>
      <c r="U24" s="9" t="str">
        <f>_xlfn.IFNA(VLOOKUP(S24,'Main Data'!$A:$C,3,0),"")</f>
        <v/>
      </c>
      <c r="V24" s="10" t="str">
        <f ca="1" t="shared" si="6"/>
        <v/>
      </c>
      <c r="W24" s="11" t="str">
        <f t="shared" si="7"/>
        <v/>
      </c>
      <c r="X24" s="3"/>
      <c r="Y24" s="8"/>
      <c r="Z24" s="9" t="str">
        <f>_xlfn.IFNA(VLOOKUP(Y24,'Main Data'!$A:$B,2,0),"")</f>
        <v/>
      </c>
      <c r="AA24" s="9" t="str">
        <f>_xlfn.IFNA(VLOOKUP(Y24,'Main Data'!$A:$C,3,0),"")</f>
        <v/>
      </c>
      <c r="AB24" s="10" t="str">
        <f ca="1" t="shared" si="8"/>
        <v/>
      </c>
      <c r="AC24" s="11" t="str">
        <f t="shared" si="9"/>
        <v/>
      </c>
      <c r="AD24" s="12"/>
      <c r="AE24" s="13"/>
      <c r="AF24" s="9" t="str">
        <f>_xlfn.IFNA(VLOOKUP(AE24,'Main Data'!$A:$B,2,0),"")</f>
        <v/>
      </c>
      <c r="AG24" s="9" t="str">
        <f>_xlfn.IFNA(VLOOKUP(AE24,'Main Data'!$A:$C,3,0),"")</f>
        <v/>
      </c>
      <c r="AH24" s="10" t="str">
        <f ca="1" t="shared" si="10"/>
        <v/>
      </c>
      <c r="AI24" s="11" t="str">
        <f t="shared" si="11"/>
        <v/>
      </c>
      <c r="AJ24" s="3"/>
      <c r="AK24" s="8"/>
      <c r="AL24" s="9" t="str">
        <f>_xlfn.IFNA(VLOOKUP(AK24,'Main Data'!$A:$B,2,0),"")</f>
        <v/>
      </c>
      <c r="AM24" s="9" t="str">
        <f>_xlfn.IFNA(VLOOKUP(AK24,'Main Data'!$A:$C,3,0),"")</f>
        <v/>
      </c>
      <c r="AN24" s="10" t="str">
        <f ca="1" t="shared" si="12"/>
        <v/>
      </c>
      <c r="AO24" s="11" t="str">
        <f t="shared" si="13"/>
        <v/>
      </c>
      <c r="AP24" s="15"/>
      <c r="AQ24" s="8"/>
      <c r="AR24" s="9" t="str">
        <f>_xlfn.IFNA(VLOOKUP(AQ24,'Main Data'!$A:$B,2,0),"")</f>
        <v/>
      </c>
      <c r="AS24" s="9" t="str">
        <f>_xlfn.IFNA(VLOOKUP(AQ24,'Main Data'!$A:$C,3,0),"")</f>
        <v/>
      </c>
      <c r="AT24" s="10" t="str">
        <f ca="1" t="shared" si="14"/>
        <v/>
      </c>
      <c r="AU24" s="9" t="str">
        <f t="shared" si="15"/>
        <v/>
      </c>
    </row>
    <row r="25" ht="21.75" spans="1:47">
      <c r="A25" s="8"/>
      <c r="B25" s="9" t="str">
        <f>_xlfn.IFNA(VLOOKUP(A25,'Main Data'!$A:$B,2,0),"")</f>
        <v/>
      </c>
      <c r="C25" s="9" t="str">
        <f>_xlfn.IFNA(VLOOKUP(A25,'Main Data'!$A:$C,3,0),"")</f>
        <v/>
      </c>
      <c r="D25" s="10" t="str">
        <f ca="1" t="shared" si="0"/>
        <v/>
      </c>
      <c r="E25" s="11" t="str">
        <f t="shared" si="1"/>
        <v/>
      </c>
      <c r="F25" s="12"/>
      <c r="G25" s="13"/>
      <c r="H25" s="9" t="str">
        <f>_xlfn.IFNA(VLOOKUP(G25,'Main Data'!$A:$B,2,0),"")</f>
        <v/>
      </c>
      <c r="I25" s="9" t="str">
        <f>_xlfn.IFNA(VLOOKUP(G25,'Main Data'!$A:$C,3,0),"")</f>
        <v/>
      </c>
      <c r="J25" s="10" t="str">
        <f ca="1" t="shared" si="2"/>
        <v/>
      </c>
      <c r="K25" s="11" t="str">
        <f t="shared" si="3"/>
        <v/>
      </c>
      <c r="L25" s="3"/>
      <c r="M25" s="8"/>
      <c r="N25" s="9" t="str">
        <f>_xlfn.IFNA(VLOOKUP(M25,'Main Data'!$A:$B,2,0),"")</f>
        <v/>
      </c>
      <c r="O25" s="9" t="str">
        <f>_xlfn.IFNA(VLOOKUP(M25,'Main Data'!$A:$C,3,0),"")</f>
        <v/>
      </c>
      <c r="P25" s="10" t="str">
        <f ca="1" t="shared" si="4"/>
        <v/>
      </c>
      <c r="Q25" s="11" t="str">
        <f t="shared" si="5"/>
        <v/>
      </c>
      <c r="R25" s="12"/>
      <c r="S25" s="13"/>
      <c r="T25" s="9" t="str">
        <f>_xlfn.IFNA(VLOOKUP(S25,'Main Data'!$A:$B,2,0),"")</f>
        <v/>
      </c>
      <c r="U25" s="9" t="str">
        <f>_xlfn.IFNA(VLOOKUP(S25,'Main Data'!$A:$C,3,0),"")</f>
        <v/>
      </c>
      <c r="V25" s="10" t="str">
        <f ca="1" t="shared" si="6"/>
        <v/>
      </c>
      <c r="W25" s="11" t="str">
        <f t="shared" si="7"/>
        <v/>
      </c>
      <c r="X25" s="3"/>
      <c r="Y25" s="8"/>
      <c r="Z25" s="9" t="str">
        <f>_xlfn.IFNA(VLOOKUP(Y25,'Main Data'!$A:$B,2,0),"")</f>
        <v/>
      </c>
      <c r="AA25" s="9" t="str">
        <f>_xlfn.IFNA(VLOOKUP(Y25,'Main Data'!$A:$C,3,0),"")</f>
        <v/>
      </c>
      <c r="AB25" s="10" t="str">
        <f ca="1" t="shared" si="8"/>
        <v/>
      </c>
      <c r="AC25" s="11" t="str">
        <f t="shared" si="9"/>
        <v/>
      </c>
      <c r="AD25" s="12"/>
      <c r="AE25" s="13"/>
      <c r="AF25" s="9" t="str">
        <f>_xlfn.IFNA(VLOOKUP(AE25,'Main Data'!$A:$B,2,0),"")</f>
        <v/>
      </c>
      <c r="AG25" s="9" t="str">
        <f>_xlfn.IFNA(VLOOKUP(AE25,'Main Data'!$A:$C,3,0),"")</f>
        <v/>
      </c>
      <c r="AH25" s="10" t="str">
        <f ca="1" t="shared" si="10"/>
        <v/>
      </c>
      <c r="AI25" s="11" t="str">
        <f t="shared" si="11"/>
        <v/>
      </c>
      <c r="AJ25" s="3"/>
      <c r="AK25" s="8"/>
      <c r="AL25" s="9" t="str">
        <f>_xlfn.IFNA(VLOOKUP(AK25,'Main Data'!$A:$B,2,0),"")</f>
        <v/>
      </c>
      <c r="AM25" s="9" t="str">
        <f>_xlfn.IFNA(VLOOKUP(AK25,'Main Data'!$A:$C,3,0),"")</f>
        <v/>
      </c>
      <c r="AN25" s="10" t="str">
        <f ca="1" t="shared" si="12"/>
        <v/>
      </c>
      <c r="AO25" s="11" t="str">
        <f t="shared" si="13"/>
        <v/>
      </c>
      <c r="AP25" s="15"/>
      <c r="AQ25" s="8"/>
      <c r="AR25" s="9" t="str">
        <f>_xlfn.IFNA(VLOOKUP(AQ25,'Main Data'!$A:$B,2,0),"")</f>
        <v/>
      </c>
      <c r="AS25" s="9" t="str">
        <f>_xlfn.IFNA(VLOOKUP(AQ25,'Main Data'!$A:$C,3,0),"")</f>
        <v/>
      </c>
      <c r="AT25" s="10" t="str">
        <f ca="1" t="shared" si="14"/>
        <v/>
      </c>
      <c r="AU25" s="9" t="str">
        <f t="shared" si="15"/>
        <v/>
      </c>
    </row>
    <row r="26" ht="21.75" spans="1:47">
      <c r="A26" s="8"/>
      <c r="B26" s="9" t="str">
        <f>_xlfn.IFNA(VLOOKUP(A26,'Main Data'!$A:$B,2,0),"")</f>
        <v/>
      </c>
      <c r="C26" s="9" t="str">
        <f>_xlfn.IFNA(VLOOKUP(A26,'Main Data'!$A:$C,3,0),"")</f>
        <v/>
      </c>
      <c r="D26" s="10" t="str">
        <f ca="1" t="shared" si="0"/>
        <v/>
      </c>
      <c r="E26" s="11" t="str">
        <f t="shared" si="1"/>
        <v/>
      </c>
      <c r="F26" s="12"/>
      <c r="G26" s="13"/>
      <c r="H26" s="9" t="str">
        <f>_xlfn.IFNA(VLOOKUP(G26,'Main Data'!$A:$B,2,0),"")</f>
        <v/>
      </c>
      <c r="I26" s="9" t="str">
        <f>_xlfn.IFNA(VLOOKUP(G26,'Main Data'!$A:$C,3,0),"")</f>
        <v/>
      </c>
      <c r="J26" s="10" t="str">
        <f ca="1" t="shared" si="2"/>
        <v/>
      </c>
      <c r="K26" s="11" t="str">
        <f t="shared" si="3"/>
        <v/>
      </c>
      <c r="L26" s="3"/>
      <c r="M26" s="8"/>
      <c r="N26" s="9" t="str">
        <f>_xlfn.IFNA(VLOOKUP(M26,'Main Data'!$A:$B,2,0),"")</f>
        <v/>
      </c>
      <c r="O26" s="9" t="str">
        <f>_xlfn.IFNA(VLOOKUP(M26,'Main Data'!$A:$C,3,0),"")</f>
        <v/>
      </c>
      <c r="P26" s="10" t="str">
        <f ca="1" t="shared" si="4"/>
        <v/>
      </c>
      <c r="Q26" s="11" t="str">
        <f t="shared" si="5"/>
        <v/>
      </c>
      <c r="R26" s="12"/>
      <c r="S26" s="13"/>
      <c r="T26" s="9" t="str">
        <f>_xlfn.IFNA(VLOOKUP(S26,'Main Data'!$A:$B,2,0),"")</f>
        <v/>
      </c>
      <c r="U26" s="9" t="str">
        <f>_xlfn.IFNA(VLOOKUP(S26,'Main Data'!$A:$C,3,0),"")</f>
        <v/>
      </c>
      <c r="V26" s="10" t="str">
        <f ca="1" t="shared" si="6"/>
        <v/>
      </c>
      <c r="W26" s="11" t="str">
        <f t="shared" si="7"/>
        <v/>
      </c>
      <c r="X26" s="3"/>
      <c r="Y26" s="8"/>
      <c r="Z26" s="9" t="str">
        <f>_xlfn.IFNA(VLOOKUP(Y26,'Main Data'!$A:$B,2,0),"")</f>
        <v/>
      </c>
      <c r="AA26" s="9" t="str">
        <f>_xlfn.IFNA(VLOOKUP(Y26,'Main Data'!$A:$C,3,0),"")</f>
        <v/>
      </c>
      <c r="AB26" s="10" t="str">
        <f ca="1" t="shared" si="8"/>
        <v/>
      </c>
      <c r="AC26" s="11" t="str">
        <f t="shared" si="9"/>
        <v/>
      </c>
      <c r="AD26" s="12"/>
      <c r="AE26" s="13"/>
      <c r="AF26" s="9" t="str">
        <f>_xlfn.IFNA(VLOOKUP(AE26,'Main Data'!$A:$B,2,0),"")</f>
        <v/>
      </c>
      <c r="AG26" s="9" t="str">
        <f>_xlfn.IFNA(VLOOKUP(AE26,'Main Data'!$A:$C,3,0),"")</f>
        <v/>
      </c>
      <c r="AH26" s="10" t="str">
        <f ca="1" t="shared" si="10"/>
        <v/>
      </c>
      <c r="AI26" s="11" t="str">
        <f t="shared" si="11"/>
        <v/>
      </c>
      <c r="AJ26" s="3"/>
      <c r="AK26" s="8"/>
      <c r="AL26" s="9" t="str">
        <f>_xlfn.IFNA(VLOOKUP(AK26,'Main Data'!$A:$B,2,0),"")</f>
        <v/>
      </c>
      <c r="AM26" s="9" t="str">
        <f>_xlfn.IFNA(VLOOKUP(AK26,'Main Data'!$A:$C,3,0),"")</f>
        <v/>
      </c>
      <c r="AN26" s="10" t="str">
        <f ca="1" t="shared" si="12"/>
        <v/>
      </c>
      <c r="AO26" s="11" t="str">
        <f t="shared" si="13"/>
        <v/>
      </c>
      <c r="AP26" s="15"/>
      <c r="AQ26" s="8"/>
      <c r="AR26" s="9" t="str">
        <f>_xlfn.IFNA(VLOOKUP(AQ26,'Main Data'!$A:$B,2,0),"")</f>
        <v/>
      </c>
      <c r="AS26" s="9" t="str">
        <f>_xlfn.IFNA(VLOOKUP(AQ26,'Main Data'!$A:$C,3,0),"")</f>
        <v/>
      </c>
      <c r="AT26" s="10" t="str">
        <f ca="1" t="shared" si="14"/>
        <v/>
      </c>
      <c r="AU26" s="9" t="str">
        <f t="shared" si="15"/>
        <v/>
      </c>
    </row>
    <row r="27" ht="21.75" spans="1:47">
      <c r="A27" s="8"/>
      <c r="B27" s="9" t="str">
        <f>_xlfn.IFNA(VLOOKUP(A27,'Main Data'!$A:$B,2,0),"")</f>
        <v/>
      </c>
      <c r="C27" s="9" t="str">
        <f>_xlfn.IFNA(VLOOKUP(A27,'Main Data'!$A:$C,3,0),"")</f>
        <v/>
      </c>
      <c r="D27" s="10" t="str">
        <f ca="1" t="shared" si="0"/>
        <v/>
      </c>
      <c r="E27" s="11" t="str">
        <f t="shared" si="1"/>
        <v/>
      </c>
      <c r="F27" s="12"/>
      <c r="G27" s="13"/>
      <c r="H27" s="9" t="str">
        <f>_xlfn.IFNA(VLOOKUP(G27,'Main Data'!$A:$B,2,0),"")</f>
        <v/>
      </c>
      <c r="I27" s="9" t="str">
        <f>_xlfn.IFNA(VLOOKUP(G27,'Main Data'!$A:$C,3,0),"")</f>
        <v/>
      </c>
      <c r="J27" s="10" t="str">
        <f ca="1" t="shared" si="2"/>
        <v/>
      </c>
      <c r="K27" s="11" t="str">
        <f t="shared" si="3"/>
        <v/>
      </c>
      <c r="L27" s="3"/>
      <c r="M27" s="8"/>
      <c r="N27" s="9" t="str">
        <f>_xlfn.IFNA(VLOOKUP(M27,'Main Data'!$A:$B,2,0),"")</f>
        <v/>
      </c>
      <c r="O27" s="9" t="str">
        <f>_xlfn.IFNA(VLOOKUP(M27,'Main Data'!$A:$C,3,0),"")</f>
        <v/>
      </c>
      <c r="P27" s="10" t="str">
        <f ca="1" t="shared" si="4"/>
        <v/>
      </c>
      <c r="Q27" s="11" t="str">
        <f t="shared" si="5"/>
        <v/>
      </c>
      <c r="R27" s="12"/>
      <c r="S27" s="13"/>
      <c r="T27" s="9" t="str">
        <f>_xlfn.IFNA(VLOOKUP(S27,'Main Data'!$A:$B,2,0),"")</f>
        <v/>
      </c>
      <c r="U27" s="9" t="str">
        <f>_xlfn.IFNA(VLOOKUP(S27,'Main Data'!$A:$C,3,0),"")</f>
        <v/>
      </c>
      <c r="V27" s="10" t="str">
        <f ca="1" t="shared" si="6"/>
        <v/>
      </c>
      <c r="W27" s="11" t="str">
        <f t="shared" si="7"/>
        <v/>
      </c>
      <c r="X27" s="3"/>
      <c r="Y27" s="8"/>
      <c r="Z27" s="9" t="str">
        <f>_xlfn.IFNA(VLOOKUP(Y27,'Main Data'!$A:$B,2,0),"")</f>
        <v/>
      </c>
      <c r="AA27" s="9" t="str">
        <f>_xlfn.IFNA(VLOOKUP(Y27,'Main Data'!$A:$C,3,0),"")</f>
        <v/>
      </c>
      <c r="AB27" s="10" t="str">
        <f ca="1" t="shared" si="8"/>
        <v/>
      </c>
      <c r="AC27" s="11" t="str">
        <f t="shared" si="9"/>
        <v/>
      </c>
      <c r="AD27" s="12"/>
      <c r="AE27" s="13"/>
      <c r="AF27" s="9" t="str">
        <f>_xlfn.IFNA(VLOOKUP(AE27,'Main Data'!$A:$B,2,0),"")</f>
        <v/>
      </c>
      <c r="AG27" s="9" t="str">
        <f>_xlfn.IFNA(VLOOKUP(AE27,'Main Data'!$A:$C,3,0),"")</f>
        <v/>
      </c>
      <c r="AH27" s="10" t="str">
        <f ca="1" t="shared" si="10"/>
        <v/>
      </c>
      <c r="AI27" s="11" t="str">
        <f t="shared" si="11"/>
        <v/>
      </c>
      <c r="AJ27" s="3"/>
      <c r="AK27" s="8"/>
      <c r="AL27" s="9" t="str">
        <f>_xlfn.IFNA(VLOOKUP(AK27,'Main Data'!$A:$B,2,0),"")</f>
        <v/>
      </c>
      <c r="AM27" s="9" t="str">
        <f>_xlfn.IFNA(VLOOKUP(AK27,'Main Data'!$A:$C,3,0),"")</f>
        <v/>
      </c>
      <c r="AN27" s="10" t="str">
        <f ca="1" t="shared" si="12"/>
        <v/>
      </c>
      <c r="AO27" s="11" t="str">
        <f t="shared" si="13"/>
        <v/>
      </c>
      <c r="AP27" s="15"/>
      <c r="AQ27" s="8"/>
      <c r="AR27" s="9" t="str">
        <f>_xlfn.IFNA(VLOOKUP(AQ27,'Main Data'!$A:$B,2,0),"")</f>
        <v/>
      </c>
      <c r="AS27" s="9" t="str">
        <f>_xlfn.IFNA(VLOOKUP(AQ27,'Main Data'!$A:$C,3,0),"")</f>
        <v/>
      </c>
      <c r="AT27" s="10" t="str">
        <f ca="1" t="shared" si="14"/>
        <v/>
      </c>
      <c r="AU27" s="9" t="str">
        <f t="shared" si="15"/>
        <v/>
      </c>
    </row>
    <row r="28" ht="21.75" spans="1:47">
      <c r="A28" s="8"/>
      <c r="B28" s="9" t="str">
        <f>_xlfn.IFNA(VLOOKUP(A28,'Main Data'!$A:$B,2,0),"")</f>
        <v/>
      </c>
      <c r="C28" s="9" t="str">
        <f>_xlfn.IFNA(VLOOKUP(A28,'Main Data'!$A:$C,3,0),"")</f>
        <v/>
      </c>
      <c r="D28" s="10" t="str">
        <f ca="1" t="shared" si="0"/>
        <v/>
      </c>
      <c r="E28" s="11" t="str">
        <f t="shared" si="1"/>
        <v/>
      </c>
      <c r="F28" s="12"/>
      <c r="G28" s="13"/>
      <c r="H28" s="9" t="str">
        <f>_xlfn.IFNA(VLOOKUP(G28,'Main Data'!$A:$B,2,0),"")</f>
        <v/>
      </c>
      <c r="I28" s="9" t="str">
        <f>_xlfn.IFNA(VLOOKUP(G28,'Main Data'!$A:$C,3,0),"")</f>
        <v/>
      </c>
      <c r="J28" s="10" t="str">
        <f ca="1" t="shared" si="2"/>
        <v/>
      </c>
      <c r="K28" s="11" t="str">
        <f t="shared" si="3"/>
        <v/>
      </c>
      <c r="L28" s="3"/>
      <c r="M28" s="8"/>
      <c r="N28" s="9" t="str">
        <f>_xlfn.IFNA(VLOOKUP(M28,'Main Data'!$A:$B,2,0),"")</f>
        <v/>
      </c>
      <c r="O28" s="9" t="str">
        <f>_xlfn.IFNA(VLOOKUP(M28,'Main Data'!$A:$C,3,0),"")</f>
        <v/>
      </c>
      <c r="P28" s="10" t="str">
        <f ca="1" t="shared" si="4"/>
        <v/>
      </c>
      <c r="Q28" s="11" t="str">
        <f t="shared" si="5"/>
        <v/>
      </c>
      <c r="R28" s="12"/>
      <c r="S28" s="13"/>
      <c r="T28" s="9" t="str">
        <f>_xlfn.IFNA(VLOOKUP(S28,'Main Data'!$A:$B,2,0),"")</f>
        <v/>
      </c>
      <c r="U28" s="9" t="str">
        <f>_xlfn.IFNA(VLOOKUP(S28,'Main Data'!$A:$C,3,0),"")</f>
        <v/>
      </c>
      <c r="V28" s="10" t="str">
        <f ca="1" t="shared" si="6"/>
        <v/>
      </c>
      <c r="W28" s="11" t="str">
        <f t="shared" si="7"/>
        <v/>
      </c>
      <c r="X28" s="3"/>
      <c r="Y28" s="8"/>
      <c r="Z28" s="9" t="str">
        <f>_xlfn.IFNA(VLOOKUP(Y28,'Main Data'!$A:$B,2,0),"")</f>
        <v/>
      </c>
      <c r="AA28" s="9" t="str">
        <f>_xlfn.IFNA(VLOOKUP(Y28,'Main Data'!$A:$C,3,0),"")</f>
        <v/>
      </c>
      <c r="AB28" s="10" t="str">
        <f ca="1" t="shared" si="8"/>
        <v/>
      </c>
      <c r="AC28" s="11" t="str">
        <f t="shared" si="9"/>
        <v/>
      </c>
      <c r="AD28" s="12"/>
      <c r="AE28" s="13"/>
      <c r="AF28" s="9" t="str">
        <f>_xlfn.IFNA(VLOOKUP(AE28,'Main Data'!$A:$B,2,0),"")</f>
        <v/>
      </c>
      <c r="AG28" s="9" t="str">
        <f>_xlfn.IFNA(VLOOKUP(AE28,'Main Data'!$A:$C,3,0),"")</f>
        <v/>
      </c>
      <c r="AH28" s="10" t="str">
        <f ca="1" t="shared" si="10"/>
        <v/>
      </c>
      <c r="AI28" s="11" t="str">
        <f t="shared" si="11"/>
        <v/>
      </c>
      <c r="AJ28" s="3"/>
      <c r="AK28" s="8"/>
      <c r="AL28" s="9" t="str">
        <f>_xlfn.IFNA(VLOOKUP(AK28,'Main Data'!$A:$B,2,0),"")</f>
        <v/>
      </c>
      <c r="AM28" s="9" t="str">
        <f>_xlfn.IFNA(VLOOKUP(AK28,'Main Data'!$A:$C,3,0),"")</f>
        <v/>
      </c>
      <c r="AN28" s="10" t="str">
        <f ca="1" t="shared" si="12"/>
        <v/>
      </c>
      <c r="AO28" s="11" t="str">
        <f t="shared" si="13"/>
        <v/>
      </c>
      <c r="AP28" s="15"/>
      <c r="AQ28" s="8"/>
      <c r="AR28" s="9" t="str">
        <f>_xlfn.IFNA(VLOOKUP(AQ28,'Main Data'!$A:$B,2,0),"")</f>
        <v/>
      </c>
      <c r="AS28" s="9" t="str">
        <f>_xlfn.IFNA(VLOOKUP(AQ28,'Main Data'!$A:$C,3,0),"")</f>
        <v/>
      </c>
      <c r="AT28" s="10" t="str">
        <f ca="1" t="shared" si="14"/>
        <v/>
      </c>
      <c r="AU28" s="9" t="str">
        <f t="shared" si="15"/>
        <v/>
      </c>
    </row>
    <row r="29" ht="21.75" spans="1:47">
      <c r="A29" s="8"/>
      <c r="B29" s="9" t="str">
        <f>_xlfn.IFNA(VLOOKUP(A29,'Main Data'!$A:$B,2,0),"")</f>
        <v/>
      </c>
      <c r="C29" s="9" t="str">
        <f>_xlfn.IFNA(VLOOKUP(A29,'Main Data'!$A:$C,3,0),"")</f>
        <v/>
      </c>
      <c r="D29" s="10" t="str">
        <f ca="1" t="shared" si="0"/>
        <v/>
      </c>
      <c r="E29" s="11" t="str">
        <f t="shared" si="1"/>
        <v/>
      </c>
      <c r="F29" s="12"/>
      <c r="G29" s="13"/>
      <c r="H29" s="9" t="str">
        <f>_xlfn.IFNA(VLOOKUP(G29,'Main Data'!$A:$B,2,0),"")</f>
        <v/>
      </c>
      <c r="I29" s="9" t="str">
        <f>_xlfn.IFNA(VLOOKUP(G29,'Main Data'!$A:$C,3,0),"")</f>
        <v/>
      </c>
      <c r="J29" s="10" t="str">
        <f ca="1" t="shared" si="2"/>
        <v/>
      </c>
      <c r="K29" s="11" t="str">
        <f t="shared" si="3"/>
        <v/>
      </c>
      <c r="L29" s="3"/>
      <c r="M29" s="8"/>
      <c r="N29" s="9" t="str">
        <f>_xlfn.IFNA(VLOOKUP(M29,'Main Data'!$A:$B,2,0),"")</f>
        <v/>
      </c>
      <c r="O29" s="9" t="str">
        <f>_xlfn.IFNA(VLOOKUP(M29,'Main Data'!$A:$C,3,0),"")</f>
        <v/>
      </c>
      <c r="P29" s="10" t="str">
        <f ca="1" t="shared" si="4"/>
        <v/>
      </c>
      <c r="Q29" s="11" t="str">
        <f t="shared" si="5"/>
        <v/>
      </c>
      <c r="R29" s="12"/>
      <c r="S29" s="13"/>
      <c r="T29" s="9" t="str">
        <f>_xlfn.IFNA(VLOOKUP(S29,'Main Data'!$A:$B,2,0),"")</f>
        <v/>
      </c>
      <c r="U29" s="9" t="str">
        <f>_xlfn.IFNA(VLOOKUP(S29,'Main Data'!$A:$C,3,0),"")</f>
        <v/>
      </c>
      <c r="V29" s="10" t="str">
        <f ca="1" t="shared" si="6"/>
        <v/>
      </c>
      <c r="W29" s="11" t="str">
        <f t="shared" si="7"/>
        <v/>
      </c>
      <c r="X29" s="3"/>
      <c r="Y29" s="8"/>
      <c r="Z29" s="9" t="str">
        <f>_xlfn.IFNA(VLOOKUP(Y29,'Main Data'!$A:$B,2,0),"")</f>
        <v/>
      </c>
      <c r="AA29" s="9" t="str">
        <f>_xlfn.IFNA(VLOOKUP(Y29,'Main Data'!$A:$C,3,0),"")</f>
        <v/>
      </c>
      <c r="AB29" s="10" t="str">
        <f ca="1" t="shared" si="8"/>
        <v/>
      </c>
      <c r="AC29" s="11" t="str">
        <f t="shared" si="9"/>
        <v/>
      </c>
      <c r="AD29" s="12"/>
      <c r="AE29" s="13"/>
      <c r="AF29" s="9" t="str">
        <f>_xlfn.IFNA(VLOOKUP(AE29,'Main Data'!$A:$B,2,0),"")</f>
        <v/>
      </c>
      <c r="AG29" s="9" t="str">
        <f>_xlfn.IFNA(VLOOKUP(AE29,'Main Data'!$A:$C,3,0),"")</f>
        <v/>
      </c>
      <c r="AH29" s="10" t="str">
        <f ca="1" t="shared" si="10"/>
        <v/>
      </c>
      <c r="AI29" s="11" t="str">
        <f t="shared" si="11"/>
        <v/>
      </c>
      <c r="AJ29" s="3"/>
      <c r="AK29" s="8"/>
      <c r="AL29" s="9" t="str">
        <f>_xlfn.IFNA(VLOOKUP(AK29,'Main Data'!$A:$B,2,0),"")</f>
        <v/>
      </c>
      <c r="AM29" s="9" t="str">
        <f>_xlfn.IFNA(VLOOKUP(AK29,'Main Data'!$A:$C,3,0),"")</f>
        <v/>
      </c>
      <c r="AN29" s="10" t="str">
        <f ca="1" t="shared" si="12"/>
        <v/>
      </c>
      <c r="AO29" s="11" t="str">
        <f t="shared" si="13"/>
        <v/>
      </c>
      <c r="AP29" s="15"/>
      <c r="AQ29" s="8"/>
      <c r="AR29" s="9" t="str">
        <f>_xlfn.IFNA(VLOOKUP(AQ29,'Main Data'!$A:$B,2,0),"")</f>
        <v/>
      </c>
      <c r="AS29" s="9" t="str">
        <f>_xlfn.IFNA(VLOOKUP(AQ29,'Main Data'!$A:$C,3,0),"")</f>
        <v/>
      </c>
      <c r="AT29" s="10" t="str">
        <f ca="1" t="shared" si="14"/>
        <v/>
      </c>
      <c r="AU29" s="9" t="str">
        <f t="shared" si="15"/>
        <v/>
      </c>
    </row>
    <row r="30" ht="21.75" spans="1:47">
      <c r="A30" s="8"/>
      <c r="B30" s="9" t="str">
        <f>_xlfn.IFNA(VLOOKUP(A30,'Main Data'!$A:$B,2,0),"")</f>
        <v/>
      </c>
      <c r="C30" s="9" t="str">
        <f>_xlfn.IFNA(VLOOKUP(A30,'Main Data'!$A:$C,3,0),"")</f>
        <v/>
      </c>
      <c r="D30" s="10" t="str">
        <f ca="1" t="shared" si="0"/>
        <v/>
      </c>
      <c r="E30" s="11" t="str">
        <f t="shared" si="1"/>
        <v/>
      </c>
      <c r="F30" s="12"/>
      <c r="G30" s="13"/>
      <c r="H30" s="9" t="str">
        <f>_xlfn.IFNA(VLOOKUP(G30,'Main Data'!$A:$B,2,0),"")</f>
        <v/>
      </c>
      <c r="I30" s="9" t="str">
        <f>_xlfn.IFNA(VLOOKUP(G30,'Main Data'!$A:$C,3,0),"")</f>
        <v/>
      </c>
      <c r="J30" s="10" t="str">
        <f ca="1" t="shared" si="2"/>
        <v/>
      </c>
      <c r="K30" s="11" t="str">
        <f t="shared" si="3"/>
        <v/>
      </c>
      <c r="L30" s="3"/>
      <c r="M30" s="8"/>
      <c r="N30" s="9" t="str">
        <f>_xlfn.IFNA(VLOOKUP(M30,'Main Data'!$A:$B,2,0),"")</f>
        <v/>
      </c>
      <c r="O30" s="9" t="str">
        <f>_xlfn.IFNA(VLOOKUP(M30,'Main Data'!$A:$C,3,0),"")</f>
        <v/>
      </c>
      <c r="P30" s="10" t="str">
        <f ca="1" t="shared" si="4"/>
        <v/>
      </c>
      <c r="Q30" s="11" t="str">
        <f t="shared" si="5"/>
        <v/>
      </c>
      <c r="R30" s="12"/>
      <c r="S30" s="13"/>
      <c r="T30" s="9" t="str">
        <f>_xlfn.IFNA(VLOOKUP(S30,'Main Data'!$A:$B,2,0),"")</f>
        <v/>
      </c>
      <c r="U30" s="9" t="str">
        <f>_xlfn.IFNA(VLOOKUP(S30,'Main Data'!$A:$C,3,0),"")</f>
        <v/>
      </c>
      <c r="V30" s="10" t="str">
        <f ca="1" t="shared" si="6"/>
        <v/>
      </c>
      <c r="W30" s="11" t="str">
        <f t="shared" si="7"/>
        <v/>
      </c>
      <c r="X30" s="3"/>
      <c r="Y30" s="8"/>
      <c r="Z30" s="9" t="str">
        <f>_xlfn.IFNA(VLOOKUP(Y30,'Main Data'!$A:$B,2,0),"")</f>
        <v/>
      </c>
      <c r="AA30" s="9" t="str">
        <f>_xlfn.IFNA(VLOOKUP(Y30,'Main Data'!$A:$C,3,0),"")</f>
        <v/>
      </c>
      <c r="AB30" s="10" t="str">
        <f ca="1" t="shared" si="8"/>
        <v/>
      </c>
      <c r="AC30" s="11" t="str">
        <f t="shared" si="9"/>
        <v/>
      </c>
      <c r="AD30" s="12"/>
      <c r="AE30" s="13"/>
      <c r="AF30" s="9" t="str">
        <f>_xlfn.IFNA(VLOOKUP(AE30,'Main Data'!$A:$B,2,0),"")</f>
        <v/>
      </c>
      <c r="AG30" s="9" t="str">
        <f>_xlfn.IFNA(VLOOKUP(AE30,'Main Data'!$A:$C,3,0),"")</f>
        <v/>
      </c>
      <c r="AH30" s="10" t="str">
        <f ca="1" t="shared" si="10"/>
        <v/>
      </c>
      <c r="AI30" s="11" t="str">
        <f t="shared" si="11"/>
        <v/>
      </c>
      <c r="AJ30" s="3"/>
      <c r="AK30" s="8"/>
      <c r="AL30" s="9" t="str">
        <f>_xlfn.IFNA(VLOOKUP(AK30,'Main Data'!$A:$B,2,0),"")</f>
        <v/>
      </c>
      <c r="AM30" s="9" t="str">
        <f>_xlfn.IFNA(VLOOKUP(AK30,'Main Data'!$A:$C,3,0),"")</f>
        <v/>
      </c>
      <c r="AN30" s="10" t="str">
        <f ca="1" t="shared" si="12"/>
        <v/>
      </c>
      <c r="AO30" s="11" t="str">
        <f t="shared" si="13"/>
        <v/>
      </c>
      <c r="AP30" s="15"/>
      <c r="AQ30" s="8"/>
      <c r="AR30" s="9" t="str">
        <f>_xlfn.IFNA(VLOOKUP(AQ30,'Main Data'!$A:$B,2,0),"")</f>
        <v/>
      </c>
      <c r="AS30" s="9" t="str">
        <f>_xlfn.IFNA(VLOOKUP(AQ30,'Main Data'!$A:$C,3,0),"")</f>
        <v/>
      </c>
      <c r="AT30" s="10" t="str">
        <f ca="1" t="shared" si="14"/>
        <v/>
      </c>
      <c r="AU30" s="9" t="str">
        <f t="shared" si="15"/>
        <v/>
      </c>
    </row>
    <row r="31" ht="21.75" spans="1:47">
      <c r="A31" s="8"/>
      <c r="B31" s="9" t="str">
        <f>_xlfn.IFNA(VLOOKUP(A31,'Main Data'!$A:$B,2,0),"")</f>
        <v/>
      </c>
      <c r="C31" s="9" t="str">
        <f>_xlfn.IFNA(VLOOKUP(A31,'Main Data'!$A:$C,3,0),"")</f>
        <v/>
      </c>
      <c r="D31" s="10" t="str">
        <f ca="1" t="shared" si="0"/>
        <v/>
      </c>
      <c r="E31" s="11" t="str">
        <f t="shared" si="1"/>
        <v/>
      </c>
      <c r="F31" s="12"/>
      <c r="G31" s="13"/>
      <c r="H31" s="9" t="str">
        <f>_xlfn.IFNA(VLOOKUP(G31,'Main Data'!$A:$B,2,0),"")</f>
        <v/>
      </c>
      <c r="I31" s="9" t="str">
        <f>_xlfn.IFNA(VLOOKUP(G31,'Main Data'!$A:$C,3,0),"")</f>
        <v/>
      </c>
      <c r="J31" s="10" t="str">
        <f ca="1" t="shared" si="2"/>
        <v/>
      </c>
      <c r="K31" s="11" t="str">
        <f t="shared" si="3"/>
        <v/>
      </c>
      <c r="L31" s="3"/>
      <c r="M31" s="8"/>
      <c r="N31" s="9" t="str">
        <f>_xlfn.IFNA(VLOOKUP(M31,'Main Data'!$A:$B,2,0),"")</f>
        <v/>
      </c>
      <c r="O31" s="9" t="str">
        <f>_xlfn.IFNA(VLOOKUP(M31,'Main Data'!$A:$C,3,0),"")</f>
        <v/>
      </c>
      <c r="P31" s="10" t="str">
        <f ca="1" t="shared" si="4"/>
        <v/>
      </c>
      <c r="Q31" s="11" t="str">
        <f t="shared" si="5"/>
        <v/>
      </c>
      <c r="R31" s="12"/>
      <c r="S31" s="13"/>
      <c r="T31" s="9" t="str">
        <f>_xlfn.IFNA(VLOOKUP(S31,'Main Data'!$A:$B,2,0),"")</f>
        <v/>
      </c>
      <c r="U31" s="9" t="str">
        <f>_xlfn.IFNA(VLOOKUP(S31,'Main Data'!$A:$C,3,0),"")</f>
        <v/>
      </c>
      <c r="V31" s="10" t="str">
        <f ca="1" t="shared" si="6"/>
        <v/>
      </c>
      <c r="W31" s="11" t="str">
        <f t="shared" si="7"/>
        <v/>
      </c>
      <c r="X31" s="3"/>
      <c r="Y31" s="8"/>
      <c r="Z31" s="9" t="str">
        <f>_xlfn.IFNA(VLOOKUP(Y31,'Main Data'!$A:$B,2,0),"")</f>
        <v/>
      </c>
      <c r="AA31" s="9" t="str">
        <f>_xlfn.IFNA(VLOOKUP(Y31,'Main Data'!$A:$C,3,0),"")</f>
        <v/>
      </c>
      <c r="AB31" s="10" t="str">
        <f ca="1" t="shared" si="8"/>
        <v/>
      </c>
      <c r="AC31" s="11" t="str">
        <f t="shared" si="9"/>
        <v/>
      </c>
      <c r="AD31" s="12"/>
      <c r="AE31" s="13"/>
      <c r="AF31" s="9" t="str">
        <f>_xlfn.IFNA(VLOOKUP(AE31,'Main Data'!$A:$B,2,0),"")</f>
        <v/>
      </c>
      <c r="AG31" s="9" t="str">
        <f>_xlfn.IFNA(VLOOKUP(AE31,'Main Data'!$A:$C,3,0),"")</f>
        <v/>
      </c>
      <c r="AH31" s="10" t="str">
        <f ca="1" t="shared" si="10"/>
        <v/>
      </c>
      <c r="AI31" s="11" t="str">
        <f t="shared" si="11"/>
        <v/>
      </c>
      <c r="AJ31" s="3"/>
      <c r="AK31" s="8"/>
      <c r="AL31" s="9" t="str">
        <f>_xlfn.IFNA(VLOOKUP(AK31,'Main Data'!$A:$B,2,0),"")</f>
        <v/>
      </c>
      <c r="AM31" s="9" t="str">
        <f>_xlfn.IFNA(VLOOKUP(AK31,'Main Data'!$A:$C,3,0),"")</f>
        <v/>
      </c>
      <c r="AN31" s="10" t="str">
        <f ca="1" t="shared" si="12"/>
        <v/>
      </c>
      <c r="AO31" s="11" t="str">
        <f t="shared" si="13"/>
        <v/>
      </c>
      <c r="AP31" s="15"/>
      <c r="AQ31" s="8"/>
      <c r="AR31" s="9" t="str">
        <f>_xlfn.IFNA(VLOOKUP(AQ31,'Main Data'!$A:$B,2,0),"")</f>
        <v/>
      </c>
      <c r="AS31" s="9" t="str">
        <f>_xlfn.IFNA(VLOOKUP(AQ31,'Main Data'!$A:$C,3,0),"")</f>
        <v/>
      </c>
      <c r="AT31" s="10" t="str">
        <f ca="1" t="shared" si="14"/>
        <v/>
      </c>
      <c r="AU31" s="9" t="str">
        <f t="shared" si="15"/>
        <v/>
      </c>
    </row>
    <row r="32" ht="21.75" spans="1:47">
      <c r="A32" s="8"/>
      <c r="B32" s="9" t="str">
        <f>_xlfn.IFNA(VLOOKUP(A32,'Main Data'!$A:$B,2,0),"")</f>
        <v/>
      </c>
      <c r="C32" s="9" t="str">
        <f>_xlfn.IFNA(VLOOKUP(A32,'Main Data'!$A:$C,3,0),"")</f>
        <v/>
      </c>
      <c r="D32" s="10" t="str">
        <f ca="1" t="shared" si="0"/>
        <v/>
      </c>
      <c r="E32" s="11" t="str">
        <f t="shared" si="1"/>
        <v/>
      </c>
      <c r="F32" s="12"/>
      <c r="G32" s="13"/>
      <c r="H32" s="9" t="str">
        <f>_xlfn.IFNA(VLOOKUP(G32,'Main Data'!$A:$B,2,0),"")</f>
        <v/>
      </c>
      <c r="I32" s="9" t="str">
        <f>_xlfn.IFNA(VLOOKUP(G32,'Main Data'!$A:$C,3,0),"")</f>
        <v/>
      </c>
      <c r="J32" s="10" t="str">
        <f ca="1" t="shared" si="2"/>
        <v/>
      </c>
      <c r="K32" s="11" t="str">
        <f t="shared" si="3"/>
        <v/>
      </c>
      <c r="L32" s="3"/>
      <c r="M32" s="8"/>
      <c r="N32" s="9" t="str">
        <f>_xlfn.IFNA(VLOOKUP(M32,'Main Data'!$A:$B,2,0),"")</f>
        <v/>
      </c>
      <c r="O32" s="9" t="str">
        <f>_xlfn.IFNA(VLOOKUP(M32,'Main Data'!$A:$C,3,0),"")</f>
        <v/>
      </c>
      <c r="P32" s="10" t="str">
        <f ca="1" t="shared" si="4"/>
        <v/>
      </c>
      <c r="Q32" s="11" t="str">
        <f t="shared" si="5"/>
        <v/>
      </c>
      <c r="R32" s="12"/>
      <c r="S32" s="13"/>
      <c r="T32" s="9" t="str">
        <f>_xlfn.IFNA(VLOOKUP(S32,'Main Data'!$A:$B,2,0),"")</f>
        <v/>
      </c>
      <c r="U32" s="9" t="str">
        <f>_xlfn.IFNA(VLOOKUP(S32,'Main Data'!$A:$C,3,0),"")</f>
        <v/>
      </c>
      <c r="V32" s="10" t="str">
        <f ca="1" t="shared" si="6"/>
        <v/>
      </c>
      <c r="W32" s="11" t="str">
        <f t="shared" si="7"/>
        <v/>
      </c>
      <c r="X32" s="3"/>
      <c r="Y32" s="8"/>
      <c r="Z32" s="9" t="str">
        <f>_xlfn.IFNA(VLOOKUP(Y32,'Main Data'!$A:$B,2,0),"")</f>
        <v/>
      </c>
      <c r="AA32" s="9" t="str">
        <f>_xlfn.IFNA(VLOOKUP(Y32,'Main Data'!$A:$C,3,0),"")</f>
        <v/>
      </c>
      <c r="AB32" s="10" t="str">
        <f ca="1" t="shared" si="8"/>
        <v/>
      </c>
      <c r="AC32" s="11" t="str">
        <f t="shared" si="9"/>
        <v/>
      </c>
      <c r="AD32" s="12"/>
      <c r="AE32" s="13"/>
      <c r="AF32" s="9" t="str">
        <f>_xlfn.IFNA(VLOOKUP(AE32,'Main Data'!$A:$B,2,0),"")</f>
        <v/>
      </c>
      <c r="AG32" s="9" t="str">
        <f>_xlfn.IFNA(VLOOKUP(AE32,'Main Data'!$A:$C,3,0),"")</f>
        <v/>
      </c>
      <c r="AH32" s="10" t="str">
        <f ca="1" t="shared" si="10"/>
        <v/>
      </c>
      <c r="AI32" s="11" t="str">
        <f t="shared" si="11"/>
        <v/>
      </c>
      <c r="AJ32" s="3"/>
      <c r="AK32" s="8"/>
      <c r="AL32" s="9" t="str">
        <f>_xlfn.IFNA(VLOOKUP(AK32,'Main Data'!$A:$B,2,0),"")</f>
        <v/>
      </c>
      <c r="AM32" s="9" t="str">
        <f>_xlfn.IFNA(VLOOKUP(AK32,'Main Data'!$A:$C,3,0),"")</f>
        <v/>
      </c>
      <c r="AN32" s="10" t="str">
        <f ca="1" t="shared" si="12"/>
        <v/>
      </c>
      <c r="AO32" s="11" t="str">
        <f t="shared" si="13"/>
        <v/>
      </c>
      <c r="AP32" s="15"/>
      <c r="AQ32" s="8"/>
      <c r="AR32" s="9" t="str">
        <f>_xlfn.IFNA(VLOOKUP(AQ32,'Main Data'!$A:$B,2,0),"")</f>
        <v/>
      </c>
      <c r="AS32" s="9" t="str">
        <f>_xlfn.IFNA(VLOOKUP(AQ32,'Main Data'!$A:$C,3,0),"")</f>
        <v/>
      </c>
      <c r="AT32" s="10" t="str">
        <f ca="1" t="shared" si="14"/>
        <v/>
      </c>
      <c r="AU32" s="9" t="str">
        <f t="shared" si="15"/>
        <v/>
      </c>
    </row>
    <row r="33" ht="21.75" spans="1:47">
      <c r="A33" s="8"/>
      <c r="B33" s="9" t="str">
        <f>_xlfn.IFNA(VLOOKUP(A33,'Main Data'!$A:$B,2,0),"")</f>
        <v/>
      </c>
      <c r="C33" s="9" t="str">
        <f>_xlfn.IFNA(VLOOKUP(A33,'Main Data'!$A:$C,3,0),"")</f>
        <v/>
      </c>
      <c r="D33" s="10" t="str">
        <f ca="1" t="shared" si="0"/>
        <v/>
      </c>
      <c r="E33" s="11" t="str">
        <f t="shared" si="1"/>
        <v/>
      </c>
      <c r="F33" s="12"/>
      <c r="G33" s="13"/>
      <c r="H33" s="9" t="str">
        <f>_xlfn.IFNA(VLOOKUP(G33,'Main Data'!$A:$B,2,0),"")</f>
        <v/>
      </c>
      <c r="I33" s="9" t="str">
        <f>_xlfn.IFNA(VLOOKUP(G33,'Main Data'!$A:$C,3,0),"")</f>
        <v/>
      </c>
      <c r="J33" s="10" t="str">
        <f ca="1" t="shared" si="2"/>
        <v/>
      </c>
      <c r="K33" s="11" t="str">
        <f t="shared" si="3"/>
        <v/>
      </c>
      <c r="L33" s="3"/>
      <c r="M33" s="8"/>
      <c r="N33" s="9" t="str">
        <f>_xlfn.IFNA(VLOOKUP(M33,'Main Data'!$A:$B,2,0),"")</f>
        <v/>
      </c>
      <c r="O33" s="9" t="str">
        <f>_xlfn.IFNA(VLOOKUP(M33,'Main Data'!$A:$C,3,0),"")</f>
        <v/>
      </c>
      <c r="P33" s="10" t="str">
        <f ca="1" t="shared" si="4"/>
        <v/>
      </c>
      <c r="Q33" s="11" t="str">
        <f t="shared" si="5"/>
        <v/>
      </c>
      <c r="R33" s="12"/>
      <c r="S33" s="13"/>
      <c r="T33" s="9" t="str">
        <f>_xlfn.IFNA(VLOOKUP(S33,'Main Data'!$A:$B,2,0),"")</f>
        <v/>
      </c>
      <c r="U33" s="9" t="str">
        <f>_xlfn.IFNA(VLOOKUP(S33,'Main Data'!$A:$C,3,0),"")</f>
        <v/>
      </c>
      <c r="V33" s="10" t="str">
        <f ca="1" t="shared" si="6"/>
        <v/>
      </c>
      <c r="W33" s="11" t="str">
        <f t="shared" si="7"/>
        <v/>
      </c>
      <c r="X33" s="3"/>
      <c r="Y33" s="8"/>
      <c r="Z33" s="9" t="str">
        <f>_xlfn.IFNA(VLOOKUP(Y33,'Main Data'!$A:$B,2,0),"")</f>
        <v/>
      </c>
      <c r="AA33" s="9" t="str">
        <f>_xlfn.IFNA(VLOOKUP(Y33,'Main Data'!$A:$C,3,0),"")</f>
        <v/>
      </c>
      <c r="AB33" s="10" t="str">
        <f ca="1" t="shared" si="8"/>
        <v/>
      </c>
      <c r="AC33" s="11" t="str">
        <f t="shared" si="9"/>
        <v/>
      </c>
      <c r="AD33" s="12"/>
      <c r="AE33" s="13"/>
      <c r="AF33" s="9" t="str">
        <f>_xlfn.IFNA(VLOOKUP(AE33,'Main Data'!$A:$B,2,0),"")</f>
        <v/>
      </c>
      <c r="AG33" s="9" t="str">
        <f>_xlfn.IFNA(VLOOKUP(AE33,'Main Data'!$A:$C,3,0),"")</f>
        <v/>
      </c>
      <c r="AH33" s="10" t="str">
        <f ca="1" t="shared" si="10"/>
        <v/>
      </c>
      <c r="AI33" s="11" t="str">
        <f t="shared" si="11"/>
        <v/>
      </c>
      <c r="AJ33" s="3"/>
      <c r="AK33" s="8"/>
      <c r="AL33" s="9" t="str">
        <f>_xlfn.IFNA(VLOOKUP(AK33,'Main Data'!$A:$B,2,0),"")</f>
        <v/>
      </c>
      <c r="AM33" s="9" t="str">
        <f>_xlfn.IFNA(VLOOKUP(AK33,'Main Data'!$A:$C,3,0),"")</f>
        <v/>
      </c>
      <c r="AN33" s="10" t="str">
        <f ca="1" t="shared" si="12"/>
        <v/>
      </c>
      <c r="AO33" s="11" t="str">
        <f t="shared" si="13"/>
        <v/>
      </c>
      <c r="AP33" s="15"/>
      <c r="AQ33" s="8"/>
      <c r="AR33" s="9" t="str">
        <f>_xlfn.IFNA(VLOOKUP(AQ33,'Main Data'!$A:$B,2,0),"")</f>
        <v/>
      </c>
      <c r="AS33" s="9" t="str">
        <f>_xlfn.IFNA(VLOOKUP(AQ33,'Main Data'!$A:$C,3,0),"")</f>
        <v/>
      </c>
      <c r="AT33" s="10" t="str">
        <f ca="1" t="shared" si="14"/>
        <v/>
      </c>
      <c r="AU33" s="9" t="str">
        <f t="shared" si="15"/>
        <v/>
      </c>
    </row>
    <row r="34" ht="21.75" spans="1:47">
      <c r="A34" s="8"/>
      <c r="B34" s="9" t="str">
        <f>_xlfn.IFNA(VLOOKUP(A34,'Main Data'!$A:$B,2,0),"")</f>
        <v/>
      </c>
      <c r="C34" s="9" t="str">
        <f>_xlfn.IFNA(VLOOKUP(A34,'Main Data'!$A:$C,3,0),"")</f>
        <v/>
      </c>
      <c r="D34" s="10" t="str">
        <f ca="1" t="shared" si="0"/>
        <v/>
      </c>
      <c r="E34" s="11" t="str">
        <f t="shared" si="1"/>
        <v/>
      </c>
      <c r="F34" s="12"/>
      <c r="G34" s="13"/>
      <c r="H34" s="9" t="str">
        <f>_xlfn.IFNA(VLOOKUP(G34,'Main Data'!$A:$B,2,0),"")</f>
        <v/>
      </c>
      <c r="I34" s="9" t="str">
        <f>_xlfn.IFNA(VLOOKUP(G34,'Main Data'!$A:$C,3,0),"")</f>
        <v/>
      </c>
      <c r="J34" s="10" t="str">
        <f ca="1" t="shared" si="2"/>
        <v/>
      </c>
      <c r="K34" s="11" t="str">
        <f t="shared" si="3"/>
        <v/>
      </c>
      <c r="L34" s="3"/>
      <c r="M34" s="8"/>
      <c r="N34" s="9" t="str">
        <f>_xlfn.IFNA(VLOOKUP(M34,'Main Data'!$A:$B,2,0),"")</f>
        <v/>
      </c>
      <c r="O34" s="9" t="str">
        <f>_xlfn.IFNA(VLOOKUP(M34,'Main Data'!$A:$C,3,0),"")</f>
        <v/>
      </c>
      <c r="P34" s="10" t="str">
        <f ca="1" t="shared" si="4"/>
        <v/>
      </c>
      <c r="Q34" s="11" t="str">
        <f t="shared" si="5"/>
        <v/>
      </c>
      <c r="R34" s="12"/>
      <c r="S34" s="13"/>
      <c r="T34" s="9" t="str">
        <f>_xlfn.IFNA(VLOOKUP(S34,'Main Data'!$A:$B,2,0),"")</f>
        <v/>
      </c>
      <c r="U34" s="9" t="str">
        <f>_xlfn.IFNA(VLOOKUP(S34,'Main Data'!$A:$C,3,0),"")</f>
        <v/>
      </c>
      <c r="V34" s="10" t="str">
        <f ca="1" t="shared" si="6"/>
        <v/>
      </c>
      <c r="W34" s="11" t="str">
        <f t="shared" si="7"/>
        <v/>
      </c>
      <c r="X34" s="3"/>
      <c r="Y34" s="8"/>
      <c r="Z34" s="9" t="str">
        <f>_xlfn.IFNA(VLOOKUP(Y34,'Main Data'!$A:$B,2,0),"")</f>
        <v/>
      </c>
      <c r="AA34" s="9" t="str">
        <f>_xlfn.IFNA(VLOOKUP(Y34,'Main Data'!$A:$C,3,0),"")</f>
        <v/>
      </c>
      <c r="AB34" s="10" t="str">
        <f ca="1" t="shared" si="8"/>
        <v/>
      </c>
      <c r="AC34" s="11" t="str">
        <f t="shared" si="9"/>
        <v/>
      </c>
      <c r="AD34" s="12"/>
      <c r="AE34" s="13"/>
      <c r="AF34" s="9" t="str">
        <f>_xlfn.IFNA(VLOOKUP(AE34,'Main Data'!$A:$B,2,0),"")</f>
        <v/>
      </c>
      <c r="AG34" s="9" t="str">
        <f>_xlfn.IFNA(VLOOKUP(AE34,'Main Data'!$A:$C,3,0),"")</f>
        <v/>
      </c>
      <c r="AH34" s="10" t="str">
        <f ca="1" t="shared" si="10"/>
        <v/>
      </c>
      <c r="AI34" s="11" t="str">
        <f t="shared" si="11"/>
        <v/>
      </c>
      <c r="AJ34" s="3"/>
      <c r="AK34" s="8"/>
      <c r="AL34" s="9" t="str">
        <f>_xlfn.IFNA(VLOOKUP(AK34,'Main Data'!$A:$B,2,0),"")</f>
        <v/>
      </c>
      <c r="AM34" s="9" t="str">
        <f>_xlfn.IFNA(VLOOKUP(AK34,'Main Data'!$A:$C,3,0),"")</f>
        <v/>
      </c>
      <c r="AN34" s="10" t="str">
        <f ca="1" t="shared" si="12"/>
        <v/>
      </c>
      <c r="AO34" s="11" t="str">
        <f t="shared" si="13"/>
        <v/>
      </c>
      <c r="AP34" s="15"/>
      <c r="AQ34" s="8"/>
      <c r="AR34" s="9" t="str">
        <f>_xlfn.IFNA(VLOOKUP(AQ34,'Main Data'!$A:$B,2,0),"")</f>
        <v/>
      </c>
      <c r="AS34" s="9" t="str">
        <f>_xlfn.IFNA(VLOOKUP(AQ34,'Main Data'!$A:$C,3,0),"")</f>
        <v/>
      </c>
      <c r="AT34" s="10" t="str">
        <f ca="1" t="shared" si="14"/>
        <v/>
      </c>
      <c r="AU34" s="9" t="str">
        <f t="shared" si="15"/>
        <v/>
      </c>
    </row>
    <row r="35" ht="21.75" spans="1:47">
      <c r="A35" s="8"/>
      <c r="B35" s="9" t="str">
        <f>_xlfn.IFNA(VLOOKUP(A35,'Main Data'!$A:$B,2,0),"")</f>
        <v/>
      </c>
      <c r="C35" s="9" t="str">
        <f>_xlfn.IFNA(VLOOKUP(A35,'Main Data'!$A:$C,3,0),"")</f>
        <v/>
      </c>
      <c r="D35" s="10" t="str">
        <f ca="1" t="shared" si="0"/>
        <v/>
      </c>
      <c r="E35" s="11" t="str">
        <f t="shared" si="1"/>
        <v/>
      </c>
      <c r="F35" s="12"/>
      <c r="G35" s="13"/>
      <c r="H35" s="9" t="str">
        <f>_xlfn.IFNA(VLOOKUP(G35,'Main Data'!$A:$B,2,0),"")</f>
        <v/>
      </c>
      <c r="I35" s="9" t="str">
        <f>_xlfn.IFNA(VLOOKUP(G35,'Main Data'!$A:$C,3,0),"")</f>
        <v/>
      </c>
      <c r="J35" s="10" t="str">
        <f ca="1" t="shared" si="2"/>
        <v/>
      </c>
      <c r="K35" s="11" t="str">
        <f t="shared" si="3"/>
        <v/>
      </c>
      <c r="L35" s="3"/>
      <c r="M35" s="8"/>
      <c r="N35" s="9" t="str">
        <f>_xlfn.IFNA(VLOOKUP(M35,'Main Data'!$A:$B,2,0),"")</f>
        <v/>
      </c>
      <c r="O35" s="9" t="str">
        <f>_xlfn.IFNA(VLOOKUP(M35,'Main Data'!$A:$C,3,0),"")</f>
        <v/>
      </c>
      <c r="P35" s="10" t="str">
        <f ca="1" t="shared" si="4"/>
        <v/>
      </c>
      <c r="Q35" s="11" t="str">
        <f t="shared" si="5"/>
        <v/>
      </c>
      <c r="R35" s="12"/>
      <c r="S35" s="13"/>
      <c r="T35" s="9" t="str">
        <f>_xlfn.IFNA(VLOOKUP(S35,'Main Data'!$A:$B,2,0),"")</f>
        <v/>
      </c>
      <c r="U35" s="9" t="str">
        <f>_xlfn.IFNA(VLOOKUP(S35,'Main Data'!$A:$C,3,0),"")</f>
        <v/>
      </c>
      <c r="V35" s="10" t="str">
        <f ca="1" t="shared" si="6"/>
        <v/>
      </c>
      <c r="W35" s="11" t="str">
        <f t="shared" si="7"/>
        <v/>
      </c>
      <c r="X35" s="3"/>
      <c r="Y35" s="8"/>
      <c r="Z35" s="9" t="str">
        <f>_xlfn.IFNA(VLOOKUP(Y35,'Main Data'!$A:$B,2,0),"")</f>
        <v/>
      </c>
      <c r="AA35" s="9" t="str">
        <f>_xlfn.IFNA(VLOOKUP(Y35,'Main Data'!$A:$C,3,0),"")</f>
        <v/>
      </c>
      <c r="AB35" s="10" t="str">
        <f ca="1" t="shared" si="8"/>
        <v/>
      </c>
      <c r="AC35" s="11" t="str">
        <f t="shared" si="9"/>
        <v/>
      </c>
      <c r="AD35" s="12"/>
      <c r="AE35" s="13"/>
      <c r="AF35" s="9" t="str">
        <f>_xlfn.IFNA(VLOOKUP(AE35,'Main Data'!$A:$B,2,0),"")</f>
        <v/>
      </c>
      <c r="AG35" s="9" t="str">
        <f>_xlfn.IFNA(VLOOKUP(AE35,'Main Data'!$A:$C,3,0),"")</f>
        <v/>
      </c>
      <c r="AH35" s="10" t="str">
        <f ca="1" t="shared" si="10"/>
        <v/>
      </c>
      <c r="AI35" s="11" t="str">
        <f t="shared" si="11"/>
        <v/>
      </c>
      <c r="AJ35" s="3"/>
      <c r="AK35" s="8"/>
      <c r="AL35" s="9" t="str">
        <f>_xlfn.IFNA(VLOOKUP(AK35,'Main Data'!$A:$B,2,0),"")</f>
        <v/>
      </c>
      <c r="AM35" s="9" t="str">
        <f>_xlfn.IFNA(VLOOKUP(AK35,'Main Data'!$A:$C,3,0),"")</f>
        <v/>
      </c>
      <c r="AN35" s="10" t="str">
        <f ca="1" t="shared" si="12"/>
        <v/>
      </c>
      <c r="AO35" s="11" t="str">
        <f t="shared" si="13"/>
        <v/>
      </c>
      <c r="AP35" s="15"/>
      <c r="AQ35" s="8"/>
      <c r="AR35" s="9" t="str">
        <f>_xlfn.IFNA(VLOOKUP(AQ35,'Main Data'!$A:$B,2,0),"")</f>
        <v/>
      </c>
      <c r="AS35" s="9" t="str">
        <f>_xlfn.IFNA(VLOOKUP(AQ35,'Main Data'!$A:$C,3,0),"")</f>
        <v/>
      </c>
      <c r="AT35" s="10" t="str">
        <f ca="1" t="shared" si="14"/>
        <v/>
      </c>
      <c r="AU35" s="9" t="str">
        <f t="shared" si="15"/>
        <v/>
      </c>
    </row>
    <row r="36" ht="21.75" spans="1:47">
      <c r="A36" s="8"/>
      <c r="B36" s="9" t="str">
        <f>_xlfn.IFNA(VLOOKUP(A36,'Main Data'!$A:$B,2,0),"")</f>
        <v/>
      </c>
      <c r="C36" s="9" t="str">
        <f>_xlfn.IFNA(VLOOKUP(A36,'Main Data'!$A:$C,3,0),"")</f>
        <v/>
      </c>
      <c r="D36" s="10" t="str">
        <f ca="1" t="shared" si="0"/>
        <v/>
      </c>
      <c r="E36" s="11" t="str">
        <f t="shared" si="1"/>
        <v/>
      </c>
      <c r="F36" s="12"/>
      <c r="G36" s="13"/>
      <c r="H36" s="9" t="str">
        <f>_xlfn.IFNA(VLOOKUP(G36,'Main Data'!$A:$B,2,0),"")</f>
        <v/>
      </c>
      <c r="I36" s="9" t="str">
        <f>_xlfn.IFNA(VLOOKUP(G36,'Main Data'!$A:$C,3,0),"")</f>
        <v/>
      </c>
      <c r="J36" s="10" t="str">
        <f ca="1" t="shared" si="2"/>
        <v/>
      </c>
      <c r="K36" s="11" t="str">
        <f t="shared" si="3"/>
        <v/>
      </c>
      <c r="L36" s="3"/>
      <c r="M36" s="8"/>
      <c r="N36" s="9" t="str">
        <f>_xlfn.IFNA(VLOOKUP(M36,'Main Data'!$A:$B,2,0),"")</f>
        <v/>
      </c>
      <c r="O36" s="9" t="str">
        <f>_xlfn.IFNA(VLOOKUP(M36,'Main Data'!$A:$C,3,0),"")</f>
        <v/>
      </c>
      <c r="P36" s="10" t="str">
        <f ca="1" t="shared" si="4"/>
        <v/>
      </c>
      <c r="Q36" s="11" t="str">
        <f t="shared" si="5"/>
        <v/>
      </c>
      <c r="R36" s="12"/>
      <c r="S36" s="13"/>
      <c r="T36" s="9" t="str">
        <f>_xlfn.IFNA(VLOOKUP(S36,'Main Data'!$A:$B,2,0),"")</f>
        <v/>
      </c>
      <c r="U36" s="9" t="str">
        <f>_xlfn.IFNA(VLOOKUP(S36,'Main Data'!$A:$C,3,0),"")</f>
        <v/>
      </c>
      <c r="V36" s="10" t="str">
        <f ca="1" t="shared" si="6"/>
        <v/>
      </c>
      <c r="W36" s="11" t="str">
        <f t="shared" si="7"/>
        <v/>
      </c>
      <c r="X36" s="3"/>
      <c r="Y36" s="8"/>
      <c r="Z36" s="9" t="str">
        <f>_xlfn.IFNA(VLOOKUP(Y36,'Main Data'!$A:$B,2,0),"")</f>
        <v/>
      </c>
      <c r="AA36" s="9" t="str">
        <f>_xlfn.IFNA(VLOOKUP(Y36,'Main Data'!$A:$C,3,0),"")</f>
        <v/>
      </c>
      <c r="AB36" s="10" t="str">
        <f ca="1" t="shared" si="8"/>
        <v/>
      </c>
      <c r="AC36" s="11" t="str">
        <f t="shared" si="9"/>
        <v/>
      </c>
      <c r="AD36" s="12"/>
      <c r="AE36" s="13"/>
      <c r="AF36" s="9" t="str">
        <f>_xlfn.IFNA(VLOOKUP(AE36,'Main Data'!$A:$B,2,0),"")</f>
        <v/>
      </c>
      <c r="AG36" s="9" t="str">
        <f>_xlfn.IFNA(VLOOKUP(AE36,'Main Data'!$A:$C,3,0),"")</f>
        <v/>
      </c>
      <c r="AH36" s="10" t="str">
        <f ca="1" t="shared" si="10"/>
        <v/>
      </c>
      <c r="AI36" s="11" t="str">
        <f t="shared" si="11"/>
        <v/>
      </c>
      <c r="AJ36" s="3"/>
      <c r="AK36" s="8"/>
      <c r="AL36" s="9" t="str">
        <f>_xlfn.IFNA(VLOOKUP(AK36,'Main Data'!$A:$B,2,0),"")</f>
        <v/>
      </c>
      <c r="AM36" s="9" t="str">
        <f>_xlfn.IFNA(VLOOKUP(AK36,'Main Data'!$A:$C,3,0),"")</f>
        <v/>
      </c>
      <c r="AN36" s="10" t="str">
        <f ca="1" t="shared" si="12"/>
        <v/>
      </c>
      <c r="AO36" s="11" t="str">
        <f t="shared" si="13"/>
        <v/>
      </c>
      <c r="AP36" s="15"/>
      <c r="AQ36" s="8"/>
      <c r="AR36" s="9" t="str">
        <f>_xlfn.IFNA(VLOOKUP(AQ36,'Main Data'!$A:$B,2,0),"")</f>
        <v/>
      </c>
      <c r="AS36" s="9" t="str">
        <f>_xlfn.IFNA(VLOOKUP(AQ36,'Main Data'!$A:$C,3,0),"")</f>
        <v/>
      </c>
      <c r="AT36" s="10" t="str">
        <f ca="1" t="shared" si="14"/>
        <v/>
      </c>
      <c r="AU36" s="9" t="str">
        <f t="shared" si="15"/>
        <v/>
      </c>
    </row>
    <row r="37" ht="21.75" spans="1:47">
      <c r="A37" s="8"/>
      <c r="B37" s="9" t="str">
        <f>_xlfn.IFNA(VLOOKUP(A37,'Main Data'!$A:$B,2,0),"")</f>
        <v/>
      </c>
      <c r="C37" s="9" t="str">
        <f>_xlfn.IFNA(VLOOKUP(A37,'Main Data'!$A:$C,3,0),"")</f>
        <v/>
      </c>
      <c r="D37" s="10" t="str">
        <f ca="1" t="shared" si="0"/>
        <v/>
      </c>
      <c r="E37" s="11" t="str">
        <f t="shared" si="1"/>
        <v/>
      </c>
      <c r="F37" s="12"/>
      <c r="G37" s="13"/>
      <c r="H37" s="9" t="str">
        <f>_xlfn.IFNA(VLOOKUP(G37,'Main Data'!$A:$B,2,0),"")</f>
        <v/>
      </c>
      <c r="I37" s="9" t="str">
        <f>_xlfn.IFNA(VLOOKUP(G37,'Main Data'!$A:$C,3,0),"")</f>
        <v/>
      </c>
      <c r="J37" s="10" t="str">
        <f ca="1" t="shared" si="2"/>
        <v/>
      </c>
      <c r="K37" s="11" t="str">
        <f t="shared" si="3"/>
        <v/>
      </c>
      <c r="L37" s="3"/>
      <c r="M37" s="8"/>
      <c r="N37" s="9" t="str">
        <f>_xlfn.IFNA(VLOOKUP(M37,'Main Data'!$A:$B,2,0),"")</f>
        <v/>
      </c>
      <c r="O37" s="9" t="str">
        <f>_xlfn.IFNA(VLOOKUP(M37,'Main Data'!$A:$C,3,0),"")</f>
        <v/>
      </c>
      <c r="P37" s="10" t="str">
        <f ca="1" t="shared" si="4"/>
        <v/>
      </c>
      <c r="Q37" s="11" t="str">
        <f t="shared" si="5"/>
        <v/>
      </c>
      <c r="R37" s="12"/>
      <c r="S37" s="13"/>
      <c r="T37" s="9" t="str">
        <f>_xlfn.IFNA(VLOOKUP(S37,'Main Data'!$A:$B,2,0),"")</f>
        <v/>
      </c>
      <c r="U37" s="9" t="str">
        <f>_xlfn.IFNA(VLOOKUP(S37,'Main Data'!$A:$C,3,0),"")</f>
        <v/>
      </c>
      <c r="V37" s="10" t="str">
        <f ca="1" t="shared" si="6"/>
        <v/>
      </c>
      <c r="W37" s="11" t="str">
        <f t="shared" si="7"/>
        <v/>
      </c>
      <c r="X37" s="3"/>
      <c r="Y37" s="8"/>
      <c r="Z37" s="9" t="str">
        <f>_xlfn.IFNA(VLOOKUP(Y37,'Main Data'!$A:$B,2,0),"")</f>
        <v/>
      </c>
      <c r="AA37" s="9" t="str">
        <f>_xlfn.IFNA(VLOOKUP(Y37,'Main Data'!$A:$C,3,0),"")</f>
        <v/>
      </c>
      <c r="AB37" s="10" t="str">
        <f ca="1" t="shared" si="8"/>
        <v/>
      </c>
      <c r="AC37" s="11" t="str">
        <f t="shared" si="9"/>
        <v/>
      </c>
      <c r="AD37" s="12"/>
      <c r="AE37" s="13"/>
      <c r="AF37" s="9" t="str">
        <f>_xlfn.IFNA(VLOOKUP(AE37,'Main Data'!$A:$B,2,0),"")</f>
        <v/>
      </c>
      <c r="AG37" s="9" t="str">
        <f>_xlfn.IFNA(VLOOKUP(AE37,'Main Data'!$A:$C,3,0),"")</f>
        <v/>
      </c>
      <c r="AH37" s="10" t="str">
        <f ca="1" t="shared" si="10"/>
        <v/>
      </c>
      <c r="AI37" s="11" t="str">
        <f t="shared" si="11"/>
        <v/>
      </c>
      <c r="AJ37" s="3"/>
      <c r="AK37" s="8"/>
      <c r="AL37" s="9" t="str">
        <f>_xlfn.IFNA(VLOOKUP(AK37,'Main Data'!$A:$B,2,0),"")</f>
        <v/>
      </c>
      <c r="AM37" s="9" t="str">
        <f>_xlfn.IFNA(VLOOKUP(AK37,'Main Data'!$A:$C,3,0),"")</f>
        <v/>
      </c>
      <c r="AN37" s="10" t="str">
        <f ca="1" t="shared" si="12"/>
        <v/>
      </c>
      <c r="AO37" s="11" t="str">
        <f t="shared" si="13"/>
        <v/>
      </c>
      <c r="AP37" s="15"/>
      <c r="AQ37" s="8"/>
      <c r="AR37" s="9" t="str">
        <f>_xlfn.IFNA(VLOOKUP(AQ37,'Main Data'!$A:$B,2,0),"")</f>
        <v/>
      </c>
      <c r="AS37" s="9" t="str">
        <f>_xlfn.IFNA(VLOOKUP(AQ37,'Main Data'!$A:$C,3,0),"")</f>
        <v/>
      </c>
      <c r="AT37" s="10" t="str">
        <f ca="1" t="shared" si="14"/>
        <v/>
      </c>
      <c r="AU37" s="9" t="str">
        <f t="shared" si="15"/>
        <v/>
      </c>
    </row>
    <row r="38" ht="21.75" spans="1:47">
      <c r="A38" s="8"/>
      <c r="B38" s="9" t="str">
        <f>_xlfn.IFNA(VLOOKUP(A38,'Main Data'!$A:$B,2,0),"")</f>
        <v/>
      </c>
      <c r="C38" s="9" t="str">
        <f>_xlfn.IFNA(VLOOKUP(A38,'Main Data'!$A:$C,3,0),"")</f>
        <v/>
      </c>
      <c r="D38" s="10" t="str">
        <f ca="1" t="shared" si="0"/>
        <v/>
      </c>
      <c r="E38" s="11" t="str">
        <f t="shared" si="1"/>
        <v/>
      </c>
      <c r="F38" s="12"/>
      <c r="G38" s="13"/>
      <c r="H38" s="9" t="str">
        <f>_xlfn.IFNA(VLOOKUP(G38,'Main Data'!$A:$B,2,0),"")</f>
        <v/>
      </c>
      <c r="I38" s="9" t="str">
        <f>_xlfn.IFNA(VLOOKUP(G38,'Main Data'!$A:$C,3,0),"")</f>
        <v/>
      </c>
      <c r="J38" s="10" t="str">
        <f ca="1" t="shared" si="2"/>
        <v/>
      </c>
      <c r="K38" s="11" t="str">
        <f t="shared" si="3"/>
        <v/>
      </c>
      <c r="L38" s="3"/>
      <c r="M38" s="8"/>
      <c r="N38" s="9" t="str">
        <f>_xlfn.IFNA(VLOOKUP(M38,'Main Data'!$A:$B,2,0),"")</f>
        <v/>
      </c>
      <c r="O38" s="9" t="str">
        <f>_xlfn.IFNA(VLOOKUP(M38,'Main Data'!$A:$C,3,0),"")</f>
        <v/>
      </c>
      <c r="P38" s="10" t="str">
        <f ca="1" t="shared" si="4"/>
        <v/>
      </c>
      <c r="Q38" s="11" t="str">
        <f t="shared" si="5"/>
        <v/>
      </c>
      <c r="R38" s="12"/>
      <c r="S38" s="13"/>
      <c r="T38" s="9" t="str">
        <f>_xlfn.IFNA(VLOOKUP(S38,'Main Data'!$A:$B,2,0),"")</f>
        <v/>
      </c>
      <c r="U38" s="9" t="str">
        <f>_xlfn.IFNA(VLOOKUP(S38,'Main Data'!$A:$C,3,0),"")</f>
        <v/>
      </c>
      <c r="V38" s="10" t="str">
        <f ca="1" t="shared" si="6"/>
        <v/>
      </c>
      <c r="W38" s="11" t="str">
        <f t="shared" si="7"/>
        <v/>
      </c>
      <c r="X38" s="3"/>
      <c r="Y38" s="8"/>
      <c r="Z38" s="9" t="str">
        <f>_xlfn.IFNA(VLOOKUP(Y38,'Main Data'!$A:$B,2,0),"")</f>
        <v/>
      </c>
      <c r="AA38" s="9" t="str">
        <f>_xlfn.IFNA(VLOOKUP(Y38,'Main Data'!$A:$C,3,0),"")</f>
        <v/>
      </c>
      <c r="AB38" s="10" t="str">
        <f ca="1" t="shared" si="8"/>
        <v/>
      </c>
      <c r="AC38" s="11" t="str">
        <f t="shared" si="9"/>
        <v/>
      </c>
      <c r="AD38" s="12"/>
      <c r="AE38" s="13"/>
      <c r="AF38" s="9" t="str">
        <f>_xlfn.IFNA(VLOOKUP(AE38,'Main Data'!$A:$B,2,0),"")</f>
        <v/>
      </c>
      <c r="AG38" s="9" t="str">
        <f>_xlfn.IFNA(VLOOKUP(AE38,'Main Data'!$A:$C,3,0),"")</f>
        <v/>
      </c>
      <c r="AH38" s="10" t="str">
        <f ca="1" t="shared" si="10"/>
        <v/>
      </c>
      <c r="AI38" s="11" t="str">
        <f t="shared" si="11"/>
        <v/>
      </c>
      <c r="AJ38" s="3"/>
      <c r="AK38" s="8"/>
      <c r="AL38" s="9" t="str">
        <f>_xlfn.IFNA(VLOOKUP(AK38,'Main Data'!$A:$B,2,0),"")</f>
        <v/>
      </c>
      <c r="AM38" s="9" t="str">
        <f>_xlfn.IFNA(VLOOKUP(AK38,'Main Data'!$A:$C,3,0),"")</f>
        <v/>
      </c>
      <c r="AN38" s="10" t="str">
        <f ca="1" t="shared" si="12"/>
        <v/>
      </c>
      <c r="AO38" s="11" t="str">
        <f t="shared" si="13"/>
        <v/>
      </c>
      <c r="AP38" s="15"/>
      <c r="AQ38" s="8"/>
      <c r="AR38" s="9" t="str">
        <f>_xlfn.IFNA(VLOOKUP(AQ38,'Main Data'!$A:$B,2,0),"")</f>
        <v/>
      </c>
      <c r="AS38" s="9" t="str">
        <f>_xlfn.IFNA(VLOOKUP(AQ38,'Main Data'!$A:$C,3,0),"")</f>
        <v/>
      </c>
      <c r="AT38" s="10" t="str">
        <f ca="1" t="shared" si="14"/>
        <v/>
      </c>
      <c r="AU38" s="9" t="str">
        <f t="shared" si="15"/>
        <v/>
      </c>
    </row>
    <row r="39" ht="21.75" spans="1:47">
      <c r="A39" s="8"/>
      <c r="B39" s="9" t="str">
        <f>_xlfn.IFNA(VLOOKUP(A39,'Main Data'!$A:$B,2,0),"")</f>
        <v/>
      </c>
      <c r="C39" s="9" t="str">
        <f>_xlfn.IFNA(VLOOKUP(A39,'Main Data'!$A:$C,3,0),"")</f>
        <v/>
      </c>
      <c r="D39" s="10" t="str">
        <f ca="1" t="shared" si="0"/>
        <v/>
      </c>
      <c r="E39" s="11" t="str">
        <f t="shared" si="1"/>
        <v/>
      </c>
      <c r="F39" s="12"/>
      <c r="G39" s="13"/>
      <c r="H39" s="9" t="str">
        <f>_xlfn.IFNA(VLOOKUP(G39,'Main Data'!$A:$B,2,0),"")</f>
        <v/>
      </c>
      <c r="I39" s="9" t="str">
        <f>_xlfn.IFNA(VLOOKUP(G39,'Main Data'!$A:$C,3,0),"")</f>
        <v/>
      </c>
      <c r="J39" s="10" t="str">
        <f ca="1" t="shared" si="2"/>
        <v/>
      </c>
      <c r="K39" s="11" t="str">
        <f t="shared" si="3"/>
        <v/>
      </c>
      <c r="L39" s="3"/>
      <c r="M39" s="8"/>
      <c r="N39" s="9" t="str">
        <f>_xlfn.IFNA(VLOOKUP(M39,'Main Data'!$A:$B,2,0),"")</f>
        <v/>
      </c>
      <c r="O39" s="9" t="str">
        <f>_xlfn.IFNA(VLOOKUP(M39,'Main Data'!$A:$C,3,0),"")</f>
        <v/>
      </c>
      <c r="P39" s="10" t="str">
        <f ca="1" t="shared" si="4"/>
        <v/>
      </c>
      <c r="Q39" s="11" t="str">
        <f t="shared" si="5"/>
        <v/>
      </c>
      <c r="R39" s="12"/>
      <c r="S39" s="13"/>
      <c r="T39" s="9" t="str">
        <f>_xlfn.IFNA(VLOOKUP(S39,'Main Data'!$A:$B,2,0),"")</f>
        <v/>
      </c>
      <c r="U39" s="9" t="str">
        <f>_xlfn.IFNA(VLOOKUP(S39,'Main Data'!$A:$C,3,0),"")</f>
        <v/>
      </c>
      <c r="V39" s="10" t="str">
        <f ca="1" t="shared" si="6"/>
        <v/>
      </c>
      <c r="W39" s="11" t="str">
        <f t="shared" si="7"/>
        <v/>
      </c>
      <c r="X39" s="3"/>
      <c r="Y39" s="8"/>
      <c r="Z39" s="9" t="str">
        <f>_xlfn.IFNA(VLOOKUP(Y39,'Main Data'!$A:$B,2,0),"")</f>
        <v/>
      </c>
      <c r="AA39" s="9" t="str">
        <f>_xlfn.IFNA(VLOOKUP(Y39,'Main Data'!$A:$C,3,0),"")</f>
        <v/>
      </c>
      <c r="AB39" s="10" t="str">
        <f ca="1" t="shared" si="8"/>
        <v/>
      </c>
      <c r="AC39" s="11" t="str">
        <f t="shared" si="9"/>
        <v/>
      </c>
      <c r="AD39" s="12"/>
      <c r="AE39" s="13"/>
      <c r="AF39" s="9" t="str">
        <f>_xlfn.IFNA(VLOOKUP(AE39,'Main Data'!$A:$B,2,0),"")</f>
        <v/>
      </c>
      <c r="AG39" s="9" t="str">
        <f>_xlfn.IFNA(VLOOKUP(AE39,'Main Data'!$A:$C,3,0),"")</f>
        <v/>
      </c>
      <c r="AH39" s="10" t="str">
        <f ca="1" t="shared" si="10"/>
        <v/>
      </c>
      <c r="AI39" s="11" t="str">
        <f t="shared" si="11"/>
        <v/>
      </c>
      <c r="AJ39" s="3"/>
      <c r="AK39" s="8"/>
      <c r="AL39" s="9" t="str">
        <f>_xlfn.IFNA(VLOOKUP(AK39,'Main Data'!$A:$B,2,0),"")</f>
        <v/>
      </c>
      <c r="AM39" s="9" t="str">
        <f>_xlfn.IFNA(VLOOKUP(AK39,'Main Data'!$A:$C,3,0),"")</f>
        <v/>
      </c>
      <c r="AN39" s="10" t="str">
        <f ca="1" t="shared" si="12"/>
        <v/>
      </c>
      <c r="AO39" s="11" t="str">
        <f t="shared" si="13"/>
        <v/>
      </c>
      <c r="AP39" s="15"/>
      <c r="AQ39" s="8"/>
      <c r="AR39" s="9" t="str">
        <f>_xlfn.IFNA(VLOOKUP(AQ39,'Main Data'!$A:$B,2,0),"")</f>
        <v/>
      </c>
      <c r="AS39" s="9" t="str">
        <f>_xlfn.IFNA(VLOOKUP(AQ39,'Main Data'!$A:$C,3,0),"")</f>
        <v/>
      </c>
      <c r="AT39" s="10" t="str">
        <f ca="1" t="shared" si="14"/>
        <v/>
      </c>
      <c r="AU39" s="9" t="str">
        <f t="shared" si="15"/>
        <v/>
      </c>
    </row>
    <row r="40" ht="21.75" spans="1:47">
      <c r="A40" s="8"/>
      <c r="B40" s="9" t="str">
        <f>_xlfn.IFNA(VLOOKUP(A40,'Main Data'!$A:$B,2,0),"")</f>
        <v/>
      </c>
      <c r="C40" s="9" t="str">
        <f>_xlfn.IFNA(VLOOKUP(A40,'Main Data'!$A:$C,3,0),"")</f>
        <v/>
      </c>
      <c r="D40" s="10" t="str">
        <f ca="1" t="shared" si="0"/>
        <v/>
      </c>
      <c r="E40" s="11" t="str">
        <f t="shared" si="1"/>
        <v/>
      </c>
      <c r="F40" s="12"/>
      <c r="G40" s="13"/>
      <c r="H40" s="9" t="str">
        <f>_xlfn.IFNA(VLOOKUP(G40,'Main Data'!$A:$B,2,0),"")</f>
        <v/>
      </c>
      <c r="I40" s="9" t="str">
        <f>_xlfn.IFNA(VLOOKUP(G40,'Main Data'!$A:$C,3,0),"")</f>
        <v/>
      </c>
      <c r="J40" s="10" t="str">
        <f ca="1" t="shared" si="2"/>
        <v/>
      </c>
      <c r="K40" s="11" t="str">
        <f t="shared" si="3"/>
        <v/>
      </c>
      <c r="L40" s="3"/>
      <c r="M40" s="8"/>
      <c r="N40" s="9" t="str">
        <f>_xlfn.IFNA(VLOOKUP(M40,'Main Data'!$A:$B,2,0),"")</f>
        <v/>
      </c>
      <c r="O40" s="9" t="str">
        <f>_xlfn.IFNA(VLOOKUP(M40,'Main Data'!$A:$C,3,0),"")</f>
        <v/>
      </c>
      <c r="P40" s="10" t="str">
        <f ca="1" t="shared" si="4"/>
        <v/>
      </c>
      <c r="Q40" s="11" t="str">
        <f t="shared" si="5"/>
        <v/>
      </c>
      <c r="R40" s="12"/>
      <c r="S40" s="13"/>
      <c r="T40" s="9" t="str">
        <f>_xlfn.IFNA(VLOOKUP(S40,'Main Data'!$A:$B,2,0),"")</f>
        <v/>
      </c>
      <c r="U40" s="9" t="str">
        <f>_xlfn.IFNA(VLOOKUP(S40,'Main Data'!$A:$C,3,0),"")</f>
        <v/>
      </c>
      <c r="V40" s="10" t="str">
        <f ca="1" t="shared" si="6"/>
        <v/>
      </c>
      <c r="W40" s="11" t="str">
        <f t="shared" si="7"/>
        <v/>
      </c>
      <c r="X40" s="3"/>
      <c r="Y40" s="8"/>
      <c r="Z40" s="9" t="str">
        <f>_xlfn.IFNA(VLOOKUP(Y40,'Main Data'!$A:$B,2,0),"")</f>
        <v/>
      </c>
      <c r="AA40" s="9" t="str">
        <f>_xlfn.IFNA(VLOOKUP(Y40,'Main Data'!$A:$C,3,0),"")</f>
        <v/>
      </c>
      <c r="AB40" s="10" t="str">
        <f ca="1" t="shared" si="8"/>
        <v/>
      </c>
      <c r="AC40" s="11" t="str">
        <f t="shared" si="9"/>
        <v/>
      </c>
      <c r="AD40" s="12"/>
      <c r="AE40" s="13"/>
      <c r="AF40" s="9" t="str">
        <f>_xlfn.IFNA(VLOOKUP(AE40,'Main Data'!$A:$B,2,0),"")</f>
        <v/>
      </c>
      <c r="AG40" s="9" t="str">
        <f>_xlfn.IFNA(VLOOKUP(AE40,'Main Data'!$A:$C,3,0),"")</f>
        <v/>
      </c>
      <c r="AH40" s="10" t="str">
        <f ca="1" t="shared" si="10"/>
        <v/>
      </c>
      <c r="AI40" s="11" t="str">
        <f t="shared" si="11"/>
        <v/>
      </c>
      <c r="AJ40" s="3"/>
      <c r="AK40" s="8"/>
      <c r="AL40" s="9" t="str">
        <f>_xlfn.IFNA(VLOOKUP(AK40,'Main Data'!$A:$B,2,0),"")</f>
        <v/>
      </c>
      <c r="AM40" s="9" t="str">
        <f>_xlfn.IFNA(VLOOKUP(AK40,'Main Data'!$A:$C,3,0),"")</f>
        <v/>
      </c>
      <c r="AN40" s="10" t="str">
        <f ca="1" t="shared" si="12"/>
        <v/>
      </c>
      <c r="AO40" s="11" t="str">
        <f t="shared" si="13"/>
        <v/>
      </c>
      <c r="AP40" s="15"/>
      <c r="AQ40" s="8"/>
      <c r="AR40" s="9" t="str">
        <f>_xlfn.IFNA(VLOOKUP(AQ40,'Main Data'!$A:$B,2,0),"")</f>
        <v/>
      </c>
      <c r="AS40" s="9" t="str">
        <f>_xlfn.IFNA(VLOOKUP(AQ40,'Main Data'!$A:$C,3,0),"")</f>
        <v/>
      </c>
      <c r="AT40" s="10" t="str">
        <f ca="1" t="shared" si="14"/>
        <v/>
      </c>
      <c r="AU40" s="9" t="str">
        <f t="shared" si="15"/>
        <v/>
      </c>
    </row>
    <row r="41" ht="21.75" spans="1:47">
      <c r="A41" s="8"/>
      <c r="B41" s="9" t="str">
        <f>_xlfn.IFNA(VLOOKUP(A41,'Main Data'!$A:$B,2,0),"")</f>
        <v/>
      </c>
      <c r="C41" s="9" t="str">
        <f>_xlfn.IFNA(VLOOKUP(A41,'Main Data'!$A:$C,3,0),"")</f>
        <v/>
      </c>
      <c r="D41" s="10" t="str">
        <f ca="1" t="shared" si="0"/>
        <v/>
      </c>
      <c r="E41" s="11" t="str">
        <f t="shared" si="1"/>
        <v/>
      </c>
      <c r="F41" s="12"/>
      <c r="G41" s="13"/>
      <c r="H41" s="9" t="str">
        <f>_xlfn.IFNA(VLOOKUP(G41,'Main Data'!$A:$B,2,0),"")</f>
        <v/>
      </c>
      <c r="I41" s="9" t="str">
        <f>_xlfn.IFNA(VLOOKUP(G41,'Main Data'!$A:$C,3,0),"")</f>
        <v/>
      </c>
      <c r="J41" s="10" t="str">
        <f ca="1" t="shared" si="2"/>
        <v/>
      </c>
      <c r="K41" s="11" t="str">
        <f t="shared" si="3"/>
        <v/>
      </c>
      <c r="L41" s="3"/>
      <c r="M41" s="8"/>
      <c r="N41" s="9" t="str">
        <f>_xlfn.IFNA(VLOOKUP(M41,'Main Data'!$A:$B,2,0),"")</f>
        <v/>
      </c>
      <c r="O41" s="9" t="str">
        <f>_xlfn.IFNA(VLOOKUP(M41,'Main Data'!$A:$C,3,0),"")</f>
        <v/>
      </c>
      <c r="P41" s="10" t="str">
        <f ca="1" t="shared" si="4"/>
        <v/>
      </c>
      <c r="Q41" s="11" t="str">
        <f t="shared" si="5"/>
        <v/>
      </c>
      <c r="R41" s="12"/>
      <c r="S41" s="13"/>
      <c r="T41" s="9" t="str">
        <f>_xlfn.IFNA(VLOOKUP(S41,'Main Data'!$A:$B,2,0),"")</f>
        <v/>
      </c>
      <c r="U41" s="9" t="str">
        <f>_xlfn.IFNA(VLOOKUP(S41,'Main Data'!$A:$C,3,0),"")</f>
        <v/>
      </c>
      <c r="V41" s="10" t="str">
        <f ca="1" t="shared" si="6"/>
        <v/>
      </c>
      <c r="W41" s="11" t="str">
        <f t="shared" si="7"/>
        <v/>
      </c>
      <c r="X41" s="3"/>
      <c r="Y41" s="8"/>
      <c r="Z41" s="9" t="str">
        <f>_xlfn.IFNA(VLOOKUP(Y41,'Main Data'!$A:$B,2,0),"")</f>
        <v/>
      </c>
      <c r="AA41" s="9" t="str">
        <f>_xlfn.IFNA(VLOOKUP(Y41,'Main Data'!$A:$C,3,0),"")</f>
        <v/>
      </c>
      <c r="AB41" s="10" t="str">
        <f ca="1" t="shared" si="8"/>
        <v/>
      </c>
      <c r="AC41" s="11" t="str">
        <f t="shared" si="9"/>
        <v/>
      </c>
      <c r="AD41" s="12"/>
      <c r="AE41" s="13"/>
      <c r="AF41" s="9" t="str">
        <f>_xlfn.IFNA(VLOOKUP(AE41,'Main Data'!$A:$B,2,0),"")</f>
        <v/>
      </c>
      <c r="AG41" s="9" t="str">
        <f>_xlfn.IFNA(VLOOKUP(AE41,'Main Data'!$A:$C,3,0),"")</f>
        <v/>
      </c>
      <c r="AH41" s="10" t="str">
        <f ca="1" t="shared" si="10"/>
        <v/>
      </c>
      <c r="AI41" s="11" t="str">
        <f t="shared" si="11"/>
        <v/>
      </c>
      <c r="AJ41" s="3"/>
      <c r="AK41" s="8"/>
      <c r="AL41" s="9" t="str">
        <f>_xlfn.IFNA(VLOOKUP(AK41,'Main Data'!$A:$B,2,0),"")</f>
        <v/>
      </c>
      <c r="AM41" s="9" t="str">
        <f>_xlfn.IFNA(VLOOKUP(AK41,'Main Data'!$A:$C,3,0),"")</f>
        <v/>
      </c>
      <c r="AN41" s="10" t="str">
        <f ca="1" t="shared" si="12"/>
        <v/>
      </c>
      <c r="AO41" s="11" t="str">
        <f t="shared" si="13"/>
        <v/>
      </c>
      <c r="AP41" s="15"/>
      <c r="AQ41" s="8"/>
      <c r="AR41" s="9" t="str">
        <f>_xlfn.IFNA(VLOOKUP(AQ41,'Main Data'!$A:$B,2,0),"")</f>
        <v/>
      </c>
      <c r="AS41" s="9" t="str">
        <f>_xlfn.IFNA(VLOOKUP(AQ41,'Main Data'!$A:$C,3,0),"")</f>
        <v/>
      </c>
      <c r="AT41" s="10" t="str">
        <f ca="1" t="shared" si="14"/>
        <v/>
      </c>
      <c r="AU41" s="9" t="str">
        <f t="shared" si="15"/>
        <v/>
      </c>
    </row>
    <row r="42" ht="21.75" spans="1:47">
      <c r="A42" s="8"/>
      <c r="B42" s="9" t="str">
        <f>_xlfn.IFNA(VLOOKUP(A42,'Main Data'!$A:$B,2,0),"")</f>
        <v/>
      </c>
      <c r="C42" s="9" t="str">
        <f>_xlfn.IFNA(VLOOKUP(A42,'Main Data'!$A:$C,3,0),"")</f>
        <v/>
      </c>
      <c r="D42" s="10" t="str">
        <f ca="1" t="shared" si="0"/>
        <v/>
      </c>
      <c r="E42" s="11" t="str">
        <f t="shared" si="1"/>
        <v/>
      </c>
      <c r="F42" s="12"/>
      <c r="G42" s="13"/>
      <c r="H42" s="9" t="str">
        <f>_xlfn.IFNA(VLOOKUP(G42,'Main Data'!$A:$B,2,0),"")</f>
        <v/>
      </c>
      <c r="I42" s="9" t="str">
        <f>_xlfn.IFNA(VLOOKUP(G42,'Main Data'!$A:$C,3,0),"")</f>
        <v/>
      </c>
      <c r="J42" s="10" t="str">
        <f ca="1" t="shared" si="2"/>
        <v/>
      </c>
      <c r="K42" s="11" t="str">
        <f t="shared" si="3"/>
        <v/>
      </c>
      <c r="L42" s="3"/>
      <c r="M42" s="8"/>
      <c r="N42" s="9" t="str">
        <f>_xlfn.IFNA(VLOOKUP(M42,'Main Data'!$A:$B,2,0),"")</f>
        <v/>
      </c>
      <c r="O42" s="9" t="str">
        <f>_xlfn.IFNA(VLOOKUP(M42,'Main Data'!$A:$C,3,0),"")</f>
        <v/>
      </c>
      <c r="P42" s="10" t="str">
        <f ca="1" t="shared" si="4"/>
        <v/>
      </c>
      <c r="Q42" s="11" t="str">
        <f t="shared" si="5"/>
        <v/>
      </c>
      <c r="R42" s="12"/>
      <c r="S42" s="13"/>
      <c r="T42" s="9" t="str">
        <f>_xlfn.IFNA(VLOOKUP(S42,'Main Data'!$A:$B,2,0),"")</f>
        <v/>
      </c>
      <c r="U42" s="9" t="str">
        <f>_xlfn.IFNA(VLOOKUP(S42,'Main Data'!$A:$C,3,0),"")</f>
        <v/>
      </c>
      <c r="V42" s="10" t="str">
        <f ca="1" t="shared" si="6"/>
        <v/>
      </c>
      <c r="W42" s="11" t="str">
        <f t="shared" si="7"/>
        <v/>
      </c>
      <c r="X42" s="3"/>
      <c r="Y42" s="8"/>
      <c r="Z42" s="9" t="str">
        <f>_xlfn.IFNA(VLOOKUP(Y42,'Main Data'!$A:$B,2,0),"")</f>
        <v/>
      </c>
      <c r="AA42" s="9" t="str">
        <f>_xlfn.IFNA(VLOOKUP(Y42,'Main Data'!$A:$C,3,0),"")</f>
        <v/>
      </c>
      <c r="AB42" s="10" t="str">
        <f ca="1" t="shared" si="8"/>
        <v/>
      </c>
      <c r="AC42" s="11" t="str">
        <f t="shared" si="9"/>
        <v/>
      </c>
      <c r="AD42" s="12"/>
      <c r="AE42" s="13"/>
      <c r="AF42" s="9" t="str">
        <f>_xlfn.IFNA(VLOOKUP(AE42,'Main Data'!$A:$B,2,0),"")</f>
        <v/>
      </c>
      <c r="AG42" s="9" t="str">
        <f>_xlfn.IFNA(VLOOKUP(AE42,'Main Data'!$A:$C,3,0),"")</f>
        <v/>
      </c>
      <c r="AH42" s="10" t="str">
        <f ca="1" t="shared" si="10"/>
        <v/>
      </c>
      <c r="AI42" s="11" t="str">
        <f t="shared" si="11"/>
        <v/>
      </c>
      <c r="AJ42" s="3"/>
      <c r="AK42" s="8"/>
      <c r="AL42" s="9" t="str">
        <f>_xlfn.IFNA(VLOOKUP(AK42,'Main Data'!$A:$B,2,0),"")</f>
        <v/>
      </c>
      <c r="AM42" s="9" t="str">
        <f>_xlfn.IFNA(VLOOKUP(AK42,'Main Data'!$A:$C,3,0),"")</f>
        <v/>
      </c>
      <c r="AN42" s="10" t="str">
        <f ca="1" t="shared" si="12"/>
        <v/>
      </c>
      <c r="AO42" s="11" t="str">
        <f t="shared" si="13"/>
        <v/>
      </c>
      <c r="AP42" s="15"/>
      <c r="AQ42" s="8"/>
      <c r="AR42" s="9" t="str">
        <f>_xlfn.IFNA(VLOOKUP(AQ42,'Main Data'!$A:$B,2,0),"")</f>
        <v/>
      </c>
      <c r="AS42" s="9" t="str">
        <f>_xlfn.IFNA(VLOOKUP(AQ42,'Main Data'!$A:$C,3,0),"")</f>
        <v/>
      </c>
      <c r="AT42" s="10" t="str">
        <f ca="1" t="shared" si="14"/>
        <v/>
      </c>
      <c r="AU42" s="9" t="str">
        <f t="shared" si="15"/>
        <v/>
      </c>
    </row>
    <row r="43" ht="21.75" spans="1:47">
      <c r="A43" s="8"/>
      <c r="B43" s="9" t="str">
        <f>_xlfn.IFNA(VLOOKUP(A43,'Main Data'!$A:$B,2,0),"")</f>
        <v/>
      </c>
      <c r="C43" s="9" t="str">
        <f>_xlfn.IFNA(VLOOKUP(A43,'Main Data'!$A:$C,3,0),"")</f>
        <v/>
      </c>
      <c r="D43" s="10" t="str">
        <f ca="1" t="shared" si="0"/>
        <v/>
      </c>
      <c r="E43" s="11" t="str">
        <f t="shared" si="1"/>
        <v/>
      </c>
      <c r="F43" s="12"/>
      <c r="G43" s="13"/>
      <c r="H43" s="9" t="str">
        <f>_xlfn.IFNA(VLOOKUP(G43,'Main Data'!$A:$B,2,0),"")</f>
        <v/>
      </c>
      <c r="I43" s="9" t="str">
        <f>_xlfn.IFNA(VLOOKUP(G43,'Main Data'!$A:$C,3,0),"")</f>
        <v/>
      </c>
      <c r="J43" s="10" t="str">
        <f ca="1" t="shared" si="2"/>
        <v/>
      </c>
      <c r="K43" s="11" t="str">
        <f t="shared" si="3"/>
        <v/>
      </c>
      <c r="L43" s="3"/>
      <c r="M43" s="8"/>
      <c r="N43" s="9" t="str">
        <f>_xlfn.IFNA(VLOOKUP(M43,'Main Data'!$A:$B,2,0),"")</f>
        <v/>
      </c>
      <c r="O43" s="9" t="str">
        <f>_xlfn.IFNA(VLOOKUP(M43,'Main Data'!$A:$C,3,0),"")</f>
        <v/>
      </c>
      <c r="P43" s="10" t="str">
        <f ca="1" t="shared" si="4"/>
        <v/>
      </c>
      <c r="Q43" s="11" t="str">
        <f t="shared" si="5"/>
        <v/>
      </c>
      <c r="R43" s="12"/>
      <c r="S43" s="13"/>
      <c r="T43" s="9" t="str">
        <f>_xlfn.IFNA(VLOOKUP(S43,'Main Data'!$A:$B,2,0),"")</f>
        <v/>
      </c>
      <c r="U43" s="9" t="str">
        <f>_xlfn.IFNA(VLOOKUP(S43,'Main Data'!$A:$C,3,0),"")</f>
        <v/>
      </c>
      <c r="V43" s="10" t="str">
        <f ca="1" t="shared" si="6"/>
        <v/>
      </c>
      <c r="W43" s="11" t="str">
        <f t="shared" si="7"/>
        <v/>
      </c>
      <c r="X43" s="3"/>
      <c r="Y43" s="8"/>
      <c r="Z43" s="9" t="str">
        <f>_xlfn.IFNA(VLOOKUP(Y43,'Main Data'!$A:$B,2,0),"")</f>
        <v/>
      </c>
      <c r="AA43" s="9" t="str">
        <f>_xlfn.IFNA(VLOOKUP(Y43,'Main Data'!$A:$C,3,0),"")</f>
        <v/>
      </c>
      <c r="AB43" s="10" t="str">
        <f ca="1" t="shared" si="8"/>
        <v/>
      </c>
      <c r="AC43" s="11" t="str">
        <f t="shared" si="9"/>
        <v/>
      </c>
      <c r="AD43" s="12"/>
      <c r="AE43" s="13"/>
      <c r="AF43" s="9" t="str">
        <f>_xlfn.IFNA(VLOOKUP(AE43,'Main Data'!$A:$B,2,0),"")</f>
        <v/>
      </c>
      <c r="AG43" s="9" t="str">
        <f>_xlfn.IFNA(VLOOKUP(AE43,'Main Data'!$A:$C,3,0),"")</f>
        <v/>
      </c>
      <c r="AH43" s="10" t="str">
        <f ca="1" t="shared" si="10"/>
        <v/>
      </c>
      <c r="AI43" s="11" t="str">
        <f t="shared" si="11"/>
        <v/>
      </c>
      <c r="AJ43" s="3"/>
      <c r="AK43" s="8"/>
      <c r="AL43" s="9" t="str">
        <f>_xlfn.IFNA(VLOOKUP(AK43,'Main Data'!$A:$B,2,0),"")</f>
        <v/>
      </c>
      <c r="AM43" s="9" t="str">
        <f>_xlfn.IFNA(VLOOKUP(AK43,'Main Data'!$A:$C,3,0),"")</f>
        <v/>
      </c>
      <c r="AN43" s="10" t="str">
        <f ca="1" t="shared" si="12"/>
        <v/>
      </c>
      <c r="AO43" s="11" t="str">
        <f t="shared" si="13"/>
        <v/>
      </c>
      <c r="AP43" s="15"/>
      <c r="AQ43" s="8"/>
      <c r="AR43" s="9" t="str">
        <f>_xlfn.IFNA(VLOOKUP(AQ43,'Main Data'!$A:$B,2,0),"")</f>
        <v/>
      </c>
      <c r="AS43" s="9" t="str">
        <f>_xlfn.IFNA(VLOOKUP(AQ43,'Main Data'!$A:$C,3,0),"")</f>
        <v/>
      </c>
      <c r="AT43" s="10" t="str">
        <f ca="1" t="shared" si="14"/>
        <v/>
      </c>
      <c r="AU43" s="9" t="str">
        <f t="shared" si="15"/>
        <v/>
      </c>
    </row>
    <row r="44" ht="21.75" spans="1:47">
      <c r="A44" s="8"/>
      <c r="B44" s="9" t="str">
        <f>_xlfn.IFNA(VLOOKUP(A44,'Main Data'!$A:$B,2,0),"")</f>
        <v/>
      </c>
      <c r="C44" s="9" t="str">
        <f>_xlfn.IFNA(VLOOKUP(A44,'Main Data'!$A:$C,3,0),"")</f>
        <v/>
      </c>
      <c r="D44" s="10" t="str">
        <f ca="1" t="shared" si="0"/>
        <v/>
      </c>
      <c r="E44" s="11" t="str">
        <f t="shared" si="1"/>
        <v/>
      </c>
      <c r="F44" s="12"/>
      <c r="G44" s="13"/>
      <c r="H44" s="9" t="str">
        <f>_xlfn.IFNA(VLOOKUP(G44,'Main Data'!$A:$B,2,0),"")</f>
        <v/>
      </c>
      <c r="I44" s="9" t="str">
        <f>_xlfn.IFNA(VLOOKUP(G44,'Main Data'!$A:$C,3,0),"")</f>
        <v/>
      </c>
      <c r="J44" s="10" t="str">
        <f ca="1" t="shared" si="2"/>
        <v/>
      </c>
      <c r="K44" s="11" t="str">
        <f t="shared" si="3"/>
        <v/>
      </c>
      <c r="L44" s="3"/>
      <c r="M44" s="8"/>
      <c r="N44" s="9" t="str">
        <f>_xlfn.IFNA(VLOOKUP(M44,'Main Data'!$A:$B,2,0),"")</f>
        <v/>
      </c>
      <c r="O44" s="9" t="str">
        <f>_xlfn.IFNA(VLOOKUP(M44,'Main Data'!$A:$C,3,0),"")</f>
        <v/>
      </c>
      <c r="P44" s="10" t="str">
        <f ca="1" t="shared" si="4"/>
        <v/>
      </c>
      <c r="Q44" s="11" t="str">
        <f t="shared" si="5"/>
        <v/>
      </c>
      <c r="R44" s="12"/>
      <c r="S44" s="13"/>
      <c r="T44" s="9" t="str">
        <f>_xlfn.IFNA(VLOOKUP(S44,'Main Data'!$A:$B,2,0),"")</f>
        <v/>
      </c>
      <c r="U44" s="9" t="str">
        <f>_xlfn.IFNA(VLOOKUP(S44,'Main Data'!$A:$C,3,0),"")</f>
        <v/>
      </c>
      <c r="V44" s="10" t="str">
        <f ca="1" t="shared" si="6"/>
        <v/>
      </c>
      <c r="W44" s="11" t="str">
        <f t="shared" si="7"/>
        <v/>
      </c>
      <c r="X44" s="3"/>
      <c r="Y44" s="8"/>
      <c r="Z44" s="9" t="str">
        <f>_xlfn.IFNA(VLOOKUP(Y44,'Main Data'!$A:$B,2,0),"")</f>
        <v/>
      </c>
      <c r="AA44" s="9" t="str">
        <f>_xlfn.IFNA(VLOOKUP(Y44,'Main Data'!$A:$C,3,0),"")</f>
        <v/>
      </c>
      <c r="AB44" s="10" t="str">
        <f ca="1" t="shared" si="8"/>
        <v/>
      </c>
      <c r="AC44" s="11" t="str">
        <f t="shared" si="9"/>
        <v/>
      </c>
      <c r="AD44" s="12"/>
      <c r="AE44" s="13"/>
      <c r="AF44" s="9" t="str">
        <f>_xlfn.IFNA(VLOOKUP(AE44,'Main Data'!$A:$B,2,0),"")</f>
        <v/>
      </c>
      <c r="AG44" s="9" t="str">
        <f>_xlfn.IFNA(VLOOKUP(AE44,'Main Data'!$A:$C,3,0),"")</f>
        <v/>
      </c>
      <c r="AH44" s="10" t="str">
        <f ca="1" t="shared" si="10"/>
        <v/>
      </c>
      <c r="AI44" s="11" t="str">
        <f t="shared" si="11"/>
        <v/>
      </c>
      <c r="AJ44" s="3"/>
      <c r="AK44" s="8"/>
      <c r="AL44" s="9" t="str">
        <f>_xlfn.IFNA(VLOOKUP(AK44,'Main Data'!$A:$B,2,0),"")</f>
        <v/>
      </c>
      <c r="AM44" s="9" t="str">
        <f>_xlfn.IFNA(VLOOKUP(AK44,'Main Data'!$A:$C,3,0),"")</f>
        <v/>
      </c>
      <c r="AN44" s="10" t="str">
        <f ca="1" t="shared" si="12"/>
        <v/>
      </c>
      <c r="AO44" s="11" t="str">
        <f t="shared" si="13"/>
        <v/>
      </c>
      <c r="AP44" s="15"/>
      <c r="AQ44" s="8"/>
      <c r="AR44" s="9" t="str">
        <f>_xlfn.IFNA(VLOOKUP(AQ44,'Main Data'!$A:$B,2,0),"")</f>
        <v/>
      </c>
      <c r="AS44" s="9" t="str">
        <f>_xlfn.IFNA(VLOOKUP(AQ44,'Main Data'!$A:$C,3,0),"")</f>
        <v/>
      </c>
      <c r="AT44" s="10" t="str">
        <f ca="1" t="shared" si="14"/>
        <v/>
      </c>
      <c r="AU44" s="9" t="str">
        <f t="shared" si="15"/>
        <v/>
      </c>
    </row>
    <row r="45" ht="21.75" spans="1:47">
      <c r="A45" s="8"/>
      <c r="B45" s="9" t="str">
        <f>_xlfn.IFNA(VLOOKUP(A45,'Main Data'!$A:$B,2,0),"")</f>
        <v/>
      </c>
      <c r="C45" s="9" t="str">
        <f>_xlfn.IFNA(VLOOKUP(A45,'Main Data'!$A:$C,3,0),"")</f>
        <v/>
      </c>
      <c r="D45" s="10" t="str">
        <f ca="1" t="shared" si="0"/>
        <v/>
      </c>
      <c r="E45" s="11" t="str">
        <f t="shared" si="1"/>
        <v/>
      </c>
      <c r="F45" s="12"/>
      <c r="G45" s="13"/>
      <c r="H45" s="9" t="str">
        <f>_xlfn.IFNA(VLOOKUP(G45,'Main Data'!$A:$B,2,0),"")</f>
        <v/>
      </c>
      <c r="I45" s="9" t="str">
        <f>_xlfn.IFNA(VLOOKUP(G45,'Main Data'!$A:$C,3,0),"")</f>
        <v/>
      </c>
      <c r="J45" s="10" t="str">
        <f ca="1" t="shared" si="2"/>
        <v/>
      </c>
      <c r="K45" s="11" t="str">
        <f t="shared" si="3"/>
        <v/>
      </c>
      <c r="L45" s="3"/>
      <c r="M45" s="8"/>
      <c r="N45" s="9" t="str">
        <f>_xlfn.IFNA(VLOOKUP(M45,'Main Data'!$A:$B,2,0),"")</f>
        <v/>
      </c>
      <c r="O45" s="9" t="str">
        <f>_xlfn.IFNA(VLOOKUP(M45,'Main Data'!$A:$C,3,0),"")</f>
        <v/>
      </c>
      <c r="P45" s="10" t="str">
        <f ca="1" t="shared" si="4"/>
        <v/>
      </c>
      <c r="Q45" s="11" t="str">
        <f t="shared" si="5"/>
        <v/>
      </c>
      <c r="R45" s="12"/>
      <c r="S45" s="13"/>
      <c r="T45" s="9" t="str">
        <f>_xlfn.IFNA(VLOOKUP(S45,'Main Data'!$A:$B,2,0),"")</f>
        <v/>
      </c>
      <c r="U45" s="9" t="str">
        <f>_xlfn.IFNA(VLOOKUP(S45,'Main Data'!$A:$C,3,0),"")</f>
        <v/>
      </c>
      <c r="V45" s="10" t="str">
        <f ca="1" t="shared" si="6"/>
        <v/>
      </c>
      <c r="W45" s="11" t="str">
        <f t="shared" si="7"/>
        <v/>
      </c>
      <c r="X45" s="3"/>
      <c r="Y45" s="8"/>
      <c r="Z45" s="9" t="str">
        <f>_xlfn.IFNA(VLOOKUP(Y45,'Main Data'!$A:$B,2,0),"")</f>
        <v/>
      </c>
      <c r="AA45" s="9" t="str">
        <f>_xlfn.IFNA(VLOOKUP(Y45,'Main Data'!$A:$C,3,0),"")</f>
        <v/>
      </c>
      <c r="AB45" s="10" t="str">
        <f ca="1" t="shared" si="8"/>
        <v/>
      </c>
      <c r="AC45" s="11" t="str">
        <f t="shared" si="9"/>
        <v/>
      </c>
      <c r="AD45" s="12"/>
      <c r="AE45" s="13"/>
      <c r="AF45" s="9" t="str">
        <f>_xlfn.IFNA(VLOOKUP(AE45,'Main Data'!$A:$B,2,0),"")</f>
        <v/>
      </c>
      <c r="AG45" s="9" t="str">
        <f>_xlfn.IFNA(VLOOKUP(AE45,'Main Data'!$A:$C,3,0),"")</f>
        <v/>
      </c>
      <c r="AH45" s="10" t="str">
        <f ca="1" t="shared" si="10"/>
        <v/>
      </c>
      <c r="AI45" s="11" t="str">
        <f t="shared" si="11"/>
        <v/>
      </c>
      <c r="AJ45" s="3"/>
      <c r="AK45" s="8"/>
      <c r="AL45" s="9" t="str">
        <f>_xlfn.IFNA(VLOOKUP(AK45,'Main Data'!$A:$B,2,0),"")</f>
        <v/>
      </c>
      <c r="AM45" s="9" t="str">
        <f>_xlfn.IFNA(VLOOKUP(AK45,'Main Data'!$A:$C,3,0),"")</f>
        <v/>
      </c>
      <c r="AN45" s="10" t="str">
        <f ca="1" t="shared" si="12"/>
        <v/>
      </c>
      <c r="AO45" s="11" t="str">
        <f t="shared" si="13"/>
        <v/>
      </c>
      <c r="AP45" s="15"/>
      <c r="AQ45" s="8"/>
      <c r="AR45" s="9" t="str">
        <f>_xlfn.IFNA(VLOOKUP(AQ45,'Main Data'!$A:$B,2,0),"")</f>
        <v/>
      </c>
      <c r="AS45" s="9" t="str">
        <f>_xlfn.IFNA(VLOOKUP(AQ45,'Main Data'!$A:$C,3,0),"")</f>
        <v/>
      </c>
      <c r="AT45" s="10" t="str">
        <f ca="1" t="shared" si="14"/>
        <v/>
      </c>
      <c r="AU45" s="9" t="str">
        <f t="shared" si="15"/>
        <v/>
      </c>
    </row>
    <row r="46" ht="21.75" spans="1:47">
      <c r="A46" s="8"/>
      <c r="B46" s="9" t="str">
        <f>_xlfn.IFNA(VLOOKUP(A46,'Main Data'!$A:$B,2,0),"")</f>
        <v/>
      </c>
      <c r="C46" s="9" t="str">
        <f>_xlfn.IFNA(VLOOKUP(A46,'Main Data'!$A:$C,3,0),"")</f>
        <v/>
      </c>
      <c r="D46" s="10" t="str">
        <f ca="1" t="shared" si="0"/>
        <v/>
      </c>
      <c r="E46" s="11" t="str">
        <f t="shared" si="1"/>
        <v/>
      </c>
      <c r="F46" s="12"/>
      <c r="G46" s="13"/>
      <c r="H46" s="9" t="str">
        <f>_xlfn.IFNA(VLOOKUP(G46,'Main Data'!$A:$B,2,0),"")</f>
        <v/>
      </c>
      <c r="I46" s="9" t="str">
        <f>_xlfn.IFNA(VLOOKUP(G46,'Main Data'!$A:$C,3,0),"")</f>
        <v/>
      </c>
      <c r="J46" s="10" t="str">
        <f ca="1" t="shared" si="2"/>
        <v/>
      </c>
      <c r="K46" s="11" t="str">
        <f t="shared" si="3"/>
        <v/>
      </c>
      <c r="L46" s="3"/>
      <c r="M46" s="8"/>
      <c r="N46" s="9" t="str">
        <f>_xlfn.IFNA(VLOOKUP(M46,'Main Data'!$A:$B,2,0),"")</f>
        <v/>
      </c>
      <c r="O46" s="9" t="str">
        <f>_xlfn.IFNA(VLOOKUP(M46,'Main Data'!$A:$C,3,0),"")</f>
        <v/>
      </c>
      <c r="P46" s="10" t="str">
        <f ca="1" t="shared" si="4"/>
        <v/>
      </c>
      <c r="Q46" s="11" t="str">
        <f t="shared" si="5"/>
        <v/>
      </c>
      <c r="R46" s="12"/>
      <c r="S46" s="13"/>
      <c r="T46" s="9" t="str">
        <f>_xlfn.IFNA(VLOOKUP(S46,'Main Data'!$A:$B,2,0),"")</f>
        <v/>
      </c>
      <c r="U46" s="9" t="str">
        <f>_xlfn.IFNA(VLOOKUP(S46,'Main Data'!$A:$C,3,0),"")</f>
        <v/>
      </c>
      <c r="V46" s="10" t="str">
        <f ca="1" t="shared" si="6"/>
        <v/>
      </c>
      <c r="W46" s="11" t="str">
        <f t="shared" si="7"/>
        <v/>
      </c>
      <c r="X46" s="3"/>
      <c r="Y46" s="8"/>
      <c r="Z46" s="9" t="str">
        <f>_xlfn.IFNA(VLOOKUP(Y46,'Main Data'!$A:$B,2,0),"")</f>
        <v/>
      </c>
      <c r="AA46" s="9" t="str">
        <f>_xlfn.IFNA(VLOOKUP(Y46,'Main Data'!$A:$C,3,0),"")</f>
        <v/>
      </c>
      <c r="AB46" s="10" t="str">
        <f ca="1" t="shared" si="8"/>
        <v/>
      </c>
      <c r="AC46" s="11" t="str">
        <f t="shared" si="9"/>
        <v/>
      </c>
      <c r="AD46" s="12"/>
      <c r="AE46" s="13"/>
      <c r="AF46" s="9" t="str">
        <f>_xlfn.IFNA(VLOOKUP(AE46,'Main Data'!$A:$B,2,0),"")</f>
        <v/>
      </c>
      <c r="AG46" s="9" t="str">
        <f>_xlfn.IFNA(VLOOKUP(AE46,'Main Data'!$A:$C,3,0),"")</f>
        <v/>
      </c>
      <c r="AH46" s="10" t="str">
        <f ca="1" t="shared" si="10"/>
        <v/>
      </c>
      <c r="AI46" s="11" t="str">
        <f t="shared" si="11"/>
        <v/>
      </c>
      <c r="AJ46" s="3"/>
      <c r="AK46" s="8"/>
      <c r="AL46" s="9" t="str">
        <f>_xlfn.IFNA(VLOOKUP(AK46,'Main Data'!$A:$B,2,0),"")</f>
        <v/>
      </c>
      <c r="AM46" s="9" t="str">
        <f>_xlfn.IFNA(VLOOKUP(AK46,'Main Data'!$A:$C,3,0),"")</f>
        <v/>
      </c>
      <c r="AN46" s="10" t="str">
        <f ca="1" t="shared" si="12"/>
        <v/>
      </c>
      <c r="AO46" s="11" t="str">
        <f t="shared" si="13"/>
        <v/>
      </c>
      <c r="AP46" s="15"/>
      <c r="AQ46" s="8"/>
      <c r="AR46" s="9" t="str">
        <f>_xlfn.IFNA(VLOOKUP(AQ46,'Main Data'!$A:$B,2,0),"")</f>
        <v/>
      </c>
      <c r="AS46" s="9" t="str">
        <f>_xlfn.IFNA(VLOOKUP(AQ46,'Main Data'!$A:$C,3,0),"")</f>
        <v/>
      </c>
      <c r="AT46" s="10" t="str">
        <f ca="1" t="shared" si="14"/>
        <v/>
      </c>
      <c r="AU46" s="9" t="str">
        <f t="shared" si="15"/>
        <v/>
      </c>
    </row>
    <row r="47" ht="21.75" spans="1:47">
      <c r="A47" s="8"/>
      <c r="B47" s="9" t="str">
        <f>_xlfn.IFNA(VLOOKUP(A47,'Main Data'!$A:$B,2,0),"")</f>
        <v/>
      </c>
      <c r="C47" s="9" t="str">
        <f>_xlfn.IFNA(VLOOKUP(A47,'Main Data'!$A:$C,3,0),"")</f>
        <v/>
      </c>
      <c r="D47" s="10" t="str">
        <f ca="1" t="shared" si="0"/>
        <v/>
      </c>
      <c r="E47" s="11" t="str">
        <f t="shared" si="1"/>
        <v/>
      </c>
      <c r="F47" s="12"/>
      <c r="G47" s="13"/>
      <c r="H47" s="9" t="str">
        <f>_xlfn.IFNA(VLOOKUP(G47,'Main Data'!$A:$B,2,0),"")</f>
        <v/>
      </c>
      <c r="I47" s="9" t="str">
        <f>_xlfn.IFNA(VLOOKUP(G47,'Main Data'!$A:$C,3,0),"")</f>
        <v/>
      </c>
      <c r="J47" s="10" t="str">
        <f ca="1" t="shared" si="2"/>
        <v/>
      </c>
      <c r="K47" s="11" t="str">
        <f t="shared" si="3"/>
        <v/>
      </c>
      <c r="L47" s="3"/>
      <c r="M47" s="8"/>
      <c r="N47" s="9" t="str">
        <f>_xlfn.IFNA(VLOOKUP(M47,'Main Data'!$A:$B,2,0),"")</f>
        <v/>
      </c>
      <c r="O47" s="9" t="str">
        <f>_xlfn.IFNA(VLOOKUP(M47,'Main Data'!$A:$C,3,0),"")</f>
        <v/>
      </c>
      <c r="P47" s="10" t="str">
        <f ca="1" t="shared" si="4"/>
        <v/>
      </c>
      <c r="Q47" s="11" t="str">
        <f t="shared" si="5"/>
        <v/>
      </c>
      <c r="R47" s="12"/>
      <c r="S47" s="13"/>
      <c r="T47" s="9" t="str">
        <f>_xlfn.IFNA(VLOOKUP(S47,'Main Data'!$A:$B,2,0),"")</f>
        <v/>
      </c>
      <c r="U47" s="9" t="str">
        <f>_xlfn.IFNA(VLOOKUP(S47,'Main Data'!$A:$C,3,0),"")</f>
        <v/>
      </c>
      <c r="V47" s="10" t="str">
        <f ca="1" t="shared" si="6"/>
        <v/>
      </c>
      <c r="W47" s="11" t="str">
        <f t="shared" si="7"/>
        <v/>
      </c>
      <c r="X47" s="3"/>
      <c r="Y47" s="8"/>
      <c r="Z47" s="9" t="str">
        <f>_xlfn.IFNA(VLOOKUP(Y47,'Main Data'!$A:$B,2,0),"")</f>
        <v/>
      </c>
      <c r="AA47" s="9" t="str">
        <f>_xlfn.IFNA(VLOOKUP(Y47,'Main Data'!$A:$C,3,0),"")</f>
        <v/>
      </c>
      <c r="AB47" s="10" t="str">
        <f ca="1" t="shared" si="8"/>
        <v/>
      </c>
      <c r="AC47" s="11" t="str">
        <f t="shared" si="9"/>
        <v/>
      </c>
      <c r="AD47" s="12"/>
      <c r="AE47" s="13"/>
      <c r="AF47" s="9" t="str">
        <f>_xlfn.IFNA(VLOOKUP(AE47,'Main Data'!$A:$B,2,0),"")</f>
        <v/>
      </c>
      <c r="AG47" s="9" t="str">
        <f>_xlfn.IFNA(VLOOKUP(AE47,'Main Data'!$A:$C,3,0),"")</f>
        <v/>
      </c>
      <c r="AH47" s="10" t="str">
        <f ca="1" t="shared" si="10"/>
        <v/>
      </c>
      <c r="AI47" s="11" t="str">
        <f t="shared" si="11"/>
        <v/>
      </c>
      <c r="AJ47" s="3"/>
      <c r="AK47" s="8"/>
      <c r="AL47" s="9" t="str">
        <f>_xlfn.IFNA(VLOOKUP(AK47,'Main Data'!$A:$B,2,0),"")</f>
        <v/>
      </c>
      <c r="AM47" s="9" t="str">
        <f>_xlfn.IFNA(VLOOKUP(AK47,'Main Data'!$A:$C,3,0),"")</f>
        <v/>
      </c>
      <c r="AN47" s="10" t="str">
        <f ca="1" t="shared" si="12"/>
        <v/>
      </c>
      <c r="AO47" s="11" t="str">
        <f t="shared" si="13"/>
        <v/>
      </c>
      <c r="AP47" s="15"/>
      <c r="AQ47" s="8"/>
      <c r="AR47" s="9" t="str">
        <f>_xlfn.IFNA(VLOOKUP(AQ47,'Main Data'!$A:$B,2,0),"")</f>
        <v/>
      </c>
      <c r="AS47" s="9" t="str">
        <f>_xlfn.IFNA(VLOOKUP(AQ47,'Main Data'!$A:$C,3,0),"")</f>
        <v/>
      </c>
      <c r="AT47" s="10" t="str">
        <f ca="1" t="shared" si="14"/>
        <v/>
      </c>
      <c r="AU47" s="9" t="str">
        <f t="shared" si="15"/>
        <v/>
      </c>
    </row>
    <row r="48" ht="21.75" spans="1:47">
      <c r="A48" s="8"/>
      <c r="B48" s="9" t="str">
        <f>_xlfn.IFNA(VLOOKUP(A48,'Main Data'!$A:$B,2,0),"")</f>
        <v/>
      </c>
      <c r="C48" s="9" t="str">
        <f>_xlfn.IFNA(VLOOKUP(A48,'Main Data'!$A:$C,3,0),"")</f>
        <v/>
      </c>
      <c r="D48" s="10" t="str">
        <f ca="1" t="shared" si="0"/>
        <v/>
      </c>
      <c r="E48" s="11" t="str">
        <f t="shared" si="1"/>
        <v/>
      </c>
      <c r="F48" s="12"/>
      <c r="G48" s="13"/>
      <c r="H48" s="9" t="str">
        <f>_xlfn.IFNA(VLOOKUP(G48,'Main Data'!$A:$B,2,0),"")</f>
        <v/>
      </c>
      <c r="I48" s="9" t="str">
        <f>_xlfn.IFNA(VLOOKUP(G48,'Main Data'!$A:$C,3,0),"")</f>
        <v/>
      </c>
      <c r="J48" s="10" t="str">
        <f ca="1" t="shared" si="2"/>
        <v/>
      </c>
      <c r="K48" s="11" t="str">
        <f t="shared" si="3"/>
        <v/>
      </c>
      <c r="L48" s="3"/>
      <c r="M48" s="8"/>
      <c r="N48" s="9" t="str">
        <f>_xlfn.IFNA(VLOOKUP(M48,'Main Data'!$A:$B,2,0),"")</f>
        <v/>
      </c>
      <c r="O48" s="9" t="str">
        <f>_xlfn.IFNA(VLOOKUP(M48,'Main Data'!$A:$C,3,0),"")</f>
        <v/>
      </c>
      <c r="P48" s="10" t="str">
        <f ca="1" t="shared" si="4"/>
        <v/>
      </c>
      <c r="Q48" s="11" t="str">
        <f t="shared" si="5"/>
        <v/>
      </c>
      <c r="R48" s="12"/>
      <c r="S48" s="13"/>
      <c r="T48" s="9" t="str">
        <f>_xlfn.IFNA(VLOOKUP(S48,'Main Data'!$A:$B,2,0),"")</f>
        <v/>
      </c>
      <c r="U48" s="9" t="str">
        <f>_xlfn.IFNA(VLOOKUP(S48,'Main Data'!$A:$C,3,0),"")</f>
        <v/>
      </c>
      <c r="V48" s="10" t="str">
        <f ca="1" t="shared" si="6"/>
        <v/>
      </c>
      <c r="W48" s="11" t="str">
        <f t="shared" si="7"/>
        <v/>
      </c>
      <c r="X48" s="3"/>
      <c r="Y48" s="8"/>
      <c r="Z48" s="9" t="str">
        <f>_xlfn.IFNA(VLOOKUP(Y48,'Main Data'!$A:$B,2,0),"")</f>
        <v/>
      </c>
      <c r="AA48" s="9" t="str">
        <f>_xlfn.IFNA(VLOOKUP(Y48,'Main Data'!$A:$C,3,0),"")</f>
        <v/>
      </c>
      <c r="AB48" s="10" t="str">
        <f ca="1" t="shared" si="8"/>
        <v/>
      </c>
      <c r="AC48" s="11" t="str">
        <f t="shared" si="9"/>
        <v/>
      </c>
      <c r="AD48" s="12"/>
      <c r="AE48" s="13"/>
      <c r="AF48" s="9" t="str">
        <f>_xlfn.IFNA(VLOOKUP(AE48,'Main Data'!$A:$B,2,0),"")</f>
        <v/>
      </c>
      <c r="AG48" s="9" t="str">
        <f>_xlfn.IFNA(VLOOKUP(AE48,'Main Data'!$A:$C,3,0),"")</f>
        <v/>
      </c>
      <c r="AH48" s="10" t="str">
        <f ca="1" t="shared" si="10"/>
        <v/>
      </c>
      <c r="AI48" s="11" t="str">
        <f t="shared" si="11"/>
        <v/>
      </c>
      <c r="AJ48" s="3"/>
      <c r="AK48" s="8"/>
      <c r="AL48" s="9" t="str">
        <f>_xlfn.IFNA(VLOOKUP(AK48,'Main Data'!$A:$B,2,0),"")</f>
        <v/>
      </c>
      <c r="AM48" s="9" t="str">
        <f>_xlfn.IFNA(VLOOKUP(AK48,'Main Data'!$A:$C,3,0),"")</f>
        <v/>
      </c>
      <c r="AN48" s="10" t="str">
        <f ca="1" t="shared" si="12"/>
        <v/>
      </c>
      <c r="AO48" s="11" t="str">
        <f t="shared" si="13"/>
        <v/>
      </c>
      <c r="AP48" s="15"/>
      <c r="AQ48" s="8"/>
      <c r="AR48" s="9" t="str">
        <f>_xlfn.IFNA(VLOOKUP(AQ48,'Main Data'!$A:$B,2,0),"")</f>
        <v/>
      </c>
      <c r="AS48" s="9" t="str">
        <f>_xlfn.IFNA(VLOOKUP(AQ48,'Main Data'!$A:$C,3,0),"")</f>
        <v/>
      </c>
      <c r="AT48" s="10" t="str">
        <f ca="1" t="shared" si="14"/>
        <v/>
      </c>
      <c r="AU48" s="9" t="str">
        <f t="shared" si="15"/>
        <v/>
      </c>
    </row>
    <row r="49" ht="21.75" spans="1:47">
      <c r="A49" s="8"/>
      <c r="B49" s="9" t="str">
        <f>_xlfn.IFNA(VLOOKUP(A49,'Main Data'!$A:$B,2,0),"")</f>
        <v/>
      </c>
      <c r="C49" s="9" t="str">
        <f>_xlfn.IFNA(VLOOKUP(A49,'Main Data'!$A:$C,3,0),"")</f>
        <v/>
      </c>
      <c r="D49" s="10" t="str">
        <f ca="1" t="shared" si="0"/>
        <v/>
      </c>
      <c r="E49" s="11" t="str">
        <f t="shared" si="1"/>
        <v/>
      </c>
      <c r="F49" s="12"/>
      <c r="G49" s="13"/>
      <c r="H49" s="9" t="str">
        <f>_xlfn.IFNA(VLOOKUP(G49,'Main Data'!$A:$B,2,0),"")</f>
        <v/>
      </c>
      <c r="I49" s="9" t="str">
        <f>_xlfn.IFNA(VLOOKUP(G49,'Main Data'!$A:$C,3,0),"")</f>
        <v/>
      </c>
      <c r="J49" s="10" t="str">
        <f ca="1" t="shared" si="2"/>
        <v/>
      </c>
      <c r="K49" s="11" t="str">
        <f t="shared" si="3"/>
        <v/>
      </c>
      <c r="L49" s="3"/>
      <c r="M49" s="8"/>
      <c r="N49" s="9" t="str">
        <f>_xlfn.IFNA(VLOOKUP(M49,'Main Data'!$A:$B,2,0),"")</f>
        <v/>
      </c>
      <c r="O49" s="9" t="str">
        <f>_xlfn.IFNA(VLOOKUP(M49,'Main Data'!$A:$C,3,0),"")</f>
        <v/>
      </c>
      <c r="P49" s="10" t="str">
        <f ca="1" t="shared" si="4"/>
        <v/>
      </c>
      <c r="Q49" s="11" t="str">
        <f t="shared" si="5"/>
        <v/>
      </c>
      <c r="R49" s="12"/>
      <c r="S49" s="13"/>
      <c r="T49" s="9" t="str">
        <f>_xlfn.IFNA(VLOOKUP(S49,'Main Data'!$A:$B,2,0),"")</f>
        <v/>
      </c>
      <c r="U49" s="9" t="str">
        <f>_xlfn.IFNA(VLOOKUP(S49,'Main Data'!$A:$C,3,0),"")</f>
        <v/>
      </c>
      <c r="V49" s="10" t="str">
        <f ca="1" t="shared" si="6"/>
        <v/>
      </c>
      <c r="W49" s="11" t="str">
        <f t="shared" si="7"/>
        <v/>
      </c>
      <c r="X49" s="3"/>
      <c r="Y49" s="8"/>
      <c r="Z49" s="9" t="str">
        <f>_xlfn.IFNA(VLOOKUP(Y49,'Main Data'!$A:$B,2,0),"")</f>
        <v/>
      </c>
      <c r="AA49" s="9" t="str">
        <f>_xlfn.IFNA(VLOOKUP(Y49,'Main Data'!$A:$C,3,0),"")</f>
        <v/>
      </c>
      <c r="AB49" s="10" t="str">
        <f ca="1" t="shared" si="8"/>
        <v/>
      </c>
      <c r="AC49" s="11" t="str">
        <f t="shared" si="9"/>
        <v/>
      </c>
      <c r="AD49" s="12"/>
      <c r="AE49" s="13"/>
      <c r="AF49" s="9" t="str">
        <f>_xlfn.IFNA(VLOOKUP(AE49,'Main Data'!$A:$B,2,0),"")</f>
        <v/>
      </c>
      <c r="AG49" s="9" t="str">
        <f>_xlfn.IFNA(VLOOKUP(AE49,'Main Data'!$A:$C,3,0),"")</f>
        <v/>
      </c>
      <c r="AH49" s="10" t="str">
        <f ca="1" t="shared" si="10"/>
        <v/>
      </c>
      <c r="AI49" s="11" t="str">
        <f t="shared" si="11"/>
        <v/>
      </c>
      <c r="AJ49" s="3"/>
      <c r="AK49" s="8"/>
      <c r="AL49" s="9" t="str">
        <f>_xlfn.IFNA(VLOOKUP(AK49,'Main Data'!$A:$B,2,0),"")</f>
        <v/>
      </c>
      <c r="AM49" s="9" t="str">
        <f>_xlfn.IFNA(VLOOKUP(AK49,'Main Data'!$A:$C,3,0),"")</f>
        <v/>
      </c>
      <c r="AN49" s="10" t="str">
        <f ca="1" t="shared" si="12"/>
        <v/>
      </c>
      <c r="AO49" s="11" t="str">
        <f t="shared" si="13"/>
        <v/>
      </c>
      <c r="AP49" s="15"/>
      <c r="AQ49" s="8"/>
      <c r="AR49" s="9" t="str">
        <f>_xlfn.IFNA(VLOOKUP(AQ49,'Main Data'!$A:$B,2,0),"")</f>
        <v/>
      </c>
      <c r="AS49" s="9" t="str">
        <f>_xlfn.IFNA(VLOOKUP(AQ49,'Main Data'!$A:$C,3,0),"")</f>
        <v/>
      </c>
      <c r="AT49" s="10" t="str">
        <f ca="1" t="shared" si="14"/>
        <v/>
      </c>
      <c r="AU49" s="9" t="str">
        <f t="shared" si="15"/>
        <v/>
      </c>
    </row>
    <row r="50" ht="21.75" spans="1:47">
      <c r="A50" s="8"/>
      <c r="B50" s="9" t="str">
        <f>_xlfn.IFNA(VLOOKUP(A50,'Main Data'!$A:$B,2,0),"")</f>
        <v/>
      </c>
      <c r="C50" s="9" t="str">
        <f>_xlfn.IFNA(VLOOKUP(A50,'Main Data'!$A:$C,3,0),"")</f>
        <v/>
      </c>
      <c r="D50" s="10" t="str">
        <f ca="1" t="shared" si="0"/>
        <v/>
      </c>
      <c r="E50" s="11" t="str">
        <f t="shared" si="1"/>
        <v/>
      </c>
      <c r="F50" s="12"/>
      <c r="G50" s="13"/>
      <c r="H50" s="9" t="str">
        <f>_xlfn.IFNA(VLOOKUP(G50,'Main Data'!$A:$B,2,0),"")</f>
        <v/>
      </c>
      <c r="I50" s="9" t="str">
        <f>_xlfn.IFNA(VLOOKUP(G50,'Main Data'!$A:$C,3,0),"")</f>
        <v/>
      </c>
      <c r="J50" s="10" t="str">
        <f ca="1" t="shared" si="2"/>
        <v/>
      </c>
      <c r="K50" s="11" t="str">
        <f t="shared" si="3"/>
        <v/>
      </c>
      <c r="L50" s="3"/>
      <c r="M50" s="8"/>
      <c r="N50" s="9" t="str">
        <f>_xlfn.IFNA(VLOOKUP(M50,'Main Data'!$A:$B,2,0),"")</f>
        <v/>
      </c>
      <c r="O50" s="9" t="str">
        <f>_xlfn.IFNA(VLOOKUP(M50,'Main Data'!$A:$C,3,0),"")</f>
        <v/>
      </c>
      <c r="P50" s="10" t="str">
        <f ca="1" t="shared" si="4"/>
        <v/>
      </c>
      <c r="Q50" s="11" t="str">
        <f t="shared" si="5"/>
        <v/>
      </c>
      <c r="R50" s="12"/>
      <c r="S50" s="13"/>
      <c r="T50" s="9" t="str">
        <f>_xlfn.IFNA(VLOOKUP(S50,'Main Data'!$A:$B,2,0),"")</f>
        <v/>
      </c>
      <c r="U50" s="9" t="str">
        <f>_xlfn.IFNA(VLOOKUP(S50,'Main Data'!$A:$C,3,0),"")</f>
        <v/>
      </c>
      <c r="V50" s="10" t="str">
        <f ca="1" t="shared" si="6"/>
        <v/>
      </c>
      <c r="W50" s="11" t="str">
        <f t="shared" si="7"/>
        <v/>
      </c>
      <c r="X50" s="3"/>
      <c r="Y50" s="8"/>
      <c r="Z50" s="9" t="str">
        <f>_xlfn.IFNA(VLOOKUP(Y50,'Main Data'!$A:$B,2,0),"")</f>
        <v/>
      </c>
      <c r="AA50" s="9" t="str">
        <f>_xlfn.IFNA(VLOOKUP(Y50,'Main Data'!$A:$C,3,0),"")</f>
        <v/>
      </c>
      <c r="AB50" s="10" t="str">
        <f ca="1" t="shared" si="8"/>
        <v/>
      </c>
      <c r="AC50" s="11" t="str">
        <f t="shared" si="9"/>
        <v/>
      </c>
      <c r="AD50" s="12"/>
      <c r="AE50" s="13"/>
      <c r="AF50" s="9" t="str">
        <f>_xlfn.IFNA(VLOOKUP(AE50,'Main Data'!$A:$B,2,0),"")</f>
        <v/>
      </c>
      <c r="AG50" s="9" t="str">
        <f>_xlfn.IFNA(VLOOKUP(AE50,'Main Data'!$A:$C,3,0),"")</f>
        <v/>
      </c>
      <c r="AH50" s="10" t="str">
        <f ca="1" t="shared" si="10"/>
        <v/>
      </c>
      <c r="AI50" s="11" t="str">
        <f t="shared" si="11"/>
        <v/>
      </c>
      <c r="AJ50" s="3"/>
      <c r="AK50" s="8"/>
      <c r="AL50" s="9" t="str">
        <f>_xlfn.IFNA(VLOOKUP(AK50,'Main Data'!$A:$B,2,0),"")</f>
        <v/>
      </c>
      <c r="AM50" s="9" t="str">
        <f>_xlfn.IFNA(VLOOKUP(AK50,'Main Data'!$A:$C,3,0),"")</f>
        <v/>
      </c>
      <c r="AN50" s="10" t="str">
        <f ca="1" t="shared" si="12"/>
        <v/>
      </c>
      <c r="AO50" s="11" t="str">
        <f t="shared" si="13"/>
        <v/>
      </c>
      <c r="AP50" s="15"/>
      <c r="AQ50" s="8"/>
      <c r="AR50" s="9" t="str">
        <f>_xlfn.IFNA(VLOOKUP(AQ50,'Main Data'!$A:$B,2,0),"")</f>
        <v/>
      </c>
      <c r="AS50" s="9" t="str">
        <f>_xlfn.IFNA(VLOOKUP(AQ50,'Main Data'!$A:$C,3,0),"")</f>
        <v/>
      </c>
      <c r="AT50" s="10" t="str">
        <f ca="1" t="shared" si="14"/>
        <v/>
      </c>
      <c r="AU50" s="9" t="str">
        <f t="shared" si="15"/>
        <v/>
      </c>
    </row>
    <row r="51" ht="21.75" spans="1:47">
      <c r="A51" s="8"/>
      <c r="B51" s="9" t="str">
        <f>_xlfn.IFNA(VLOOKUP(A51,'Main Data'!$A:$B,2,0),"")</f>
        <v/>
      </c>
      <c r="C51" s="9" t="str">
        <f>_xlfn.IFNA(VLOOKUP(A51,'Main Data'!$A:$C,3,0),"")</f>
        <v/>
      </c>
      <c r="D51" s="10" t="str">
        <f ca="1" t="shared" si="0"/>
        <v/>
      </c>
      <c r="E51" s="11" t="str">
        <f t="shared" si="1"/>
        <v/>
      </c>
      <c r="F51" s="12"/>
      <c r="G51" s="13"/>
      <c r="H51" s="9" t="str">
        <f>_xlfn.IFNA(VLOOKUP(G51,'Main Data'!$A:$B,2,0),"")</f>
        <v/>
      </c>
      <c r="I51" s="9" t="str">
        <f>_xlfn.IFNA(VLOOKUP(G51,'Main Data'!$A:$C,3,0),"")</f>
        <v/>
      </c>
      <c r="J51" s="10" t="str">
        <f ca="1" t="shared" si="2"/>
        <v/>
      </c>
      <c r="K51" s="11" t="str">
        <f t="shared" si="3"/>
        <v/>
      </c>
      <c r="L51" s="3"/>
      <c r="M51" s="8"/>
      <c r="N51" s="9" t="str">
        <f>_xlfn.IFNA(VLOOKUP(M51,'Main Data'!$A:$B,2,0),"")</f>
        <v/>
      </c>
      <c r="O51" s="9" t="str">
        <f>_xlfn.IFNA(VLOOKUP(M51,'Main Data'!$A:$C,3,0),"")</f>
        <v/>
      </c>
      <c r="P51" s="10" t="str">
        <f ca="1" t="shared" si="4"/>
        <v/>
      </c>
      <c r="Q51" s="11" t="str">
        <f t="shared" si="5"/>
        <v/>
      </c>
      <c r="R51" s="12"/>
      <c r="S51" s="13"/>
      <c r="T51" s="9" t="str">
        <f>_xlfn.IFNA(VLOOKUP(S51,'Main Data'!$A:$B,2,0),"")</f>
        <v/>
      </c>
      <c r="U51" s="9" t="str">
        <f>_xlfn.IFNA(VLOOKUP(S51,'Main Data'!$A:$C,3,0),"")</f>
        <v/>
      </c>
      <c r="V51" s="10" t="str">
        <f ca="1" t="shared" si="6"/>
        <v/>
      </c>
      <c r="W51" s="11" t="str">
        <f t="shared" si="7"/>
        <v/>
      </c>
      <c r="X51" s="3"/>
      <c r="Y51" s="8"/>
      <c r="Z51" s="9" t="str">
        <f>_xlfn.IFNA(VLOOKUP(Y51,'Main Data'!$A:$B,2,0),"")</f>
        <v/>
      </c>
      <c r="AA51" s="9" t="str">
        <f>_xlfn.IFNA(VLOOKUP(Y51,'Main Data'!$A:$C,3,0),"")</f>
        <v/>
      </c>
      <c r="AB51" s="10" t="str">
        <f ca="1" t="shared" si="8"/>
        <v/>
      </c>
      <c r="AC51" s="11" t="str">
        <f t="shared" si="9"/>
        <v/>
      </c>
      <c r="AD51" s="12"/>
      <c r="AE51" s="13"/>
      <c r="AF51" s="9" t="str">
        <f>_xlfn.IFNA(VLOOKUP(AE51,'Main Data'!$A:$B,2,0),"")</f>
        <v/>
      </c>
      <c r="AG51" s="9" t="str">
        <f>_xlfn.IFNA(VLOOKUP(AE51,'Main Data'!$A:$C,3,0),"")</f>
        <v/>
      </c>
      <c r="AH51" s="10" t="str">
        <f ca="1" t="shared" si="10"/>
        <v/>
      </c>
      <c r="AI51" s="11" t="str">
        <f t="shared" si="11"/>
        <v/>
      </c>
      <c r="AJ51" s="3"/>
      <c r="AK51" s="8"/>
      <c r="AL51" s="9" t="str">
        <f>_xlfn.IFNA(VLOOKUP(AK51,'Main Data'!$A:$B,2,0),"")</f>
        <v/>
      </c>
      <c r="AM51" s="9" t="str">
        <f>_xlfn.IFNA(VLOOKUP(AK51,'Main Data'!$A:$C,3,0),"")</f>
        <v/>
      </c>
      <c r="AN51" s="10" t="str">
        <f ca="1" t="shared" si="12"/>
        <v/>
      </c>
      <c r="AO51" s="11" t="str">
        <f t="shared" si="13"/>
        <v/>
      </c>
      <c r="AP51" s="15"/>
      <c r="AQ51" s="8"/>
      <c r="AR51" s="9" t="str">
        <f>_xlfn.IFNA(VLOOKUP(AQ51,'Main Data'!$A:$B,2,0),"")</f>
        <v/>
      </c>
      <c r="AS51" s="9" t="str">
        <f>_xlfn.IFNA(VLOOKUP(AQ51,'Main Data'!$A:$C,3,0),"")</f>
        <v/>
      </c>
      <c r="AT51" s="10" t="str">
        <f ca="1" t="shared" si="14"/>
        <v/>
      </c>
      <c r="AU51" s="9" t="str">
        <f t="shared" si="15"/>
        <v/>
      </c>
    </row>
    <row r="52" ht="21.75" spans="1:47">
      <c r="A52" s="8"/>
      <c r="B52" s="9" t="str">
        <f>_xlfn.IFNA(VLOOKUP(A52,'Main Data'!$A:$B,2,0),"")</f>
        <v/>
      </c>
      <c r="C52" s="9" t="str">
        <f>_xlfn.IFNA(VLOOKUP(A52,'Main Data'!$A:$C,3,0),"")</f>
        <v/>
      </c>
      <c r="D52" s="10" t="str">
        <f ca="1" t="shared" si="0"/>
        <v/>
      </c>
      <c r="E52" s="11" t="str">
        <f t="shared" si="1"/>
        <v/>
      </c>
      <c r="F52" s="12"/>
      <c r="G52" s="13"/>
      <c r="H52" s="9" t="str">
        <f>_xlfn.IFNA(VLOOKUP(G52,'Main Data'!$A:$B,2,0),"")</f>
        <v/>
      </c>
      <c r="I52" s="9" t="str">
        <f>_xlfn.IFNA(VLOOKUP(G52,'Main Data'!$A:$C,3,0),"")</f>
        <v/>
      </c>
      <c r="J52" s="10" t="str">
        <f ca="1" t="shared" si="2"/>
        <v/>
      </c>
      <c r="K52" s="11" t="str">
        <f t="shared" si="3"/>
        <v/>
      </c>
      <c r="L52" s="3"/>
      <c r="M52" s="8"/>
      <c r="N52" s="9" t="str">
        <f>_xlfn.IFNA(VLOOKUP(M52,'Main Data'!$A:$B,2,0),"")</f>
        <v/>
      </c>
      <c r="O52" s="9" t="str">
        <f>_xlfn.IFNA(VLOOKUP(M52,'Main Data'!$A:$C,3,0),"")</f>
        <v/>
      </c>
      <c r="P52" s="10" t="str">
        <f ca="1" t="shared" si="4"/>
        <v/>
      </c>
      <c r="Q52" s="11" t="str">
        <f t="shared" si="5"/>
        <v/>
      </c>
      <c r="R52" s="12"/>
      <c r="S52" s="13"/>
      <c r="T52" s="9" t="str">
        <f>_xlfn.IFNA(VLOOKUP(S52,'Main Data'!$A:$B,2,0),"")</f>
        <v/>
      </c>
      <c r="U52" s="9" t="str">
        <f>_xlfn.IFNA(VLOOKUP(S52,'Main Data'!$A:$C,3,0),"")</f>
        <v/>
      </c>
      <c r="V52" s="10" t="str">
        <f ca="1" t="shared" si="6"/>
        <v/>
      </c>
      <c r="W52" s="11" t="str">
        <f t="shared" si="7"/>
        <v/>
      </c>
      <c r="X52" s="3"/>
      <c r="Y52" s="8"/>
      <c r="Z52" s="9" t="str">
        <f>_xlfn.IFNA(VLOOKUP(Y52,'Main Data'!$A:$B,2,0),"")</f>
        <v/>
      </c>
      <c r="AA52" s="9" t="str">
        <f>_xlfn.IFNA(VLOOKUP(Y52,'Main Data'!$A:$C,3,0),"")</f>
        <v/>
      </c>
      <c r="AB52" s="10" t="str">
        <f ca="1" t="shared" si="8"/>
        <v/>
      </c>
      <c r="AC52" s="11" t="str">
        <f t="shared" si="9"/>
        <v/>
      </c>
      <c r="AD52" s="12"/>
      <c r="AE52" s="13"/>
      <c r="AF52" s="9" t="str">
        <f>_xlfn.IFNA(VLOOKUP(AE52,'Main Data'!$A:$B,2,0),"")</f>
        <v/>
      </c>
      <c r="AG52" s="9" t="str">
        <f>_xlfn.IFNA(VLOOKUP(AE52,'Main Data'!$A:$C,3,0),"")</f>
        <v/>
      </c>
      <c r="AH52" s="10" t="str">
        <f ca="1" t="shared" si="10"/>
        <v/>
      </c>
      <c r="AI52" s="11" t="str">
        <f t="shared" si="11"/>
        <v/>
      </c>
      <c r="AJ52" s="3"/>
      <c r="AK52" s="8"/>
      <c r="AL52" s="9" t="str">
        <f>_xlfn.IFNA(VLOOKUP(AK52,'Main Data'!$A:$B,2,0),"")</f>
        <v/>
      </c>
      <c r="AM52" s="9" t="str">
        <f>_xlfn.IFNA(VLOOKUP(AK52,'Main Data'!$A:$C,3,0),"")</f>
        <v/>
      </c>
      <c r="AN52" s="10" t="str">
        <f ca="1" t="shared" si="12"/>
        <v/>
      </c>
      <c r="AO52" s="11" t="str">
        <f t="shared" si="13"/>
        <v/>
      </c>
      <c r="AP52" s="15"/>
      <c r="AQ52" s="8"/>
      <c r="AR52" s="9" t="str">
        <f>_xlfn.IFNA(VLOOKUP(AQ52,'Main Data'!$A:$B,2,0),"")</f>
        <v/>
      </c>
      <c r="AS52" s="9" t="str">
        <f>_xlfn.IFNA(VLOOKUP(AQ52,'Main Data'!$A:$C,3,0),"")</f>
        <v/>
      </c>
      <c r="AT52" s="10" t="str">
        <f ca="1" t="shared" si="14"/>
        <v/>
      </c>
      <c r="AU52" s="9" t="str">
        <f t="shared" si="15"/>
        <v/>
      </c>
    </row>
    <row r="53" ht="21.75" spans="1:47">
      <c r="A53" s="8"/>
      <c r="B53" s="9" t="str">
        <f>_xlfn.IFNA(VLOOKUP(A53,'Main Data'!$A:$B,2,0),"")</f>
        <v/>
      </c>
      <c r="C53" s="9" t="str">
        <f>_xlfn.IFNA(VLOOKUP(A53,'Main Data'!$A:$C,3,0),"")</f>
        <v/>
      </c>
      <c r="D53" s="10" t="str">
        <f ca="1" t="shared" si="0"/>
        <v/>
      </c>
      <c r="E53" s="11" t="str">
        <f t="shared" si="1"/>
        <v/>
      </c>
      <c r="F53" s="12"/>
      <c r="G53" s="13"/>
      <c r="H53" s="9" t="str">
        <f>_xlfn.IFNA(VLOOKUP(G53,'Main Data'!$A:$B,2,0),"")</f>
        <v/>
      </c>
      <c r="I53" s="9" t="str">
        <f>_xlfn.IFNA(VLOOKUP(G53,'Main Data'!$A:$C,3,0),"")</f>
        <v/>
      </c>
      <c r="J53" s="10" t="str">
        <f ca="1" t="shared" si="2"/>
        <v/>
      </c>
      <c r="K53" s="11" t="str">
        <f t="shared" si="3"/>
        <v/>
      </c>
      <c r="L53" s="3"/>
      <c r="M53" s="8"/>
      <c r="N53" s="9" t="str">
        <f>_xlfn.IFNA(VLOOKUP(M53,'Main Data'!$A:$B,2,0),"")</f>
        <v/>
      </c>
      <c r="O53" s="9" t="str">
        <f>_xlfn.IFNA(VLOOKUP(M53,'Main Data'!$A:$C,3,0),"")</f>
        <v/>
      </c>
      <c r="P53" s="10" t="str">
        <f ca="1" t="shared" si="4"/>
        <v/>
      </c>
      <c r="Q53" s="11" t="str">
        <f t="shared" si="5"/>
        <v/>
      </c>
      <c r="R53" s="12"/>
      <c r="S53" s="13"/>
      <c r="T53" s="9" t="str">
        <f>_xlfn.IFNA(VLOOKUP(S53,'Main Data'!$A:$B,2,0),"")</f>
        <v/>
      </c>
      <c r="U53" s="9" t="str">
        <f>_xlfn.IFNA(VLOOKUP(S53,'Main Data'!$A:$C,3,0),"")</f>
        <v/>
      </c>
      <c r="V53" s="10" t="str">
        <f ca="1" t="shared" si="6"/>
        <v/>
      </c>
      <c r="W53" s="11" t="str">
        <f t="shared" si="7"/>
        <v/>
      </c>
      <c r="X53" s="3"/>
      <c r="Y53" s="8"/>
      <c r="Z53" s="9" t="str">
        <f>_xlfn.IFNA(VLOOKUP(Y53,'Main Data'!$A:$B,2,0),"")</f>
        <v/>
      </c>
      <c r="AA53" s="9" t="str">
        <f>_xlfn.IFNA(VLOOKUP(Y53,'Main Data'!$A:$C,3,0),"")</f>
        <v/>
      </c>
      <c r="AB53" s="10" t="str">
        <f ca="1" t="shared" si="8"/>
        <v/>
      </c>
      <c r="AC53" s="11" t="str">
        <f t="shared" si="9"/>
        <v/>
      </c>
      <c r="AD53" s="12"/>
      <c r="AE53" s="13"/>
      <c r="AF53" s="9" t="str">
        <f>_xlfn.IFNA(VLOOKUP(AE53,'Main Data'!$A:$B,2,0),"")</f>
        <v/>
      </c>
      <c r="AG53" s="9" t="str">
        <f>_xlfn.IFNA(VLOOKUP(AE53,'Main Data'!$A:$C,3,0),"")</f>
        <v/>
      </c>
      <c r="AH53" s="10" t="str">
        <f ca="1" t="shared" si="10"/>
        <v/>
      </c>
      <c r="AI53" s="11" t="str">
        <f t="shared" si="11"/>
        <v/>
      </c>
      <c r="AJ53" s="3"/>
      <c r="AK53" s="8"/>
      <c r="AL53" s="9" t="str">
        <f>_xlfn.IFNA(VLOOKUP(AK53,'Main Data'!$A:$B,2,0),"")</f>
        <v/>
      </c>
      <c r="AM53" s="9" t="str">
        <f>_xlfn.IFNA(VLOOKUP(AK53,'Main Data'!$A:$C,3,0),"")</f>
        <v/>
      </c>
      <c r="AN53" s="10" t="str">
        <f ca="1" t="shared" si="12"/>
        <v/>
      </c>
      <c r="AO53" s="11" t="str">
        <f t="shared" si="13"/>
        <v/>
      </c>
      <c r="AP53" s="15"/>
      <c r="AQ53" s="8"/>
      <c r="AR53" s="9" t="str">
        <f>_xlfn.IFNA(VLOOKUP(AQ53,'Main Data'!$A:$B,2,0),"")</f>
        <v/>
      </c>
      <c r="AS53" s="9" t="str">
        <f>_xlfn.IFNA(VLOOKUP(AQ53,'Main Data'!$A:$C,3,0),"")</f>
        <v/>
      </c>
      <c r="AT53" s="10" t="str">
        <f ca="1" t="shared" si="14"/>
        <v/>
      </c>
      <c r="AU53" s="9" t="str">
        <f t="shared" si="15"/>
        <v/>
      </c>
    </row>
    <row r="54" ht="21.75" spans="1:47">
      <c r="A54" s="8"/>
      <c r="B54" s="9" t="str">
        <f>_xlfn.IFNA(VLOOKUP(A54,'Main Data'!$A:$B,2,0),"")</f>
        <v/>
      </c>
      <c r="C54" s="9" t="str">
        <f>_xlfn.IFNA(VLOOKUP(A54,'Main Data'!$A:$C,3,0),"")</f>
        <v/>
      </c>
      <c r="D54" s="10" t="str">
        <f ca="1" t="shared" si="0"/>
        <v/>
      </c>
      <c r="E54" s="11" t="str">
        <f t="shared" si="1"/>
        <v/>
      </c>
      <c r="F54" s="12"/>
      <c r="G54" s="13"/>
      <c r="H54" s="9" t="str">
        <f>_xlfn.IFNA(VLOOKUP(G54,'Main Data'!$A:$B,2,0),"")</f>
        <v/>
      </c>
      <c r="I54" s="9" t="str">
        <f>_xlfn.IFNA(VLOOKUP(G54,'Main Data'!$A:$C,3,0),"")</f>
        <v/>
      </c>
      <c r="J54" s="10" t="str">
        <f ca="1" t="shared" si="2"/>
        <v/>
      </c>
      <c r="K54" s="11" t="str">
        <f t="shared" si="3"/>
        <v/>
      </c>
      <c r="L54" s="3"/>
      <c r="M54" s="8"/>
      <c r="N54" s="9" t="str">
        <f>_xlfn.IFNA(VLOOKUP(M54,'Main Data'!$A:$B,2,0),"")</f>
        <v/>
      </c>
      <c r="O54" s="9" t="str">
        <f>_xlfn.IFNA(VLOOKUP(M54,'Main Data'!$A:$C,3,0),"")</f>
        <v/>
      </c>
      <c r="P54" s="10" t="str">
        <f ca="1" t="shared" si="4"/>
        <v/>
      </c>
      <c r="Q54" s="11" t="str">
        <f t="shared" si="5"/>
        <v/>
      </c>
      <c r="R54" s="12"/>
      <c r="S54" s="13"/>
      <c r="T54" s="9" t="str">
        <f>_xlfn.IFNA(VLOOKUP(S54,'Main Data'!$A:$B,2,0),"")</f>
        <v/>
      </c>
      <c r="U54" s="9" t="str">
        <f>_xlfn.IFNA(VLOOKUP(S54,'Main Data'!$A:$C,3,0),"")</f>
        <v/>
      </c>
      <c r="V54" s="10" t="str">
        <f ca="1" t="shared" si="6"/>
        <v/>
      </c>
      <c r="W54" s="11" t="str">
        <f t="shared" si="7"/>
        <v/>
      </c>
      <c r="X54" s="3"/>
      <c r="Y54" s="8"/>
      <c r="Z54" s="9" t="str">
        <f>_xlfn.IFNA(VLOOKUP(Y54,'Main Data'!$A:$B,2,0),"")</f>
        <v/>
      </c>
      <c r="AA54" s="9" t="str">
        <f>_xlfn.IFNA(VLOOKUP(Y54,'Main Data'!$A:$C,3,0),"")</f>
        <v/>
      </c>
      <c r="AB54" s="10" t="str">
        <f ca="1" t="shared" si="8"/>
        <v/>
      </c>
      <c r="AC54" s="11" t="str">
        <f t="shared" si="9"/>
        <v/>
      </c>
      <c r="AD54" s="12"/>
      <c r="AE54" s="13"/>
      <c r="AF54" s="9" t="str">
        <f>_xlfn.IFNA(VLOOKUP(AE54,'Main Data'!$A:$B,2,0),"")</f>
        <v/>
      </c>
      <c r="AG54" s="9" t="str">
        <f>_xlfn.IFNA(VLOOKUP(AE54,'Main Data'!$A:$C,3,0),"")</f>
        <v/>
      </c>
      <c r="AH54" s="10" t="str">
        <f ca="1" t="shared" si="10"/>
        <v/>
      </c>
      <c r="AI54" s="11" t="str">
        <f t="shared" si="11"/>
        <v/>
      </c>
      <c r="AJ54" s="3"/>
      <c r="AK54" s="8"/>
      <c r="AL54" s="9" t="str">
        <f>_xlfn.IFNA(VLOOKUP(AK54,'Main Data'!$A:$B,2,0),"")</f>
        <v/>
      </c>
      <c r="AM54" s="9" t="str">
        <f>_xlfn.IFNA(VLOOKUP(AK54,'Main Data'!$A:$C,3,0),"")</f>
        <v/>
      </c>
      <c r="AN54" s="10" t="str">
        <f ca="1" t="shared" si="12"/>
        <v/>
      </c>
      <c r="AO54" s="11" t="str">
        <f t="shared" si="13"/>
        <v/>
      </c>
      <c r="AP54" s="15"/>
      <c r="AQ54" s="8"/>
      <c r="AR54" s="9" t="str">
        <f>_xlfn.IFNA(VLOOKUP(AQ54,'Main Data'!$A:$B,2,0),"")</f>
        <v/>
      </c>
      <c r="AS54" s="9" t="str">
        <f>_xlfn.IFNA(VLOOKUP(AQ54,'Main Data'!$A:$C,3,0),"")</f>
        <v/>
      </c>
      <c r="AT54" s="10" t="str">
        <f ca="1" t="shared" si="14"/>
        <v/>
      </c>
      <c r="AU54" s="9" t="str">
        <f t="shared" si="15"/>
        <v/>
      </c>
    </row>
    <row r="55" ht="21.75" spans="1:47">
      <c r="A55" s="8"/>
      <c r="B55" s="9" t="str">
        <f>_xlfn.IFNA(VLOOKUP(A55,'Main Data'!$A:$B,2,0),"")</f>
        <v/>
      </c>
      <c r="C55" s="9" t="str">
        <f>_xlfn.IFNA(VLOOKUP(A55,'Main Data'!$A:$C,3,0),"")</f>
        <v/>
      </c>
      <c r="D55" s="10" t="str">
        <f ca="1" t="shared" si="0"/>
        <v/>
      </c>
      <c r="E55" s="11" t="str">
        <f t="shared" si="1"/>
        <v/>
      </c>
      <c r="F55" s="12"/>
      <c r="G55" s="13"/>
      <c r="H55" s="9" t="str">
        <f>_xlfn.IFNA(VLOOKUP(G55,'Main Data'!$A:$B,2,0),"")</f>
        <v/>
      </c>
      <c r="I55" s="9" t="str">
        <f>_xlfn.IFNA(VLOOKUP(G55,'Main Data'!$A:$C,3,0),"")</f>
        <v/>
      </c>
      <c r="J55" s="10" t="str">
        <f ca="1" t="shared" si="2"/>
        <v/>
      </c>
      <c r="K55" s="11" t="str">
        <f t="shared" si="3"/>
        <v/>
      </c>
      <c r="L55" s="3"/>
      <c r="M55" s="8"/>
      <c r="N55" s="9" t="str">
        <f>_xlfn.IFNA(VLOOKUP(M55,'Main Data'!$A:$B,2,0),"")</f>
        <v/>
      </c>
      <c r="O55" s="9" t="str">
        <f>_xlfn.IFNA(VLOOKUP(M55,'Main Data'!$A:$C,3,0),"")</f>
        <v/>
      </c>
      <c r="P55" s="10" t="str">
        <f ca="1" t="shared" si="4"/>
        <v/>
      </c>
      <c r="Q55" s="11" t="str">
        <f t="shared" si="5"/>
        <v/>
      </c>
      <c r="R55" s="12"/>
      <c r="S55" s="13"/>
      <c r="T55" s="9" t="str">
        <f>_xlfn.IFNA(VLOOKUP(S55,'Main Data'!$A:$B,2,0),"")</f>
        <v/>
      </c>
      <c r="U55" s="9" t="str">
        <f>_xlfn.IFNA(VLOOKUP(S55,'Main Data'!$A:$C,3,0),"")</f>
        <v/>
      </c>
      <c r="V55" s="10" t="str">
        <f ca="1" t="shared" si="6"/>
        <v/>
      </c>
      <c r="W55" s="11" t="str">
        <f t="shared" si="7"/>
        <v/>
      </c>
      <c r="X55" s="3"/>
      <c r="Y55" s="8"/>
      <c r="Z55" s="9" t="str">
        <f>_xlfn.IFNA(VLOOKUP(Y55,'Main Data'!$A:$B,2,0),"")</f>
        <v/>
      </c>
      <c r="AA55" s="9" t="str">
        <f>_xlfn.IFNA(VLOOKUP(Y55,'Main Data'!$A:$C,3,0),"")</f>
        <v/>
      </c>
      <c r="AB55" s="10" t="str">
        <f ca="1" t="shared" si="8"/>
        <v/>
      </c>
      <c r="AC55" s="11" t="str">
        <f t="shared" si="9"/>
        <v/>
      </c>
      <c r="AD55" s="12"/>
      <c r="AE55" s="13"/>
      <c r="AF55" s="9" t="str">
        <f>_xlfn.IFNA(VLOOKUP(AE55,'Main Data'!$A:$B,2,0),"")</f>
        <v/>
      </c>
      <c r="AG55" s="9" t="str">
        <f>_xlfn.IFNA(VLOOKUP(AE55,'Main Data'!$A:$C,3,0),"")</f>
        <v/>
      </c>
      <c r="AH55" s="10" t="str">
        <f ca="1" t="shared" si="10"/>
        <v/>
      </c>
      <c r="AI55" s="11" t="str">
        <f t="shared" si="11"/>
        <v/>
      </c>
      <c r="AJ55" s="3"/>
      <c r="AK55" s="8"/>
      <c r="AL55" s="9" t="str">
        <f>_xlfn.IFNA(VLOOKUP(AK55,'Main Data'!$A:$B,2,0),"")</f>
        <v/>
      </c>
      <c r="AM55" s="9" t="str">
        <f>_xlfn.IFNA(VLOOKUP(AK55,'Main Data'!$A:$C,3,0),"")</f>
        <v/>
      </c>
      <c r="AN55" s="10" t="str">
        <f ca="1" t="shared" si="12"/>
        <v/>
      </c>
      <c r="AO55" s="11" t="str">
        <f t="shared" si="13"/>
        <v/>
      </c>
      <c r="AP55" s="15"/>
      <c r="AQ55" s="8"/>
      <c r="AR55" s="9" t="str">
        <f>_xlfn.IFNA(VLOOKUP(AQ55,'Main Data'!$A:$B,2,0),"")</f>
        <v/>
      </c>
      <c r="AS55" s="9" t="str">
        <f>_xlfn.IFNA(VLOOKUP(AQ55,'Main Data'!$A:$C,3,0),"")</f>
        <v/>
      </c>
      <c r="AT55" s="10" t="str">
        <f ca="1" t="shared" si="14"/>
        <v/>
      </c>
      <c r="AU55" s="9" t="str">
        <f t="shared" si="15"/>
        <v/>
      </c>
    </row>
    <row r="56" ht="21.75" spans="1:47">
      <c r="A56" s="8"/>
      <c r="B56" s="9" t="str">
        <f>_xlfn.IFNA(VLOOKUP(A56,'Main Data'!$A:$B,2,0),"")</f>
        <v/>
      </c>
      <c r="C56" s="9" t="str">
        <f>_xlfn.IFNA(VLOOKUP(A56,'Main Data'!$A:$C,3,0),"")</f>
        <v/>
      </c>
      <c r="D56" s="10" t="str">
        <f ca="1" t="shared" si="0"/>
        <v/>
      </c>
      <c r="E56" s="11" t="str">
        <f t="shared" si="1"/>
        <v/>
      </c>
      <c r="F56" s="12"/>
      <c r="G56" s="13"/>
      <c r="H56" s="9" t="str">
        <f>_xlfn.IFNA(VLOOKUP(G56,'Main Data'!$A:$B,2,0),"")</f>
        <v/>
      </c>
      <c r="I56" s="9" t="str">
        <f>_xlfn.IFNA(VLOOKUP(G56,'Main Data'!$A:$C,3,0),"")</f>
        <v/>
      </c>
      <c r="J56" s="10" t="str">
        <f ca="1" t="shared" si="2"/>
        <v/>
      </c>
      <c r="K56" s="11" t="str">
        <f t="shared" si="3"/>
        <v/>
      </c>
      <c r="L56" s="3"/>
      <c r="M56" s="8"/>
      <c r="N56" s="9" t="str">
        <f>_xlfn.IFNA(VLOOKUP(M56,'Main Data'!$A:$B,2,0),"")</f>
        <v/>
      </c>
      <c r="O56" s="9" t="str">
        <f>_xlfn.IFNA(VLOOKUP(M56,'Main Data'!$A:$C,3,0),"")</f>
        <v/>
      </c>
      <c r="P56" s="10" t="str">
        <f ca="1" t="shared" si="4"/>
        <v/>
      </c>
      <c r="Q56" s="11" t="str">
        <f t="shared" si="5"/>
        <v/>
      </c>
      <c r="R56" s="12"/>
      <c r="S56" s="13"/>
      <c r="T56" s="9" t="str">
        <f>_xlfn.IFNA(VLOOKUP(S56,'Main Data'!$A:$B,2,0),"")</f>
        <v/>
      </c>
      <c r="U56" s="9" t="str">
        <f>_xlfn.IFNA(VLOOKUP(S56,'Main Data'!$A:$C,3,0),"")</f>
        <v/>
      </c>
      <c r="V56" s="10" t="str">
        <f ca="1" t="shared" si="6"/>
        <v/>
      </c>
      <c r="W56" s="11" t="str">
        <f t="shared" si="7"/>
        <v/>
      </c>
      <c r="X56" s="3"/>
      <c r="Y56" s="8"/>
      <c r="Z56" s="9" t="str">
        <f>_xlfn.IFNA(VLOOKUP(Y56,'Main Data'!$A:$B,2,0),"")</f>
        <v/>
      </c>
      <c r="AA56" s="9" t="str">
        <f>_xlfn.IFNA(VLOOKUP(Y56,'Main Data'!$A:$C,3,0),"")</f>
        <v/>
      </c>
      <c r="AB56" s="10" t="str">
        <f ca="1" t="shared" si="8"/>
        <v/>
      </c>
      <c r="AC56" s="11" t="str">
        <f t="shared" si="9"/>
        <v/>
      </c>
      <c r="AD56" s="12"/>
      <c r="AE56" s="13"/>
      <c r="AF56" s="9" t="str">
        <f>_xlfn.IFNA(VLOOKUP(AE56,'Main Data'!$A:$B,2,0),"")</f>
        <v/>
      </c>
      <c r="AG56" s="9" t="str">
        <f>_xlfn.IFNA(VLOOKUP(AE56,'Main Data'!$A:$C,3,0),"")</f>
        <v/>
      </c>
      <c r="AH56" s="10" t="str">
        <f ca="1" t="shared" si="10"/>
        <v/>
      </c>
      <c r="AI56" s="11" t="str">
        <f t="shared" si="11"/>
        <v/>
      </c>
      <c r="AJ56" s="3"/>
      <c r="AK56" s="8"/>
      <c r="AL56" s="9" t="str">
        <f>_xlfn.IFNA(VLOOKUP(AK56,'Main Data'!$A:$B,2,0),"")</f>
        <v/>
      </c>
      <c r="AM56" s="9" t="str">
        <f>_xlfn.IFNA(VLOOKUP(AK56,'Main Data'!$A:$C,3,0),"")</f>
        <v/>
      </c>
      <c r="AN56" s="10" t="str">
        <f ca="1" t="shared" si="12"/>
        <v/>
      </c>
      <c r="AO56" s="11" t="str">
        <f t="shared" si="13"/>
        <v/>
      </c>
      <c r="AP56" s="15"/>
      <c r="AQ56" s="8"/>
      <c r="AR56" s="9" t="str">
        <f>_xlfn.IFNA(VLOOKUP(AQ56,'Main Data'!$A:$B,2,0),"")</f>
        <v/>
      </c>
      <c r="AS56" s="9" t="str">
        <f>_xlfn.IFNA(VLOOKUP(AQ56,'Main Data'!$A:$C,3,0),"")</f>
        <v/>
      </c>
      <c r="AT56" s="10" t="str">
        <f ca="1" t="shared" si="14"/>
        <v/>
      </c>
      <c r="AU56" s="9" t="str">
        <f t="shared" si="15"/>
        <v/>
      </c>
    </row>
    <row r="57" ht="21.75" spans="1:47">
      <c r="A57" s="8"/>
      <c r="B57" s="9" t="str">
        <f>_xlfn.IFNA(VLOOKUP(A57,'Main Data'!$A:$B,2,0),"")</f>
        <v/>
      </c>
      <c r="C57" s="9" t="str">
        <f>_xlfn.IFNA(VLOOKUP(A57,'Main Data'!$A:$C,3,0),"")</f>
        <v/>
      </c>
      <c r="D57" s="10" t="str">
        <f ca="1" t="shared" si="0"/>
        <v/>
      </c>
      <c r="E57" s="11" t="str">
        <f t="shared" si="1"/>
        <v/>
      </c>
      <c r="F57" s="12"/>
      <c r="G57" s="13"/>
      <c r="H57" s="9" t="str">
        <f>_xlfn.IFNA(VLOOKUP(G57,'Main Data'!$A:$B,2,0),"")</f>
        <v/>
      </c>
      <c r="I57" s="9" t="str">
        <f>_xlfn.IFNA(VLOOKUP(G57,'Main Data'!$A:$C,3,0),"")</f>
        <v/>
      </c>
      <c r="J57" s="10" t="str">
        <f ca="1" t="shared" si="2"/>
        <v/>
      </c>
      <c r="K57" s="11" t="str">
        <f t="shared" si="3"/>
        <v/>
      </c>
      <c r="L57" s="3"/>
      <c r="M57" s="8"/>
      <c r="N57" s="9" t="str">
        <f>_xlfn.IFNA(VLOOKUP(M57,'Main Data'!$A:$B,2,0),"")</f>
        <v/>
      </c>
      <c r="O57" s="9" t="str">
        <f>_xlfn.IFNA(VLOOKUP(M57,'Main Data'!$A:$C,3,0),"")</f>
        <v/>
      </c>
      <c r="P57" s="10" t="str">
        <f ca="1" t="shared" si="4"/>
        <v/>
      </c>
      <c r="Q57" s="11" t="str">
        <f t="shared" si="5"/>
        <v/>
      </c>
      <c r="R57" s="12"/>
      <c r="S57" s="13"/>
      <c r="T57" s="9" t="str">
        <f>_xlfn.IFNA(VLOOKUP(S57,'Main Data'!$A:$B,2,0),"")</f>
        <v/>
      </c>
      <c r="U57" s="9" t="str">
        <f>_xlfn.IFNA(VLOOKUP(S57,'Main Data'!$A:$C,3,0),"")</f>
        <v/>
      </c>
      <c r="V57" s="10" t="str">
        <f ca="1" t="shared" si="6"/>
        <v/>
      </c>
      <c r="W57" s="11" t="str">
        <f t="shared" si="7"/>
        <v/>
      </c>
      <c r="X57" s="3"/>
      <c r="Y57" s="8"/>
      <c r="Z57" s="9" t="str">
        <f>_xlfn.IFNA(VLOOKUP(Y57,'Main Data'!$A:$B,2,0),"")</f>
        <v/>
      </c>
      <c r="AA57" s="9" t="str">
        <f>_xlfn.IFNA(VLOOKUP(Y57,'Main Data'!$A:$C,3,0),"")</f>
        <v/>
      </c>
      <c r="AB57" s="10" t="str">
        <f ca="1" t="shared" si="8"/>
        <v/>
      </c>
      <c r="AC57" s="11" t="str">
        <f t="shared" si="9"/>
        <v/>
      </c>
      <c r="AD57" s="12"/>
      <c r="AE57" s="13"/>
      <c r="AF57" s="9" t="str">
        <f>_xlfn.IFNA(VLOOKUP(AE57,'Main Data'!$A:$B,2,0),"")</f>
        <v/>
      </c>
      <c r="AG57" s="9" t="str">
        <f>_xlfn.IFNA(VLOOKUP(AE57,'Main Data'!$A:$C,3,0),"")</f>
        <v/>
      </c>
      <c r="AH57" s="10" t="str">
        <f ca="1" t="shared" si="10"/>
        <v/>
      </c>
      <c r="AI57" s="11" t="str">
        <f t="shared" si="11"/>
        <v/>
      </c>
      <c r="AJ57" s="3"/>
      <c r="AK57" s="8"/>
      <c r="AL57" s="9" t="str">
        <f>_xlfn.IFNA(VLOOKUP(AK57,'Main Data'!$A:$B,2,0),"")</f>
        <v/>
      </c>
      <c r="AM57" s="9" t="str">
        <f>_xlfn.IFNA(VLOOKUP(AK57,'Main Data'!$A:$C,3,0),"")</f>
        <v/>
      </c>
      <c r="AN57" s="10" t="str">
        <f ca="1" t="shared" si="12"/>
        <v/>
      </c>
      <c r="AO57" s="11" t="str">
        <f t="shared" si="13"/>
        <v/>
      </c>
      <c r="AP57" s="15"/>
      <c r="AQ57" s="8"/>
      <c r="AR57" s="9" t="str">
        <f>_xlfn.IFNA(VLOOKUP(AQ57,'Main Data'!$A:$B,2,0),"")</f>
        <v/>
      </c>
      <c r="AS57" s="9" t="str">
        <f>_xlfn.IFNA(VLOOKUP(AQ57,'Main Data'!$A:$C,3,0),"")</f>
        <v/>
      </c>
      <c r="AT57" s="10" t="str">
        <f ca="1" t="shared" si="14"/>
        <v/>
      </c>
      <c r="AU57" s="9" t="str">
        <f t="shared" si="15"/>
        <v/>
      </c>
    </row>
    <row r="58" ht="21.75" spans="1:47">
      <c r="A58" s="8"/>
      <c r="B58" s="9" t="str">
        <f>_xlfn.IFNA(VLOOKUP(A58,'Main Data'!$A:$B,2,0),"")</f>
        <v/>
      </c>
      <c r="C58" s="9" t="str">
        <f>_xlfn.IFNA(VLOOKUP(A58,'Main Data'!$A:$C,3,0),"")</f>
        <v/>
      </c>
      <c r="D58" s="10" t="str">
        <f ca="1" t="shared" si="0"/>
        <v/>
      </c>
      <c r="E58" s="11" t="str">
        <f t="shared" si="1"/>
        <v/>
      </c>
      <c r="F58" s="12"/>
      <c r="G58" s="13"/>
      <c r="H58" s="9" t="str">
        <f>_xlfn.IFNA(VLOOKUP(G58,'Main Data'!$A:$B,2,0),"")</f>
        <v/>
      </c>
      <c r="I58" s="9" t="str">
        <f>_xlfn.IFNA(VLOOKUP(G58,'Main Data'!$A:$C,3,0),"")</f>
        <v/>
      </c>
      <c r="J58" s="10" t="str">
        <f ca="1" t="shared" si="2"/>
        <v/>
      </c>
      <c r="K58" s="11" t="str">
        <f t="shared" si="3"/>
        <v/>
      </c>
      <c r="L58" s="3"/>
      <c r="M58" s="8"/>
      <c r="N58" s="9" t="str">
        <f>_xlfn.IFNA(VLOOKUP(M58,'Main Data'!$A:$B,2,0),"")</f>
        <v/>
      </c>
      <c r="O58" s="9" t="str">
        <f>_xlfn.IFNA(VLOOKUP(M58,'Main Data'!$A:$C,3,0),"")</f>
        <v/>
      </c>
      <c r="P58" s="10" t="str">
        <f ca="1" t="shared" si="4"/>
        <v/>
      </c>
      <c r="Q58" s="11" t="str">
        <f t="shared" si="5"/>
        <v/>
      </c>
      <c r="R58" s="12"/>
      <c r="S58" s="13"/>
      <c r="T58" s="9" t="str">
        <f>_xlfn.IFNA(VLOOKUP(S58,'Main Data'!$A:$B,2,0),"")</f>
        <v/>
      </c>
      <c r="U58" s="9" t="str">
        <f>_xlfn.IFNA(VLOOKUP(S58,'Main Data'!$A:$C,3,0),"")</f>
        <v/>
      </c>
      <c r="V58" s="10" t="str">
        <f ca="1" t="shared" si="6"/>
        <v/>
      </c>
      <c r="W58" s="11" t="str">
        <f t="shared" si="7"/>
        <v/>
      </c>
      <c r="X58" s="3"/>
      <c r="Y58" s="8"/>
      <c r="Z58" s="9" t="str">
        <f>_xlfn.IFNA(VLOOKUP(Y58,'Main Data'!$A:$B,2,0),"")</f>
        <v/>
      </c>
      <c r="AA58" s="9" t="str">
        <f>_xlfn.IFNA(VLOOKUP(Y58,'Main Data'!$A:$C,3,0),"")</f>
        <v/>
      </c>
      <c r="AB58" s="10" t="str">
        <f ca="1" t="shared" si="8"/>
        <v/>
      </c>
      <c r="AC58" s="11" t="str">
        <f t="shared" si="9"/>
        <v/>
      </c>
      <c r="AD58" s="12"/>
      <c r="AE58" s="13"/>
      <c r="AF58" s="9" t="str">
        <f>_xlfn.IFNA(VLOOKUP(AE58,'Main Data'!$A:$B,2,0),"")</f>
        <v/>
      </c>
      <c r="AG58" s="9" t="str">
        <f>_xlfn.IFNA(VLOOKUP(AE58,'Main Data'!$A:$C,3,0),"")</f>
        <v/>
      </c>
      <c r="AH58" s="10" t="str">
        <f ca="1" t="shared" si="10"/>
        <v/>
      </c>
      <c r="AI58" s="11" t="str">
        <f t="shared" si="11"/>
        <v/>
      </c>
      <c r="AJ58" s="3"/>
      <c r="AK58" s="8"/>
      <c r="AL58" s="9" t="str">
        <f>_xlfn.IFNA(VLOOKUP(AK58,'Main Data'!$A:$B,2,0),"")</f>
        <v/>
      </c>
      <c r="AM58" s="9" t="str">
        <f>_xlfn.IFNA(VLOOKUP(AK58,'Main Data'!$A:$C,3,0),"")</f>
        <v/>
      </c>
      <c r="AN58" s="10" t="str">
        <f ca="1" t="shared" si="12"/>
        <v/>
      </c>
      <c r="AO58" s="11" t="str">
        <f t="shared" si="13"/>
        <v/>
      </c>
      <c r="AP58" s="15"/>
      <c r="AQ58" s="8"/>
      <c r="AR58" s="9" t="str">
        <f>_xlfn.IFNA(VLOOKUP(AQ58,'Main Data'!$A:$B,2,0),"")</f>
        <v/>
      </c>
      <c r="AS58" s="9" t="str">
        <f>_xlfn.IFNA(VLOOKUP(AQ58,'Main Data'!$A:$C,3,0),"")</f>
        <v/>
      </c>
      <c r="AT58" s="10" t="str">
        <f ca="1" t="shared" si="14"/>
        <v/>
      </c>
      <c r="AU58" s="9" t="str">
        <f t="shared" si="15"/>
        <v/>
      </c>
    </row>
    <row r="59" ht="21.75" spans="1:47">
      <c r="A59" s="8"/>
      <c r="B59" s="9" t="str">
        <f>_xlfn.IFNA(VLOOKUP(A59,'Main Data'!$A:$B,2,0),"")</f>
        <v/>
      </c>
      <c r="C59" s="9" t="str">
        <f>_xlfn.IFNA(VLOOKUP(A59,'Main Data'!$A:$C,3,0),"")</f>
        <v/>
      </c>
      <c r="D59" s="10" t="str">
        <f ca="1" t="shared" si="0"/>
        <v/>
      </c>
      <c r="E59" s="11" t="str">
        <f t="shared" si="1"/>
        <v/>
      </c>
      <c r="F59" s="12"/>
      <c r="G59" s="13"/>
      <c r="H59" s="9" t="str">
        <f>_xlfn.IFNA(VLOOKUP(G59,'Main Data'!$A:$B,2,0),"")</f>
        <v/>
      </c>
      <c r="I59" s="9" t="str">
        <f>_xlfn.IFNA(VLOOKUP(G59,'Main Data'!$A:$C,3,0),"")</f>
        <v/>
      </c>
      <c r="J59" s="10" t="str">
        <f ca="1" t="shared" si="2"/>
        <v/>
      </c>
      <c r="K59" s="11" t="str">
        <f t="shared" si="3"/>
        <v/>
      </c>
      <c r="L59" s="3"/>
      <c r="M59" s="8"/>
      <c r="N59" s="9" t="str">
        <f>_xlfn.IFNA(VLOOKUP(M59,'Main Data'!$A:$B,2,0),"")</f>
        <v/>
      </c>
      <c r="O59" s="9" t="str">
        <f>_xlfn.IFNA(VLOOKUP(M59,'Main Data'!$A:$C,3,0),"")</f>
        <v/>
      </c>
      <c r="P59" s="10" t="str">
        <f ca="1" t="shared" si="4"/>
        <v/>
      </c>
      <c r="Q59" s="11" t="str">
        <f t="shared" si="5"/>
        <v/>
      </c>
      <c r="R59" s="12"/>
      <c r="S59" s="13"/>
      <c r="T59" s="9" t="str">
        <f>_xlfn.IFNA(VLOOKUP(S59,'Main Data'!$A:$B,2,0),"")</f>
        <v/>
      </c>
      <c r="U59" s="9" t="str">
        <f>_xlfn.IFNA(VLOOKUP(S59,'Main Data'!$A:$C,3,0),"")</f>
        <v/>
      </c>
      <c r="V59" s="10" t="str">
        <f ca="1" t="shared" si="6"/>
        <v/>
      </c>
      <c r="W59" s="11" t="str">
        <f t="shared" si="7"/>
        <v/>
      </c>
      <c r="X59" s="3"/>
      <c r="Y59" s="8"/>
      <c r="Z59" s="9" t="str">
        <f>_xlfn.IFNA(VLOOKUP(Y59,'Main Data'!$A:$B,2,0),"")</f>
        <v/>
      </c>
      <c r="AA59" s="9" t="str">
        <f>_xlfn.IFNA(VLOOKUP(Y59,'Main Data'!$A:$C,3,0),"")</f>
        <v/>
      </c>
      <c r="AB59" s="10" t="str">
        <f ca="1" t="shared" si="8"/>
        <v/>
      </c>
      <c r="AC59" s="11" t="str">
        <f t="shared" si="9"/>
        <v/>
      </c>
      <c r="AD59" s="12"/>
      <c r="AE59" s="13"/>
      <c r="AF59" s="9" t="str">
        <f>_xlfn.IFNA(VLOOKUP(AE59,'Main Data'!$A:$B,2,0),"")</f>
        <v/>
      </c>
      <c r="AG59" s="9" t="str">
        <f>_xlfn.IFNA(VLOOKUP(AE59,'Main Data'!$A:$C,3,0),"")</f>
        <v/>
      </c>
      <c r="AH59" s="10" t="str">
        <f ca="1" t="shared" si="10"/>
        <v/>
      </c>
      <c r="AI59" s="11" t="str">
        <f t="shared" si="11"/>
        <v/>
      </c>
      <c r="AJ59" s="3"/>
      <c r="AK59" s="8"/>
      <c r="AL59" s="9" t="str">
        <f>_xlfn.IFNA(VLOOKUP(AK59,'Main Data'!$A:$B,2,0),"")</f>
        <v/>
      </c>
      <c r="AM59" s="9" t="str">
        <f>_xlfn.IFNA(VLOOKUP(AK59,'Main Data'!$A:$C,3,0),"")</f>
        <v/>
      </c>
      <c r="AN59" s="10" t="str">
        <f ca="1" t="shared" si="12"/>
        <v/>
      </c>
      <c r="AO59" s="11" t="str">
        <f t="shared" si="13"/>
        <v/>
      </c>
      <c r="AP59" s="15"/>
      <c r="AQ59" s="8"/>
      <c r="AR59" s="9" t="str">
        <f>_xlfn.IFNA(VLOOKUP(AQ59,'Main Data'!$A:$B,2,0),"")</f>
        <v/>
      </c>
      <c r="AS59" s="9" t="str">
        <f>_xlfn.IFNA(VLOOKUP(AQ59,'Main Data'!$A:$C,3,0),"")</f>
        <v/>
      </c>
      <c r="AT59" s="10" t="str">
        <f ca="1" t="shared" si="14"/>
        <v/>
      </c>
      <c r="AU59" s="9" t="str">
        <f t="shared" si="15"/>
        <v/>
      </c>
    </row>
    <row r="60" ht="21.75" spans="1:47">
      <c r="A60" s="8"/>
      <c r="B60" s="9" t="str">
        <f>_xlfn.IFNA(VLOOKUP(A60,'Main Data'!$A:$B,2,0),"")</f>
        <v/>
      </c>
      <c r="C60" s="9" t="str">
        <f>_xlfn.IFNA(VLOOKUP(A60,'Main Data'!$A:$C,3,0),"")</f>
        <v/>
      </c>
      <c r="D60" s="10" t="str">
        <f ca="1" t="shared" si="0"/>
        <v/>
      </c>
      <c r="E60" s="11" t="str">
        <f t="shared" si="1"/>
        <v/>
      </c>
      <c r="F60" s="12"/>
      <c r="G60" s="13"/>
      <c r="H60" s="9" t="str">
        <f>_xlfn.IFNA(VLOOKUP(G60,'Main Data'!$A:$B,2,0),"")</f>
        <v/>
      </c>
      <c r="I60" s="9" t="str">
        <f>_xlfn.IFNA(VLOOKUP(G60,'Main Data'!$A:$C,3,0),"")</f>
        <v/>
      </c>
      <c r="J60" s="10" t="str">
        <f ca="1" t="shared" si="2"/>
        <v/>
      </c>
      <c r="K60" s="11" t="str">
        <f t="shared" si="3"/>
        <v/>
      </c>
      <c r="L60" s="3"/>
      <c r="M60" s="8"/>
      <c r="N60" s="9" t="str">
        <f>_xlfn.IFNA(VLOOKUP(M60,'Main Data'!$A:$B,2,0),"")</f>
        <v/>
      </c>
      <c r="O60" s="9" t="str">
        <f>_xlfn.IFNA(VLOOKUP(M60,'Main Data'!$A:$C,3,0),"")</f>
        <v/>
      </c>
      <c r="P60" s="10" t="str">
        <f ca="1" t="shared" si="4"/>
        <v/>
      </c>
      <c r="Q60" s="11" t="str">
        <f t="shared" si="5"/>
        <v/>
      </c>
      <c r="R60" s="12"/>
      <c r="S60" s="13"/>
      <c r="T60" s="9" t="str">
        <f>_xlfn.IFNA(VLOOKUP(S60,'Main Data'!$A:$B,2,0),"")</f>
        <v/>
      </c>
      <c r="U60" s="9" t="str">
        <f>_xlfn.IFNA(VLOOKUP(S60,'Main Data'!$A:$C,3,0),"")</f>
        <v/>
      </c>
      <c r="V60" s="10" t="str">
        <f ca="1" t="shared" si="6"/>
        <v/>
      </c>
      <c r="W60" s="11" t="str">
        <f t="shared" si="7"/>
        <v/>
      </c>
      <c r="X60" s="3"/>
      <c r="Y60" s="8"/>
      <c r="Z60" s="9" t="str">
        <f>_xlfn.IFNA(VLOOKUP(Y60,'Main Data'!$A:$B,2,0),"")</f>
        <v/>
      </c>
      <c r="AA60" s="9" t="str">
        <f>_xlfn.IFNA(VLOOKUP(Y60,'Main Data'!$A:$C,3,0),"")</f>
        <v/>
      </c>
      <c r="AB60" s="10" t="str">
        <f ca="1" t="shared" si="8"/>
        <v/>
      </c>
      <c r="AC60" s="11" t="str">
        <f t="shared" si="9"/>
        <v/>
      </c>
      <c r="AD60" s="12"/>
      <c r="AE60" s="13"/>
      <c r="AF60" s="9" t="str">
        <f>_xlfn.IFNA(VLOOKUP(AE60,'Main Data'!$A:$B,2,0),"")</f>
        <v/>
      </c>
      <c r="AG60" s="9" t="str">
        <f>_xlfn.IFNA(VLOOKUP(AE60,'Main Data'!$A:$C,3,0),"")</f>
        <v/>
      </c>
      <c r="AH60" s="10" t="str">
        <f ca="1" t="shared" si="10"/>
        <v/>
      </c>
      <c r="AI60" s="11" t="str">
        <f t="shared" si="11"/>
        <v/>
      </c>
      <c r="AJ60" s="3"/>
      <c r="AK60" s="8"/>
      <c r="AL60" s="9" t="str">
        <f>_xlfn.IFNA(VLOOKUP(AK60,'Main Data'!$A:$B,2,0),"")</f>
        <v/>
      </c>
      <c r="AM60" s="9" t="str">
        <f>_xlfn.IFNA(VLOOKUP(AK60,'Main Data'!$A:$C,3,0),"")</f>
        <v/>
      </c>
      <c r="AN60" s="10" t="str">
        <f ca="1" t="shared" si="12"/>
        <v/>
      </c>
      <c r="AO60" s="11" t="str">
        <f t="shared" si="13"/>
        <v/>
      </c>
      <c r="AP60" s="15"/>
      <c r="AQ60" s="8"/>
      <c r="AR60" s="9" t="str">
        <f>_xlfn.IFNA(VLOOKUP(AQ60,'Main Data'!$A:$B,2,0),"")</f>
        <v/>
      </c>
      <c r="AS60" s="9" t="str">
        <f>_xlfn.IFNA(VLOOKUP(AQ60,'Main Data'!$A:$C,3,0),"")</f>
        <v/>
      </c>
      <c r="AT60" s="10" t="str">
        <f ca="1" t="shared" si="14"/>
        <v/>
      </c>
      <c r="AU60" s="9" t="str">
        <f t="shared" si="15"/>
        <v/>
      </c>
    </row>
    <row r="61" ht="21.75" spans="1:47">
      <c r="A61" s="8"/>
      <c r="B61" s="9" t="str">
        <f>_xlfn.IFNA(VLOOKUP(A61,'Main Data'!$A:$B,2,0),"")</f>
        <v/>
      </c>
      <c r="C61" s="9" t="str">
        <f>_xlfn.IFNA(VLOOKUP(A61,'Main Data'!$A:$C,3,0),"")</f>
        <v/>
      </c>
      <c r="D61" s="10" t="str">
        <f ca="1" t="shared" si="0"/>
        <v/>
      </c>
      <c r="E61" s="11" t="str">
        <f t="shared" si="1"/>
        <v/>
      </c>
      <c r="F61" s="12"/>
      <c r="G61" s="13"/>
      <c r="H61" s="9" t="str">
        <f>_xlfn.IFNA(VLOOKUP(G61,'Main Data'!$A:$B,2,0),"")</f>
        <v/>
      </c>
      <c r="I61" s="9" t="str">
        <f>_xlfn.IFNA(VLOOKUP(G61,'Main Data'!$A:$C,3,0),"")</f>
        <v/>
      </c>
      <c r="J61" s="10" t="str">
        <f ca="1" t="shared" si="2"/>
        <v/>
      </c>
      <c r="K61" s="11" t="str">
        <f t="shared" si="3"/>
        <v/>
      </c>
      <c r="L61" s="3"/>
      <c r="M61" s="8"/>
      <c r="N61" s="9" t="str">
        <f>_xlfn.IFNA(VLOOKUP(M61,'Main Data'!$A:$B,2,0),"")</f>
        <v/>
      </c>
      <c r="O61" s="9" t="str">
        <f>_xlfn.IFNA(VLOOKUP(M61,'Main Data'!$A:$C,3,0),"")</f>
        <v/>
      </c>
      <c r="P61" s="10" t="str">
        <f ca="1" t="shared" si="4"/>
        <v/>
      </c>
      <c r="Q61" s="11" t="str">
        <f t="shared" si="5"/>
        <v/>
      </c>
      <c r="R61" s="12"/>
      <c r="S61" s="13"/>
      <c r="T61" s="9" t="str">
        <f>_xlfn.IFNA(VLOOKUP(S61,'Main Data'!$A:$B,2,0),"")</f>
        <v/>
      </c>
      <c r="U61" s="9" t="str">
        <f>_xlfn.IFNA(VLOOKUP(S61,'Main Data'!$A:$C,3,0),"")</f>
        <v/>
      </c>
      <c r="V61" s="10" t="str">
        <f ca="1" t="shared" si="6"/>
        <v/>
      </c>
      <c r="W61" s="11" t="str">
        <f t="shared" si="7"/>
        <v/>
      </c>
      <c r="X61" s="3"/>
      <c r="Y61" s="8"/>
      <c r="Z61" s="9" t="str">
        <f>_xlfn.IFNA(VLOOKUP(Y61,'Main Data'!$A:$B,2,0),"")</f>
        <v/>
      </c>
      <c r="AA61" s="9" t="str">
        <f>_xlfn.IFNA(VLOOKUP(Y61,'Main Data'!$A:$C,3,0),"")</f>
        <v/>
      </c>
      <c r="AB61" s="10" t="str">
        <f ca="1" t="shared" si="8"/>
        <v/>
      </c>
      <c r="AC61" s="11" t="str">
        <f t="shared" si="9"/>
        <v/>
      </c>
      <c r="AD61" s="12"/>
      <c r="AE61" s="13"/>
      <c r="AF61" s="9" t="str">
        <f>_xlfn.IFNA(VLOOKUP(AE61,'Main Data'!$A:$B,2,0),"")</f>
        <v/>
      </c>
      <c r="AG61" s="9" t="str">
        <f>_xlfn.IFNA(VLOOKUP(AE61,'Main Data'!$A:$C,3,0),"")</f>
        <v/>
      </c>
      <c r="AH61" s="10" t="str">
        <f ca="1" t="shared" si="10"/>
        <v/>
      </c>
      <c r="AI61" s="11" t="str">
        <f t="shared" si="11"/>
        <v/>
      </c>
      <c r="AJ61" s="3"/>
      <c r="AK61" s="8"/>
      <c r="AL61" s="9" t="str">
        <f>_xlfn.IFNA(VLOOKUP(AK61,'Main Data'!$A:$B,2,0),"")</f>
        <v/>
      </c>
      <c r="AM61" s="9" t="str">
        <f>_xlfn.IFNA(VLOOKUP(AK61,'Main Data'!$A:$C,3,0),"")</f>
        <v/>
      </c>
      <c r="AN61" s="10" t="str">
        <f ca="1" t="shared" si="12"/>
        <v/>
      </c>
      <c r="AO61" s="11" t="str">
        <f t="shared" si="13"/>
        <v/>
      </c>
      <c r="AP61" s="15"/>
      <c r="AQ61" s="8"/>
      <c r="AR61" s="9" t="str">
        <f>_xlfn.IFNA(VLOOKUP(AQ61,'Main Data'!$A:$B,2,0),"")</f>
        <v/>
      </c>
      <c r="AS61" s="9" t="str">
        <f>_xlfn.IFNA(VLOOKUP(AQ61,'Main Data'!$A:$C,3,0),"")</f>
        <v/>
      </c>
      <c r="AT61" s="10" t="str">
        <f ca="1" t="shared" si="14"/>
        <v/>
      </c>
      <c r="AU61" s="9" t="str">
        <f t="shared" si="15"/>
        <v/>
      </c>
    </row>
    <row r="62" ht="21.75" spans="1:47">
      <c r="A62" s="8"/>
      <c r="B62" s="9" t="str">
        <f>_xlfn.IFNA(VLOOKUP(A62,'Main Data'!$A:$B,2,0),"")</f>
        <v/>
      </c>
      <c r="C62" s="9" t="str">
        <f>_xlfn.IFNA(VLOOKUP(A62,'Main Data'!$A:$C,3,0),"")</f>
        <v/>
      </c>
      <c r="D62" s="10" t="str">
        <f ca="1" t="shared" si="0"/>
        <v/>
      </c>
      <c r="E62" s="11" t="str">
        <f t="shared" si="1"/>
        <v/>
      </c>
      <c r="F62" s="12"/>
      <c r="G62" s="13"/>
      <c r="H62" s="9" t="str">
        <f>_xlfn.IFNA(VLOOKUP(G62,'Main Data'!$A:$B,2,0),"")</f>
        <v/>
      </c>
      <c r="I62" s="9" t="str">
        <f>_xlfn.IFNA(VLOOKUP(G62,'Main Data'!$A:$C,3,0),"")</f>
        <v/>
      </c>
      <c r="J62" s="10" t="str">
        <f ca="1" t="shared" si="2"/>
        <v/>
      </c>
      <c r="K62" s="11" t="str">
        <f t="shared" si="3"/>
        <v/>
      </c>
      <c r="L62" s="3"/>
      <c r="M62" s="8"/>
      <c r="N62" s="9" t="str">
        <f>_xlfn.IFNA(VLOOKUP(M62,'Main Data'!$A:$B,2,0),"")</f>
        <v/>
      </c>
      <c r="O62" s="9" t="str">
        <f>_xlfn.IFNA(VLOOKUP(M62,'Main Data'!$A:$C,3,0),"")</f>
        <v/>
      </c>
      <c r="P62" s="10" t="str">
        <f ca="1" t="shared" si="4"/>
        <v/>
      </c>
      <c r="Q62" s="11" t="str">
        <f t="shared" si="5"/>
        <v/>
      </c>
      <c r="R62" s="12"/>
      <c r="S62" s="13"/>
      <c r="T62" s="9" t="str">
        <f>_xlfn.IFNA(VLOOKUP(S62,'Main Data'!$A:$B,2,0),"")</f>
        <v/>
      </c>
      <c r="U62" s="9" t="str">
        <f>_xlfn.IFNA(VLOOKUP(S62,'Main Data'!$A:$C,3,0),"")</f>
        <v/>
      </c>
      <c r="V62" s="10" t="str">
        <f ca="1" t="shared" si="6"/>
        <v/>
      </c>
      <c r="W62" s="11" t="str">
        <f t="shared" si="7"/>
        <v/>
      </c>
      <c r="X62" s="3"/>
      <c r="Y62" s="8"/>
      <c r="Z62" s="9" t="str">
        <f>_xlfn.IFNA(VLOOKUP(Y62,'Main Data'!$A:$B,2,0),"")</f>
        <v/>
      </c>
      <c r="AA62" s="9" t="str">
        <f>_xlfn.IFNA(VLOOKUP(Y62,'Main Data'!$A:$C,3,0),"")</f>
        <v/>
      </c>
      <c r="AB62" s="10" t="str">
        <f ca="1" t="shared" si="8"/>
        <v/>
      </c>
      <c r="AC62" s="11" t="str">
        <f t="shared" si="9"/>
        <v/>
      </c>
      <c r="AD62" s="12"/>
      <c r="AE62" s="13"/>
      <c r="AF62" s="9" t="str">
        <f>_xlfn.IFNA(VLOOKUP(AE62,'Main Data'!$A:$B,2,0),"")</f>
        <v/>
      </c>
      <c r="AG62" s="9" t="str">
        <f>_xlfn.IFNA(VLOOKUP(AE62,'Main Data'!$A:$C,3,0),"")</f>
        <v/>
      </c>
      <c r="AH62" s="10" t="str">
        <f ca="1" t="shared" si="10"/>
        <v/>
      </c>
      <c r="AI62" s="11" t="str">
        <f t="shared" si="11"/>
        <v/>
      </c>
      <c r="AJ62" s="3"/>
      <c r="AK62" s="8"/>
      <c r="AL62" s="9" t="str">
        <f>_xlfn.IFNA(VLOOKUP(AK62,'Main Data'!$A:$B,2,0),"")</f>
        <v/>
      </c>
      <c r="AM62" s="9" t="str">
        <f>_xlfn.IFNA(VLOOKUP(AK62,'Main Data'!$A:$C,3,0),"")</f>
        <v/>
      </c>
      <c r="AN62" s="10" t="str">
        <f ca="1" t="shared" si="12"/>
        <v/>
      </c>
      <c r="AO62" s="11" t="str">
        <f t="shared" si="13"/>
        <v/>
      </c>
      <c r="AP62" s="15"/>
      <c r="AQ62" s="8"/>
      <c r="AR62" s="9" t="str">
        <f>_xlfn.IFNA(VLOOKUP(AQ62,'Main Data'!$A:$B,2,0),"")</f>
        <v/>
      </c>
      <c r="AS62" s="9" t="str">
        <f>_xlfn.IFNA(VLOOKUP(AQ62,'Main Data'!$A:$C,3,0),"")</f>
        <v/>
      </c>
      <c r="AT62" s="10" t="str">
        <f ca="1" t="shared" si="14"/>
        <v/>
      </c>
      <c r="AU62" s="9" t="str">
        <f t="shared" si="15"/>
        <v/>
      </c>
    </row>
    <row r="63" ht="21.75" spans="1:47">
      <c r="A63" s="8"/>
      <c r="B63" s="9" t="str">
        <f>_xlfn.IFNA(VLOOKUP(A63,'Main Data'!$A:$B,2,0),"")</f>
        <v/>
      </c>
      <c r="C63" s="9" t="str">
        <f>_xlfn.IFNA(VLOOKUP(A63,'Main Data'!$A:$C,3,0),"")</f>
        <v/>
      </c>
      <c r="D63" s="10" t="str">
        <f ca="1" t="shared" si="0"/>
        <v/>
      </c>
      <c r="E63" s="11" t="str">
        <f t="shared" si="1"/>
        <v/>
      </c>
      <c r="F63" s="12"/>
      <c r="G63" s="13"/>
      <c r="H63" s="9" t="str">
        <f>_xlfn.IFNA(VLOOKUP(G63,'Main Data'!$A:$B,2,0),"")</f>
        <v/>
      </c>
      <c r="I63" s="9" t="str">
        <f>_xlfn.IFNA(VLOOKUP(G63,'Main Data'!$A:$C,3,0),"")</f>
        <v/>
      </c>
      <c r="J63" s="10" t="str">
        <f ca="1" t="shared" si="2"/>
        <v/>
      </c>
      <c r="K63" s="11" t="str">
        <f t="shared" si="3"/>
        <v/>
      </c>
      <c r="L63" s="3"/>
      <c r="M63" s="8"/>
      <c r="N63" s="9" t="str">
        <f>_xlfn.IFNA(VLOOKUP(M63,'Main Data'!$A:$B,2,0),"")</f>
        <v/>
      </c>
      <c r="O63" s="9" t="str">
        <f>_xlfn.IFNA(VLOOKUP(M63,'Main Data'!$A:$C,3,0),"")</f>
        <v/>
      </c>
      <c r="P63" s="10" t="str">
        <f ca="1" t="shared" si="4"/>
        <v/>
      </c>
      <c r="Q63" s="11" t="str">
        <f t="shared" si="5"/>
        <v/>
      </c>
      <c r="R63" s="12"/>
      <c r="S63" s="13"/>
      <c r="T63" s="9" t="str">
        <f>_xlfn.IFNA(VLOOKUP(S63,'Main Data'!$A:$B,2,0),"")</f>
        <v/>
      </c>
      <c r="U63" s="9" t="str">
        <f>_xlfn.IFNA(VLOOKUP(S63,'Main Data'!$A:$C,3,0),"")</f>
        <v/>
      </c>
      <c r="V63" s="10" t="str">
        <f ca="1" t="shared" si="6"/>
        <v/>
      </c>
      <c r="W63" s="11" t="str">
        <f t="shared" si="7"/>
        <v/>
      </c>
      <c r="X63" s="3"/>
      <c r="Y63" s="8"/>
      <c r="Z63" s="9" t="str">
        <f>_xlfn.IFNA(VLOOKUP(Y63,'Main Data'!$A:$B,2,0),"")</f>
        <v/>
      </c>
      <c r="AA63" s="9" t="str">
        <f>_xlfn.IFNA(VLOOKUP(Y63,'Main Data'!$A:$C,3,0),"")</f>
        <v/>
      </c>
      <c r="AB63" s="10" t="str">
        <f ca="1" t="shared" si="8"/>
        <v/>
      </c>
      <c r="AC63" s="11" t="str">
        <f t="shared" si="9"/>
        <v/>
      </c>
      <c r="AD63" s="12"/>
      <c r="AE63" s="13"/>
      <c r="AF63" s="9" t="str">
        <f>_xlfn.IFNA(VLOOKUP(AE63,'Main Data'!$A:$B,2,0),"")</f>
        <v/>
      </c>
      <c r="AG63" s="9" t="str">
        <f>_xlfn.IFNA(VLOOKUP(AE63,'Main Data'!$A:$C,3,0),"")</f>
        <v/>
      </c>
      <c r="AH63" s="10" t="str">
        <f ca="1" t="shared" si="10"/>
        <v/>
      </c>
      <c r="AI63" s="11" t="str">
        <f t="shared" si="11"/>
        <v/>
      </c>
      <c r="AJ63" s="3"/>
      <c r="AK63" s="8"/>
      <c r="AL63" s="9" t="str">
        <f>_xlfn.IFNA(VLOOKUP(AK63,'Main Data'!$A:$B,2,0),"")</f>
        <v/>
      </c>
      <c r="AM63" s="9" t="str">
        <f>_xlfn.IFNA(VLOOKUP(AK63,'Main Data'!$A:$C,3,0),"")</f>
        <v/>
      </c>
      <c r="AN63" s="10" t="str">
        <f ca="1" t="shared" si="12"/>
        <v/>
      </c>
      <c r="AO63" s="11" t="str">
        <f t="shared" si="13"/>
        <v/>
      </c>
      <c r="AP63" s="15"/>
      <c r="AQ63" s="8"/>
      <c r="AR63" s="9" t="str">
        <f>_xlfn.IFNA(VLOOKUP(AQ63,'Main Data'!$A:$B,2,0),"")</f>
        <v/>
      </c>
      <c r="AS63" s="9" t="str">
        <f>_xlfn.IFNA(VLOOKUP(AQ63,'Main Data'!$A:$C,3,0),"")</f>
        <v/>
      </c>
      <c r="AT63" s="10" t="str">
        <f ca="1" t="shared" si="14"/>
        <v/>
      </c>
      <c r="AU63" s="9" t="str">
        <f t="shared" si="15"/>
        <v/>
      </c>
    </row>
    <row r="64" ht="21.75" spans="1:47">
      <c r="A64" s="8"/>
      <c r="B64" s="9" t="str">
        <f>_xlfn.IFNA(VLOOKUP(A64,'Main Data'!$A:$B,2,0),"")</f>
        <v/>
      </c>
      <c r="C64" s="9" t="str">
        <f>_xlfn.IFNA(VLOOKUP(A64,'Main Data'!$A:$C,3,0),"")</f>
        <v/>
      </c>
      <c r="D64" s="10" t="str">
        <f ca="1" t="shared" si="0"/>
        <v/>
      </c>
      <c r="E64" s="11" t="str">
        <f t="shared" si="1"/>
        <v/>
      </c>
      <c r="F64" s="12"/>
      <c r="G64" s="13"/>
      <c r="H64" s="9" t="str">
        <f>_xlfn.IFNA(VLOOKUP(G64,'Main Data'!$A:$B,2,0),"")</f>
        <v/>
      </c>
      <c r="I64" s="9" t="str">
        <f>_xlfn.IFNA(VLOOKUP(G64,'Main Data'!$A:$C,3,0),"")</f>
        <v/>
      </c>
      <c r="J64" s="10" t="str">
        <f ca="1" t="shared" si="2"/>
        <v/>
      </c>
      <c r="K64" s="11" t="str">
        <f t="shared" si="3"/>
        <v/>
      </c>
      <c r="L64" s="3"/>
      <c r="M64" s="8"/>
      <c r="N64" s="9" t="str">
        <f>_xlfn.IFNA(VLOOKUP(M64,'Main Data'!$A:$B,2,0),"")</f>
        <v/>
      </c>
      <c r="O64" s="9" t="str">
        <f>_xlfn.IFNA(VLOOKUP(M64,'Main Data'!$A:$C,3,0),"")</f>
        <v/>
      </c>
      <c r="P64" s="10" t="str">
        <f ca="1" t="shared" si="4"/>
        <v/>
      </c>
      <c r="Q64" s="11" t="str">
        <f t="shared" si="5"/>
        <v/>
      </c>
      <c r="R64" s="12"/>
      <c r="S64" s="13"/>
      <c r="T64" s="9" t="str">
        <f>_xlfn.IFNA(VLOOKUP(S64,'Main Data'!$A:$B,2,0),"")</f>
        <v/>
      </c>
      <c r="U64" s="9" t="str">
        <f>_xlfn.IFNA(VLOOKUP(S64,'Main Data'!$A:$C,3,0),"")</f>
        <v/>
      </c>
      <c r="V64" s="10" t="str">
        <f ca="1" t="shared" si="6"/>
        <v/>
      </c>
      <c r="W64" s="11" t="str">
        <f t="shared" si="7"/>
        <v/>
      </c>
      <c r="X64" s="3"/>
      <c r="Y64" s="8"/>
      <c r="Z64" s="9" t="str">
        <f>_xlfn.IFNA(VLOOKUP(Y64,'Main Data'!$A:$B,2,0),"")</f>
        <v/>
      </c>
      <c r="AA64" s="9" t="str">
        <f>_xlfn.IFNA(VLOOKUP(Y64,'Main Data'!$A:$C,3,0),"")</f>
        <v/>
      </c>
      <c r="AB64" s="10" t="str">
        <f ca="1" t="shared" si="8"/>
        <v/>
      </c>
      <c r="AC64" s="11" t="str">
        <f t="shared" si="9"/>
        <v/>
      </c>
      <c r="AD64" s="12"/>
      <c r="AE64" s="13"/>
      <c r="AF64" s="9" t="str">
        <f>_xlfn.IFNA(VLOOKUP(AE64,'Main Data'!$A:$B,2,0),"")</f>
        <v/>
      </c>
      <c r="AG64" s="9" t="str">
        <f>_xlfn.IFNA(VLOOKUP(AE64,'Main Data'!$A:$C,3,0),"")</f>
        <v/>
      </c>
      <c r="AH64" s="10" t="str">
        <f ca="1" t="shared" si="10"/>
        <v/>
      </c>
      <c r="AI64" s="11" t="str">
        <f t="shared" si="11"/>
        <v/>
      </c>
      <c r="AJ64" s="3"/>
      <c r="AK64" s="8"/>
      <c r="AL64" s="9" t="str">
        <f>_xlfn.IFNA(VLOOKUP(AK64,'Main Data'!$A:$B,2,0),"")</f>
        <v/>
      </c>
      <c r="AM64" s="9" t="str">
        <f>_xlfn.IFNA(VLOOKUP(AK64,'Main Data'!$A:$C,3,0),"")</f>
        <v/>
      </c>
      <c r="AN64" s="10" t="str">
        <f ca="1" t="shared" si="12"/>
        <v/>
      </c>
      <c r="AO64" s="11" t="str">
        <f t="shared" si="13"/>
        <v/>
      </c>
      <c r="AP64" s="15"/>
      <c r="AQ64" s="8"/>
      <c r="AR64" s="9" t="str">
        <f>_xlfn.IFNA(VLOOKUP(AQ64,'Main Data'!$A:$B,2,0),"")</f>
        <v/>
      </c>
      <c r="AS64" s="9" t="str">
        <f>_xlfn.IFNA(VLOOKUP(AQ64,'Main Data'!$A:$C,3,0),"")</f>
        <v/>
      </c>
      <c r="AT64" s="10" t="str">
        <f ca="1" t="shared" si="14"/>
        <v/>
      </c>
      <c r="AU64" s="9" t="str">
        <f t="shared" si="15"/>
        <v/>
      </c>
    </row>
    <row r="65" ht="21.75" spans="1:47">
      <c r="A65" s="8"/>
      <c r="B65" s="9" t="str">
        <f>_xlfn.IFNA(VLOOKUP(A65,'Main Data'!$A:$B,2,0),"")</f>
        <v/>
      </c>
      <c r="C65" s="9" t="str">
        <f>_xlfn.IFNA(VLOOKUP(A65,'Main Data'!$A:$C,3,0),"")</f>
        <v/>
      </c>
      <c r="D65" s="10" t="str">
        <f ca="1" t="shared" si="0"/>
        <v/>
      </c>
      <c r="E65" s="11" t="str">
        <f t="shared" si="1"/>
        <v/>
      </c>
      <c r="F65" s="12"/>
      <c r="G65" s="13"/>
      <c r="H65" s="9" t="str">
        <f>_xlfn.IFNA(VLOOKUP(G65,'Main Data'!$A:$B,2,0),"")</f>
        <v/>
      </c>
      <c r="I65" s="9" t="str">
        <f>_xlfn.IFNA(VLOOKUP(G65,'Main Data'!$A:$C,3,0),"")</f>
        <v/>
      </c>
      <c r="J65" s="10" t="str">
        <f ca="1" t="shared" si="2"/>
        <v/>
      </c>
      <c r="K65" s="11" t="str">
        <f t="shared" si="3"/>
        <v/>
      </c>
      <c r="L65" s="3"/>
      <c r="M65" s="8"/>
      <c r="N65" s="9" t="str">
        <f>_xlfn.IFNA(VLOOKUP(M65,'Main Data'!$A:$B,2,0),"")</f>
        <v/>
      </c>
      <c r="O65" s="9" t="str">
        <f>_xlfn.IFNA(VLOOKUP(M65,'Main Data'!$A:$C,3,0),"")</f>
        <v/>
      </c>
      <c r="P65" s="10" t="str">
        <f ca="1" t="shared" si="4"/>
        <v/>
      </c>
      <c r="Q65" s="11" t="str">
        <f t="shared" si="5"/>
        <v/>
      </c>
      <c r="R65" s="12"/>
      <c r="S65" s="13"/>
      <c r="T65" s="9" t="str">
        <f>_xlfn.IFNA(VLOOKUP(S65,'Main Data'!$A:$B,2,0),"")</f>
        <v/>
      </c>
      <c r="U65" s="9" t="str">
        <f>_xlfn.IFNA(VLOOKUP(S65,'Main Data'!$A:$C,3,0),"")</f>
        <v/>
      </c>
      <c r="V65" s="10" t="str">
        <f ca="1" t="shared" si="6"/>
        <v/>
      </c>
      <c r="W65" s="11" t="str">
        <f t="shared" si="7"/>
        <v/>
      </c>
      <c r="X65" s="3"/>
      <c r="Y65" s="8"/>
      <c r="Z65" s="9" t="str">
        <f>_xlfn.IFNA(VLOOKUP(Y65,'Main Data'!$A:$B,2,0),"")</f>
        <v/>
      </c>
      <c r="AA65" s="9" t="str">
        <f>_xlfn.IFNA(VLOOKUP(Y65,'Main Data'!$A:$C,3,0),"")</f>
        <v/>
      </c>
      <c r="AB65" s="10" t="str">
        <f ca="1" t="shared" si="8"/>
        <v/>
      </c>
      <c r="AC65" s="11" t="str">
        <f t="shared" si="9"/>
        <v/>
      </c>
      <c r="AD65" s="12"/>
      <c r="AE65" s="13"/>
      <c r="AF65" s="9" t="str">
        <f>_xlfn.IFNA(VLOOKUP(AE65,'Main Data'!$A:$B,2,0),"")</f>
        <v/>
      </c>
      <c r="AG65" s="9" t="str">
        <f>_xlfn.IFNA(VLOOKUP(AE65,'Main Data'!$A:$C,3,0),"")</f>
        <v/>
      </c>
      <c r="AH65" s="10" t="str">
        <f ca="1" t="shared" si="10"/>
        <v/>
      </c>
      <c r="AI65" s="11" t="str">
        <f t="shared" si="11"/>
        <v/>
      </c>
      <c r="AJ65" s="3"/>
      <c r="AK65" s="8"/>
      <c r="AL65" s="9" t="str">
        <f>_xlfn.IFNA(VLOOKUP(AK65,'Main Data'!$A:$B,2,0),"")</f>
        <v/>
      </c>
      <c r="AM65" s="9" t="str">
        <f>_xlfn.IFNA(VLOOKUP(AK65,'Main Data'!$A:$C,3,0),"")</f>
        <v/>
      </c>
      <c r="AN65" s="10" t="str">
        <f ca="1" t="shared" si="12"/>
        <v/>
      </c>
      <c r="AO65" s="11" t="str">
        <f t="shared" si="13"/>
        <v/>
      </c>
      <c r="AP65" s="15"/>
      <c r="AQ65" s="8"/>
      <c r="AR65" s="9" t="str">
        <f>_xlfn.IFNA(VLOOKUP(AQ65,'Main Data'!$A:$B,2,0),"")</f>
        <v/>
      </c>
      <c r="AS65" s="9" t="str">
        <f>_xlfn.IFNA(VLOOKUP(AQ65,'Main Data'!$A:$C,3,0),"")</f>
        <v/>
      </c>
      <c r="AT65" s="10" t="str">
        <f ca="1" t="shared" si="14"/>
        <v/>
      </c>
      <c r="AU65" s="9" t="str">
        <f t="shared" si="15"/>
        <v/>
      </c>
    </row>
    <row r="66" ht="21.75" spans="1:47">
      <c r="A66" s="8"/>
      <c r="B66" s="9" t="str">
        <f>_xlfn.IFNA(VLOOKUP(A66,'Main Data'!$A:$B,2,0),"")</f>
        <v/>
      </c>
      <c r="C66" s="9" t="str">
        <f>_xlfn.IFNA(VLOOKUP(A66,'Main Data'!$A:$C,3,0),"")</f>
        <v/>
      </c>
      <c r="D66" s="10" t="str">
        <f ca="1" t="shared" si="0"/>
        <v/>
      </c>
      <c r="E66" s="11" t="str">
        <f t="shared" si="1"/>
        <v/>
      </c>
      <c r="F66" s="12"/>
      <c r="G66" s="13"/>
      <c r="H66" s="9" t="str">
        <f>_xlfn.IFNA(VLOOKUP(G66,'Main Data'!$A:$B,2,0),"")</f>
        <v/>
      </c>
      <c r="I66" s="9" t="str">
        <f>_xlfn.IFNA(VLOOKUP(G66,'Main Data'!$A:$C,3,0),"")</f>
        <v/>
      </c>
      <c r="J66" s="10" t="str">
        <f ca="1" t="shared" si="2"/>
        <v/>
      </c>
      <c r="K66" s="11" t="str">
        <f t="shared" si="3"/>
        <v/>
      </c>
      <c r="L66" s="3"/>
      <c r="M66" s="8"/>
      <c r="N66" s="9" t="str">
        <f>_xlfn.IFNA(VLOOKUP(M66,'Main Data'!$A:$B,2,0),"")</f>
        <v/>
      </c>
      <c r="O66" s="9" t="str">
        <f>_xlfn.IFNA(VLOOKUP(M66,'Main Data'!$A:$C,3,0),"")</f>
        <v/>
      </c>
      <c r="P66" s="10" t="str">
        <f ca="1" t="shared" si="4"/>
        <v/>
      </c>
      <c r="Q66" s="11" t="str">
        <f t="shared" si="5"/>
        <v/>
      </c>
      <c r="R66" s="12"/>
      <c r="S66" s="13"/>
      <c r="T66" s="9" t="str">
        <f>_xlfn.IFNA(VLOOKUP(S66,'Main Data'!$A:$B,2,0),"")</f>
        <v/>
      </c>
      <c r="U66" s="9" t="str">
        <f>_xlfn.IFNA(VLOOKUP(S66,'Main Data'!$A:$C,3,0),"")</f>
        <v/>
      </c>
      <c r="V66" s="10" t="str">
        <f ca="1" t="shared" si="6"/>
        <v/>
      </c>
      <c r="W66" s="11" t="str">
        <f t="shared" si="7"/>
        <v/>
      </c>
      <c r="X66" s="3"/>
      <c r="Y66" s="8"/>
      <c r="Z66" s="9" t="str">
        <f>_xlfn.IFNA(VLOOKUP(Y66,'Main Data'!$A:$B,2,0),"")</f>
        <v/>
      </c>
      <c r="AA66" s="9" t="str">
        <f>_xlfn.IFNA(VLOOKUP(Y66,'Main Data'!$A:$C,3,0),"")</f>
        <v/>
      </c>
      <c r="AB66" s="10" t="str">
        <f ca="1" t="shared" si="8"/>
        <v/>
      </c>
      <c r="AC66" s="11" t="str">
        <f t="shared" si="9"/>
        <v/>
      </c>
      <c r="AD66" s="12"/>
      <c r="AE66" s="13"/>
      <c r="AF66" s="9" t="str">
        <f>_xlfn.IFNA(VLOOKUP(AE66,'Main Data'!$A:$B,2,0),"")</f>
        <v/>
      </c>
      <c r="AG66" s="9" t="str">
        <f>_xlfn.IFNA(VLOOKUP(AE66,'Main Data'!$A:$C,3,0),"")</f>
        <v/>
      </c>
      <c r="AH66" s="10" t="str">
        <f ca="1" t="shared" si="10"/>
        <v/>
      </c>
      <c r="AI66" s="11" t="str">
        <f t="shared" si="11"/>
        <v/>
      </c>
      <c r="AJ66" s="3"/>
      <c r="AK66" s="8"/>
      <c r="AL66" s="9" t="str">
        <f>_xlfn.IFNA(VLOOKUP(AK66,'Main Data'!$A:$B,2,0),"")</f>
        <v/>
      </c>
      <c r="AM66" s="9" t="str">
        <f>_xlfn.IFNA(VLOOKUP(AK66,'Main Data'!$A:$C,3,0),"")</f>
        <v/>
      </c>
      <c r="AN66" s="10" t="str">
        <f ca="1" t="shared" si="12"/>
        <v/>
      </c>
      <c r="AO66" s="11" t="str">
        <f t="shared" si="13"/>
        <v/>
      </c>
      <c r="AP66" s="15"/>
      <c r="AQ66" s="8"/>
      <c r="AR66" s="9" t="str">
        <f>_xlfn.IFNA(VLOOKUP(AQ66,'Main Data'!$A:$B,2,0),"")</f>
        <v/>
      </c>
      <c r="AS66" s="9" t="str">
        <f>_xlfn.IFNA(VLOOKUP(AQ66,'Main Data'!$A:$C,3,0),"")</f>
        <v/>
      </c>
      <c r="AT66" s="10" t="str">
        <f ca="1" t="shared" si="14"/>
        <v/>
      </c>
      <c r="AU66" s="9" t="str">
        <f t="shared" si="15"/>
        <v/>
      </c>
    </row>
    <row r="67" ht="21.75" spans="1:47">
      <c r="A67" s="8"/>
      <c r="B67" s="9" t="str">
        <f>_xlfn.IFNA(VLOOKUP(A67,'Main Data'!$A:$B,2,0),"")</f>
        <v/>
      </c>
      <c r="C67" s="9" t="str">
        <f>_xlfn.IFNA(VLOOKUP(A67,'Main Data'!$A:$C,3,0),"")</f>
        <v/>
      </c>
      <c r="D67" s="10" t="str">
        <f ca="1" t="shared" si="0"/>
        <v/>
      </c>
      <c r="E67" s="11" t="str">
        <f t="shared" si="1"/>
        <v/>
      </c>
      <c r="F67" s="12"/>
      <c r="G67" s="13"/>
      <c r="H67" s="9" t="str">
        <f>_xlfn.IFNA(VLOOKUP(G67,'Main Data'!$A:$B,2,0),"")</f>
        <v/>
      </c>
      <c r="I67" s="9" t="str">
        <f>_xlfn.IFNA(VLOOKUP(G67,'Main Data'!$A:$C,3,0),"")</f>
        <v/>
      </c>
      <c r="J67" s="10" t="str">
        <f ca="1" t="shared" si="2"/>
        <v/>
      </c>
      <c r="K67" s="11" t="str">
        <f t="shared" si="3"/>
        <v/>
      </c>
      <c r="L67" s="3"/>
      <c r="M67" s="8"/>
      <c r="N67" s="9" t="str">
        <f>_xlfn.IFNA(VLOOKUP(M67,'Main Data'!$A:$B,2,0),"")</f>
        <v/>
      </c>
      <c r="O67" s="9" t="str">
        <f>_xlfn.IFNA(VLOOKUP(M67,'Main Data'!$A:$C,3,0),"")</f>
        <v/>
      </c>
      <c r="P67" s="10" t="str">
        <f ca="1" t="shared" si="4"/>
        <v/>
      </c>
      <c r="Q67" s="11" t="str">
        <f t="shared" si="5"/>
        <v/>
      </c>
      <c r="R67" s="12"/>
      <c r="S67" s="13"/>
      <c r="T67" s="9" t="str">
        <f>_xlfn.IFNA(VLOOKUP(S67,'Main Data'!$A:$B,2,0),"")</f>
        <v/>
      </c>
      <c r="U67" s="9" t="str">
        <f>_xlfn.IFNA(VLOOKUP(S67,'Main Data'!$A:$C,3,0),"")</f>
        <v/>
      </c>
      <c r="V67" s="10" t="str">
        <f ca="1" t="shared" si="6"/>
        <v/>
      </c>
      <c r="W67" s="11" t="str">
        <f t="shared" si="7"/>
        <v/>
      </c>
      <c r="X67" s="3"/>
      <c r="Y67" s="8"/>
      <c r="Z67" s="9" t="str">
        <f>_xlfn.IFNA(VLOOKUP(Y67,'Main Data'!$A:$B,2,0),"")</f>
        <v/>
      </c>
      <c r="AA67" s="9" t="str">
        <f>_xlfn.IFNA(VLOOKUP(Y67,'Main Data'!$A:$C,3,0),"")</f>
        <v/>
      </c>
      <c r="AB67" s="10" t="str">
        <f ca="1" t="shared" si="8"/>
        <v/>
      </c>
      <c r="AC67" s="11" t="str">
        <f t="shared" si="9"/>
        <v/>
      </c>
      <c r="AD67" s="12"/>
      <c r="AE67" s="13"/>
      <c r="AF67" s="9" t="str">
        <f>_xlfn.IFNA(VLOOKUP(AE67,'Main Data'!$A:$B,2,0),"")</f>
        <v/>
      </c>
      <c r="AG67" s="9" t="str">
        <f>_xlfn.IFNA(VLOOKUP(AE67,'Main Data'!$A:$C,3,0),"")</f>
        <v/>
      </c>
      <c r="AH67" s="10" t="str">
        <f ca="1" t="shared" si="10"/>
        <v/>
      </c>
      <c r="AI67" s="11" t="str">
        <f t="shared" si="11"/>
        <v/>
      </c>
      <c r="AJ67" s="3"/>
      <c r="AK67" s="8"/>
      <c r="AL67" s="9" t="str">
        <f>_xlfn.IFNA(VLOOKUP(AK67,'Main Data'!$A:$B,2,0),"")</f>
        <v/>
      </c>
      <c r="AM67" s="9" t="str">
        <f>_xlfn.IFNA(VLOOKUP(AK67,'Main Data'!$A:$C,3,0),"")</f>
        <v/>
      </c>
      <c r="AN67" s="10" t="str">
        <f ca="1" t="shared" si="12"/>
        <v/>
      </c>
      <c r="AO67" s="11" t="str">
        <f t="shared" si="13"/>
        <v/>
      </c>
      <c r="AP67" s="15"/>
      <c r="AQ67" s="8"/>
      <c r="AR67" s="9" t="str">
        <f>_xlfn.IFNA(VLOOKUP(AQ67,'Main Data'!$A:$B,2,0),"")</f>
        <v/>
      </c>
      <c r="AS67" s="9" t="str">
        <f>_xlfn.IFNA(VLOOKUP(AQ67,'Main Data'!$A:$C,3,0),"")</f>
        <v/>
      </c>
      <c r="AT67" s="10" t="str">
        <f ca="1" t="shared" si="14"/>
        <v/>
      </c>
      <c r="AU67" s="9" t="str">
        <f t="shared" si="15"/>
        <v/>
      </c>
    </row>
    <row r="68" ht="21.75" spans="1:47">
      <c r="A68" s="8"/>
      <c r="B68" s="9" t="str">
        <f>_xlfn.IFNA(VLOOKUP(A68,'Main Data'!$A:$B,2,0),"")</f>
        <v/>
      </c>
      <c r="C68" s="9" t="str">
        <f>_xlfn.IFNA(VLOOKUP(A68,'Main Data'!$A:$C,3,0),"")</f>
        <v/>
      </c>
      <c r="D68" s="10" t="str">
        <f ca="1" t="shared" ref="D68:D131" si="16">IF(A68="","",IF(D68="",NOW(),D68))</f>
        <v/>
      </c>
      <c r="E68" s="11" t="str">
        <f t="shared" ref="E68:E131" si="17">IF(A68="","",5)</f>
        <v/>
      </c>
      <c r="F68" s="12"/>
      <c r="G68" s="13"/>
      <c r="H68" s="9" t="str">
        <f>_xlfn.IFNA(VLOOKUP(G68,'Main Data'!$A:$B,2,0),"")</f>
        <v/>
      </c>
      <c r="I68" s="9" t="str">
        <f>_xlfn.IFNA(VLOOKUP(G68,'Main Data'!$A:$C,3,0),"")</f>
        <v/>
      </c>
      <c r="J68" s="10" t="str">
        <f ca="1" t="shared" ref="J68:J131" si="18">IF(G68="","",IF(J68="",NOW(),J68))</f>
        <v/>
      </c>
      <c r="K68" s="11" t="str">
        <f t="shared" ref="K68:K131" si="19">IF(G68="","",5)</f>
        <v/>
      </c>
      <c r="L68" s="3"/>
      <c r="M68" s="8"/>
      <c r="N68" s="9" t="str">
        <f>_xlfn.IFNA(VLOOKUP(M68,'Main Data'!$A:$B,2,0),"")</f>
        <v/>
      </c>
      <c r="O68" s="9" t="str">
        <f>_xlfn.IFNA(VLOOKUP(M68,'Main Data'!$A:$C,3,0),"")</f>
        <v/>
      </c>
      <c r="P68" s="10" t="str">
        <f ca="1" t="shared" ref="P68:P131" si="20">IF(M68="","",IF(P68="",NOW(),P68))</f>
        <v/>
      </c>
      <c r="Q68" s="11" t="str">
        <f t="shared" ref="Q68:Q131" si="21">IF(M68="","",5)</f>
        <v/>
      </c>
      <c r="R68" s="12"/>
      <c r="S68" s="13"/>
      <c r="T68" s="9" t="str">
        <f>_xlfn.IFNA(VLOOKUP(S68,'Main Data'!$A:$B,2,0),"")</f>
        <v/>
      </c>
      <c r="U68" s="9" t="str">
        <f>_xlfn.IFNA(VLOOKUP(S68,'Main Data'!$A:$C,3,0),"")</f>
        <v/>
      </c>
      <c r="V68" s="10" t="str">
        <f ca="1" t="shared" ref="V68:V131" si="22">IF(S68="","",IF(V68="",NOW(),V68))</f>
        <v/>
      </c>
      <c r="W68" s="11" t="str">
        <f t="shared" ref="W68:W131" si="23">IF(S68="","",5)</f>
        <v/>
      </c>
      <c r="X68" s="3"/>
      <c r="Y68" s="8"/>
      <c r="Z68" s="9" t="str">
        <f>_xlfn.IFNA(VLOOKUP(Y68,'Main Data'!$A:$B,2,0),"")</f>
        <v/>
      </c>
      <c r="AA68" s="9" t="str">
        <f>_xlfn.IFNA(VLOOKUP(Y68,'Main Data'!$A:$C,3,0),"")</f>
        <v/>
      </c>
      <c r="AB68" s="10" t="str">
        <f ca="1" t="shared" ref="AB68:AB131" si="24">IF(Y68="","",IF(AB68="",NOW(),AB68))</f>
        <v/>
      </c>
      <c r="AC68" s="11" t="str">
        <f t="shared" ref="AC68:AC131" si="25">IF(Y68="","",5)</f>
        <v/>
      </c>
      <c r="AD68" s="12"/>
      <c r="AE68" s="13"/>
      <c r="AF68" s="9" t="str">
        <f>_xlfn.IFNA(VLOOKUP(AE68,'Main Data'!$A:$B,2,0),"")</f>
        <v/>
      </c>
      <c r="AG68" s="9" t="str">
        <f>_xlfn.IFNA(VLOOKUP(AE68,'Main Data'!$A:$C,3,0),"")</f>
        <v/>
      </c>
      <c r="AH68" s="10" t="str">
        <f ca="1" t="shared" ref="AH68:AH131" si="26">IF(AE68="","",IF(AH68="",NOW(),AH68))</f>
        <v/>
      </c>
      <c r="AI68" s="11" t="str">
        <f t="shared" ref="AI68:AI131" si="27">IF(AE68="","",5)</f>
        <v/>
      </c>
      <c r="AJ68" s="3"/>
      <c r="AK68" s="8"/>
      <c r="AL68" s="9" t="str">
        <f>_xlfn.IFNA(VLOOKUP(AK68,'Main Data'!$A:$B,2,0),"")</f>
        <v/>
      </c>
      <c r="AM68" s="9" t="str">
        <f>_xlfn.IFNA(VLOOKUP(AK68,'Main Data'!$A:$C,3,0),"")</f>
        <v/>
      </c>
      <c r="AN68" s="10" t="str">
        <f ca="1" t="shared" ref="AN68:AN131" si="28">IF(AK68="","",IF(AN68="",NOW(),AN68))</f>
        <v/>
      </c>
      <c r="AO68" s="11" t="str">
        <f t="shared" ref="AO68:AO131" si="29">IF(AK68="","",5)</f>
        <v/>
      </c>
      <c r="AP68" s="15"/>
      <c r="AQ68" s="8"/>
      <c r="AR68" s="9" t="str">
        <f>_xlfn.IFNA(VLOOKUP(AQ68,'Main Data'!$A:$B,2,0),"")</f>
        <v/>
      </c>
      <c r="AS68" s="9" t="str">
        <f>_xlfn.IFNA(VLOOKUP(AQ68,'Main Data'!$A:$C,3,0),"")</f>
        <v/>
      </c>
      <c r="AT68" s="10" t="str">
        <f ca="1" t="shared" ref="AT68:AT131" si="30">IF(AQ68="","",IF(AT68="",NOW(),AT68))</f>
        <v/>
      </c>
      <c r="AU68" s="9" t="str">
        <f t="shared" ref="AU68:AU131" si="31">IF(AQ68="","",5)</f>
        <v/>
      </c>
    </row>
    <row r="69" ht="21.75" spans="1:47">
      <c r="A69" s="8"/>
      <c r="B69" s="9" t="str">
        <f>_xlfn.IFNA(VLOOKUP(A69,'Main Data'!$A:$B,2,0),"")</f>
        <v/>
      </c>
      <c r="C69" s="9" t="str">
        <f>_xlfn.IFNA(VLOOKUP(A69,'Main Data'!$A:$C,3,0),"")</f>
        <v/>
      </c>
      <c r="D69" s="10" t="str">
        <f ca="1" t="shared" si="16"/>
        <v/>
      </c>
      <c r="E69" s="11" t="str">
        <f t="shared" si="17"/>
        <v/>
      </c>
      <c r="F69" s="12"/>
      <c r="G69" s="13"/>
      <c r="H69" s="9" t="str">
        <f>_xlfn.IFNA(VLOOKUP(G69,'Main Data'!$A:$B,2,0),"")</f>
        <v/>
      </c>
      <c r="I69" s="9" t="str">
        <f>_xlfn.IFNA(VLOOKUP(G69,'Main Data'!$A:$C,3,0),"")</f>
        <v/>
      </c>
      <c r="J69" s="10" t="str">
        <f ca="1" t="shared" si="18"/>
        <v/>
      </c>
      <c r="K69" s="11" t="str">
        <f t="shared" si="19"/>
        <v/>
      </c>
      <c r="L69" s="3"/>
      <c r="M69" s="8"/>
      <c r="N69" s="9" t="str">
        <f>_xlfn.IFNA(VLOOKUP(M69,'Main Data'!$A:$B,2,0),"")</f>
        <v/>
      </c>
      <c r="O69" s="9" t="str">
        <f>_xlfn.IFNA(VLOOKUP(M69,'Main Data'!$A:$C,3,0),"")</f>
        <v/>
      </c>
      <c r="P69" s="10" t="str">
        <f ca="1" t="shared" si="20"/>
        <v/>
      </c>
      <c r="Q69" s="11" t="str">
        <f t="shared" si="21"/>
        <v/>
      </c>
      <c r="R69" s="12"/>
      <c r="S69" s="13"/>
      <c r="T69" s="9" t="str">
        <f>_xlfn.IFNA(VLOOKUP(S69,'Main Data'!$A:$B,2,0),"")</f>
        <v/>
      </c>
      <c r="U69" s="9" t="str">
        <f>_xlfn.IFNA(VLOOKUP(S69,'Main Data'!$A:$C,3,0),"")</f>
        <v/>
      </c>
      <c r="V69" s="10" t="str">
        <f ca="1" t="shared" si="22"/>
        <v/>
      </c>
      <c r="W69" s="11" t="str">
        <f t="shared" si="23"/>
        <v/>
      </c>
      <c r="X69" s="3"/>
      <c r="Y69" s="8"/>
      <c r="Z69" s="9" t="str">
        <f>_xlfn.IFNA(VLOOKUP(Y69,'Main Data'!$A:$B,2,0),"")</f>
        <v/>
      </c>
      <c r="AA69" s="9" t="str">
        <f>_xlfn.IFNA(VLOOKUP(Y69,'Main Data'!$A:$C,3,0),"")</f>
        <v/>
      </c>
      <c r="AB69" s="10" t="str">
        <f ca="1" t="shared" si="24"/>
        <v/>
      </c>
      <c r="AC69" s="11" t="str">
        <f t="shared" si="25"/>
        <v/>
      </c>
      <c r="AD69" s="12"/>
      <c r="AE69" s="13"/>
      <c r="AF69" s="9" t="str">
        <f>_xlfn.IFNA(VLOOKUP(AE69,'Main Data'!$A:$B,2,0),"")</f>
        <v/>
      </c>
      <c r="AG69" s="9" t="str">
        <f>_xlfn.IFNA(VLOOKUP(AE69,'Main Data'!$A:$C,3,0),"")</f>
        <v/>
      </c>
      <c r="AH69" s="10" t="str">
        <f ca="1" t="shared" si="26"/>
        <v/>
      </c>
      <c r="AI69" s="11" t="str">
        <f t="shared" si="27"/>
        <v/>
      </c>
      <c r="AJ69" s="3"/>
      <c r="AK69" s="8"/>
      <c r="AL69" s="9" t="str">
        <f>_xlfn.IFNA(VLOOKUP(AK69,'Main Data'!$A:$B,2,0),"")</f>
        <v/>
      </c>
      <c r="AM69" s="9" t="str">
        <f>_xlfn.IFNA(VLOOKUP(AK69,'Main Data'!$A:$C,3,0),"")</f>
        <v/>
      </c>
      <c r="AN69" s="10" t="str">
        <f ca="1" t="shared" si="28"/>
        <v/>
      </c>
      <c r="AO69" s="11" t="str">
        <f t="shared" si="29"/>
        <v/>
      </c>
      <c r="AP69" s="15"/>
      <c r="AQ69" s="8"/>
      <c r="AR69" s="9" t="str">
        <f>_xlfn.IFNA(VLOOKUP(AQ69,'Main Data'!$A:$B,2,0),"")</f>
        <v/>
      </c>
      <c r="AS69" s="9" t="str">
        <f>_xlfn.IFNA(VLOOKUP(AQ69,'Main Data'!$A:$C,3,0),"")</f>
        <v/>
      </c>
      <c r="AT69" s="10" t="str">
        <f ca="1" t="shared" si="30"/>
        <v/>
      </c>
      <c r="AU69" s="9" t="str">
        <f t="shared" si="31"/>
        <v/>
      </c>
    </row>
    <row r="70" ht="21.75" spans="1:47">
      <c r="A70" s="8"/>
      <c r="B70" s="9" t="str">
        <f>_xlfn.IFNA(VLOOKUP(A70,'Main Data'!$A:$B,2,0),"")</f>
        <v/>
      </c>
      <c r="C70" s="9" t="str">
        <f>_xlfn.IFNA(VLOOKUP(A70,'Main Data'!$A:$C,3,0),"")</f>
        <v/>
      </c>
      <c r="D70" s="10" t="str">
        <f ca="1" t="shared" si="16"/>
        <v/>
      </c>
      <c r="E70" s="11" t="str">
        <f t="shared" si="17"/>
        <v/>
      </c>
      <c r="F70" s="12"/>
      <c r="G70" s="13"/>
      <c r="H70" s="9" t="str">
        <f>_xlfn.IFNA(VLOOKUP(G70,'Main Data'!$A:$B,2,0),"")</f>
        <v/>
      </c>
      <c r="I70" s="9" t="str">
        <f>_xlfn.IFNA(VLOOKUP(G70,'Main Data'!$A:$C,3,0),"")</f>
        <v/>
      </c>
      <c r="J70" s="10" t="str">
        <f ca="1" t="shared" si="18"/>
        <v/>
      </c>
      <c r="K70" s="11" t="str">
        <f t="shared" si="19"/>
        <v/>
      </c>
      <c r="L70" s="3"/>
      <c r="M70" s="8"/>
      <c r="N70" s="9" t="str">
        <f>_xlfn.IFNA(VLOOKUP(M70,'Main Data'!$A:$B,2,0),"")</f>
        <v/>
      </c>
      <c r="O70" s="9" t="str">
        <f>_xlfn.IFNA(VLOOKUP(M70,'Main Data'!$A:$C,3,0),"")</f>
        <v/>
      </c>
      <c r="P70" s="10" t="str">
        <f ca="1" t="shared" si="20"/>
        <v/>
      </c>
      <c r="Q70" s="11" t="str">
        <f t="shared" si="21"/>
        <v/>
      </c>
      <c r="R70" s="12"/>
      <c r="S70" s="13"/>
      <c r="T70" s="9" t="str">
        <f>_xlfn.IFNA(VLOOKUP(S70,'Main Data'!$A:$B,2,0),"")</f>
        <v/>
      </c>
      <c r="U70" s="9" t="str">
        <f>_xlfn.IFNA(VLOOKUP(S70,'Main Data'!$A:$C,3,0),"")</f>
        <v/>
      </c>
      <c r="V70" s="10" t="str">
        <f ca="1" t="shared" si="22"/>
        <v/>
      </c>
      <c r="W70" s="11" t="str">
        <f t="shared" si="23"/>
        <v/>
      </c>
      <c r="X70" s="3"/>
      <c r="Y70" s="8"/>
      <c r="Z70" s="9" t="str">
        <f>_xlfn.IFNA(VLOOKUP(Y70,'Main Data'!$A:$B,2,0),"")</f>
        <v/>
      </c>
      <c r="AA70" s="9" t="str">
        <f>_xlfn.IFNA(VLOOKUP(Y70,'Main Data'!$A:$C,3,0),"")</f>
        <v/>
      </c>
      <c r="AB70" s="10" t="str">
        <f ca="1" t="shared" si="24"/>
        <v/>
      </c>
      <c r="AC70" s="11" t="str">
        <f t="shared" si="25"/>
        <v/>
      </c>
      <c r="AD70" s="12"/>
      <c r="AE70" s="13"/>
      <c r="AF70" s="9" t="str">
        <f>_xlfn.IFNA(VLOOKUP(AE70,'Main Data'!$A:$B,2,0),"")</f>
        <v/>
      </c>
      <c r="AG70" s="9" t="str">
        <f>_xlfn.IFNA(VLOOKUP(AE70,'Main Data'!$A:$C,3,0),"")</f>
        <v/>
      </c>
      <c r="AH70" s="10" t="str">
        <f ca="1" t="shared" si="26"/>
        <v/>
      </c>
      <c r="AI70" s="11" t="str">
        <f t="shared" si="27"/>
        <v/>
      </c>
      <c r="AJ70" s="3"/>
      <c r="AK70" s="8"/>
      <c r="AL70" s="9" t="str">
        <f>_xlfn.IFNA(VLOOKUP(AK70,'Main Data'!$A:$B,2,0),"")</f>
        <v/>
      </c>
      <c r="AM70" s="9" t="str">
        <f>_xlfn.IFNA(VLOOKUP(AK70,'Main Data'!$A:$C,3,0),"")</f>
        <v/>
      </c>
      <c r="AN70" s="10" t="str">
        <f ca="1" t="shared" si="28"/>
        <v/>
      </c>
      <c r="AO70" s="11" t="str">
        <f t="shared" si="29"/>
        <v/>
      </c>
      <c r="AP70" s="15"/>
      <c r="AQ70" s="8"/>
      <c r="AR70" s="9" t="str">
        <f>_xlfn.IFNA(VLOOKUP(AQ70,'Main Data'!$A:$B,2,0),"")</f>
        <v/>
      </c>
      <c r="AS70" s="9" t="str">
        <f>_xlfn.IFNA(VLOOKUP(AQ70,'Main Data'!$A:$C,3,0),"")</f>
        <v/>
      </c>
      <c r="AT70" s="10" t="str">
        <f ca="1" t="shared" si="30"/>
        <v/>
      </c>
      <c r="AU70" s="9" t="str">
        <f t="shared" si="31"/>
        <v/>
      </c>
    </row>
    <row r="71" ht="21.75" spans="1:47">
      <c r="A71" s="8"/>
      <c r="B71" s="9" t="str">
        <f>_xlfn.IFNA(VLOOKUP(A71,'Main Data'!$A:$B,2,0),"")</f>
        <v/>
      </c>
      <c r="C71" s="9" t="str">
        <f>_xlfn.IFNA(VLOOKUP(A71,'Main Data'!$A:$C,3,0),"")</f>
        <v/>
      </c>
      <c r="D71" s="10" t="str">
        <f ca="1" t="shared" si="16"/>
        <v/>
      </c>
      <c r="E71" s="11" t="str">
        <f t="shared" si="17"/>
        <v/>
      </c>
      <c r="F71" s="12"/>
      <c r="G71" s="13"/>
      <c r="H71" s="9" t="str">
        <f>_xlfn.IFNA(VLOOKUP(G71,'Main Data'!$A:$B,2,0),"")</f>
        <v/>
      </c>
      <c r="I71" s="9" t="str">
        <f>_xlfn.IFNA(VLOOKUP(G71,'Main Data'!$A:$C,3,0),"")</f>
        <v/>
      </c>
      <c r="J71" s="10" t="str">
        <f ca="1" t="shared" si="18"/>
        <v/>
      </c>
      <c r="K71" s="11" t="str">
        <f t="shared" si="19"/>
        <v/>
      </c>
      <c r="L71" s="3"/>
      <c r="M71" s="8"/>
      <c r="N71" s="9" t="str">
        <f>_xlfn.IFNA(VLOOKUP(M71,'Main Data'!$A:$B,2,0),"")</f>
        <v/>
      </c>
      <c r="O71" s="9" t="str">
        <f>_xlfn.IFNA(VLOOKUP(M71,'Main Data'!$A:$C,3,0),"")</f>
        <v/>
      </c>
      <c r="P71" s="10" t="str">
        <f ca="1" t="shared" si="20"/>
        <v/>
      </c>
      <c r="Q71" s="11" t="str">
        <f t="shared" si="21"/>
        <v/>
      </c>
      <c r="R71" s="12"/>
      <c r="S71" s="13"/>
      <c r="T71" s="9" t="str">
        <f>_xlfn.IFNA(VLOOKUP(S71,'Main Data'!$A:$B,2,0),"")</f>
        <v/>
      </c>
      <c r="U71" s="9" t="str">
        <f>_xlfn.IFNA(VLOOKUP(S71,'Main Data'!$A:$C,3,0),"")</f>
        <v/>
      </c>
      <c r="V71" s="10" t="str">
        <f ca="1" t="shared" si="22"/>
        <v/>
      </c>
      <c r="W71" s="11" t="str">
        <f t="shared" si="23"/>
        <v/>
      </c>
      <c r="X71" s="3"/>
      <c r="Y71" s="8"/>
      <c r="Z71" s="9" t="str">
        <f>_xlfn.IFNA(VLOOKUP(Y71,'Main Data'!$A:$B,2,0),"")</f>
        <v/>
      </c>
      <c r="AA71" s="9" t="str">
        <f>_xlfn.IFNA(VLOOKUP(Y71,'Main Data'!$A:$C,3,0),"")</f>
        <v/>
      </c>
      <c r="AB71" s="10" t="str">
        <f ca="1" t="shared" si="24"/>
        <v/>
      </c>
      <c r="AC71" s="11" t="str">
        <f t="shared" si="25"/>
        <v/>
      </c>
      <c r="AD71" s="12"/>
      <c r="AE71" s="13"/>
      <c r="AF71" s="9" t="str">
        <f>_xlfn.IFNA(VLOOKUP(AE71,'Main Data'!$A:$B,2,0),"")</f>
        <v/>
      </c>
      <c r="AG71" s="9" t="str">
        <f>_xlfn.IFNA(VLOOKUP(AE71,'Main Data'!$A:$C,3,0),"")</f>
        <v/>
      </c>
      <c r="AH71" s="10" t="str">
        <f ca="1" t="shared" si="26"/>
        <v/>
      </c>
      <c r="AI71" s="11" t="str">
        <f t="shared" si="27"/>
        <v/>
      </c>
      <c r="AJ71" s="3"/>
      <c r="AK71" s="8"/>
      <c r="AL71" s="9" t="str">
        <f>_xlfn.IFNA(VLOOKUP(AK71,'Main Data'!$A:$B,2,0),"")</f>
        <v/>
      </c>
      <c r="AM71" s="9" t="str">
        <f>_xlfn.IFNA(VLOOKUP(AK71,'Main Data'!$A:$C,3,0),"")</f>
        <v/>
      </c>
      <c r="AN71" s="10" t="str">
        <f ca="1" t="shared" si="28"/>
        <v/>
      </c>
      <c r="AO71" s="11" t="str">
        <f t="shared" si="29"/>
        <v/>
      </c>
      <c r="AP71" s="15"/>
      <c r="AQ71" s="8"/>
      <c r="AR71" s="9" t="str">
        <f>_xlfn.IFNA(VLOOKUP(AQ71,'Main Data'!$A:$B,2,0),"")</f>
        <v/>
      </c>
      <c r="AS71" s="9" t="str">
        <f>_xlfn.IFNA(VLOOKUP(AQ71,'Main Data'!$A:$C,3,0),"")</f>
        <v/>
      </c>
      <c r="AT71" s="10" t="str">
        <f ca="1" t="shared" si="30"/>
        <v/>
      </c>
      <c r="AU71" s="9" t="str">
        <f t="shared" si="31"/>
        <v/>
      </c>
    </row>
    <row r="72" ht="21.75" spans="1:47">
      <c r="A72" s="8"/>
      <c r="B72" s="9" t="str">
        <f>_xlfn.IFNA(VLOOKUP(A72,'Main Data'!$A:$B,2,0),"")</f>
        <v/>
      </c>
      <c r="C72" s="9" t="str">
        <f>_xlfn.IFNA(VLOOKUP(A72,'Main Data'!$A:$C,3,0),"")</f>
        <v/>
      </c>
      <c r="D72" s="10" t="str">
        <f ca="1" t="shared" si="16"/>
        <v/>
      </c>
      <c r="E72" s="11" t="str">
        <f t="shared" si="17"/>
        <v/>
      </c>
      <c r="F72" s="12"/>
      <c r="G72" s="13"/>
      <c r="H72" s="9" t="str">
        <f>_xlfn.IFNA(VLOOKUP(G72,'Main Data'!$A:$B,2,0),"")</f>
        <v/>
      </c>
      <c r="I72" s="9" t="str">
        <f>_xlfn.IFNA(VLOOKUP(G72,'Main Data'!$A:$C,3,0),"")</f>
        <v/>
      </c>
      <c r="J72" s="10" t="str">
        <f ca="1" t="shared" si="18"/>
        <v/>
      </c>
      <c r="K72" s="11" t="str">
        <f t="shared" si="19"/>
        <v/>
      </c>
      <c r="L72" s="3"/>
      <c r="M72" s="8"/>
      <c r="N72" s="9" t="str">
        <f>_xlfn.IFNA(VLOOKUP(M72,'Main Data'!$A:$B,2,0),"")</f>
        <v/>
      </c>
      <c r="O72" s="9" t="str">
        <f>_xlfn.IFNA(VLOOKUP(M72,'Main Data'!$A:$C,3,0),"")</f>
        <v/>
      </c>
      <c r="P72" s="10" t="str">
        <f ca="1" t="shared" si="20"/>
        <v/>
      </c>
      <c r="Q72" s="11" t="str">
        <f t="shared" si="21"/>
        <v/>
      </c>
      <c r="R72" s="12"/>
      <c r="S72" s="13"/>
      <c r="T72" s="9" t="str">
        <f>_xlfn.IFNA(VLOOKUP(S72,'Main Data'!$A:$B,2,0),"")</f>
        <v/>
      </c>
      <c r="U72" s="9" t="str">
        <f>_xlfn.IFNA(VLOOKUP(S72,'Main Data'!$A:$C,3,0),"")</f>
        <v/>
      </c>
      <c r="V72" s="10" t="str">
        <f ca="1" t="shared" si="22"/>
        <v/>
      </c>
      <c r="W72" s="11" t="str">
        <f t="shared" si="23"/>
        <v/>
      </c>
      <c r="X72" s="3"/>
      <c r="Y72" s="8"/>
      <c r="Z72" s="9" t="str">
        <f>_xlfn.IFNA(VLOOKUP(Y72,'Main Data'!$A:$B,2,0),"")</f>
        <v/>
      </c>
      <c r="AA72" s="9" t="str">
        <f>_xlfn.IFNA(VLOOKUP(Y72,'Main Data'!$A:$C,3,0),"")</f>
        <v/>
      </c>
      <c r="AB72" s="10" t="str">
        <f ca="1" t="shared" si="24"/>
        <v/>
      </c>
      <c r="AC72" s="11" t="str">
        <f t="shared" si="25"/>
        <v/>
      </c>
      <c r="AD72" s="12"/>
      <c r="AE72" s="13"/>
      <c r="AF72" s="9" t="str">
        <f>_xlfn.IFNA(VLOOKUP(AE72,'Main Data'!$A:$B,2,0),"")</f>
        <v/>
      </c>
      <c r="AG72" s="9" t="str">
        <f>_xlfn.IFNA(VLOOKUP(AE72,'Main Data'!$A:$C,3,0),"")</f>
        <v/>
      </c>
      <c r="AH72" s="10" t="str">
        <f ca="1" t="shared" si="26"/>
        <v/>
      </c>
      <c r="AI72" s="11" t="str">
        <f t="shared" si="27"/>
        <v/>
      </c>
      <c r="AJ72" s="3"/>
      <c r="AK72" s="8"/>
      <c r="AL72" s="9" t="str">
        <f>_xlfn.IFNA(VLOOKUP(AK72,'Main Data'!$A:$B,2,0),"")</f>
        <v/>
      </c>
      <c r="AM72" s="9" t="str">
        <f>_xlfn.IFNA(VLOOKUP(AK72,'Main Data'!$A:$C,3,0),"")</f>
        <v/>
      </c>
      <c r="AN72" s="10" t="str">
        <f ca="1" t="shared" si="28"/>
        <v/>
      </c>
      <c r="AO72" s="11" t="str">
        <f t="shared" si="29"/>
        <v/>
      </c>
      <c r="AP72" s="15"/>
      <c r="AQ72" s="8"/>
      <c r="AR72" s="9" t="str">
        <f>_xlfn.IFNA(VLOOKUP(AQ72,'Main Data'!$A:$B,2,0),"")</f>
        <v/>
      </c>
      <c r="AS72" s="9" t="str">
        <f>_xlfn.IFNA(VLOOKUP(AQ72,'Main Data'!$A:$C,3,0),"")</f>
        <v/>
      </c>
      <c r="AT72" s="10" t="str">
        <f ca="1" t="shared" si="30"/>
        <v/>
      </c>
      <c r="AU72" s="9" t="str">
        <f t="shared" si="31"/>
        <v/>
      </c>
    </row>
    <row r="73" ht="21.75" spans="1:47">
      <c r="A73" s="8"/>
      <c r="B73" s="9" t="str">
        <f>_xlfn.IFNA(VLOOKUP(A73,'Main Data'!$A:$B,2,0),"")</f>
        <v/>
      </c>
      <c r="C73" s="9" t="str">
        <f>_xlfn.IFNA(VLOOKUP(A73,'Main Data'!$A:$C,3,0),"")</f>
        <v/>
      </c>
      <c r="D73" s="10" t="str">
        <f ca="1" t="shared" si="16"/>
        <v/>
      </c>
      <c r="E73" s="11" t="str">
        <f t="shared" si="17"/>
        <v/>
      </c>
      <c r="F73" s="12"/>
      <c r="G73" s="13"/>
      <c r="H73" s="9" t="str">
        <f>_xlfn.IFNA(VLOOKUP(G73,'Main Data'!$A:$B,2,0),"")</f>
        <v/>
      </c>
      <c r="I73" s="9" t="str">
        <f>_xlfn.IFNA(VLOOKUP(G73,'Main Data'!$A:$C,3,0),"")</f>
        <v/>
      </c>
      <c r="J73" s="10" t="str">
        <f ca="1" t="shared" si="18"/>
        <v/>
      </c>
      <c r="K73" s="11" t="str">
        <f t="shared" si="19"/>
        <v/>
      </c>
      <c r="L73" s="3"/>
      <c r="M73" s="8"/>
      <c r="N73" s="9" t="str">
        <f>_xlfn.IFNA(VLOOKUP(M73,'Main Data'!$A:$B,2,0),"")</f>
        <v/>
      </c>
      <c r="O73" s="9" t="str">
        <f>_xlfn.IFNA(VLOOKUP(M73,'Main Data'!$A:$C,3,0),"")</f>
        <v/>
      </c>
      <c r="P73" s="10" t="str">
        <f ca="1" t="shared" si="20"/>
        <v/>
      </c>
      <c r="Q73" s="11" t="str">
        <f t="shared" si="21"/>
        <v/>
      </c>
      <c r="R73" s="12"/>
      <c r="S73" s="13"/>
      <c r="T73" s="9" t="str">
        <f>_xlfn.IFNA(VLOOKUP(S73,'Main Data'!$A:$B,2,0),"")</f>
        <v/>
      </c>
      <c r="U73" s="9" t="str">
        <f>_xlfn.IFNA(VLOOKUP(S73,'Main Data'!$A:$C,3,0),"")</f>
        <v/>
      </c>
      <c r="V73" s="10" t="str">
        <f ca="1" t="shared" si="22"/>
        <v/>
      </c>
      <c r="W73" s="11" t="str">
        <f t="shared" si="23"/>
        <v/>
      </c>
      <c r="X73" s="3"/>
      <c r="Y73" s="8"/>
      <c r="Z73" s="9" t="str">
        <f>_xlfn.IFNA(VLOOKUP(Y73,'Main Data'!$A:$B,2,0),"")</f>
        <v/>
      </c>
      <c r="AA73" s="9" t="str">
        <f>_xlfn.IFNA(VLOOKUP(Y73,'Main Data'!$A:$C,3,0),"")</f>
        <v/>
      </c>
      <c r="AB73" s="10" t="str">
        <f ca="1" t="shared" si="24"/>
        <v/>
      </c>
      <c r="AC73" s="11" t="str">
        <f t="shared" si="25"/>
        <v/>
      </c>
      <c r="AD73" s="12"/>
      <c r="AE73" s="13"/>
      <c r="AF73" s="9" t="str">
        <f>_xlfn.IFNA(VLOOKUP(AE73,'Main Data'!$A:$B,2,0),"")</f>
        <v/>
      </c>
      <c r="AG73" s="9" t="str">
        <f>_xlfn.IFNA(VLOOKUP(AE73,'Main Data'!$A:$C,3,0),"")</f>
        <v/>
      </c>
      <c r="AH73" s="10" t="str">
        <f ca="1" t="shared" si="26"/>
        <v/>
      </c>
      <c r="AI73" s="11" t="str">
        <f t="shared" si="27"/>
        <v/>
      </c>
      <c r="AJ73" s="3"/>
      <c r="AK73" s="8"/>
      <c r="AL73" s="9" t="str">
        <f>_xlfn.IFNA(VLOOKUP(AK73,'Main Data'!$A:$B,2,0),"")</f>
        <v/>
      </c>
      <c r="AM73" s="9" t="str">
        <f>_xlfn.IFNA(VLOOKUP(AK73,'Main Data'!$A:$C,3,0),"")</f>
        <v/>
      </c>
      <c r="AN73" s="10" t="str">
        <f ca="1" t="shared" si="28"/>
        <v/>
      </c>
      <c r="AO73" s="11" t="str">
        <f t="shared" si="29"/>
        <v/>
      </c>
      <c r="AP73" s="15"/>
      <c r="AQ73" s="8"/>
      <c r="AR73" s="9" t="str">
        <f>_xlfn.IFNA(VLOOKUP(AQ73,'Main Data'!$A:$B,2,0),"")</f>
        <v/>
      </c>
      <c r="AS73" s="9" t="str">
        <f>_xlfn.IFNA(VLOOKUP(AQ73,'Main Data'!$A:$C,3,0),"")</f>
        <v/>
      </c>
      <c r="AT73" s="10" t="str">
        <f ca="1" t="shared" si="30"/>
        <v/>
      </c>
      <c r="AU73" s="9" t="str">
        <f t="shared" si="31"/>
        <v/>
      </c>
    </row>
    <row r="74" ht="21.75" spans="1:47">
      <c r="A74" s="8"/>
      <c r="B74" s="9" t="str">
        <f>_xlfn.IFNA(VLOOKUP(A74,'Main Data'!$A:$B,2,0),"")</f>
        <v/>
      </c>
      <c r="C74" s="9" t="str">
        <f>_xlfn.IFNA(VLOOKUP(A74,'Main Data'!$A:$C,3,0),"")</f>
        <v/>
      </c>
      <c r="D74" s="10" t="str">
        <f ca="1" t="shared" si="16"/>
        <v/>
      </c>
      <c r="E74" s="11" t="str">
        <f t="shared" si="17"/>
        <v/>
      </c>
      <c r="F74" s="12"/>
      <c r="G74" s="13"/>
      <c r="H74" s="9" t="str">
        <f>_xlfn.IFNA(VLOOKUP(G74,'Main Data'!$A:$B,2,0),"")</f>
        <v/>
      </c>
      <c r="I74" s="9" t="str">
        <f>_xlfn.IFNA(VLOOKUP(G74,'Main Data'!$A:$C,3,0),"")</f>
        <v/>
      </c>
      <c r="J74" s="10" t="str">
        <f ca="1" t="shared" si="18"/>
        <v/>
      </c>
      <c r="K74" s="11" t="str">
        <f t="shared" si="19"/>
        <v/>
      </c>
      <c r="L74" s="3"/>
      <c r="M74" s="8"/>
      <c r="N74" s="9" t="str">
        <f>_xlfn.IFNA(VLOOKUP(M74,'Main Data'!$A:$B,2,0),"")</f>
        <v/>
      </c>
      <c r="O74" s="9" t="str">
        <f>_xlfn.IFNA(VLOOKUP(M74,'Main Data'!$A:$C,3,0),"")</f>
        <v/>
      </c>
      <c r="P74" s="10" t="str">
        <f ca="1" t="shared" si="20"/>
        <v/>
      </c>
      <c r="Q74" s="11" t="str">
        <f t="shared" si="21"/>
        <v/>
      </c>
      <c r="R74" s="12"/>
      <c r="S74" s="13"/>
      <c r="T74" s="9" t="str">
        <f>_xlfn.IFNA(VLOOKUP(S74,'Main Data'!$A:$B,2,0),"")</f>
        <v/>
      </c>
      <c r="U74" s="9" t="str">
        <f>_xlfn.IFNA(VLOOKUP(S74,'Main Data'!$A:$C,3,0),"")</f>
        <v/>
      </c>
      <c r="V74" s="10" t="str">
        <f ca="1" t="shared" si="22"/>
        <v/>
      </c>
      <c r="W74" s="11" t="str">
        <f t="shared" si="23"/>
        <v/>
      </c>
      <c r="X74" s="3"/>
      <c r="Y74" s="8"/>
      <c r="Z74" s="9" t="str">
        <f>_xlfn.IFNA(VLOOKUP(Y74,'Main Data'!$A:$B,2,0),"")</f>
        <v/>
      </c>
      <c r="AA74" s="9" t="str">
        <f>_xlfn.IFNA(VLOOKUP(Y74,'Main Data'!$A:$C,3,0),"")</f>
        <v/>
      </c>
      <c r="AB74" s="10" t="str">
        <f ca="1" t="shared" si="24"/>
        <v/>
      </c>
      <c r="AC74" s="11" t="str">
        <f t="shared" si="25"/>
        <v/>
      </c>
      <c r="AD74" s="12"/>
      <c r="AE74" s="13"/>
      <c r="AF74" s="9" t="str">
        <f>_xlfn.IFNA(VLOOKUP(AE74,'Main Data'!$A:$B,2,0),"")</f>
        <v/>
      </c>
      <c r="AG74" s="9" t="str">
        <f>_xlfn.IFNA(VLOOKUP(AE74,'Main Data'!$A:$C,3,0),"")</f>
        <v/>
      </c>
      <c r="AH74" s="10" t="str">
        <f ca="1" t="shared" si="26"/>
        <v/>
      </c>
      <c r="AI74" s="11" t="str">
        <f t="shared" si="27"/>
        <v/>
      </c>
      <c r="AJ74" s="3"/>
      <c r="AK74" s="8"/>
      <c r="AL74" s="9" t="str">
        <f>_xlfn.IFNA(VLOOKUP(AK74,'Main Data'!$A:$B,2,0),"")</f>
        <v/>
      </c>
      <c r="AM74" s="9" t="str">
        <f>_xlfn.IFNA(VLOOKUP(AK74,'Main Data'!$A:$C,3,0),"")</f>
        <v/>
      </c>
      <c r="AN74" s="10" t="str">
        <f ca="1" t="shared" si="28"/>
        <v/>
      </c>
      <c r="AO74" s="11" t="str">
        <f t="shared" si="29"/>
        <v/>
      </c>
      <c r="AP74" s="15"/>
      <c r="AQ74" s="8"/>
      <c r="AR74" s="9" t="str">
        <f>_xlfn.IFNA(VLOOKUP(AQ74,'Main Data'!$A:$B,2,0),"")</f>
        <v/>
      </c>
      <c r="AS74" s="9" t="str">
        <f>_xlfn.IFNA(VLOOKUP(AQ74,'Main Data'!$A:$C,3,0),"")</f>
        <v/>
      </c>
      <c r="AT74" s="10" t="str">
        <f ca="1" t="shared" si="30"/>
        <v/>
      </c>
      <c r="AU74" s="9" t="str">
        <f t="shared" si="31"/>
        <v/>
      </c>
    </row>
    <row r="75" ht="21.75" spans="1:47">
      <c r="A75" s="8"/>
      <c r="B75" s="9" t="str">
        <f>_xlfn.IFNA(VLOOKUP(A75,'Main Data'!$A:$B,2,0),"")</f>
        <v/>
      </c>
      <c r="C75" s="9" t="str">
        <f>_xlfn.IFNA(VLOOKUP(A75,'Main Data'!$A:$C,3,0),"")</f>
        <v/>
      </c>
      <c r="D75" s="10" t="str">
        <f ca="1" t="shared" si="16"/>
        <v/>
      </c>
      <c r="E75" s="11" t="str">
        <f t="shared" si="17"/>
        <v/>
      </c>
      <c r="F75" s="12"/>
      <c r="G75" s="13"/>
      <c r="H75" s="9" t="str">
        <f>_xlfn.IFNA(VLOOKUP(G75,'Main Data'!$A:$B,2,0),"")</f>
        <v/>
      </c>
      <c r="I75" s="9" t="str">
        <f>_xlfn.IFNA(VLOOKUP(G75,'Main Data'!$A:$C,3,0),"")</f>
        <v/>
      </c>
      <c r="J75" s="10" t="str">
        <f ca="1" t="shared" si="18"/>
        <v/>
      </c>
      <c r="K75" s="11" t="str">
        <f t="shared" si="19"/>
        <v/>
      </c>
      <c r="L75" s="3"/>
      <c r="M75" s="8"/>
      <c r="N75" s="9" t="str">
        <f>_xlfn.IFNA(VLOOKUP(M75,'Main Data'!$A:$B,2,0),"")</f>
        <v/>
      </c>
      <c r="O75" s="9" t="str">
        <f>_xlfn.IFNA(VLOOKUP(M75,'Main Data'!$A:$C,3,0),"")</f>
        <v/>
      </c>
      <c r="P75" s="10" t="str">
        <f ca="1" t="shared" si="20"/>
        <v/>
      </c>
      <c r="Q75" s="11" t="str">
        <f t="shared" si="21"/>
        <v/>
      </c>
      <c r="R75" s="12"/>
      <c r="S75" s="13"/>
      <c r="T75" s="9" t="str">
        <f>_xlfn.IFNA(VLOOKUP(S75,'Main Data'!$A:$B,2,0),"")</f>
        <v/>
      </c>
      <c r="U75" s="9" t="str">
        <f>_xlfn.IFNA(VLOOKUP(S75,'Main Data'!$A:$C,3,0),"")</f>
        <v/>
      </c>
      <c r="V75" s="10" t="str">
        <f ca="1" t="shared" si="22"/>
        <v/>
      </c>
      <c r="W75" s="11" t="str">
        <f t="shared" si="23"/>
        <v/>
      </c>
      <c r="X75" s="3"/>
      <c r="Y75" s="8"/>
      <c r="Z75" s="9" t="str">
        <f>_xlfn.IFNA(VLOOKUP(Y75,'Main Data'!$A:$B,2,0),"")</f>
        <v/>
      </c>
      <c r="AA75" s="9" t="str">
        <f>_xlfn.IFNA(VLOOKUP(Y75,'Main Data'!$A:$C,3,0),"")</f>
        <v/>
      </c>
      <c r="AB75" s="10" t="str">
        <f ca="1" t="shared" si="24"/>
        <v/>
      </c>
      <c r="AC75" s="11" t="str">
        <f t="shared" si="25"/>
        <v/>
      </c>
      <c r="AD75" s="12"/>
      <c r="AE75" s="13"/>
      <c r="AF75" s="9" t="str">
        <f>_xlfn.IFNA(VLOOKUP(AE75,'Main Data'!$A:$B,2,0),"")</f>
        <v/>
      </c>
      <c r="AG75" s="9" t="str">
        <f>_xlfn.IFNA(VLOOKUP(AE75,'Main Data'!$A:$C,3,0),"")</f>
        <v/>
      </c>
      <c r="AH75" s="10" t="str">
        <f ca="1" t="shared" si="26"/>
        <v/>
      </c>
      <c r="AI75" s="11" t="str">
        <f t="shared" si="27"/>
        <v/>
      </c>
      <c r="AJ75" s="3"/>
      <c r="AK75" s="8"/>
      <c r="AL75" s="9" t="str">
        <f>_xlfn.IFNA(VLOOKUP(AK75,'Main Data'!$A:$B,2,0),"")</f>
        <v/>
      </c>
      <c r="AM75" s="9" t="str">
        <f>_xlfn.IFNA(VLOOKUP(AK75,'Main Data'!$A:$C,3,0),"")</f>
        <v/>
      </c>
      <c r="AN75" s="10" t="str">
        <f ca="1" t="shared" si="28"/>
        <v/>
      </c>
      <c r="AO75" s="11" t="str">
        <f t="shared" si="29"/>
        <v/>
      </c>
      <c r="AP75" s="15"/>
      <c r="AQ75" s="8"/>
      <c r="AR75" s="9" t="str">
        <f>_xlfn.IFNA(VLOOKUP(AQ75,'Main Data'!$A:$B,2,0),"")</f>
        <v/>
      </c>
      <c r="AS75" s="9" t="str">
        <f>_xlfn.IFNA(VLOOKUP(AQ75,'Main Data'!$A:$C,3,0),"")</f>
        <v/>
      </c>
      <c r="AT75" s="10" t="str">
        <f ca="1" t="shared" si="30"/>
        <v/>
      </c>
      <c r="AU75" s="9" t="str">
        <f t="shared" si="31"/>
        <v/>
      </c>
    </row>
    <row r="76" ht="21.75" spans="1:47">
      <c r="A76" s="8"/>
      <c r="B76" s="9" t="str">
        <f>_xlfn.IFNA(VLOOKUP(A76,'Main Data'!$A:$B,2,0),"")</f>
        <v/>
      </c>
      <c r="C76" s="9" t="str">
        <f>_xlfn.IFNA(VLOOKUP(A76,'Main Data'!$A:$C,3,0),"")</f>
        <v/>
      </c>
      <c r="D76" s="10" t="str">
        <f ca="1" t="shared" si="16"/>
        <v/>
      </c>
      <c r="E76" s="11" t="str">
        <f t="shared" si="17"/>
        <v/>
      </c>
      <c r="F76" s="12"/>
      <c r="G76" s="13"/>
      <c r="H76" s="9" t="str">
        <f>_xlfn.IFNA(VLOOKUP(G76,'Main Data'!$A:$B,2,0),"")</f>
        <v/>
      </c>
      <c r="I76" s="9" t="str">
        <f>_xlfn.IFNA(VLOOKUP(G76,'Main Data'!$A:$C,3,0),"")</f>
        <v/>
      </c>
      <c r="J76" s="10" t="str">
        <f ca="1" t="shared" si="18"/>
        <v/>
      </c>
      <c r="K76" s="11" t="str">
        <f t="shared" si="19"/>
        <v/>
      </c>
      <c r="L76" s="3"/>
      <c r="M76" s="8"/>
      <c r="N76" s="9" t="str">
        <f>_xlfn.IFNA(VLOOKUP(M76,'Main Data'!$A:$B,2,0),"")</f>
        <v/>
      </c>
      <c r="O76" s="9" t="str">
        <f>_xlfn.IFNA(VLOOKUP(M76,'Main Data'!$A:$C,3,0),"")</f>
        <v/>
      </c>
      <c r="P76" s="10" t="str">
        <f ca="1" t="shared" si="20"/>
        <v/>
      </c>
      <c r="Q76" s="11" t="str">
        <f t="shared" si="21"/>
        <v/>
      </c>
      <c r="R76" s="12"/>
      <c r="S76" s="13"/>
      <c r="T76" s="9" t="str">
        <f>_xlfn.IFNA(VLOOKUP(S76,'Main Data'!$A:$B,2,0),"")</f>
        <v/>
      </c>
      <c r="U76" s="9" t="str">
        <f>_xlfn.IFNA(VLOOKUP(S76,'Main Data'!$A:$C,3,0),"")</f>
        <v/>
      </c>
      <c r="V76" s="10" t="str">
        <f ca="1" t="shared" si="22"/>
        <v/>
      </c>
      <c r="W76" s="11" t="str">
        <f t="shared" si="23"/>
        <v/>
      </c>
      <c r="X76" s="3"/>
      <c r="Y76" s="8"/>
      <c r="Z76" s="9" t="str">
        <f>_xlfn.IFNA(VLOOKUP(Y76,'Main Data'!$A:$B,2,0),"")</f>
        <v/>
      </c>
      <c r="AA76" s="9" t="str">
        <f>_xlfn.IFNA(VLOOKUP(Y76,'Main Data'!$A:$C,3,0),"")</f>
        <v/>
      </c>
      <c r="AB76" s="10" t="str">
        <f ca="1" t="shared" si="24"/>
        <v/>
      </c>
      <c r="AC76" s="11" t="str">
        <f t="shared" si="25"/>
        <v/>
      </c>
      <c r="AD76" s="12"/>
      <c r="AE76" s="13"/>
      <c r="AF76" s="9" t="str">
        <f>_xlfn.IFNA(VLOOKUP(AE76,'Main Data'!$A:$B,2,0),"")</f>
        <v/>
      </c>
      <c r="AG76" s="9" t="str">
        <f>_xlfn.IFNA(VLOOKUP(AE76,'Main Data'!$A:$C,3,0),"")</f>
        <v/>
      </c>
      <c r="AH76" s="10" t="str">
        <f ca="1" t="shared" si="26"/>
        <v/>
      </c>
      <c r="AI76" s="11" t="str">
        <f t="shared" si="27"/>
        <v/>
      </c>
      <c r="AJ76" s="3"/>
      <c r="AK76" s="8"/>
      <c r="AL76" s="9" t="str">
        <f>_xlfn.IFNA(VLOOKUP(AK76,'Main Data'!$A:$B,2,0),"")</f>
        <v/>
      </c>
      <c r="AM76" s="9" t="str">
        <f>_xlfn.IFNA(VLOOKUP(AK76,'Main Data'!$A:$C,3,0),"")</f>
        <v/>
      </c>
      <c r="AN76" s="10" t="str">
        <f ca="1" t="shared" si="28"/>
        <v/>
      </c>
      <c r="AO76" s="11" t="str">
        <f t="shared" si="29"/>
        <v/>
      </c>
      <c r="AP76" s="15"/>
      <c r="AQ76" s="8"/>
      <c r="AR76" s="9" t="str">
        <f>_xlfn.IFNA(VLOOKUP(AQ76,'Main Data'!$A:$B,2,0),"")</f>
        <v/>
      </c>
      <c r="AS76" s="9" t="str">
        <f>_xlfn.IFNA(VLOOKUP(AQ76,'Main Data'!$A:$C,3,0),"")</f>
        <v/>
      </c>
      <c r="AT76" s="10" t="str">
        <f ca="1" t="shared" si="30"/>
        <v/>
      </c>
      <c r="AU76" s="9" t="str">
        <f t="shared" si="31"/>
        <v/>
      </c>
    </row>
    <row r="77" ht="21.75" spans="1:47">
      <c r="A77" s="8"/>
      <c r="B77" s="9" t="str">
        <f>_xlfn.IFNA(VLOOKUP(A77,'Main Data'!$A:$B,2,0),"")</f>
        <v/>
      </c>
      <c r="C77" s="9" t="str">
        <f>_xlfn.IFNA(VLOOKUP(A77,'Main Data'!$A:$C,3,0),"")</f>
        <v/>
      </c>
      <c r="D77" s="10" t="str">
        <f ca="1" t="shared" si="16"/>
        <v/>
      </c>
      <c r="E77" s="11" t="str">
        <f t="shared" si="17"/>
        <v/>
      </c>
      <c r="F77" s="12"/>
      <c r="G77" s="13"/>
      <c r="H77" s="9" t="str">
        <f>_xlfn.IFNA(VLOOKUP(G77,'Main Data'!$A:$B,2,0),"")</f>
        <v/>
      </c>
      <c r="I77" s="9" t="str">
        <f>_xlfn.IFNA(VLOOKUP(G77,'Main Data'!$A:$C,3,0),"")</f>
        <v/>
      </c>
      <c r="J77" s="10" t="str">
        <f ca="1" t="shared" si="18"/>
        <v/>
      </c>
      <c r="K77" s="11" t="str">
        <f t="shared" si="19"/>
        <v/>
      </c>
      <c r="L77" s="3"/>
      <c r="M77" s="8"/>
      <c r="N77" s="9" t="str">
        <f>_xlfn.IFNA(VLOOKUP(M77,'Main Data'!$A:$B,2,0),"")</f>
        <v/>
      </c>
      <c r="O77" s="9" t="str">
        <f>_xlfn.IFNA(VLOOKUP(M77,'Main Data'!$A:$C,3,0),"")</f>
        <v/>
      </c>
      <c r="P77" s="10" t="str">
        <f ca="1" t="shared" si="20"/>
        <v/>
      </c>
      <c r="Q77" s="11" t="str">
        <f t="shared" si="21"/>
        <v/>
      </c>
      <c r="R77" s="12"/>
      <c r="S77" s="13"/>
      <c r="T77" s="9" t="str">
        <f>_xlfn.IFNA(VLOOKUP(S77,'Main Data'!$A:$B,2,0),"")</f>
        <v/>
      </c>
      <c r="U77" s="9" t="str">
        <f>_xlfn.IFNA(VLOOKUP(S77,'Main Data'!$A:$C,3,0),"")</f>
        <v/>
      </c>
      <c r="V77" s="10" t="str">
        <f ca="1" t="shared" si="22"/>
        <v/>
      </c>
      <c r="W77" s="11" t="str">
        <f t="shared" si="23"/>
        <v/>
      </c>
      <c r="X77" s="3"/>
      <c r="Y77" s="8"/>
      <c r="Z77" s="9" t="str">
        <f>_xlfn.IFNA(VLOOKUP(Y77,'Main Data'!$A:$B,2,0),"")</f>
        <v/>
      </c>
      <c r="AA77" s="9" t="str">
        <f>_xlfn.IFNA(VLOOKUP(Y77,'Main Data'!$A:$C,3,0),"")</f>
        <v/>
      </c>
      <c r="AB77" s="10" t="str">
        <f ca="1" t="shared" si="24"/>
        <v/>
      </c>
      <c r="AC77" s="11" t="str">
        <f t="shared" si="25"/>
        <v/>
      </c>
      <c r="AD77" s="12"/>
      <c r="AE77" s="13"/>
      <c r="AF77" s="9" t="str">
        <f>_xlfn.IFNA(VLOOKUP(AE77,'Main Data'!$A:$B,2,0),"")</f>
        <v/>
      </c>
      <c r="AG77" s="9" t="str">
        <f>_xlfn.IFNA(VLOOKUP(AE77,'Main Data'!$A:$C,3,0),"")</f>
        <v/>
      </c>
      <c r="AH77" s="10" t="str">
        <f ca="1" t="shared" si="26"/>
        <v/>
      </c>
      <c r="AI77" s="11" t="str">
        <f t="shared" si="27"/>
        <v/>
      </c>
      <c r="AJ77" s="3"/>
      <c r="AK77" s="8"/>
      <c r="AL77" s="9" t="str">
        <f>_xlfn.IFNA(VLOOKUP(AK77,'Main Data'!$A:$B,2,0),"")</f>
        <v/>
      </c>
      <c r="AM77" s="9" t="str">
        <f>_xlfn.IFNA(VLOOKUP(AK77,'Main Data'!$A:$C,3,0),"")</f>
        <v/>
      </c>
      <c r="AN77" s="10" t="str">
        <f ca="1" t="shared" si="28"/>
        <v/>
      </c>
      <c r="AO77" s="11" t="str">
        <f t="shared" si="29"/>
        <v/>
      </c>
      <c r="AP77" s="15"/>
      <c r="AQ77" s="8"/>
      <c r="AR77" s="9" t="str">
        <f>_xlfn.IFNA(VLOOKUP(AQ77,'Main Data'!$A:$B,2,0),"")</f>
        <v/>
      </c>
      <c r="AS77" s="9" t="str">
        <f>_xlfn.IFNA(VLOOKUP(AQ77,'Main Data'!$A:$C,3,0),"")</f>
        <v/>
      </c>
      <c r="AT77" s="10" t="str">
        <f ca="1" t="shared" si="30"/>
        <v/>
      </c>
      <c r="AU77" s="9" t="str">
        <f t="shared" si="31"/>
        <v/>
      </c>
    </row>
    <row r="78" ht="21.75" spans="1:47">
      <c r="A78" s="8"/>
      <c r="B78" s="9" t="str">
        <f>_xlfn.IFNA(VLOOKUP(A78,'Main Data'!$A:$B,2,0),"")</f>
        <v/>
      </c>
      <c r="C78" s="9" t="str">
        <f>_xlfn.IFNA(VLOOKUP(A78,'Main Data'!$A:$C,3,0),"")</f>
        <v/>
      </c>
      <c r="D78" s="10" t="str">
        <f ca="1" t="shared" si="16"/>
        <v/>
      </c>
      <c r="E78" s="11" t="str">
        <f t="shared" si="17"/>
        <v/>
      </c>
      <c r="F78" s="12"/>
      <c r="G78" s="13"/>
      <c r="H78" s="9" t="str">
        <f>_xlfn.IFNA(VLOOKUP(G78,'Main Data'!$A:$B,2,0),"")</f>
        <v/>
      </c>
      <c r="I78" s="9" t="str">
        <f>_xlfn.IFNA(VLOOKUP(G78,'Main Data'!$A:$C,3,0),"")</f>
        <v/>
      </c>
      <c r="J78" s="10" t="str">
        <f ca="1" t="shared" si="18"/>
        <v/>
      </c>
      <c r="K78" s="11" t="str">
        <f t="shared" si="19"/>
        <v/>
      </c>
      <c r="L78" s="3"/>
      <c r="M78" s="8"/>
      <c r="N78" s="9" t="str">
        <f>_xlfn.IFNA(VLOOKUP(M78,'Main Data'!$A:$B,2,0),"")</f>
        <v/>
      </c>
      <c r="O78" s="9" t="str">
        <f>_xlfn.IFNA(VLOOKUP(M78,'Main Data'!$A:$C,3,0),"")</f>
        <v/>
      </c>
      <c r="P78" s="10" t="str">
        <f ca="1" t="shared" si="20"/>
        <v/>
      </c>
      <c r="Q78" s="11" t="str">
        <f t="shared" si="21"/>
        <v/>
      </c>
      <c r="R78" s="12"/>
      <c r="S78" s="13"/>
      <c r="T78" s="9" t="str">
        <f>_xlfn.IFNA(VLOOKUP(S78,'Main Data'!$A:$B,2,0),"")</f>
        <v/>
      </c>
      <c r="U78" s="9" t="str">
        <f>_xlfn.IFNA(VLOOKUP(S78,'Main Data'!$A:$C,3,0),"")</f>
        <v/>
      </c>
      <c r="V78" s="10" t="str">
        <f ca="1" t="shared" si="22"/>
        <v/>
      </c>
      <c r="W78" s="11" t="str">
        <f t="shared" si="23"/>
        <v/>
      </c>
      <c r="X78" s="3"/>
      <c r="Y78" s="8"/>
      <c r="Z78" s="9" t="str">
        <f>_xlfn.IFNA(VLOOKUP(Y78,'Main Data'!$A:$B,2,0),"")</f>
        <v/>
      </c>
      <c r="AA78" s="9" t="str">
        <f>_xlfn.IFNA(VLOOKUP(Y78,'Main Data'!$A:$C,3,0),"")</f>
        <v/>
      </c>
      <c r="AB78" s="10" t="str">
        <f ca="1" t="shared" si="24"/>
        <v/>
      </c>
      <c r="AC78" s="11" t="str">
        <f t="shared" si="25"/>
        <v/>
      </c>
      <c r="AD78" s="12"/>
      <c r="AE78" s="13"/>
      <c r="AF78" s="9" t="str">
        <f>_xlfn.IFNA(VLOOKUP(AE78,'Main Data'!$A:$B,2,0),"")</f>
        <v/>
      </c>
      <c r="AG78" s="9" t="str">
        <f>_xlfn.IFNA(VLOOKUP(AE78,'Main Data'!$A:$C,3,0),"")</f>
        <v/>
      </c>
      <c r="AH78" s="10" t="str">
        <f ca="1" t="shared" si="26"/>
        <v/>
      </c>
      <c r="AI78" s="11" t="str">
        <f t="shared" si="27"/>
        <v/>
      </c>
      <c r="AJ78" s="3"/>
      <c r="AK78" s="8"/>
      <c r="AL78" s="9" t="str">
        <f>_xlfn.IFNA(VLOOKUP(AK78,'Main Data'!$A:$B,2,0),"")</f>
        <v/>
      </c>
      <c r="AM78" s="9" t="str">
        <f>_xlfn.IFNA(VLOOKUP(AK78,'Main Data'!$A:$C,3,0),"")</f>
        <v/>
      </c>
      <c r="AN78" s="10" t="str">
        <f ca="1" t="shared" si="28"/>
        <v/>
      </c>
      <c r="AO78" s="11" t="str">
        <f t="shared" si="29"/>
        <v/>
      </c>
      <c r="AP78" s="15"/>
      <c r="AQ78" s="8"/>
      <c r="AR78" s="9" t="str">
        <f>_xlfn.IFNA(VLOOKUP(AQ78,'Main Data'!$A:$B,2,0),"")</f>
        <v/>
      </c>
      <c r="AS78" s="9" t="str">
        <f>_xlfn.IFNA(VLOOKUP(AQ78,'Main Data'!$A:$C,3,0),"")</f>
        <v/>
      </c>
      <c r="AT78" s="10" t="str">
        <f ca="1" t="shared" si="30"/>
        <v/>
      </c>
      <c r="AU78" s="9" t="str">
        <f t="shared" si="31"/>
        <v/>
      </c>
    </row>
    <row r="79" ht="21.75" spans="1:47">
      <c r="A79" s="8"/>
      <c r="B79" s="9" t="str">
        <f>_xlfn.IFNA(VLOOKUP(A79,'Main Data'!$A:$B,2,0),"")</f>
        <v/>
      </c>
      <c r="C79" s="9" t="str">
        <f>_xlfn.IFNA(VLOOKUP(A79,'Main Data'!$A:$C,3,0),"")</f>
        <v/>
      </c>
      <c r="D79" s="10" t="str">
        <f ca="1" t="shared" si="16"/>
        <v/>
      </c>
      <c r="E79" s="11" t="str">
        <f t="shared" si="17"/>
        <v/>
      </c>
      <c r="F79" s="12"/>
      <c r="G79" s="13"/>
      <c r="H79" s="9" t="str">
        <f>_xlfn.IFNA(VLOOKUP(G79,'Main Data'!$A:$B,2,0),"")</f>
        <v/>
      </c>
      <c r="I79" s="9" t="str">
        <f>_xlfn.IFNA(VLOOKUP(G79,'Main Data'!$A:$C,3,0),"")</f>
        <v/>
      </c>
      <c r="J79" s="10" t="str">
        <f ca="1" t="shared" si="18"/>
        <v/>
      </c>
      <c r="K79" s="11" t="str">
        <f t="shared" si="19"/>
        <v/>
      </c>
      <c r="L79" s="3"/>
      <c r="M79" s="8"/>
      <c r="N79" s="9" t="str">
        <f>_xlfn.IFNA(VLOOKUP(M79,'Main Data'!$A:$B,2,0),"")</f>
        <v/>
      </c>
      <c r="O79" s="9" t="str">
        <f>_xlfn.IFNA(VLOOKUP(M79,'Main Data'!$A:$C,3,0),"")</f>
        <v/>
      </c>
      <c r="P79" s="10" t="str">
        <f ca="1" t="shared" si="20"/>
        <v/>
      </c>
      <c r="Q79" s="11" t="str">
        <f t="shared" si="21"/>
        <v/>
      </c>
      <c r="R79" s="12"/>
      <c r="S79" s="13"/>
      <c r="T79" s="9" t="str">
        <f>_xlfn.IFNA(VLOOKUP(S79,'Main Data'!$A:$B,2,0),"")</f>
        <v/>
      </c>
      <c r="U79" s="9" t="str">
        <f>_xlfn.IFNA(VLOOKUP(S79,'Main Data'!$A:$C,3,0),"")</f>
        <v/>
      </c>
      <c r="V79" s="10" t="str">
        <f ca="1" t="shared" si="22"/>
        <v/>
      </c>
      <c r="W79" s="11" t="str">
        <f t="shared" si="23"/>
        <v/>
      </c>
      <c r="X79" s="3"/>
      <c r="Y79" s="8"/>
      <c r="Z79" s="9" t="str">
        <f>_xlfn.IFNA(VLOOKUP(Y79,'Main Data'!$A:$B,2,0),"")</f>
        <v/>
      </c>
      <c r="AA79" s="9" t="str">
        <f>_xlfn.IFNA(VLOOKUP(Y79,'Main Data'!$A:$C,3,0),"")</f>
        <v/>
      </c>
      <c r="AB79" s="10" t="str">
        <f ca="1" t="shared" si="24"/>
        <v/>
      </c>
      <c r="AC79" s="11" t="str">
        <f t="shared" si="25"/>
        <v/>
      </c>
      <c r="AD79" s="12"/>
      <c r="AE79" s="13"/>
      <c r="AF79" s="9" t="str">
        <f>_xlfn.IFNA(VLOOKUP(AE79,'Main Data'!$A:$B,2,0),"")</f>
        <v/>
      </c>
      <c r="AG79" s="9" t="str">
        <f>_xlfn.IFNA(VLOOKUP(AE79,'Main Data'!$A:$C,3,0),"")</f>
        <v/>
      </c>
      <c r="AH79" s="10" t="str">
        <f ca="1" t="shared" si="26"/>
        <v/>
      </c>
      <c r="AI79" s="11" t="str">
        <f t="shared" si="27"/>
        <v/>
      </c>
      <c r="AJ79" s="3"/>
      <c r="AK79" s="8"/>
      <c r="AL79" s="9" t="str">
        <f>_xlfn.IFNA(VLOOKUP(AK79,'Main Data'!$A:$B,2,0),"")</f>
        <v/>
      </c>
      <c r="AM79" s="9" t="str">
        <f>_xlfn.IFNA(VLOOKUP(AK79,'Main Data'!$A:$C,3,0),"")</f>
        <v/>
      </c>
      <c r="AN79" s="10" t="str">
        <f ca="1" t="shared" si="28"/>
        <v/>
      </c>
      <c r="AO79" s="11" t="str">
        <f t="shared" si="29"/>
        <v/>
      </c>
      <c r="AP79" s="15"/>
      <c r="AQ79" s="8"/>
      <c r="AR79" s="9" t="str">
        <f>_xlfn.IFNA(VLOOKUP(AQ79,'Main Data'!$A:$B,2,0),"")</f>
        <v/>
      </c>
      <c r="AS79" s="9" t="str">
        <f>_xlfn.IFNA(VLOOKUP(AQ79,'Main Data'!$A:$C,3,0),"")</f>
        <v/>
      </c>
      <c r="AT79" s="10" t="str">
        <f ca="1" t="shared" si="30"/>
        <v/>
      </c>
      <c r="AU79" s="9" t="str">
        <f t="shared" si="31"/>
        <v/>
      </c>
    </row>
    <row r="80" ht="21.75" spans="1:47">
      <c r="A80" s="8"/>
      <c r="B80" s="9" t="str">
        <f>_xlfn.IFNA(VLOOKUP(A80,'Main Data'!$A:$B,2,0),"")</f>
        <v/>
      </c>
      <c r="C80" s="9" t="str">
        <f>_xlfn.IFNA(VLOOKUP(A80,'Main Data'!$A:$C,3,0),"")</f>
        <v/>
      </c>
      <c r="D80" s="10" t="str">
        <f ca="1" t="shared" si="16"/>
        <v/>
      </c>
      <c r="E80" s="11" t="str">
        <f t="shared" si="17"/>
        <v/>
      </c>
      <c r="F80" s="12"/>
      <c r="G80" s="13"/>
      <c r="H80" s="9" t="str">
        <f>_xlfn.IFNA(VLOOKUP(G80,'Main Data'!$A:$B,2,0),"")</f>
        <v/>
      </c>
      <c r="I80" s="9" t="str">
        <f>_xlfn.IFNA(VLOOKUP(G80,'Main Data'!$A:$C,3,0),"")</f>
        <v/>
      </c>
      <c r="J80" s="10" t="str">
        <f ca="1" t="shared" si="18"/>
        <v/>
      </c>
      <c r="K80" s="11" t="str">
        <f t="shared" si="19"/>
        <v/>
      </c>
      <c r="L80" s="3"/>
      <c r="M80" s="8"/>
      <c r="N80" s="9" t="str">
        <f>_xlfn.IFNA(VLOOKUP(M80,'Main Data'!$A:$B,2,0),"")</f>
        <v/>
      </c>
      <c r="O80" s="9" t="str">
        <f>_xlfn.IFNA(VLOOKUP(M80,'Main Data'!$A:$C,3,0),"")</f>
        <v/>
      </c>
      <c r="P80" s="10" t="str">
        <f ca="1" t="shared" si="20"/>
        <v/>
      </c>
      <c r="Q80" s="11" t="str">
        <f t="shared" si="21"/>
        <v/>
      </c>
      <c r="R80" s="12"/>
      <c r="S80" s="13"/>
      <c r="T80" s="9" t="str">
        <f>_xlfn.IFNA(VLOOKUP(S80,'Main Data'!$A:$B,2,0),"")</f>
        <v/>
      </c>
      <c r="U80" s="9" t="str">
        <f>_xlfn.IFNA(VLOOKUP(S80,'Main Data'!$A:$C,3,0),"")</f>
        <v/>
      </c>
      <c r="V80" s="10" t="str">
        <f ca="1" t="shared" si="22"/>
        <v/>
      </c>
      <c r="W80" s="11" t="str">
        <f t="shared" si="23"/>
        <v/>
      </c>
      <c r="X80" s="3"/>
      <c r="Y80" s="8"/>
      <c r="Z80" s="9" t="str">
        <f>_xlfn.IFNA(VLOOKUP(Y80,'Main Data'!$A:$B,2,0),"")</f>
        <v/>
      </c>
      <c r="AA80" s="9" t="str">
        <f>_xlfn.IFNA(VLOOKUP(Y80,'Main Data'!$A:$C,3,0),"")</f>
        <v/>
      </c>
      <c r="AB80" s="10" t="str">
        <f ca="1" t="shared" si="24"/>
        <v/>
      </c>
      <c r="AC80" s="11" t="str">
        <f t="shared" si="25"/>
        <v/>
      </c>
      <c r="AD80" s="12"/>
      <c r="AE80" s="13"/>
      <c r="AF80" s="9" t="str">
        <f>_xlfn.IFNA(VLOOKUP(AE80,'Main Data'!$A:$B,2,0),"")</f>
        <v/>
      </c>
      <c r="AG80" s="9" t="str">
        <f>_xlfn.IFNA(VLOOKUP(AE80,'Main Data'!$A:$C,3,0),"")</f>
        <v/>
      </c>
      <c r="AH80" s="10" t="str">
        <f ca="1" t="shared" si="26"/>
        <v/>
      </c>
      <c r="AI80" s="11" t="str">
        <f t="shared" si="27"/>
        <v/>
      </c>
      <c r="AJ80" s="3"/>
      <c r="AK80" s="8"/>
      <c r="AL80" s="9" t="str">
        <f>_xlfn.IFNA(VLOOKUP(AK80,'Main Data'!$A:$B,2,0),"")</f>
        <v/>
      </c>
      <c r="AM80" s="9" t="str">
        <f>_xlfn.IFNA(VLOOKUP(AK80,'Main Data'!$A:$C,3,0),"")</f>
        <v/>
      </c>
      <c r="AN80" s="10" t="str">
        <f ca="1" t="shared" si="28"/>
        <v/>
      </c>
      <c r="AO80" s="11" t="str">
        <f t="shared" si="29"/>
        <v/>
      </c>
      <c r="AP80" s="15"/>
      <c r="AQ80" s="8"/>
      <c r="AR80" s="9" t="str">
        <f>_xlfn.IFNA(VLOOKUP(AQ80,'Main Data'!$A:$B,2,0),"")</f>
        <v/>
      </c>
      <c r="AS80" s="9" t="str">
        <f>_xlfn.IFNA(VLOOKUP(AQ80,'Main Data'!$A:$C,3,0),"")</f>
        <v/>
      </c>
      <c r="AT80" s="10" t="str">
        <f ca="1" t="shared" si="30"/>
        <v/>
      </c>
      <c r="AU80" s="9" t="str">
        <f t="shared" si="31"/>
        <v/>
      </c>
    </row>
    <row r="81" ht="21.75" spans="1:47">
      <c r="A81" s="8"/>
      <c r="B81" s="9" t="str">
        <f>_xlfn.IFNA(VLOOKUP(A81,'Main Data'!$A:$B,2,0),"")</f>
        <v/>
      </c>
      <c r="C81" s="9" t="str">
        <f>_xlfn.IFNA(VLOOKUP(A81,'Main Data'!$A:$C,3,0),"")</f>
        <v/>
      </c>
      <c r="D81" s="10" t="str">
        <f ca="1" t="shared" si="16"/>
        <v/>
      </c>
      <c r="E81" s="11" t="str">
        <f t="shared" si="17"/>
        <v/>
      </c>
      <c r="F81" s="12"/>
      <c r="G81" s="13"/>
      <c r="H81" s="9" t="str">
        <f>_xlfn.IFNA(VLOOKUP(G81,'Main Data'!$A:$B,2,0),"")</f>
        <v/>
      </c>
      <c r="I81" s="9" t="str">
        <f>_xlfn.IFNA(VLOOKUP(G81,'Main Data'!$A:$C,3,0),"")</f>
        <v/>
      </c>
      <c r="J81" s="10" t="str">
        <f ca="1" t="shared" si="18"/>
        <v/>
      </c>
      <c r="K81" s="11" t="str">
        <f t="shared" si="19"/>
        <v/>
      </c>
      <c r="L81" s="3"/>
      <c r="M81" s="8"/>
      <c r="N81" s="9" t="str">
        <f>_xlfn.IFNA(VLOOKUP(M81,'Main Data'!$A:$B,2,0),"")</f>
        <v/>
      </c>
      <c r="O81" s="9" t="str">
        <f>_xlfn.IFNA(VLOOKUP(M81,'Main Data'!$A:$C,3,0),"")</f>
        <v/>
      </c>
      <c r="P81" s="10" t="str">
        <f ca="1" t="shared" si="20"/>
        <v/>
      </c>
      <c r="Q81" s="11" t="str">
        <f t="shared" si="21"/>
        <v/>
      </c>
      <c r="R81" s="12"/>
      <c r="S81" s="13"/>
      <c r="T81" s="9" t="str">
        <f>_xlfn.IFNA(VLOOKUP(S81,'Main Data'!$A:$B,2,0),"")</f>
        <v/>
      </c>
      <c r="U81" s="9" t="str">
        <f>_xlfn.IFNA(VLOOKUP(S81,'Main Data'!$A:$C,3,0),"")</f>
        <v/>
      </c>
      <c r="V81" s="10" t="str">
        <f ca="1" t="shared" si="22"/>
        <v/>
      </c>
      <c r="W81" s="11" t="str">
        <f t="shared" si="23"/>
        <v/>
      </c>
      <c r="X81" s="3"/>
      <c r="Y81" s="8"/>
      <c r="Z81" s="9" t="str">
        <f>_xlfn.IFNA(VLOOKUP(Y81,'Main Data'!$A:$B,2,0),"")</f>
        <v/>
      </c>
      <c r="AA81" s="9" t="str">
        <f>_xlfn.IFNA(VLOOKUP(Y81,'Main Data'!$A:$C,3,0),"")</f>
        <v/>
      </c>
      <c r="AB81" s="10" t="str">
        <f ca="1" t="shared" si="24"/>
        <v/>
      </c>
      <c r="AC81" s="11" t="str">
        <f t="shared" si="25"/>
        <v/>
      </c>
      <c r="AD81" s="12"/>
      <c r="AE81" s="13"/>
      <c r="AF81" s="9" t="str">
        <f>_xlfn.IFNA(VLOOKUP(AE81,'Main Data'!$A:$B,2,0),"")</f>
        <v/>
      </c>
      <c r="AG81" s="9" t="str">
        <f>_xlfn.IFNA(VLOOKUP(AE81,'Main Data'!$A:$C,3,0),"")</f>
        <v/>
      </c>
      <c r="AH81" s="10" t="str">
        <f ca="1" t="shared" si="26"/>
        <v/>
      </c>
      <c r="AI81" s="11" t="str">
        <f t="shared" si="27"/>
        <v/>
      </c>
      <c r="AJ81" s="3"/>
      <c r="AK81" s="8"/>
      <c r="AL81" s="9" t="str">
        <f>_xlfn.IFNA(VLOOKUP(AK81,'Main Data'!$A:$B,2,0),"")</f>
        <v/>
      </c>
      <c r="AM81" s="9" t="str">
        <f>_xlfn.IFNA(VLOOKUP(AK81,'Main Data'!$A:$C,3,0),"")</f>
        <v/>
      </c>
      <c r="AN81" s="10" t="str">
        <f ca="1" t="shared" si="28"/>
        <v/>
      </c>
      <c r="AO81" s="11" t="str">
        <f t="shared" si="29"/>
        <v/>
      </c>
      <c r="AP81" s="15"/>
      <c r="AQ81" s="8"/>
      <c r="AR81" s="9" t="str">
        <f>_xlfn.IFNA(VLOOKUP(AQ81,'Main Data'!$A:$B,2,0),"")</f>
        <v/>
      </c>
      <c r="AS81" s="9" t="str">
        <f>_xlfn.IFNA(VLOOKUP(AQ81,'Main Data'!$A:$C,3,0),"")</f>
        <v/>
      </c>
      <c r="AT81" s="10" t="str">
        <f ca="1" t="shared" si="30"/>
        <v/>
      </c>
      <c r="AU81" s="9" t="str">
        <f t="shared" si="31"/>
        <v/>
      </c>
    </row>
    <row r="82" ht="21.75" spans="1:47">
      <c r="A82" s="8"/>
      <c r="B82" s="9" t="str">
        <f>_xlfn.IFNA(VLOOKUP(A82,'Main Data'!$A:$B,2,0),"")</f>
        <v/>
      </c>
      <c r="C82" s="9" t="str">
        <f>_xlfn.IFNA(VLOOKUP(A82,'Main Data'!$A:$C,3,0),"")</f>
        <v/>
      </c>
      <c r="D82" s="10" t="str">
        <f ca="1" t="shared" si="16"/>
        <v/>
      </c>
      <c r="E82" s="11" t="str">
        <f t="shared" si="17"/>
        <v/>
      </c>
      <c r="F82" s="12"/>
      <c r="G82" s="13"/>
      <c r="H82" s="9" t="str">
        <f>_xlfn.IFNA(VLOOKUP(G82,'Main Data'!$A:$B,2,0),"")</f>
        <v/>
      </c>
      <c r="I82" s="9" t="str">
        <f>_xlfn.IFNA(VLOOKUP(G82,'Main Data'!$A:$C,3,0),"")</f>
        <v/>
      </c>
      <c r="J82" s="10" t="str">
        <f ca="1" t="shared" si="18"/>
        <v/>
      </c>
      <c r="K82" s="11" t="str">
        <f t="shared" si="19"/>
        <v/>
      </c>
      <c r="L82" s="3"/>
      <c r="M82" s="8"/>
      <c r="N82" s="9" t="str">
        <f>_xlfn.IFNA(VLOOKUP(M82,'Main Data'!$A:$B,2,0),"")</f>
        <v/>
      </c>
      <c r="O82" s="9" t="str">
        <f>_xlfn.IFNA(VLOOKUP(M82,'Main Data'!$A:$C,3,0),"")</f>
        <v/>
      </c>
      <c r="P82" s="10" t="str">
        <f ca="1" t="shared" si="20"/>
        <v/>
      </c>
      <c r="Q82" s="11" t="str">
        <f t="shared" si="21"/>
        <v/>
      </c>
      <c r="R82" s="12"/>
      <c r="S82" s="13"/>
      <c r="T82" s="9" t="str">
        <f>_xlfn.IFNA(VLOOKUP(S82,'Main Data'!$A:$B,2,0),"")</f>
        <v/>
      </c>
      <c r="U82" s="9" t="str">
        <f>_xlfn.IFNA(VLOOKUP(S82,'Main Data'!$A:$C,3,0),"")</f>
        <v/>
      </c>
      <c r="V82" s="10" t="str">
        <f ca="1" t="shared" si="22"/>
        <v/>
      </c>
      <c r="W82" s="11" t="str">
        <f t="shared" si="23"/>
        <v/>
      </c>
      <c r="X82" s="3"/>
      <c r="Y82" s="8"/>
      <c r="Z82" s="9" t="str">
        <f>_xlfn.IFNA(VLOOKUP(Y82,'Main Data'!$A:$B,2,0),"")</f>
        <v/>
      </c>
      <c r="AA82" s="9" t="str">
        <f>_xlfn.IFNA(VLOOKUP(Y82,'Main Data'!$A:$C,3,0),"")</f>
        <v/>
      </c>
      <c r="AB82" s="10" t="str">
        <f ca="1" t="shared" si="24"/>
        <v/>
      </c>
      <c r="AC82" s="11" t="str">
        <f t="shared" si="25"/>
        <v/>
      </c>
      <c r="AD82" s="12"/>
      <c r="AE82" s="13"/>
      <c r="AF82" s="9" t="str">
        <f>_xlfn.IFNA(VLOOKUP(AE82,'Main Data'!$A:$B,2,0),"")</f>
        <v/>
      </c>
      <c r="AG82" s="9" t="str">
        <f>_xlfn.IFNA(VLOOKUP(AE82,'Main Data'!$A:$C,3,0),"")</f>
        <v/>
      </c>
      <c r="AH82" s="10" t="str">
        <f ca="1" t="shared" si="26"/>
        <v/>
      </c>
      <c r="AI82" s="11" t="str">
        <f t="shared" si="27"/>
        <v/>
      </c>
      <c r="AJ82" s="3"/>
      <c r="AK82" s="8"/>
      <c r="AL82" s="9" t="str">
        <f>_xlfn.IFNA(VLOOKUP(AK82,'Main Data'!$A:$B,2,0),"")</f>
        <v/>
      </c>
      <c r="AM82" s="9" t="str">
        <f>_xlfn.IFNA(VLOOKUP(AK82,'Main Data'!$A:$C,3,0),"")</f>
        <v/>
      </c>
      <c r="AN82" s="10" t="str">
        <f ca="1" t="shared" si="28"/>
        <v/>
      </c>
      <c r="AO82" s="11" t="str">
        <f t="shared" si="29"/>
        <v/>
      </c>
      <c r="AP82" s="15"/>
      <c r="AQ82" s="8"/>
      <c r="AR82" s="9" t="str">
        <f>_xlfn.IFNA(VLOOKUP(AQ82,'Main Data'!$A:$B,2,0),"")</f>
        <v/>
      </c>
      <c r="AS82" s="9" t="str">
        <f>_xlfn.IFNA(VLOOKUP(AQ82,'Main Data'!$A:$C,3,0),"")</f>
        <v/>
      </c>
      <c r="AT82" s="10" t="str">
        <f ca="1" t="shared" si="30"/>
        <v/>
      </c>
      <c r="AU82" s="9" t="str">
        <f t="shared" si="31"/>
        <v/>
      </c>
    </row>
    <row r="83" ht="21.75" spans="1:47">
      <c r="A83" s="8"/>
      <c r="B83" s="9" t="str">
        <f>_xlfn.IFNA(VLOOKUP(A83,'Main Data'!$A:$B,2,0),"")</f>
        <v/>
      </c>
      <c r="C83" s="9" t="str">
        <f>_xlfn.IFNA(VLOOKUP(A83,'Main Data'!$A:$C,3,0),"")</f>
        <v/>
      </c>
      <c r="D83" s="10" t="str">
        <f ca="1" t="shared" si="16"/>
        <v/>
      </c>
      <c r="E83" s="11" t="str">
        <f t="shared" si="17"/>
        <v/>
      </c>
      <c r="F83" s="12"/>
      <c r="G83" s="13"/>
      <c r="H83" s="9" t="str">
        <f>_xlfn.IFNA(VLOOKUP(G83,'Main Data'!$A:$B,2,0),"")</f>
        <v/>
      </c>
      <c r="I83" s="9" t="str">
        <f>_xlfn.IFNA(VLOOKUP(G83,'Main Data'!$A:$C,3,0),"")</f>
        <v/>
      </c>
      <c r="J83" s="10" t="str">
        <f ca="1" t="shared" si="18"/>
        <v/>
      </c>
      <c r="K83" s="11" t="str">
        <f t="shared" si="19"/>
        <v/>
      </c>
      <c r="L83" s="3"/>
      <c r="M83" s="8"/>
      <c r="N83" s="9" t="str">
        <f>_xlfn.IFNA(VLOOKUP(M83,'Main Data'!$A:$B,2,0),"")</f>
        <v/>
      </c>
      <c r="O83" s="9" t="str">
        <f>_xlfn.IFNA(VLOOKUP(M83,'Main Data'!$A:$C,3,0),"")</f>
        <v/>
      </c>
      <c r="P83" s="10" t="str">
        <f ca="1" t="shared" si="20"/>
        <v/>
      </c>
      <c r="Q83" s="11" t="str">
        <f t="shared" si="21"/>
        <v/>
      </c>
      <c r="R83" s="12"/>
      <c r="S83" s="13"/>
      <c r="T83" s="9" t="str">
        <f>_xlfn.IFNA(VLOOKUP(S83,'Main Data'!$A:$B,2,0),"")</f>
        <v/>
      </c>
      <c r="U83" s="9" t="str">
        <f>_xlfn.IFNA(VLOOKUP(S83,'Main Data'!$A:$C,3,0),"")</f>
        <v/>
      </c>
      <c r="V83" s="10" t="str">
        <f ca="1" t="shared" si="22"/>
        <v/>
      </c>
      <c r="W83" s="11" t="str">
        <f t="shared" si="23"/>
        <v/>
      </c>
      <c r="X83" s="3"/>
      <c r="Y83" s="8"/>
      <c r="Z83" s="9" t="str">
        <f>_xlfn.IFNA(VLOOKUP(Y83,'Main Data'!$A:$B,2,0),"")</f>
        <v/>
      </c>
      <c r="AA83" s="9" t="str">
        <f>_xlfn.IFNA(VLOOKUP(Y83,'Main Data'!$A:$C,3,0),"")</f>
        <v/>
      </c>
      <c r="AB83" s="10" t="str">
        <f ca="1" t="shared" si="24"/>
        <v/>
      </c>
      <c r="AC83" s="11" t="str">
        <f t="shared" si="25"/>
        <v/>
      </c>
      <c r="AD83" s="12"/>
      <c r="AE83" s="13"/>
      <c r="AF83" s="9" t="str">
        <f>_xlfn.IFNA(VLOOKUP(AE83,'Main Data'!$A:$B,2,0),"")</f>
        <v/>
      </c>
      <c r="AG83" s="9" t="str">
        <f>_xlfn.IFNA(VLOOKUP(AE83,'Main Data'!$A:$C,3,0),"")</f>
        <v/>
      </c>
      <c r="AH83" s="10" t="str">
        <f ca="1" t="shared" si="26"/>
        <v/>
      </c>
      <c r="AI83" s="11" t="str">
        <f t="shared" si="27"/>
        <v/>
      </c>
      <c r="AJ83" s="3"/>
      <c r="AK83" s="8"/>
      <c r="AL83" s="9" t="str">
        <f>_xlfn.IFNA(VLOOKUP(AK83,'Main Data'!$A:$B,2,0),"")</f>
        <v/>
      </c>
      <c r="AM83" s="9" t="str">
        <f>_xlfn.IFNA(VLOOKUP(AK83,'Main Data'!$A:$C,3,0),"")</f>
        <v/>
      </c>
      <c r="AN83" s="10" t="str">
        <f ca="1" t="shared" si="28"/>
        <v/>
      </c>
      <c r="AO83" s="11" t="str">
        <f t="shared" si="29"/>
        <v/>
      </c>
      <c r="AP83" s="15"/>
      <c r="AQ83" s="8"/>
      <c r="AR83" s="9" t="str">
        <f>_xlfn.IFNA(VLOOKUP(AQ83,'Main Data'!$A:$B,2,0),"")</f>
        <v/>
      </c>
      <c r="AS83" s="9" t="str">
        <f>_xlfn.IFNA(VLOOKUP(AQ83,'Main Data'!$A:$C,3,0),"")</f>
        <v/>
      </c>
      <c r="AT83" s="10" t="str">
        <f ca="1" t="shared" si="30"/>
        <v/>
      </c>
      <c r="AU83" s="9" t="str">
        <f t="shared" si="31"/>
        <v/>
      </c>
    </row>
    <row r="84" ht="21.75" spans="1:47">
      <c r="A84" s="8"/>
      <c r="B84" s="9" t="str">
        <f>_xlfn.IFNA(VLOOKUP(A84,'Main Data'!$A:$B,2,0),"")</f>
        <v/>
      </c>
      <c r="C84" s="9" t="str">
        <f>_xlfn.IFNA(VLOOKUP(A84,'Main Data'!$A:$C,3,0),"")</f>
        <v/>
      </c>
      <c r="D84" s="10" t="str">
        <f ca="1" t="shared" si="16"/>
        <v/>
      </c>
      <c r="E84" s="11" t="str">
        <f t="shared" si="17"/>
        <v/>
      </c>
      <c r="F84" s="12"/>
      <c r="G84" s="13"/>
      <c r="H84" s="9" t="str">
        <f>_xlfn.IFNA(VLOOKUP(G84,'Main Data'!$A:$B,2,0),"")</f>
        <v/>
      </c>
      <c r="I84" s="9" t="str">
        <f>_xlfn.IFNA(VLOOKUP(G84,'Main Data'!$A:$C,3,0),"")</f>
        <v/>
      </c>
      <c r="J84" s="10" t="str">
        <f ca="1" t="shared" si="18"/>
        <v/>
      </c>
      <c r="K84" s="11" t="str">
        <f t="shared" si="19"/>
        <v/>
      </c>
      <c r="L84" s="3"/>
      <c r="M84" s="8"/>
      <c r="N84" s="9" t="str">
        <f>_xlfn.IFNA(VLOOKUP(M84,'Main Data'!$A:$B,2,0),"")</f>
        <v/>
      </c>
      <c r="O84" s="9" t="str">
        <f>_xlfn.IFNA(VLOOKUP(M84,'Main Data'!$A:$C,3,0),"")</f>
        <v/>
      </c>
      <c r="P84" s="10" t="str">
        <f ca="1" t="shared" si="20"/>
        <v/>
      </c>
      <c r="Q84" s="11" t="str">
        <f t="shared" si="21"/>
        <v/>
      </c>
      <c r="R84" s="12"/>
      <c r="S84" s="13"/>
      <c r="T84" s="9" t="str">
        <f>_xlfn.IFNA(VLOOKUP(S84,'Main Data'!$A:$B,2,0),"")</f>
        <v/>
      </c>
      <c r="U84" s="9" t="str">
        <f>_xlfn.IFNA(VLOOKUP(S84,'Main Data'!$A:$C,3,0),"")</f>
        <v/>
      </c>
      <c r="V84" s="10" t="str">
        <f ca="1" t="shared" si="22"/>
        <v/>
      </c>
      <c r="W84" s="11" t="str">
        <f t="shared" si="23"/>
        <v/>
      </c>
      <c r="X84" s="3"/>
      <c r="Y84" s="8"/>
      <c r="Z84" s="9" t="str">
        <f>_xlfn.IFNA(VLOOKUP(Y84,'Main Data'!$A:$B,2,0),"")</f>
        <v/>
      </c>
      <c r="AA84" s="9" t="str">
        <f>_xlfn.IFNA(VLOOKUP(Y84,'Main Data'!$A:$C,3,0),"")</f>
        <v/>
      </c>
      <c r="AB84" s="10" t="str">
        <f ca="1" t="shared" si="24"/>
        <v/>
      </c>
      <c r="AC84" s="11" t="str">
        <f t="shared" si="25"/>
        <v/>
      </c>
      <c r="AD84" s="12"/>
      <c r="AE84" s="13"/>
      <c r="AF84" s="9" t="str">
        <f>_xlfn.IFNA(VLOOKUP(AE84,'Main Data'!$A:$B,2,0),"")</f>
        <v/>
      </c>
      <c r="AG84" s="9" t="str">
        <f>_xlfn.IFNA(VLOOKUP(AE84,'Main Data'!$A:$C,3,0),"")</f>
        <v/>
      </c>
      <c r="AH84" s="10" t="str">
        <f ca="1" t="shared" si="26"/>
        <v/>
      </c>
      <c r="AI84" s="11" t="str">
        <f t="shared" si="27"/>
        <v/>
      </c>
      <c r="AJ84" s="3"/>
      <c r="AK84" s="8"/>
      <c r="AL84" s="9" t="str">
        <f>_xlfn.IFNA(VLOOKUP(AK84,'Main Data'!$A:$B,2,0),"")</f>
        <v/>
      </c>
      <c r="AM84" s="9" t="str">
        <f>_xlfn.IFNA(VLOOKUP(AK84,'Main Data'!$A:$C,3,0),"")</f>
        <v/>
      </c>
      <c r="AN84" s="10" t="str">
        <f ca="1" t="shared" si="28"/>
        <v/>
      </c>
      <c r="AO84" s="11" t="str">
        <f t="shared" si="29"/>
        <v/>
      </c>
      <c r="AP84" s="15"/>
      <c r="AQ84" s="8"/>
      <c r="AR84" s="9" t="str">
        <f>_xlfn.IFNA(VLOOKUP(AQ84,'Main Data'!$A:$B,2,0),"")</f>
        <v/>
      </c>
      <c r="AS84" s="9" t="str">
        <f>_xlfn.IFNA(VLOOKUP(AQ84,'Main Data'!$A:$C,3,0),"")</f>
        <v/>
      </c>
      <c r="AT84" s="10" t="str">
        <f ca="1" t="shared" si="30"/>
        <v/>
      </c>
      <c r="AU84" s="9" t="str">
        <f t="shared" si="31"/>
        <v/>
      </c>
    </row>
    <row r="85" ht="21.75" spans="1:47">
      <c r="A85" s="8"/>
      <c r="B85" s="9" t="str">
        <f>_xlfn.IFNA(VLOOKUP(A85,'Main Data'!$A:$B,2,0),"")</f>
        <v/>
      </c>
      <c r="C85" s="9" t="str">
        <f>_xlfn.IFNA(VLOOKUP(A85,'Main Data'!$A:$C,3,0),"")</f>
        <v/>
      </c>
      <c r="D85" s="10" t="str">
        <f ca="1" t="shared" si="16"/>
        <v/>
      </c>
      <c r="E85" s="11" t="str">
        <f t="shared" si="17"/>
        <v/>
      </c>
      <c r="F85" s="12"/>
      <c r="G85" s="13"/>
      <c r="H85" s="9" t="str">
        <f>_xlfn.IFNA(VLOOKUP(G85,'Main Data'!$A:$B,2,0),"")</f>
        <v/>
      </c>
      <c r="I85" s="9" t="str">
        <f>_xlfn.IFNA(VLOOKUP(G85,'Main Data'!$A:$C,3,0),"")</f>
        <v/>
      </c>
      <c r="J85" s="10" t="str">
        <f ca="1" t="shared" si="18"/>
        <v/>
      </c>
      <c r="K85" s="11" t="str">
        <f t="shared" si="19"/>
        <v/>
      </c>
      <c r="L85" s="3"/>
      <c r="M85" s="8"/>
      <c r="N85" s="9" t="str">
        <f>_xlfn.IFNA(VLOOKUP(M85,'Main Data'!$A:$B,2,0),"")</f>
        <v/>
      </c>
      <c r="O85" s="9" t="str">
        <f>_xlfn.IFNA(VLOOKUP(M85,'Main Data'!$A:$C,3,0),"")</f>
        <v/>
      </c>
      <c r="P85" s="10" t="str">
        <f ca="1" t="shared" si="20"/>
        <v/>
      </c>
      <c r="Q85" s="11" t="str">
        <f t="shared" si="21"/>
        <v/>
      </c>
      <c r="R85" s="12"/>
      <c r="S85" s="13"/>
      <c r="T85" s="9" t="str">
        <f>_xlfn.IFNA(VLOOKUP(S85,'Main Data'!$A:$B,2,0),"")</f>
        <v/>
      </c>
      <c r="U85" s="9" t="str">
        <f>_xlfn.IFNA(VLOOKUP(S85,'Main Data'!$A:$C,3,0),"")</f>
        <v/>
      </c>
      <c r="V85" s="10" t="str">
        <f ca="1" t="shared" si="22"/>
        <v/>
      </c>
      <c r="W85" s="11" t="str">
        <f t="shared" si="23"/>
        <v/>
      </c>
      <c r="X85" s="3"/>
      <c r="Y85" s="8"/>
      <c r="Z85" s="9" t="str">
        <f>_xlfn.IFNA(VLOOKUP(Y85,'Main Data'!$A:$B,2,0),"")</f>
        <v/>
      </c>
      <c r="AA85" s="9" t="str">
        <f>_xlfn.IFNA(VLOOKUP(Y85,'Main Data'!$A:$C,3,0),"")</f>
        <v/>
      </c>
      <c r="AB85" s="10" t="str">
        <f ca="1" t="shared" si="24"/>
        <v/>
      </c>
      <c r="AC85" s="11" t="str">
        <f t="shared" si="25"/>
        <v/>
      </c>
      <c r="AD85" s="12"/>
      <c r="AE85" s="13"/>
      <c r="AF85" s="9" t="str">
        <f>_xlfn.IFNA(VLOOKUP(AE85,'Main Data'!$A:$B,2,0),"")</f>
        <v/>
      </c>
      <c r="AG85" s="9" t="str">
        <f>_xlfn.IFNA(VLOOKUP(AE85,'Main Data'!$A:$C,3,0),"")</f>
        <v/>
      </c>
      <c r="AH85" s="10" t="str">
        <f ca="1" t="shared" si="26"/>
        <v/>
      </c>
      <c r="AI85" s="11" t="str">
        <f t="shared" si="27"/>
        <v/>
      </c>
      <c r="AJ85" s="3"/>
      <c r="AK85" s="8"/>
      <c r="AL85" s="9" t="str">
        <f>_xlfn.IFNA(VLOOKUP(AK85,'Main Data'!$A:$B,2,0),"")</f>
        <v/>
      </c>
      <c r="AM85" s="9" t="str">
        <f>_xlfn.IFNA(VLOOKUP(AK85,'Main Data'!$A:$C,3,0),"")</f>
        <v/>
      </c>
      <c r="AN85" s="10" t="str">
        <f ca="1" t="shared" si="28"/>
        <v/>
      </c>
      <c r="AO85" s="11" t="str">
        <f t="shared" si="29"/>
        <v/>
      </c>
      <c r="AP85" s="15"/>
      <c r="AQ85" s="8"/>
      <c r="AR85" s="9" t="str">
        <f>_xlfn.IFNA(VLOOKUP(AQ85,'Main Data'!$A:$B,2,0),"")</f>
        <v/>
      </c>
      <c r="AS85" s="9" t="str">
        <f>_xlfn.IFNA(VLOOKUP(AQ85,'Main Data'!$A:$C,3,0),"")</f>
        <v/>
      </c>
      <c r="AT85" s="10" t="str">
        <f ca="1" t="shared" si="30"/>
        <v/>
      </c>
      <c r="AU85" s="9" t="str">
        <f t="shared" si="31"/>
        <v/>
      </c>
    </row>
    <row r="86" ht="21.75" spans="1:47">
      <c r="A86" s="8"/>
      <c r="B86" s="9" t="str">
        <f>_xlfn.IFNA(VLOOKUP(A86,'Main Data'!$A:$B,2,0),"")</f>
        <v/>
      </c>
      <c r="C86" s="9" t="str">
        <f>_xlfn.IFNA(VLOOKUP(A86,'Main Data'!$A:$C,3,0),"")</f>
        <v/>
      </c>
      <c r="D86" s="10" t="str">
        <f ca="1" t="shared" si="16"/>
        <v/>
      </c>
      <c r="E86" s="11" t="str">
        <f t="shared" si="17"/>
        <v/>
      </c>
      <c r="F86" s="12"/>
      <c r="G86" s="13"/>
      <c r="H86" s="9" t="str">
        <f>_xlfn.IFNA(VLOOKUP(G86,'Main Data'!$A:$B,2,0),"")</f>
        <v/>
      </c>
      <c r="I86" s="9" t="str">
        <f>_xlfn.IFNA(VLOOKUP(G86,'Main Data'!$A:$C,3,0),"")</f>
        <v/>
      </c>
      <c r="J86" s="10" t="str">
        <f ca="1" t="shared" si="18"/>
        <v/>
      </c>
      <c r="K86" s="11" t="str">
        <f t="shared" si="19"/>
        <v/>
      </c>
      <c r="L86" s="3"/>
      <c r="M86" s="8"/>
      <c r="N86" s="9" t="str">
        <f>_xlfn.IFNA(VLOOKUP(M86,'Main Data'!$A:$B,2,0),"")</f>
        <v/>
      </c>
      <c r="O86" s="9" t="str">
        <f>_xlfn.IFNA(VLOOKUP(M86,'Main Data'!$A:$C,3,0),"")</f>
        <v/>
      </c>
      <c r="P86" s="10" t="str">
        <f ca="1" t="shared" si="20"/>
        <v/>
      </c>
      <c r="Q86" s="11" t="str">
        <f t="shared" si="21"/>
        <v/>
      </c>
      <c r="R86" s="12"/>
      <c r="S86" s="13"/>
      <c r="T86" s="9" t="str">
        <f>_xlfn.IFNA(VLOOKUP(S86,'Main Data'!$A:$B,2,0),"")</f>
        <v/>
      </c>
      <c r="U86" s="9" t="str">
        <f>_xlfn.IFNA(VLOOKUP(S86,'Main Data'!$A:$C,3,0),"")</f>
        <v/>
      </c>
      <c r="V86" s="10" t="str">
        <f ca="1" t="shared" si="22"/>
        <v/>
      </c>
      <c r="W86" s="11" t="str">
        <f t="shared" si="23"/>
        <v/>
      </c>
      <c r="X86" s="3"/>
      <c r="Y86" s="8"/>
      <c r="Z86" s="9" t="str">
        <f>_xlfn.IFNA(VLOOKUP(Y86,'Main Data'!$A:$B,2,0),"")</f>
        <v/>
      </c>
      <c r="AA86" s="9" t="str">
        <f>_xlfn.IFNA(VLOOKUP(Y86,'Main Data'!$A:$C,3,0),"")</f>
        <v/>
      </c>
      <c r="AB86" s="10" t="str">
        <f ca="1" t="shared" si="24"/>
        <v/>
      </c>
      <c r="AC86" s="11" t="str">
        <f t="shared" si="25"/>
        <v/>
      </c>
      <c r="AD86" s="12"/>
      <c r="AE86" s="13"/>
      <c r="AF86" s="9" t="str">
        <f>_xlfn.IFNA(VLOOKUP(AE86,'Main Data'!$A:$B,2,0),"")</f>
        <v/>
      </c>
      <c r="AG86" s="9" t="str">
        <f>_xlfn.IFNA(VLOOKUP(AE86,'Main Data'!$A:$C,3,0),"")</f>
        <v/>
      </c>
      <c r="AH86" s="10" t="str">
        <f ca="1" t="shared" si="26"/>
        <v/>
      </c>
      <c r="AI86" s="11" t="str">
        <f t="shared" si="27"/>
        <v/>
      </c>
      <c r="AJ86" s="3"/>
      <c r="AK86" s="8"/>
      <c r="AL86" s="9" t="str">
        <f>_xlfn.IFNA(VLOOKUP(AK86,'Main Data'!$A:$B,2,0),"")</f>
        <v/>
      </c>
      <c r="AM86" s="9" t="str">
        <f>_xlfn.IFNA(VLOOKUP(AK86,'Main Data'!$A:$C,3,0),"")</f>
        <v/>
      </c>
      <c r="AN86" s="10" t="str">
        <f ca="1" t="shared" si="28"/>
        <v/>
      </c>
      <c r="AO86" s="11" t="str">
        <f t="shared" si="29"/>
        <v/>
      </c>
      <c r="AP86" s="15"/>
      <c r="AQ86" s="8"/>
      <c r="AR86" s="9" t="str">
        <f>_xlfn.IFNA(VLOOKUP(AQ86,'Main Data'!$A:$B,2,0),"")</f>
        <v/>
      </c>
      <c r="AS86" s="9" t="str">
        <f>_xlfn.IFNA(VLOOKUP(AQ86,'Main Data'!$A:$C,3,0),"")</f>
        <v/>
      </c>
      <c r="AT86" s="10" t="str">
        <f ca="1" t="shared" si="30"/>
        <v/>
      </c>
      <c r="AU86" s="9" t="str">
        <f t="shared" si="31"/>
        <v/>
      </c>
    </row>
    <row r="87" ht="21.75" spans="1:47">
      <c r="A87" s="8"/>
      <c r="B87" s="9" t="str">
        <f>_xlfn.IFNA(VLOOKUP(A87,'Main Data'!$A:$B,2,0),"")</f>
        <v/>
      </c>
      <c r="C87" s="9" t="str">
        <f>_xlfn.IFNA(VLOOKUP(A87,'Main Data'!$A:$C,3,0),"")</f>
        <v/>
      </c>
      <c r="D87" s="10" t="str">
        <f ca="1" t="shared" si="16"/>
        <v/>
      </c>
      <c r="E87" s="11" t="str">
        <f t="shared" si="17"/>
        <v/>
      </c>
      <c r="F87" s="12"/>
      <c r="G87" s="13"/>
      <c r="H87" s="9" t="str">
        <f>_xlfn.IFNA(VLOOKUP(G87,'Main Data'!$A:$B,2,0),"")</f>
        <v/>
      </c>
      <c r="I87" s="9" t="str">
        <f>_xlfn.IFNA(VLOOKUP(G87,'Main Data'!$A:$C,3,0),"")</f>
        <v/>
      </c>
      <c r="J87" s="10" t="str">
        <f ca="1" t="shared" si="18"/>
        <v/>
      </c>
      <c r="K87" s="11" t="str">
        <f t="shared" si="19"/>
        <v/>
      </c>
      <c r="L87" s="3"/>
      <c r="M87" s="8"/>
      <c r="N87" s="9" t="str">
        <f>_xlfn.IFNA(VLOOKUP(M87,'Main Data'!$A:$B,2,0),"")</f>
        <v/>
      </c>
      <c r="O87" s="9" t="str">
        <f>_xlfn.IFNA(VLOOKUP(M87,'Main Data'!$A:$C,3,0),"")</f>
        <v/>
      </c>
      <c r="P87" s="10" t="str">
        <f ca="1" t="shared" si="20"/>
        <v/>
      </c>
      <c r="Q87" s="11" t="str">
        <f t="shared" si="21"/>
        <v/>
      </c>
      <c r="R87" s="12"/>
      <c r="S87" s="13"/>
      <c r="T87" s="9" t="str">
        <f>_xlfn.IFNA(VLOOKUP(S87,'Main Data'!$A:$B,2,0),"")</f>
        <v/>
      </c>
      <c r="U87" s="9" t="str">
        <f>_xlfn.IFNA(VLOOKUP(S87,'Main Data'!$A:$C,3,0),"")</f>
        <v/>
      </c>
      <c r="V87" s="10" t="str">
        <f ca="1" t="shared" si="22"/>
        <v/>
      </c>
      <c r="W87" s="11" t="str">
        <f t="shared" si="23"/>
        <v/>
      </c>
      <c r="X87" s="3"/>
      <c r="Y87" s="8"/>
      <c r="Z87" s="9" t="str">
        <f>_xlfn.IFNA(VLOOKUP(Y87,'Main Data'!$A:$B,2,0),"")</f>
        <v/>
      </c>
      <c r="AA87" s="9" t="str">
        <f>_xlfn.IFNA(VLOOKUP(Y87,'Main Data'!$A:$C,3,0),"")</f>
        <v/>
      </c>
      <c r="AB87" s="10" t="str">
        <f ca="1" t="shared" si="24"/>
        <v/>
      </c>
      <c r="AC87" s="11" t="str">
        <f t="shared" si="25"/>
        <v/>
      </c>
      <c r="AD87" s="12"/>
      <c r="AE87" s="13"/>
      <c r="AF87" s="9" t="str">
        <f>_xlfn.IFNA(VLOOKUP(AE87,'Main Data'!$A:$B,2,0),"")</f>
        <v/>
      </c>
      <c r="AG87" s="9" t="str">
        <f>_xlfn.IFNA(VLOOKUP(AE87,'Main Data'!$A:$C,3,0),"")</f>
        <v/>
      </c>
      <c r="AH87" s="10" t="str">
        <f ca="1" t="shared" si="26"/>
        <v/>
      </c>
      <c r="AI87" s="11" t="str">
        <f t="shared" si="27"/>
        <v/>
      </c>
      <c r="AJ87" s="3"/>
      <c r="AK87" s="8"/>
      <c r="AL87" s="9" t="str">
        <f>_xlfn.IFNA(VLOOKUP(AK87,'Main Data'!$A:$B,2,0),"")</f>
        <v/>
      </c>
      <c r="AM87" s="9" t="str">
        <f>_xlfn.IFNA(VLOOKUP(AK87,'Main Data'!$A:$C,3,0),"")</f>
        <v/>
      </c>
      <c r="AN87" s="10" t="str">
        <f ca="1" t="shared" si="28"/>
        <v/>
      </c>
      <c r="AO87" s="11" t="str">
        <f t="shared" si="29"/>
        <v/>
      </c>
      <c r="AP87" s="15"/>
      <c r="AQ87" s="8"/>
      <c r="AR87" s="9" t="str">
        <f>_xlfn.IFNA(VLOOKUP(AQ87,'Main Data'!$A:$B,2,0),"")</f>
        <v/>
      </c>
      <c r="AS87" s="9" t="str">
        <f>_xlfn.IFNA(VLOOKUP(AQ87,'Main Data'!$A:$C,3,0),"")</f>
        <v/>
      </c>
      <c r="AT87" s="10" t="str">
        <f ca="1" t="shared" si="30"/>
        <v/>
      </c>
      <c r="AU87" s="9" t="str">
        <f t="shared" si="31"/>
        <v/>
      </c>
    </row>
    <row r="88" ht="21.75" spans="1:47">
      <c r="A88" s="8"/>
      <c r="B88" s="9" t="str">
        <f>_xlfn.IFNA(VLOOKUP(A88,'Main Data'!$A:$B,2,0),"")</f>
        <v/>
      </c>
      <c r="C88" s="9" t="str">
        <f>_xlfn.IFNA(VLOOKUP(A88,'Main Data'!$A:$C,3,0),"")</f>
        <v/>
      </c>
      <c r="D88" s="10" t="str">
        <f ca="1" t="shared" si="16"/>
        <v/>
      </c>
      <c r="E88" s="11" t="str">
        <f t="shared" si="17"/>
        <v/>
      </c>
      <c r="F88" s="16"/>
      <c r="G88" s="17"/>
      <c r="H88" s="9" t="str">
        <f>_xlfn.IFNA(VLOOKUP(G88,'Main Data'!$A:$B,2,0),"")</f>
        <v/>
      </c>
      <c r="I88" s="9" t="str">
        <f>_xlfn.IFNA(VLOOKUP(G88,'Main Data'!$A:$C,3,0),"")</f>
        <v/>
      </c>
      <c r="J88" s="10" t="str">
        <f ca="1" t="shared" si="18"/>
        <v/>
      </c>
      <c r="K88" s="11" t="str">
        <f t="shared" si="19"/>
        <v/>
      </c>
      <c r="L88" s="3"/>
      <c r="M88" s="8"/>
      <c r="N88" s="9" t="str">
        <f>_xlfn.IFNA(VLOOKUP(M88,'Main Data'!$A:$B,2,0),"")</f>
        <v/>
      </c>
      <c r="O88" s="9" t="str">
        <f>_xlfn.IFNA(VLOOKUP(M88,'Main Data'!$A:$C,3,0),"")</f>
        <v/>
      </c>
      <c r="P88" s="10" t="str">
        <f ca="1" t="shared" si="20"/>
        <v/>
      </c>
      <c r="Q88" s="11" t="str">
        <f t="shared" si="21"/>
        <v/>
      </c>
      <c r="R88" s="16"/>
      <c r="S88" s="17"/>
      <c r="T88" s="9" t="str">
        <f>_xlfn.IFNA(VLOOKUP(S88,'Main Data'!$A:$B,2,0),"")</f>
        <v/>
      </c>
      <c r="U88" s="9" t="str">
        <f>_xlfn.IFNA(VLOOKUP(S88,'Main Data'!$A:$C,3,0),"")</f>
        <v/>
      </c>
      <c r="V88" s="10" t="str">
        <f ca="1" t="shared" si="22"/>
        <v/>
      </c>
      <c r="W88" s="11" t="str">
        <f t="shared" si="23"/>
        <v/>
      </c>
      <c r="X88" s="3"/>
      <c r="Y88" s="8"/>
      <c r="Z88" s="9" t="str">
        <f>_xlfn.IFNA(VLOOKUP(Y88,'Main Data'!$A:$B,2,0),"")</f>
        <v/>
      </c>
      <c r="AA88" s="9" t="str">
        <f>_xlfn.IFNA(VLOOKUP(Y88,'Main Data'!$A:$C,3,0),"")</f>
        <v/>
      </c>
      <c r="AB88" s="10" t="str">
        <f ca="1" t="shared" si="24"/>
        <v/>
      </c>
      <c r="AC88" s="11" t="str">
        <f t="shared" si="25"/>
        <v/>
      </c>
      <c r="AD88" s="16"/>
      <c r="AE88" s="17"/>
      <c r="AF88" s="9" t="str">
        <f>_xlfn.IFNA(VLOOKUP(AE88,'Main Data'!$A:$B,2,0),"")</f>
        <v/>
      </c>
      <c r="AG88" s="9" t="str">
        <f>_xlfn.IFNA(VLOOKUP(AE88,'Main Data'!$A:$C,3,0),"")</f>
        <v/>
      </c>
      <c r="AH88" s="10" t="str">
        <f ca="1" t="shared" si="26"/>
        <v/>
      </c>
      <c r="AI88" s="11" t="str">
        <f t="shared" si="27"/>
        <v/>
      </c>
      <c r="AJ88" s="3"/>
      <c r="AK88" s="8"/>
      <c r="AL88" s="9" t="str">
        <f>_xlfn.IFNA(VLOOKUP(AK88,'Main Data'!$A:$B,2,0),"")</f>
        <v/>
      </c>
      <c r="AM88" s="9" t="str">
        <f>_xlfn.IFNA(VLOOKUP(AK88,'Main Data'!$A:$C,3,0),"")</f>
        <v/>
      </c>
      <c r="AN88" s="10" t="str">
        <f ca="1" t="shared" si="28"/>
        <v/>
      </c>
      <c r="AO88" s="11" t="str">
        <f t="shared" si="29"/>
        <v/>
      </c>
      <c r="AP88" s="18"/>
      <c r="AQ88" s="8"/>
      <c r="AR88" s="9" t="str">
        <f>_xlfn.IFNA(VLOOKUP(AQ88,'Main Data'!$A:$B,2,0),"")</f>
        <v/>
      </c>
      <c r="AS88" s="9" t="str">
        <f>_xlfn.IFNA(VLOOKUP(AQ88,'Main Data'!$A:$C,3,0),"")</f>
        <v/>
      </c>
      <c r="AT88" s="10" t="str">
        <f ca="1" t="shared" si="30"/>
        <v/>
      </c>
      <c r="AU88" s="9" t="str">
        <f t="shared" si="31"/>
        <v/>
      </c>
    </row>
    <row r="89" ht="21.75" spans="1:47">
      <c r="A89" s="8"/>
      <c r="B89" s="9" t="str">
        <f>_xlfn.IFNA(VLOOKUP(A89,'Main Data'!$A:$B,2,0),"")</f>
        <v/>
      </c>
      <c r="C89" s="9" t="str">
        <f>_xlfn.IFNA(VLOOKUP(A89,'Main Data'!$A:$C,3,0),"")</f>
        <v/>
      </c>
      <c r="D89" s="10" t="str">
        <f ca="1" t="shared" si="16"/>
        <v/>
      </c>
      <c r="E89" s="11" t="str">
        <f t="shared" si="17"/>
        <v/>
      </c>
      <c r="F89" s="16"/>
      <c r="G89" s="17"/>
      <c r="H89" s="9" t="str">
        <f>_xlfn.IFNA(VLOOKUP(G89,'Main Data'!$A:$B,2,0),"")</f>
        <v/>
      </c>
      <c r="I89" s="9" t="str">
        <f>_xlfn.IFNA(VLOOKUP(G89,'Main Data'!$A:$C,3,0),"")</f>
        <v/>
      </c>
      <c r="J89" s="10" t="str">
        <f ca="1" t="shared" si="18"/>
        <v/>
      </c>
      <c r="K89" s="11" t="str">
        <f t="shared" si="19"/>
        <v/>
      </c>
      <c r="L89" s="3"/>
      <c r="M89" s="8"/>
      <c r="N89" s="9" t="str">
        <f>_xlfn.IFNA(VLOOKUP(M89,'Main Data'!$A:$B,2,0),"")</f>
        <v/>
      </c>
      <c r="O89" s="9" t="str">
        <f>_xlfn.IFNA(VLOOKUP(M89,'Main Data'!$A:$C,3,0),"")</f>
        <v/>
      </c>
      <c r="P89" s="10" t="str">
        <f ca="1" t="shared" si="20"/>
        <v/>
      </c>
      <c r="Q89" s="11" t="str">
        <f t="shared" si="21"/>
        <v/>
      </c>
      <c r="R89" s="16"/>
      <c r="S89" s="17"/>
      <c r="T89" s="9" t="str">
        <f>_xlfn.IFNA(VLOOKUP(S89,'Main Data'!$A:$B,2,0),"")</f>
        <v/>
      </c>
      <c r="U89" s="9" t="str">
        <f>_xlfn.IFNA(VLOOKUP(S89,'Main Data'!$A:$C,3,0),"")</f>
        <v/>
      </c>
      <c r="V89" s="10" t="str">
        <f ca="1" t="shared" si="22"/>
        <v/>
      </c>
      <c r="W89" s="11" t="str">
        <f t="shared" si="23"/>
        <v/>
      </c>
      <c r="X89" s="3"/>
      <c r="Y89" s="8"/>
      <c r="Z89" s="9" t="str">
        <f>_xlfn.IFNA(VLOOKUP(Y89,'Main Data'!$A:$B,2,0),"")</f>
        <v/>
      </c>
      <c r="AA89" s="9" t="str">
        <f>_xlfn.IFNA(VLOOKUP(Y89,'Main Data'!$A:$C,3,0),"")</f>
        <v/>
      </c>
      <c r="AB89" s="10" t="str">
        <f ca="1" t="shared" si="24"/>
        <v/>
      </c>
      <c r="AC89" s="11" t="str">
        <f t="shared" si="25"/>
        <v/>
      </c>
      <c r="AD89" s="16"/>
      <c r="AE89" s="17"/>
      <c r="AF89" s="9" t="str">
        <f>_xlfn.IFNA(VLOOKUP(AE89,'Main Data'!$A:$B,2,0),"")</f>
        <v/>
      </c>
      <c r="AG89" s="9" t="str">
        <f>_xlfn.IFNA(VLOOKUP(AE89,'Main Data'!$A:$C,3,0),"")</f>
        <v/>
      </c>
      <c r="AH89" s="10" t="str">
        <f ca="1" t="shared" si="26"/>
        <v/>
      </c>
      <c r="AI89" s="11" t="str">
        <f t="shared" si="27"/>
        <v/>
      </c>
      <c r="AJ89" s="3"/>
      <c r="AK89" s="8"/>
      <c r="AL89" s="9" t="str">
        <f>_xlfn.IFNA(VLOOKUP(AK89,'Main Data'!$A:$B,2,0),"")</f>
        <v/>
      </c>
      <c r="AM89" s="9" t="str">
        <f>_xlfn.IFNA(VLOOKUP(AK89,'Main Data'!$A:$C,3,0),"")</f>
        <v/>
      </c>
      <c r="AN89" s="10" t="str">
        <f ca="1" t="shared" si="28"/>
        <v/>
      </c>
      <c r="AO89" s="11" t="str">
        <f t="shared" si="29"/>
        <v/>
      </c>
      <c r="AP89" s="18"/>
      <c r="AQ89" s="8"/>
      <c r="AR89" s="9" t="str">
        <f>_xlfn.IFNA(VLOOKUP(AQ89,'Main Data'!$A:$B,2,0),"")</f>
        <v/>
      </c>
      <c r="AS89" s="9" t="str">
        <f>_xlfn.IFNA(VLOOKUP(AQ89,'Main Data'!$A:$C,3,0),"")</f>
        <v/>
      </c>
      <c r="AT89" s="10" t="str">
        <f ca="1" t="shared" si="30"/>
        <v/>
      </c>
      <c r="AU89" s="9" t="str">
        <f t="shared" si="31"/>
        <v/>
      </c>
    </row>
    <row r="90" ht="21.75" spans="1:47">
      <c r="A90" s="8"/>
      <c r="B90" s="9" t="str">
        <f>_xlfn.IFNA(VLOOKUP(A90,'Main Data'!$A:$B,2,0),"")</f>
        <v/>
      </c>
      <c r="C90" s="9" t="str">
        <f>_xlfn.IFNA(VLOOKUP(A90,'Main Data'!$A:$C,3,0),"")</f>
        <v/>
      </c>
      <c r="D90" s="10" t="str">
        <f ca="1" t="shared" si="16"/>
        <v/>
      </c>
      <c r="E90" s="11" t="str">
        <f t="shared" si="17"/>
        <v/>
      </c>
      <c r="F90" s="16"/>
      <c r="G90" s="17"/>
      <c r="H90" s="9" t="str">
        <f>_xlfn.IFNA(VLOOKUP(G90,'Main Data'!$A:$B,2,0),"")</f>
        <v/>
      </c>
      <c r="I90" s="9" t="str">
        <f>_xlfn.IFNA(VLOOKUP(G90,'Main Data'!$A:$C,3,0),"")</f>
        <v/>
      </c>
      <c r="J90" s="10" t="str">
        <f ca="1" t="shared" si="18"/>
        <v/>
      </c>
      <c r="K90" s="11" t="str">
        <f t="shared" si="19"/>
        <v/>
      </c>
      <c r="L90" s="3"/>
      <c r="M90" s="8"/>
      <c r="N90" s="9" t="str">
        <f>_xlfn.IFNA(VLOOKUP(M90,'Main Data'!$A:$B,2,0),"")</f>
        <v/>
      </c>
      <c r="O90" s="9" t="str">
        <f>_xlfn.IFNA(VLOOKUP(M90,'Main Data'!$A:$C,3,0),"")</f>
        <v/>
      </c>
      <c r="P90" s="10" t="str">
        <f ca="1" t="shared" si="20"/>
        <v/>
      </c>
      <c r="Q90" s="11" t="str">
        <f t="shared" si="21"/>
        <v/>
      </c>
      <c r="R90" s="16"/>
      <c r="S90" s="17"/>
      <c r="T90" s="9" t="str">
        <f>_xlfn.IFNA(VLOOKUP(S90,'Main Data'!$A:$B,2,0),"")</f>
        <v/>
      </c>
      <c r="U90" s="9" t="str">
        <f>_xlfn.IFNA(VLOOKUP(S90,'Main Data'!$A:$C,3,0),"")</f>
        <v/>
      </c>
      <c r="V90" s="10" t="str">
        <f ca="1" t="shared" si="22"/>
        <v/>
      </c>
      <c r="W90" s="11" t="str">
        <f t="shared" si="23"/>
        <v/>
      </c>
      <c r="X90" s="3"/>
      <c r="Y90" s="8"/>
      <c r="Z90" s="9" t="str">
        <f>_xlfn.IFNA(VLOOKUP(Y90,'Main Data'!$A:$B,2,0),"")</f>
        <v/>
      </c>
      <c r="AA90" s="9" t="str">
        <f>_xlfn.IFNA(VLOOKUP(Y90,'Main Data'!$A:$C,3,0),"")</f>
        <v/>
      </c>
      <c r="AB90" s="10" t="str">
        <f ca="1" t="shared" si="24"/>
        <v/>
      </c>
      <c r="AC90" s="11" t="str">
        <f t="shared" si="25"/>
        <v/>
      </c>
      <c r="AD90" s="16"/>
      <c r="AE90" s="17"/>
      <c r="AF90" s="9" t="str">
        <f>_xlfn.IFNA(VLOOKUP(AE90,'Main Data'!$A:$B,2,0),"")</f>
        <v/>
      </c>
      <c r="AG90" s="9" t="str">
        <f>_xlfn.IFNA(VLOOKUP(AE90,'Main Data'!$A:$C,3,0),"")</f>
        <v/>
      </c>
      <c r="AH90" s="10" t="str">
        <f ca="1" t="shared" si="26"/>
        <v/>
      </c>
      <c r="AI90" s="11" t="str">
        <f t="shared" si="27"/>
        <v/>
      </c>
      <c r="AJ90" s="3"/>
      <c r="AK90" s="8"/>
      <c r="AL90" s="9" t="str">
        <f>_xlfn.IFNA(VLOOKUP(AK90,'Main Data'!$A:$B,2,0),"")</f>
        <v/>
      </c>
      <c r="AM90" s="9" t="str">
        <f>_xlfn.IFNA(VLOOKUP(AK90,'Main Data'!$A:$C,3,0),"")</f>
        <v/>
      </c>
      <c r="AN90" s="10" t="str">
        <f ca="1" t="shared" si="28"/>
        <v/>
      </c>
      <c r="AO90" s="11" t="str">
        <f t="shared" si="29"/>
        <v/>
      </c>
      <c r="AP90" s="18"/>
      <c r="AQ90" s="8"/>
      <c r="AR90" s="9" t="str">
        <f>_xlfn.IFNA(VLOOKUP(AQ90,'Main Data'!$A:$B,2,0),"")</f>
        <v/>
      </c>
      <c r="AS90" s="9" t="str">
        <f>_xlfn.IFNA(VLOOKUP(AQ90,'Main Data'!$A:$C,3,0),"")</f>
        <v/>
      </c>
      <c r="AT90" s="10" t="str">
        <f ca="1" t="shared" si="30"/>
        <v/>
      </c>
      <c r="AU90" s="9" t="str">
        <f t="shared" si="31"/>
        <v/>
      </c>
    </row>
    <row r="91" ht="21.75" spans="1:47">
      <c r="A91" s="8"/>
      <c r="B91" s="9" t="str">
        <f>_xlfn.IFNA(VLOOKUP(A91,'Main Data'!$A:$B,2,0),"")</f>
        <v/>
      </c>
      <c r="C91" s="9" t="str">
        <f>_xlfn.IFNA(VLOOKUP(A91,'Main Data'!$A:$C,3,0),"")</f>
        <v/>
      </c>
      <c r="D91" s="10" t="str">
        <f ca="1" t="shared" si="16"/>
        <v/>
      </c>
      <c r="E91" s="11" t="str">
        <f t="shared" si="17"/>
        <v/>
      </c>
      <c r="F91" s="16"/>
      <c r="G91" s="17"/>
      <c r="H91" s="9" t="str">
        <f>_xlfn.IFNA(VLOOKUP(G91,'Main Data'!$A:$B,2,0),"")</f>
        <v/>
      </c>
      <c r="I91" s="9" t="str">
        <f>_xlfn.IFNA(VLOOKUP(G91,'Main Data'!$A:$C,3,0),"")</f>
        <v/>
      </c>
      <c r="J91" s="10" t="str">
        <f ca="1" t="shared" si="18"/>
        <v/>
      </c>
      <c r="K91" s="11" t="str">
        <f t="shared" si="19"/>
        <v/>
      </c>
      <c r="L91" s="3"/>
      <c r="M91" s="8"/>
      <c r="N91" s="9" t="str">
        <f>_xlfn.IFNA(VLOOKUP(M91,'Main Data'!$A:$B,2,0),"")</f>
        <v/>
      </c>
      <c r="O91" s="9" t="str">
        <f>_xlfn.IFNA(VLOOKUP(M91,'Main Data'!$A:$C,3,0),"")</f>
        <v/>
      </c>
      <c r="P91" s="10" t="str">
        <f ca="1" t="shared" si="20"/>
        <v/>
      </c>
      <c r="Q91" s="11" t="str">
        <f t="shared" si="21"/>
        <v/>
      </c>
      <c r="R91" s="16"/>
      <c r="S91" s="17"/>
      <c r="T91" s="9" t="str">
        <f>_xlfn.IFNA(VLOOKUP(S91,'Main Data'!$A:$B,2,0),"")</f>
        <v/>
      </c>
      <c r="U91" s="9" t="str">
        <f>_xlfn.IFNA(VLOOKUP(S91,'Main Data'!$A:$C,3,0),"")</f>
        <v/>
      </c>
      <c r="V91" s="10" t="str">
        <f ca="1" t="shared" si="22"/>
        <v/>
      </c>
      <c r="W91" s="11" t="str">
        <f t="shared" si="23"/>
        <v/>
      </c>
      <c r="X91" s="3"/>
      <c r="Y91" s="8"/>
      <c r="Z91" s="9" t="str">
        <f>_xlfn.IFNA(VLOOKUP(Y91,'Main Data'!$A:$B,2,0),"")</f>
        <v/>
      </c>
      <c r="AA91" s="9" t="str">
        <f>_xlfn.IFNA(VLOOKUP(Y91,'Main Data'!$A:$C,3,0),"")</f>
        <v/>
      </c>
      <c r="AB91" s="10" t="str">
        <f ca="1" t="shared" si="24"/>
        <v/>
      </c>
      <c r="AC91" s="11" t="str">
        <f t="shared" si="25"/>
        <v/>
      </c>
      <c r="AD91" s="16"/>
      <c r="AE91" s="17"/>
      <c r="AF91" s="9" t="str">
        <f>_xlfn.IFNA(VLOOKUP(AE91,'Main Data'!$A:$B,2,0),"")</f>
        <v/>
      </c>
      <c r="AG91" s="9" t="str">
        <f>_xlfn.IFNA(VLOOKUP(AE91,'Main Data'!$A:$C,3,0),"")</f>
        <v/>
      </c>
      <c r="AH91" s="10" t="str">
        <f ca="1" t="shared" si="26"/>
        <v/>
      </c>
      <c r="AI91" s="11" t="str">
        <f t="shared" si="27"/>
        <v/>
      </c>
      <c r="AJ91" s="3"/>
      <c r="AK91" s="8"/>
      <c r="AL91" s="9" t="str">
        <f>_xlfn.IFNA(VLOOKUP(AK91,'Main Data'!$A:$B,2,0),"")</f>
        <v/>
      </c>
      <c r="AM91" s="9" t="str">
        <f>_xlfn.IFNA(VLOOKUP(AK91,'Main Data'!$A:$C,3,0),"")</f>
        <v/>
      </c>
      <c r="AN91" s="10" t="str">
        <f ca="1" t="shared" si="28"/>
        <v/>
      </c>
      <c r="AO91" s="11" t="str">
        <f t="shared" si="29"/>
        <v/>
      </c>
      <c r="AP91" s="18"/>
      <c r="AQ91" s="8"/>
      <c r="AR91" s="9" t="str">
        <f>_xlfn.IFNA(VLOOKUP(AQ91,'Main Data'!$A:$B,2,0),"")</f>
        <v/>
      </c>
      <c r="AS91" s="9" t="str">
        <f>_xlfn.IFNA(VLOOKUP(AQ91,'Main Data'!$A:$C,3,0),"")</f>
        <v/>
      </c>
      <c r="AT91" s="10" t="str">
        <f ca="1" t="shared" si="30"/>
        <v/>
      </c>
      <c r="AU91" s="9" t="str">
        <f t="shared" si="31"/>
        <v/>
      </c>
    </row>
    <row r="92" ht="21.75" spans="1:47">
      <c r="A92" s="8"/>
      <c r="B92" s="9" t="str">
        <f>_xlfn.IFNA(VLOOKUP(A92,'Main Data'!$A:$B,2,0),"")</f>
        <v/>
      </c>
      <c r="C92" s="9" t="str">
        <f>_xlfn.IFNA(VLOOKUP(A92,'Main Data'!$A:$C,3,0),"")</f>
        <v/>
      </c>
      <c r="D92" s="10" t="str">
        <f ca="1" t="shared" si="16"/>
        <v/>
      </c>
      <c r="E92" s="11" t="str">
        <f t="shared" si="17"/>
        <v/>
      </c>
      <c r="F92" s="16"/>
      <c r="G92" s="17"/>
      <c r="H92" s="9" t="str">
        <f>_xlfn.IFNA(VLOOKUP(G92,'Main Data'!$A:$B,2,0),"")</f>
        <v/>
      </c>
      <c r="I92" s="9" t="str">
        <f>_xlfn.IFNA(VLOOKUP(G92,'Main Data'!$A:$C,3,0),"")</f>
        <v/>
      </c>
      <c r="J92" s="10" t="str">
        <f ca="1" t="shared" si="18"/>
        <v/>
      </c>
      <c r="K92" s="11" t="str">
        <f t="shared" si="19"/>
        <v/>
      </c>
      <c r="L92" s="3"/>
      <c r="M92" s="8"/>
      <c r="N92" s="9" t="str">
        <f>_xlfn.IFNA(VLOOKUP(M92,'Main Data'!$A:$B,2,0),"")</f>
        <v/>
      </c>
      <c r="O92" s="9" t="str">
        <f>_xlfn.IFNA(VLOOKUP(M92,'Main Data'!$A:$C,3,0),"")</f>
        <v/>
      </c>
      <c r="P92" s="10" t="str">
        <f ca="1" t="shared" si="20"/>
        <v/>
      </c>
      <c r="Q92" s="11" t="str">
        <f t="shared" si="21"/>
        <v/>
      </c>
      <c r="R92" s="16"/>
      <c r="S92" s="17"/>
      <c r="T92" s="9" t="str">
        <f>_xlfn.IFNA(VLOOKUP(S92,'Main Data'!$A:$B,2,0),"")</f>
        <v/>
      </c>
      <c r="U92" s="9" t="str">
        <f>_xlfn.IFNA(VLOOKUP(S92,'Main Data'!$A:$C,3,0),"")</f>
        <v/>
      </c>
      <c r="V92" s="10" t="str">
        <f ca="1" t="shared" si="22"/>
        <v/>
      </c>
      <c r="W92" s="11" t="str">
        <f t="shared" si="23"/>
        <v/>
      </c>
      <c r="X92" s="3"/>
      <c r="Y92" s="8"/>
      <c r="Z92" s="9" t="str">
        <f>_xlfn.IFNA(VLOOKUP(Y92,'Main Data'!$A:$B,2,0),"")</f>
        <v/>
      </c>
      <c r="AA92" s="9" t="str">
        <f>_xlfn.IFNA(VLOOKUP(Y92,'Main Data'!$A:$C,3,0),"")</f>
        <v/>
      </c>
      <c r="AB92" s="10" t="str">
        <f ca="1" t="shared" si="24"/>
        <v/>
      </c>
      <c r="AC92" s="11" t="str">
        <f t="shared" si="25"/>
        <v/>
      </c>
      <c r="AD92" s="16"/>
      <c r="AE92" s="17"/>
      <c r="AF92" s="9" t="str">
        <f>_xlfn.IFNA(VLOOKUP(AE92,'Main Data'!$A:$B,2,0),"")</f>
        <v/>
      </c>
      <c r="AG92" s="9" t="str">
        <f>_xlfn.IFNA(VLOOKUP(AE92,'Main Data'!$A:$C,3,0),"")</f>
        <v/>
      </c>
      <c r="AH92" s="10" t="str">
        <f ca="1" t="shared" si="26"/>
        <v/>
      </c>
      <c r="AI92" s="11" t="str">
        <f t="shared" si="27"/>
        <v/>
      </c>
      <c r="AJ92" s="3"/>
      <c r="AK92" s="8"/>
      <c r="AL92" s="9" t="str">
        <f>_xlfn.IFNA(VLOOKUP(AK92,'Main Data'!$A:$B,2,0),"")</f>
        <v/>
      </c>
      <c r="AM92" s="9" t="str">
        <f>_xlfn.IFNA(VLOOKUP(AK92,'Main Data'!$A:$C,3,0),"")</f>
        <v/>
      </c>
      <c r="AN92" s="10" t="str">
        <f ca="1" t="shared" si="28"/>
        <v/>
      </c>
      <c r="AO92" s="11" t="str">
        <f t="shared" si="29"/>
        <v/>
      </c>
      <c r="AP92" s="18"/>
      <c r="AQ92" s="8"/>
      <c r="AR92" s="9" t="str">
        <f>_xlfn.IFNA(VLOOKUP(AQ92,'Main Data'!$A:$B,2,0),"")</f>
        <v/>
      </c>
      <c r="AS92" s="9" t="str">
        <f>_xlfn.IFNA(VLOOKUP(AQ92,'Main Data'!$A:$C,3,0),"")</f>
        <v/>
      </c>
      <c r="AT92" s="10" t="str">
        <f ca="1" t="shared" si="30"/>
        <v/>
      </c>
      <c r="AU92" s="9" t="str">
        <f t="shared" si="31"/>
        <v/>
      </c>
    </row>
    <row r="93" ht="21.75" spans="1:47">
      <c r="A93" s="8"/>
      <c r="B93" s="9" t="str">
        <f>_xlfn.IFNA(VLOOKUP(A93,'Main Data'!$A:$B,2,0),"")</f>
        <v/>
      </c>
      <c r="C93" s="9" t="str">
        <f>_xlfn.IFNA(VLOOKUP(A93,'Main Data'!$A:$C,3,0),"")</f>
        <v/>
      </c>
      <c r="D93" s="10" t="str">
        <f ca="1" t="shared" si="16"/>
        <v/>
      </c>
      <c r="E93" s="11" t="str">
        <f t="shared" si="17"/>
        <v/>
      </c>
      <c r="F93" s="16"/>
      <c r="G93" s="17"/>
      <c r="H93" s="9" t="str">
        <f>_xlfn.IFNA(VLOOKUP(G93,'Main Data'!$A:$B,2,0),"")</f>
        <v/>
      </c>
      <c r="I93" s="9" t="str">
        <f>_xlfn.IFNA(VLOOKUP(G93,'Main Data'!$A:$C,3,0),"")</f>
        <v/>
      </c>
      <c r="J93" s="10" t="str">
        <f ca="1" t="shared" si="18"/>
        <v/>
      </c>
      <c r="K93" s="11" t="str">
        <f t="shared" si="19"/>
        <v/>
      </c>
      <c r="L93" s="3"/>
      <c r="M93" s="8"/>
      <c r="N93" s="9" t="str">
        <f>_xlfn.IFNA(VLOOKUP(M93,'Main Data'!$A:$B,2,0),"")</f>
        <v/>
      </c>
      <c r="O93" s="9" t="str">
        <f>_xlfn.IFNA(VLOOKUP(M93,'Main Data'!$A:$C,3,0),"")</f>
        <v/>
      </c>
      <c r="P93" s="10" t="str">
        <f ca="1" t="shared" si="20"/>
        <v/>
      </c>
      <c r="Q93" s="11" t="str">
        <f t="shared" si="21"/>
        <v/>
      </c>
      <c r="R93" s="16"/>
      <c r="S93" s="17"/>
      <c r="T93" s="9" t="str">
        <f>_xlfn.IFNA(VLOOKUP(S93,'Main Data'!$A:$B,2,0),"")</f>
        <v/>
      </c>
      <c r="U93" s="9" t="str">
        <f>_xlfn.IFNA(VLOOKUP(S93,'Main Data'!$A:$C,3,0),"")</f>
        <v/>
      </c>
      <c r="V93" s="10" t="str">
        <f ca="1" t="shared" si="22"/>
        <v/>
      </c>
      <c r="W93" s="11" t="str">
        <f t="shared" si="23"/>
        <v/>
      </c>
      <c r="X93" s="3"/>
      <c r="Y93" s="8"/>
      <c r="Z93" s="9" t="str">
        <f>_xlfn.IFNA(VLOOKUP(Y93,'Main Data'!$A:$B,2,0),"")</f>
        <v/>
      </c>
      <c r="AA93" s="9" t="str">
        <f>_xlfn.IFNA(VLOOKUP(Y93,'Main Data'!$A:$C,3,0),"")</f>
        <v/>
      </c>
      <c r="AB93" s="10" t="str">
        <f ca="1" t="shared" si="24"/>
        <v/>
      </c>
      <c r="AC93" s="11" t="str">
        <f t="shared" si="25"/>
        <v/>
      </c>
      <c r="AD93" s="16"/>
      <c r="AE93" s="17"/>
      <c r="AF93" s="9" t="str">
        <f>_xlfn.IFNA(VLOOKUP(AE93,'Main Data'!$A:$B,2,0),"")</f>
        <v/>
      </c>
      <c r="AG93" s="9" t="str">
        <f>_xlfn.IFNA(VLOOKUP(AE93,'Main Data'!$A:$C,3,0),"")</f>
        <v/>
      </c>
      <c r="AH93" s="10" t="str">
        <f ca="1" t="shared" si="26"/>
        <v/>
      </c>
      <c r="AI93" s="11" t="str">
        <f t="shared" si="27"/>
        <v/>
      </c>
      <c r="AJ93" s="3"/>
      <c r="AK93" s="8"/>
      <c r="AL93" s="9" t="str">
        <f>_xlfn.IFNA(VLOOKUP(AK93,'Main Data'!$A:$B,2,0),"")</f>
        <v/>
      </c>
      <c r="AM93" s="9" t="str">
        <f>_xlfn.IFNA(VLOOKUP(AK93,'Main Data'!$A:$C,3,0),"")</f>
        <v/>
      </c>
      <c r="AN93" s="10" t="str">
        <f ca="1" t="shared" si="28"/>
        <v/>
      </c>
      <c r="AO93" s="11" t="str">
        <f t="shared" si="29"/>
        <v/>
      </c>
      <c r="AP93" s="18"/>
      <c r="AQ93" s="8"/>
      <c r="AR93" s="9" t="str">
        <f>_xlfn.IFNA(VLOOKUP(AQ93,'Main Data'!$A:$B,2,0),"")</f>
        <v/>
      </c>
      <c r="AS93" s="9" t="str">
        <f>_xlfn.IFNA(VLOOKUP(AQ93,'Main Data'!$A:$C,3,0),"")</f>
        <v/>
      </c>
      <c r="AT93" s="10" t="str">
        <f ca="1" t="shared" si="30"/>
        <v/>
      </c>
      <c r="AU93" s="9" t="str">
        <f t="shared" si="31"/>
        <v/>
      </c>
    </row>
    <row r="94" ht="21.75" spans="1:47">
      <c r="A94" s="8"/>
      <c r="B94" s="9" t="str">
        <f>_xlfn.IFNA(VLOOKUP(A94,'Main Data'!$A:$B,2,0),"")</f>
        <v/>
      </c>
      <c r="C94" s="9" t="str">
        <f>_xlfn.IFNA(VLOOKUP(A94,'Main Data'!$A:$C,3,0),"")</f>
        <v/>
      </c>
      <c r="D94" s="10" t="str">
        <f ca="1" t="shared" si="16"/>
        <v/>
      </c>
      <c r="E94" s="11" t="str">
        <f t="shared" si="17"/>
        <v/>
      </c>
      <c r="F94" s="16"/>
      <c r="G94" s="17"/>
      <c r="H94" s="9" t="str">
        <f>_xlfn.IFNA(VLOOKUP(G94,'Main Data'!$A:$B,2,0),"")</f>
        <v/>
      </c>
      <c r="I94" s="9" t="str">
        <f>_xlfn.IFNA(VLOOKUP(G94,'Main Data'!$A:$C,3,0),"")</f>
        <v/>
      </c>
      <c r="J94" s="10" t="str">
        <f ca="1" t="shared" si="18"/>
        <v/>
      </c>
      <c r="K94" s="11" t="str">
        <f t="shared" si="19"/>
        <v/>
      </c>
      <c r="L94" s="3"/>
      <c r="M94" s="8"/>
      <c r="N94" s="9" t="str">
        <f>_xlfn.IFNA(VLOOKUP(M94,'Main Data'!$A:$B,2,0),"")</f>
        <v/>
      </c>
      <c r="O94" s="9" t="str">
        <f>_xlfn.IFNA(VLOOKUP(M94,'Main Data'!$A:$C,3,0),"")</f>
        <v/>
      </c>
      <c r="P94" s="10" t="str">
        <f ca="1" t="shared" si="20"/>
        <v/>
      </c>
      <c r="Q94" s="11" t="str">
        <f t="shared" si="21"/>
        <v/>
      </c>
      <c r="R94" s="16"/>
      <c r="S94" s="17"/>
      <c r="T94" s="9" t="str">
        <f>_xlfn.IFNA(VLOOKUP(S94,'Main Data'!$A:$B,2,0),"")</f>
        <v/>
      </c>
      <c r="U94" s="9" t="str">
        <f>_xlfn.IFNA(VLOOKUP(S94,'Main Data'!$A:$C,3,0),"")</f>
        <v/>
      </c>
      <c r="V94" s="10" t="str">
        <f ca="1" t="shared" si="22"/>
        <v/>
      </c>
      <c r="W94" s="11" t="str">
        <f t="shared" si="23"/>
        <v/>
      </c>
      <c r="X94" s="3"/>
      <c r="Y94" s="8"/>
      <c r="Z94" s="9" t="str">
        <f>_xlfn.IFNA(VLOOKUP(Y94,'Main Data'!$A:$B,2,0),"")</f>
        <v/>
      </c>
      <c r="AA94" s="9" t="str">
        <f>_xlfn.IFNA(VLOOKUP(Y94,'Main Data'!$A:$C,3,0),"")</f>
        <v/>
      </c>
      <c r="AB94" s="10" t="str">
        <f ca="1" t="shared" si="24"/>
        <v/>
      </c>
      <c r="AC94" s="11" t="str">
        <f t="shared" si="25"/>
        <v/>
      </c>
      <c r="AD94" s="16"/>
      <c r="AE94" s="17"/>
      <c r="AF94" s="9" t="str">
        <f>_xlfn.IFNA(VLOOKUP(AE94,'Main Data'!$A:$B,2,0),"")</f>
        <v/>
      </c>
      <c r="AG94" s="9" t="str">
        <f>_xlfn.IFNA(VLOOKUP(AE94,'Main Data'!$A:$C,3,0),"")</f>
        <v/>
      </c>
      <c r="AH94" s="10" t="str">
        <f ca="1" t="shared" si="26"/>
        <v/>
      </c>
      <c r="AI94" s="11" t="str">
        <f t="shared" si="27"/>
        <v/>
      </c>
      <c r="AJ94" s="3"/>
      <c r="AK94" s="8"/>
      <c r="AL94" s="9" t="str">
        <f>_xlfn.IFNA(VLOOKUP(AK94,'Main Data'!$A:$B,2,0),"")</f>
        <v/>
      </c>
      <c r="AM94" s="9" t="str">
        <f>_xlfn.IFNA(VLOOKUP(AK94,'Main Data'!$A:$C,3,0),"")</f>
        <v/>
      </c>
      <c r="AN94" s="10" t="str">
        <f ca="1" t="shared" si="28"/>
        <v/>
      </c>
      <c r="AO94" s="11" t="str">
        <f t="shared" si="29"/>
        <v/>
      </c>
      <c r="AP94" s="18"/>
      <c r="AQ94" s="8"/>
      <c r="AR94" s="9" t="str">
        <f>_xlfn.IFNA(VLOOKUP(AQ94,'Main Data'!$A:$B,2,0),"")</f>
        <v/>
      </c>
      <c r="AS94" s="9" t="str">
        <f>_xlfn.IFNA(VLOOKUP(AQ94,'Main Data'!$A:$C,3,0),"")</f>
        <v/>
      </c>
      <c r="AT94" s="10" t="str">
        <f ca="1" t="shared" si="30"/>
        <v/>
      </c>
      <c r="AU94" s="9" t="str">
        <f t="shared" si="31"/>
        <v/>
      </c>
    </row>
    <row r="95" ht="21.75" spans="1:47">
      <c r="A95" s="8"/>
      <c r="B95" s="9" t="str">
        <f>_xlfn.IFNA(VLOOKUP(A95,'Main Data'!$A:$B,2,0),"")</f>
        <v/>
      </c>
      <c r="C95" s="9" t="str">
        <f>_xlfn.IFNA(VLOOKUP(A95,'Main Data'!$A:$C,3,0),"")</f>
        <v/>
      </c>
      <c r="D95" s="10" t="str">
        <f ca="1" t="shared" si="16"/>
        <v/>
      </c>
      <c r="E95" s="11" t="str">
        <f t="shared" si="17"/>
        <v/>
      </c>
      <c r="F95" s="16"/>
      <c r="G95" s="17"/>
      <c r="H95" s="9" t="str">
        <f>_xlfn.IFNA(VLOOKUP(G95,'Main Data'!$A:$B,2,0),"")</f>
        <v/>
      </c>
      <c r="I95" s="9" t="str">
        <f>_xlfn.IFNA(VLOOKUP(G95,'Main Data'!$A:$C,3,0),"")</f>
        <v/>
      </c>
      <c r="J95" s="10" t="str">
        <f ca="1" t="shared" si="18"/>
        <v/>
      </c>
      <c r="K95" s="11" t="str">
        <f t="shared" si="19"/>
        <v/>
      </c>
      <c r="L95" s="3"/>
      <c r="M95" s="8"/>
      <c r="N95" s="9" t="str">
        <f>_xlfn.IFNA(VLOOKUP(M95,'Main Data'!$A:$B,2,0),"")</f>
        <v/>
      </c>
      <c r="O95" s="9" t="str">
        <f>_xlfn.IFNA(VLOOKUP(M95,'Main Data'!$A:$C,3,0),"")</f>
        <v/>
      </c>
      <c r="P95" s="10" t="str">
        <f ca="1" t="shared" si="20"/>
        <v/>
      </c>
      <c r="Q95" s="11" t="str">
        <f t="shared" si="21"/>
        <v/>
      </c>
      <c r="R95" s="16"/>
      <c r="S95" s="17"/>
      <c r="T95" s="9" t="str">
        <f>_xlfn.IFNA(VLOOKUP(S95,'Main Data'!$A:$B,2,0),"")</f>
        <v/>
      </c>
      <c r="U95" s="9" t="str">
        <f>_xlfn.IFNA(VLOOKUP(S95,'Main Data'!$A:$C,3,0),"")</f>
        <v/>
      </c>
      <c r="V95" s="10" t="str">
        <f ca="1" t="shared" si="22"/>
        <v/>
      </c>
      <c r="W95" s="11" t="str">
        <f t="shared" si="23"/>
        <v/>
      </c>
      <c r="X95" s="3"/>
      <c r="Y95" s="8"/>
      <c r="Z95" s="9" t="str">
        <f>_xlfn.IFNA(VLOOKUP(Y95,'Main Data'!$A:$B,2,0),"")</f>
        <v/>
      </c>
      <c r="AA95" s="9" t="str">
        <f>_xlfn.IFNA(VLOOKUP(Y95,'Main Data'!$A:$C,3,0),"")</f>
        <v/>
      </c>
      <c r="AB95" s="10" t="str">
        <f ca="1" t="shared" si="24"/>
        <v/>
      </c>
      <c r="AC95" s="11" t="str">
        <f t="shared" si="25"/>
        <v/>
      </c>
      <c r="AD95" s="16"/>
      <c r="AE95" s="17"/>
      <c r="AF95" s="9" t="str">
        <f>_xlfn.IFNA(VLOOKUP(AE95,'Main Data'!$A:$B,2,0),"")</f>
        <v/>
      </c>
      <c r="AG95" s="9" t="str">
        <f>_xlfn.IFNA(VLOOKUP(AE95,'Main Data'!$A:$C,3,0),"")</f>
        <v/>
      </c>
      <c r="AH95" s="10" t="str">
        <f ca="1" t="shared" si="26"/>
        <v/>
      </c>
      <c r="AI95" s="11" t="str">
        <f t="shared" si="27"/>
        <v/>
      </c>
      <c r="AJ95" s="3"/>
      <c r="AK95" s="8"/>
      <c r="AL95" s="9" t="str">
        <f>_xlfn.IFNA(VLOOKUP(AK95,'Main Data'!$A:$B,2,0),"")</f>
        <v/>
      </c>
      <c r="AM95" s="9" t="str">
        <f>_xlfn.IFNA(VLOOKUP(AK95,'Main Data'!$A:$C,3,0),"")</f>
        <v/>
      </c>
      <c r="AN95" s="10" t="str">
        <f ca="1" t="shared" si="28"/>
        <v/>
      </c>
      <c r="AO95" s="11" t="str">
        <f t="shared" si="29"/>
        <v/>
      </c>
      <c r="AP95" s="18"/>
      <c r="AQ95" s="8"/>
      <c r="AR95" s="9" t="str">
        <f>_xlfn.IFNA(VLOOKUP(AQ95,'Main Data'!$A:$B,2,0),"")</f>
        <v/>
      </c>
      <c r="AS95" s="9" t="str">
        <f>_xlfn.IFNA(VLOOKUP(AQ95,'Main Data'!$A:$C,3,0),"")</f>
        <v/>
      </c>
      <c r="AT95" s="10" t="str">
        <f ca="1" t="shared" si="30"/>
        <v/>
      </c>
      <c r="AU95" s="9" t="str">
        <f t="shared" si="31"/>
        <v/>
      </c>
    </row>
    <row r="96" ht="21.75" spans="1:47">
      <c r="A96" s="8"/>
      <c r="B96" s="9" t="str">
        <f>_xlfn.IFNA(VLOOKUP(A96,'Main Data'!$A:$B,2,0),"")</f>
        <v/>
      </c>
      <c r="C96" s="9" t="str">
        <f>_xlfn.IFNA(VLOOKUP(A96,'Main Data'!$A:$C,3,0),"")</f>
        <v/>
      </c>
      <c r="D96" s="10" t="str">
        <f ca="1" t="shared" si="16"/>
        <v/>
      </c>
      <c r="E96" s="11" t="str">
        <f t="shared" si="17"/>
        <v/>
      </c>
      <c r="F96" s="16"/>
      <c r="G96" s="17"/>
      <c r="H96" s="9" t="str">
        <f>_xlfn.IFNA(VLOOKUP(G96,'Main Data'!$A:$B,2,0),"")</f>
        <v/>
      </c>
      <c r="I96" s="9" t="str">
        <f>_xlfn.IFNA(VLOOKUP(G96,'Main Data'!$A:$C,3,0),"")</f>
        <v/>
      </c>
      <c r="J96" s="10" t="str">
        <f ca="1" t="shared" si="18"/>
        <v/>
      </c>
      <c r="K96" s="11" t="str">
        <f t="shared" si="19"/>
        <v/>
      </c>
      <c r="L96" s="3"/>
      <c r="M96" s="8"/>
      <c r="N96" s="9" t="str">
        <f>_xlfn.IFNA(VLOOKUP(M96,'Main Data'!$A:$B,2,0),"")</f>
        <v/>
      </c>
      <c r="O96" s="9" t="str">
        <f>_xlfn.IFNA(VLOOKUP(M96,'Main Data'!$A:$C,3,0),"")</f>
        <v/>
      </c>
      <c r="P96" s="10" t="str">
        <f ca="1" t="shared" si="20"/>
        <v/>
      </c>
      <c r="Q96" s="11" t="str">
        <f t="shared" si="21"/>
        <v/>
      </c>
      <c r="R96" s="16"/>
      <c r="S96" s="17"/>
      <c r="T96" s="9" t="str">
        <f>_xlfn.IFNA(VLOOKUP(S96,'Main Data'!$A:$B,2,0),"")</f>
        <v/>
      </c>
      <c r="U96" s="9" t="str">
        <f>_xlfn.IFNA(VLOOKUP(S96,'Main Data'!$A:$C,3,0),"")</f>
        <v/>
      </c>
      <c r="V96" s="10" t="str">
        <f ca="1" t="shared" si="22"/>
        <v/>
      </c>
      <c r="W96" s="11" t="str">
        <f t="shared" si="23"/>
        <v/>
      </c>
      <c r="X96" s="3"/>
      <c r="Y96" s="8"/>
      <c r="Z96" s="9" t="str">
        <f>_xlfn.IFNA(VLOOKUP(Y96,'Main Data'!$A:$B,2,0),"")</f>
        <v/>
      </c>
      <c r="AA96" s="9" t="str">
        <f>_xlfn.IFNA(VLOOKUP(Y96,'Main Data'!$A:$C,3,0),"")</f>
        <v/>
      </c>
      <c r="AB96" s="10" t="str">
        <f ca="1" t="shared" si="24"/>
        <v/>
      </c>
      <c r="AC96" s="11" t="str">
        <f t="shared" si="25"/>
        <v/>
      </c>
      <c r="AD96" s="16"/>
      <c r="AE96" s="17"/>
      <c r="AF96" s="9" t="str">
        <f>_xlfn.IFNA(VLOOKUP(AE96,'Main Data'!$A:$B,2,0),"")</f>
        <v/>
      </c>
      <c r="AG96" s="9" t="str">
        <f>_xlfn.IFNA(VLOOKUP(AE96,'Main Data'!$A:$C,3,0),"")</f>
        <v/>
      </c>
      <c r="AH96" s="10" t="str">
        <f ca="1" t="shared" si="26"/>
        <v/>
      </c>
      <c r="AI96" s="11" t="str">
        <f t="shared" si="27"/>
        <v/>
      </c>
      <c r="AJ96" s="3"/>
      <c r="AK96" s="8"/>
      <c r="AL96" s="9" t="str">
        <f>_xlfn.IFNA(VLOOKUP(AK96,'Main Data'!$A:$B,2,0),"")</f>
        <v/>
      </c>
      <c r="AM96" s="9" t="str">
        <f>_xlfn.IFNA(VLOOKUP(AK96,'Main Data'!$A:$C,3,0),"")</f>
        <v/>
      </c>
      <c r="AN96" s="10" t="str">
        <f ca="1" t="shared" si="28"/>
        <v/>
      </c>
      <c r="AO96" s="11" t="str">
        <f t="shared" si="29"/>
        <v/>
      </c>
      <c r="AP96" s="18"/>
      <c r="AQ96" s="8"/>
      <c r="AR96" s="9" t="str">
        <f>_xlfn.IFNA(VLOOKUP(AQ96,'Main Data'!$A:$B,2,0),"")</f>
        <v/>
      </c>
      <c r="AS96" s="9" t="str">
        <f>_xlfn.IFNA(VLOOKUP(AQ96,'Main Data'!$A:$C,3,0),"")</f>
        <v/>
      </c>
      <c r="AT96" s="10" t="str">
        <f ca="1" t="shared" si="30"/>
        <v/>
      </c>
      <c r="AU96" s="9" t="str">
        <f t="shared" si="31"/>
        <v/>
      </c>
    </row>
    <row r="97" ht="21.75" spans="1:47">
      <c r="A97" s="8"/>
      <c r="B97" s="9" t="str">
        <f>_xlfn.IFNA(VLOOKUP(A97,'Main Data'!$A:$B,2,0),"")</f>
        <v/>
      </c>
      <c r="C97" s="9" t="str">
        <f>_xlfn.IFNA(VLOOKUP(A97,'Main Data'!$A:$C,3,0),"")</f>
        <v/>
      </c>
      <c r="D97" s="10" t="str">
        <f ca="1" t="shared" si="16"/>
        <v/>
      </c>
      <c r="E97" s="11" t="str">
        <f t="shared" si="17"/>
        <v/>
      </c>
      <c r="F97" s="16"/>
      <c r="G97" s="17"/>
      <c r="H97" s="9" t="str">
        <f>_xlfn.IFNA(VLOOKUP(G97,'Main Data'!$A:$B,2,0),"")</f>
        <v/>
      </c>
      <c r="I97" s="9" t="str">
        <f>_xlfn.IFNA(VLOOKUP(G97,'Main Data'!$A:$C,3,0),"")</f>
        <v/>
      </c>
      <c r="J97" s="10" t="str">
        <f ca="1" t="shared" si="18"/>
        <v/>
      </c>
      <c r="K97" s="11" t="str">
        <f t="shared" si="19"/>
        <v/>
      </c>
      <c r="L97" s="3"/>
      <c r="M97" s="8"/>
      <c r="N97" s="9" t="str">
        <f>_xlfn.IFNA(VLOOKUP(M97,'Main Data'!$A:$B,2,0),"")</f>
        <v/>
      </c>
      <c r="O97" s="9" t="str">
        <f>_xlfn.IFNA(VLOOKUP(M97,'Main Data'!$A:$C,3,0),"")</f>
        <v/>
      </c>
      <c r="P97" s="10" t="str">
        <f ca="1" t="shared" si="20"/>
        <v/>
      </c>
      <c r="Q97" s="11" t="str">
        <f t="shared" si="21"/>
        <v/>
      </c>
      <c r="R97" s="16"/>
      <c r="S97" s="17"/>
      <c r="T97" s="9" t="str">
        <f>_xlfn.IFNA(VLOOKUP(S97,'Main Data'!$A:$B,2,0),"")</f>
        <v/>
      </c>
      <c r="U97" s="9" t="str">
        <f>_xlfn.IFNA(VLOOKUP(S97,'Main Data'!$A:$C,3,0),"")</f>
        <v/>
      </c>
      <c r="V97" s="10" t="str">
        <f ca="1" t="shared" si="22"/>
        <v/>
      </c>
      <c r="W97" s="11" t="str">
        <f t="shared" si="23"/>
        <v/>
      </c>
      <c r="X97" s="3"/>
      <c r="Y97" s="8"/>
      <c r="Z97" s="9" t="str">
        <f>_xlfn.IFNA(VLOOKUP(Y97,'Main Data'!$A:$B,2,0),"")</f>
        <v/>
      </c>
      <c r="AA97" s="9" t="str">
        <f>_xlfn.IFNA(VLOOKUP(Y97,'Main Data'!$A:$C,3,0),"")</f>
        <v/>
      </c>
      <c r="AB97" s="10" t="str">
        <f ca="1" t="shared" si="24"/>
        <v/>
      </c>
      <c r="AC97" s="11" t="str">
        <f t="shared" si="25"/>
        <v/>
      </c>
      <c r="AD97" s="16"/>
      <c r="AE97" s="17"/>
      <c r="AF97" s="9" t="str">
        <f>_xlfn.IFNA(VLOOKUP(AE97,'Main Data'!$A:$B,2,0),"")</f>
        <v/>
      </c>
      <c r="AG97" s="9" t="str">
        <f>_xlfn.IFNA(VLOOKUP(AE97,'Main Data'!$A:$C,3,0),"")</f>
        <v/>
      </c>
      <c r="AH97" s="10" t="str">
        <f ca="1" t="shared" si="26"/>
        <v/>
      </c>
      <c r="AI97" s="11" t="str">
        <f t="shared" si="27"/>
        <v/>
      </c>
      <c r="AJ97" s="3"/>
      <c r="AK97" s="8"/>
      <c r="AL97" s="9" t="str">
        <f>_xlfn.IFNA(VLOOKUP(AK97,'Main Data'!$A:$B,2,0),"")</f>
        <v/>
      </c>
      <c r="AM97" s="9" t="str">
        <f>_xlfn.IFNA(VLOOKUP(AK97,'Main Data'!$A:$C,3,0),"")</f>
        <v/>
      </c>
      <c r="AN97" s="10" t="str">
        <f ca="1" t="shared" si="28"/>
        <v/>
      </c>
      <c r="AO97" s="11" t="str">
        <f t="shared" si="29"/>
        <v/>
      </c>
      <c r="AP97" s="18"/>
      <c r="AQ97" s="8"/>
      <c r="AR97" s="9" t="str">
        <f>_xlfn.IFNA(VLOOKUP(AQ97,'Main Data'!$A:$B,2,0),"")</f>
        <v/>
      </c>
      <c r="AS97" s="9" t="str">
        <f>_xlfn.IFNA(VLOOKUP(AQ97,'Main Data'!$A:$C,3,0),"")</f>
        <v/>
      </c>
      <c r="AT97" s="10" t="str">
        <f ca="1" t="shared" si="30"/>
        <v/>
      </c>
      <c r="AU97" s="9" t="str">
        <f t="shared" si="31"/>
        <v/>
      </c>
    </row>
    <row r="98" ht="21.75" spans="1:47">
      <c r="A98" s="8"/>
      <c r="B98" s="9" t="str">
        <f>_xlfn.IFNA(VLOOKUP(A98,'Main Data'!$A:$B,2,0),"")</f>
        <v/>
      </c>
      <c r="C98" s="9" t="str">
        <f>_xlfn.IFNA(VLOOKUP(A98,'Main Data'!$A:$C,3,0),"")</f>
        <v/>
      </c>
      <c r="D98" s="10" t="str">
        <f ca="1" t="shared" si="16"/>
        <v/>
      </c>
      <c r="E98" s="11" t="str">
        <f t="shared" si="17"/>
        <v/>
      </c>
      <c r="F98" s="16"/>
      <c r="G98" s="17"/>
      <c r="H98" s="9" t="str">
        <f>_xlfn.IFNA(VLOOKUP(G98,'Main Data'!$A:$B,2,0),"")</f>
        <v/>
      </c>
      <c r="I98" s="9" t="str">
        <f>_xlfn.IFNA(VLOOKUP(G98,'Main Data'!$A:$C,3,0),"")</f>
        <v/>
      </c>
      <c r="J98" s="10" t="str">
        <f ca="1" t="shared" si="18"/>
        <v/>
      </c>
      <c r="K98" s="11" t="str">
        <f t="shared" si="19"/>
        <v/>
      </c>
      <c r="L98" s="3"/>
      <c r="M98" s="8"/>
      <c r="N98" s="9" t="str">
        <f>_xlfn.IFNA(VLOOKUP(M98,'Main Data'!$A:$B,2,0),"")</f>
        <v/>
      </c>
      <c r="O98" s="9" t="str">
        <f>_xlfn.IFNA(VLOOKUP(M98,'Main Data'!$A:$C,3,0),"")</f>
        <v/>
      </c>
      <c r="P98" s="10" t="str">
        <f ca="1" t="shared" si="20"/>
        <v/>
      </c>
      <c r="Q98" s="11" t="str">
        <f t="shared" si="21"/>
        <v/>
      </c>
      <c r="R98" s="16"/>
      <c r="S98" s="17"/>
      <c r="T98" s="9" t="str">
        <f>_xlfn.IFNA(VLOOKUP(S98,'Main Data'!$A:$B,2,0),"")</f>
        <v/>
      </c>
      <c r="U98" s="9" t="str">
        <f>_xlfn.IFNA(VLOOKUP(S98,'Main Data'!$A:$C,3,0),"")</f>
        <v/>
      </c>
      <c r="V98" s="10" t="str">
        <f ca="1" t="shared" si="22"/>
        <v/>
      </c>
      <c r="W98" s="11" t="str">
        <f t="shared" si="23"/>
        <v/>
      </c>
      <c r="X98" s="3"/>
      <c r="Y98" s="8"/>
      <c r="Z98" s="9" t="str">
        <f>_xlfn.IFNA(VLOOKUP(Y98,'Main Data'!$A:$B,2,0),"")</f>
        <v/>
      </c>
      <c r="AA98" s="9" t="str">
        <f>_xlfn.IFNA(VLOOKUP(Y98,'Main Data'!$A:$C,3,0),"")</f>
        <v/>
      </c>
      <c r="AB98" s="10" t="str">
        <f ca="1" t="shared" si="24"/>
        <v/>
      </c>
      <c r="AC98" s="11" t="str">
        <f t="shared" si="25"/>
        <v/>
      </c>
      <c r="AD98" s="16"/>
      <c r="AE98" s="17"/>
      <c r="AF98" s="9" t="str">
        <f>_xlfn.IFNA(VLOOKUP(AE98,'Main Data'!$A:$B,2,0),"")</f>
        <v/>
      </c>
      <c r="AG98" s="9" t="str">
        <f>_xlfn.IFNA(VLOOKUP(AE98,'Main Data'!$A:$C,3,0),"")</f>
        <v/>
      </c>
      <c r="AH98" s="10" t="str">
        <f ca="1" t="shared" si="26"/>
        <v/>
      </c>
      <c r="AI98" s="11" t="str">
        <f t="shared" si="27"/>
        <v/>
      </c>
      <c r="AJ98" s="3"/>
      <c r="AK98" s="8"/>
      <c r="AL98" s="9" t="str">
        <f>_xlfn.IFNA(VLOOKUP(AK98,'Main Data'!$A:$B,2,0),"")</f>
        <v/>
      </c>
      <c r="AM98" s="9" t="str">
        <f>_xlfn.IFNA(VLOOKUP(AK98,'Main Data'!$A:$C,3,0),"")</f>
        <v/>
      </c>
      <c r="AN98" s="10" t="str">
        <f ca="1" t="shared" si="28"/>
        <v/>
      </c>
      <c r="AO98" s="11" t="str">
        <f t="shared" si="29"/>
        <v/>
      </c>
      <c r="AP98" s="18"/>
      <c r="AQ98" s="8"/>
      <c r="AR98" s="9" t="str">
        <f>_xlfn.IFNA(VLOOKUP(AQ98,'Main Data'!$A:$B,2,0),"")</f>
        <v/>
      </c>
      <c r="AS98" s="9" t="str">
        <f>_xlfn.IFNA(VLOOKUP(AQ98,'Main Data'!$A:$C,3,0),"")</f>
        <v/>
      </c>
      <c r="AT98" s="10" t="str">
        <f ca="1" t="shared" si="30"/>
        <v/>
      </c>
      <c r="AU98" s="9" t="str">
        <f t="shared" si="31"/>
        <v/>
      </c>
    </row>
    <row r="99" ht="21.75" spans="1:47">
      <c r="A99" s="8"/>
      <c r="B99" s="9" t="str">
        <f>_xlfn.IFNA(VLOOKUP(A99,'Main Data'!$A:$B,2,0),"")</f>
        <v/>
      </c>
      <c r="C99" s="9" t="str">
        <f>_xlfn.IFNA(VLOOKUP(A99,'Main Data'!$A:$C,3,0),"")</f>
        <v/>
      </c>
      <c r="D99" s="10" t="str">
        <f ca="1" t="shared" si="16"/>
        <v/>
      </c>
      <c r="E99" s="11" t="str">
        <f t="shared" si="17"/>
        <v/>
      </c>
      <c r="F99" s="16"/>
      <c r="G99" s="17"/>
      <c r="H99" s="9" t="str">
        <f>_xlfn.IFNA(VLOOKUP(G99,'Main Data'!$A:$B,2,0),"")</f>
        <v/>
      </c>
      <c r="I99" s="9" t="str">
        <f>_xlfn.IFNA(VLOOKUP(G99,'Main Data'!$A:$C,3,0),"")</f>
        <v/>
      </c>
      <c r="J99" s="10" t="str">
        <f ca="1" t="shared" si="18"/>
        <v/>
      </c>
      <c r="K99" s="11" t="str">
        <f t="shared" si="19"/>
        <v/>
      </c>
      <c r="L99" s="3"/>
      <c r="M99" s="8"/>
      <c r="N99" s="9" t="str">
        <f>_xlfn.IFNA(VLOOKUP(M99,'Main Data'!$A:$B,2,0),"")</f>
        <v/>
      </c>
      <c r="O99" s="9" t="str">
        <f>_xlfn.IFNA(VLOOKUP(M99,'Main Data'!$A:$C,3,0),"")</f>
        <v/>
      </c>
      <c r="P99" s="10" t="str">
        <f ca="1" t="shared" si="20"/>
        <v/>
      </c>
      <c r="Q99" s="11" t="str">
        <f t="shared" si="21"/>
        <v/>
      </c>
      <c r="R99" s="16"/>
      <c r="S99" s="17"/>
      <c r="T99" s="9" t="str">
        <f>_xlfn.IFNA(VLOOKUP(S99,'Main Data'!$A:$B,2,0),"")</f>
        <v/>
      </c>
      <c r="U99" s="9" t="str">
        <f>_xlfn.IFNA(VLOOKUP(S99,'Main Data'!$A:$C,3,0),"")</f>
        <v/>
      </c>
      <c r="V99" s="10" t="str">
        <f ca="1" t="shared" si="22"/>
        <v/>
      </c>
      <c r="W99" s="11" t="str">
        <f t="shared" si="23"/>
        <v/>
      </c>
      <c r="X99" s="3"/>
      <c r="Y99" s="8"/>
      <c r="Z99" s="9" t="str">
        <f>_xlfn.IFNA(VLOOKUP(Y99,'Main Data'!$A:$B,2,0),"")</f>
        <v/>
      </c>
      <c r="AA99" s="9" t="str">
        <f>_xlfn.IFNA(VLOOKUP(Y99,'Main Data'!$A:$C,3,0),"")</f>
        <v/>
      </c>
      <c r="AB99" s="10" t="str">
        <f ca="1" t="shared" si="24"/>
        <v/>
      </c>
      <c r="AC99" s="11" t="str">
        <f t="shared" si="25"/>
        <v/>
      </c>
      <c r="AD99" s="16"/>
      <c r="AE99" s="17"/>
      <c r="AF99" s="9" t="str">
        <f>_xlfn.IFNA(VLOOKUP(AE99,'Main Data'!$A:$B,2,0),"")</f>
        <v/>
      </c>
      <c r="AG99" s="9" t="str">
        <f>_xlfn.IFNA(VLOOKUP(AE99,'Main Data'!$A:$C,3,0),"")</f>
        <v/>
      </c>
      <c r="AH99" s="10" t="str">
        <f ca="1" t="shared" si="26"/>
        <v/>
      </c>
      <c r="AI99" s="11" t="str">
        <f t="shared" si="27"/>
        <v/>
      </c>
      <c r="AJ99" s="3"/>
      <c r="AK99" s="8"/>
      <c r="AL99" s="9" t="str">
        <f>_xlfn.IFNA(VLOOKUP(AK99,'Main Data'!$A:$B,2,0),"")</f>
        <v/>
      </c>
      <c r="AM99" s="9" t="str">
        <f>_xlfn.IFNA(VLOOKUP(AK99,'Main Data'!$A:$C,3,0),"")</f>
        <v/>
      </c>
      <c r="AN99" s="10" t="str">
        <f ca="1" t="shared" si="28"/>
        <v/>
      </c>
      <c r="AO99" s="11" t="str">
        <f t="shared" si="29"/>
        <v/>
      </c>
      <c r="AP99" s="18"/>
      <c r="AQ99" s="8"/>
      <c r="AR99" s="9" t="str">
        <f>_xlfn.IFNA(VLOOKUP(AQ99,'Main Data'!$A:$B,2,0),"")</f>
        <v/>
      </c>
      <c r="AS99" s="9" t="str">
        <f>_xlfn.IFNA(VLOOKUP(AQ99,'Main Data'!$A:$C,3,0),"")</f>
        <v/>
      </c>
      <c r="AT99" s="10" t="str">
        <f ca="1" t="shared" si="30"/>
        <v/>
      </c>
      <c r="AU99" s="9" t="str">
        <f t="shared" si="31"/>
        <v/>
      </c>
    </row>
    <row r="100" ht="21.75" spans="1:47">
      <c r="A100" s="8"/>
      <c r="B100" s="9" t="str">
        <f>_xlfn.IFNA(VLOOKUP(A100,'Main Data'!$A:$B,2,0),"")</f>
        <v/>
      </c>
      <c r="C100" s="9" t="str">
        <f>_xlfn.IFNA(VLOOKUP(A100,'Main Data'!$A:$C,3,0),"")</f>
        <v/>
      </c>
      <c r="D100" s="10" t="str">
        <f ca="1" t="shared" si="16"/>
        <v/>
      </c>
      <c r="E100" s="11" t="str">
        <f t="shared" si="17"/>
        <v/>
      </c>
      <c r="F100" s="16"/>
      <c r="G100" s="17"/>
      <c r="H100" s="9" t="str">
        <f>_xlfn.IFNA(VLOOKUP(G100,'Main Data'!$A:$B,2,0),"")</f>
        <v/>
      </c>
      <c r="I100" s="9" t="str">
        <f>_xlfn.IFNA(VLOOKUP(G100,'Main Data'!$A:$C,3,0),"")</f>
        <v/>
      </c>
      <c r="J100" s="10" t="str">
        <f ca="1" t="shared" si="18"/>
        <v/>
      </c>
      <c r="K100" s="11" t="str">
        <f t="shared" si="19"/>
        <v/>
      </c>
      <c r="L100" s="3"/>
      <c r="M100" s="8"/>
      <c r="N100" s="9" t="str">
        <f>_xlfn.IFNA(VLOOKUP(M100,'Main Data'!$A:$B,2,0),"")</f>
        <v/>
      </c>
      <c r="O100" s="9" t="str">
        <f>_xlfn.IFNA(VLOOKUP(M100,'Main Data'!$A:$C,3,0),"")</f>
        <v/>
      </c>
      <c r="P100" s="10" t="str">
        <f ca="1" t="shared" si="20"/>
        <v/>
      </c>
      <c r="Q100" s="11" t="str">
        <f t="shared" si="21"/>
        <v/>
      </c>
      <c r="R100" s="16"/>
      <c r="S100" s="17"/>
      <c r="T100" s="9" t="str">
        <f>_xlfn.IFNA(VLOOKUP(S100,'Main Data'!$A:$B,2,0),"")</f>
        <v/>
      </c>
      <c r="U100" s="9" t="str">
        <f>_xlfn.IFNA(VLOOKUP(S100,'Main Data'!$A:$C,3,0),"")</f>
        <v/>
      </c>
      <c r="V100" s="10" t="str">
        <f ca="1" t="shared" si="22"/>
        <v/>
      </c>
      <c r="W100" s="11" t="str">
        <f t="shared" si="23"/>
        <v/>
      </c>
      <c r="X100" s="3"/>
      <c r="Y100" s="8"/>
      <c r="Z100" s="9" t="str">
        <f>_xlfn.IFNA(VLOOKUP(Y100,'Main Data'!$A:$B,2,0),"")</f>
        <v/>
      </c>
      <c r="AA100" s="9" t="str">
        <f>_xlfn.IFNA(VLOOKUP(Y100,'Main Data'!$A:$C,3,0),"")</f>
        <v/>
      </c>
      <c r="AB100" s="10" t="str">
        <f ca="1" t="shared" si="24"/>
        <v/>
      </c>
      <c r="AC100" s="11" t="str">
        <f t="shared" si="25"/>
        <v/>
      </c>
      <c r="AD100" s="16"/>
      <c r="AE100" s="17"/>
      <c r="AF100" s="9" t="str">
        <f>_xlfn.IFNA(VLOOKUP(AE100,'Main Data'!$A:$B,2,0),"")</f>
        <v/>
      </c>
      <c r="AG100" s="9" t="str">
        <f>_xlfn.IFNA(VLOOKUP(AE100,'Main Data'!$A:$C,3,0),"")</f>
        <v/>
      </c>
      <c r="AH100" s="10" t="str">
        <f ca="1" t="shared" si="26"/>
        <v/>
      </c>
      <c r="AI100" s="11" t="str">
        <f t="shared" si="27"/>
        <v/>
      </c>
      <c r="AJ100" s="3"/>
      <c r="AK100" s="8"/>
      <c r="AL100" s="9" t="str">
        <f>_xlfn.IFNA(VLOOKUP(AK100,'Main Data'!$A:$B,2,0),"")</f>
        <v/>
      </c>
      <c r="AM100" s="9" t="str">
        <f>_xlfn.IFNA(VLOOKUP(AK100,'Main Data'!$A:$C,3,0),"")</f>
        <v/>
      </c>
      <c r="AN100" s="10" t="str">
        <f ca="1" t="shared" si="28"/>
        <v/>
      </c>
      <c r="AO100" s="11" t="str">
        <f t="shared" si="29"/>
        <v/>
      </c>
      <c r="AP100" s="18"/>
      <c r="AQ100" s="8"/>
      <c r="AR100" s="9" t="str">
        <f>_xlfn.IFNA(VLOOKUP(AQ100,'Main Data'!$A:$B,2,0),"")</f>
        <v/>
      </c>
      <c r="AS100" s="9" t="str">
        <f>_xlfn.IFNA(VLOOKUP(AQ100,'Main Data'!$A:$C,3,0),"")</f>
        <v/>
      </c>
      <c r="AT100" s="10" t="str">
        <f ca="1" t="shared" si="30"/>
        <v/>
      </c>
      <c r="AU100" s="9" t="str">
        <f t="shared" si="31"/>
        <v/>
      </c>
    </row>
    <row r="101" ht="21.75" spans="1:47">
      <c r="A101" s="8"/>
      <c r="B101" s="9" t="str">
        <f>_xlfn.IFNA(VLOOKUP(A101,'Main Data'!$A:$B,2,0),"")</f>
        <v/>
      </c>
      <c r="C101" s="9" t="str">
        <f>_xlfn.IFNA(VLOOKUP(A101,'Main Data'!$A:$C,3,0),"")</f>
        <v/>
      </c>
      <c r="D101" s="10" t="str">
        <f ca="1" t="shared" si="16"/>
        <v/>
      </c>
      <c r="E101" s="11" t="str">
        <f t="shared" si="17"/>
        <v/>
      </c>
      <c r="F101" s="16"/>
      <c r="G101" s="17"/>
      <c r="H101" s="9" t="str">
        <f>_xlfn.IFNA(VLOOKUP(G101,'Main Data'!$A:$B,2,0),"")</f>
        <v/>
      </c>
      <c r="I101" s="9" t="str">
        <f>_xlfn.IFNA(VLOOKUP(G101,'Main Data'!$A:$C,3,0),"")</f>
        <v/>
      </c>
      <c r="J101" s="10" t="str">
        <f ca="1" t="shared" si="18"/>
        <v/>
      </c>
      <c r="K101" s="11" t="str">
        <f t="shared" si="19"/>
        <v/>
      </c>
      <c r="L101" s="3"/>
      <c r="M101" s="8"/>
      <c r="N101" s="9" t="str">
        <f>_xlfn.IFNA(VLOOKUP(M101,'Main Data'!$A:$B,2,0),"")</f>
        <v/>
      </c>
      <c r="O101" s="9" t="str">
        <f>_xlfn.IFNA(VLOOKUP(M101,'Main Data'!$A:$C,3,0),"")</f>
        <v/>
      </c>
      <c r="P101" s="10" t="str">
        <f ca="1" t="shared" si="20"/>
        <v/>
      </c>
      <c r="Q101" s="11" t="str">
        <f t="shared" si="21"/>
        <v/>
      </c>
      <c r="R101" s="16"/>
      <c r="S101" s="17"/>
      <c r="T101" s="9" t="str">
        <f>_xlfn.IFNA(VLOOKUP(S101,'Main Data'!$A:$B,2,0),"")</f>
        <v/>
      </c>
      <c r="U101" s="9" t="str">
        <f>_xlfn.IFNA(VLOOKUP(S101,'Main Data'!$A:$C,3,0),"")</f>
        <v/>
      </c>
      <c r="V101" s="10" t="str">
        <f ca="1" t="shared" si="22"/>
        <v/>
      </c>
      <c r="W101" s="11" t="str">
        <f t="shared" si="23"/>
        <v/>
      </c>
      <c r="X101" s="3"/>
      <c r="Y101" s="8"/>
      <c r="Z101" s="9" t="str">
        <f>_xlfn.IFNA(VLOOKUP(Y101,'Main Data'!$A:$B,2,0),"")</f>
        <v/>
      </c>
      <c r="AA101" s="9" t="str">
        <f>_xlfn.IFNA(VLOOKUP(Y101,'Main Data'!$A:$C,3,0),"")</f>
        <v/>
      </c>
      <c r="AB101" s="10" t="str">
        <f ca="1" t="shared" si="24"/>
        <v/>
      </c>
      <c r="AC101" s="11" t="str">
        <f t="shared" si="25"/>
        <v/>
      </c>
      <c r="AD101" s="16"/>
      <c r="AE101" s="17"/>
      <c r="AF101" s="9" t="str">
        <f>_xlfn.IFNA(VLOOKUP(AE101,'Main Data'!$A:$B,2,0),"")</f>
        <v/>
      </c>
      <c r="AG101" s="9" t="str">
        <f>_xlfn.IFNA(VLOOKUP(AE101,'Main Data'!$A:$C,3,0),"")</f>
        <v/>
      </c>
      <c r="AH101" s="10" t="str">
        <f ca="1" t="shared" si="26"/>
        <v/>
      </c>
      <c r="AI101" s="11" t="str">
        <f t="shared" si="27"/>
        <v/>
      </c>
      <c r="AJ101" s="3"/>
      <c r="AK101" s="8"/>
      <c r="AL101" s="9" t="str">
        <f>_xlfn.IFNA(VLOOKUP(AK101,'Main Data'!$A:$B,2,0),"")</f>
        <v/>
      </c>
      <c r="AM101" s="9" t="str">
        <f>_xlfn.IFNA(VLOOKUP(AK101,'Main Data'!$A:$C,3,0),"")</f>
        <v/>
      </c>
      <c r="AN101" s="10" t="str">
        <f ca="1" t="shared" si="28"/>
        <v/>
      </c>
      <c r="AO101" s="11" t="str">
        <f t="shared" si="29"/>
        <v/>
      </c>
      <c r="AP101" s="18"/>
      <c r="AQ101" s="8"/>
      <c r="AR101" s="9" t="str">
        <f>_xlfn.IFNA(VLOOKUP(AQ101,'Main Data'!$A:$B,2,0),"")</f>
        <v/>
      </c>
      <c r="AS101" s="9" t="str">
        <f>_xlfn.IFNA(VLOOKUP(AQ101,'Main Data'!$A:$C,3,0),"")</f>
        <v/>
      </c>
      <c r="AT101" s="10" t="str">
        <f ca="1" t="shared" si="30"/>
        <v/>
      </c>
      <c r="AU101" s="9" t="str">
        <f t="shared" si="31"/>
        <v/>
      </c>
    </row>
    <row r="102" ht="21.75" spans="1:47">
      <c r="A102" s="8"/>
      <c r="B102" s="9" t="str">
        <f>_xlfn.IFNA(VLOOKUP(A102,'Main Data'!$A:$B,2,0),"")</f>
        <v/>
      </c>
      <c r="C102" s="9" t="str">
        <f>_xlfn.IFNA(VLOOKUP(A102,'Main Data'!$A:$C,3,0),"")</f>
        <v/>
      </c>
      <c r="D102" s="10" t="str">
        <f ca="1" t="shared" si="16"/>
        <v/>
      </c>
      <c r="E102" s="11" t="str">
        <f t="shared" si="17"/>
        <v/>
      </c>
      <c r="F102" s="16"/>
      <c r="G102" s="17"/>
      <c r="H102" s="9" t="str">
        <f>_xlfn.IFNA(VLOOKUP(G102,'Main Data'!$A:$B,2,0),"")</f>
        <v/>
      </c>
      <c r="I102" s="9" t="str">
        <f>_xlfn.IFNA(VLOOKUP(G102,'Main Data'!$A:$C,3,0),"")</f>
        <v/>
      </c>
      <c r="J102" s="10" t="str">
        <f ca="1" t="shared" si="18"/>
        <v/>
      </c>
      <c r="K102" s="11" t="str">
        <f t="shared" si="19"/>
        <v/>
      </c>
      <c r="L102" s="3"/>
      <c r="M102" s="8"/>
      <c r="N102" s="9" t="str">
        <f>_xlfn.IFNA(VLOOKUP(M102,'Main Data'!$A:$B,2,0),"")</f>
        <v/>
      </c>
      <c r="O102" s="9" t="str">
        <f>_xlfn.IFNA(VLOOKUP(M102,'Main Data'!$A:$C,3,0),"")</f>
        <v/>
      </c>
      <c r="P102" s="10" t="str">
        <f ca="1" t="shared" si="20"/>
        <v/>
      </c>
      <c r="Q102" s="11" t="str">
        <f t="shared" si="21"/>
        <v/>
      </c>
      <c r="R102" s="16"/>
      <c r="S102" s="17"/>
      <c r="T102" s="9" t="str">
        <f>_xlfn.IFNA(VLOOKUP(S102,'Main Data'!$A:$B,2,0),"")</f>
        <v/>
      </c>
      <c r="U102" s="9" t="str">
        <f>_xlfn.IFNA(VLOOKUP(S102,'Main Data'!$A:$C,3,0),"")</f>
        <v/>
      </c>
      <c r="V102" s="10" t="str">
        <f ca="1" t="shared" si="22"/>
        <v/>
      </c>
      <c r="W102" s="11" t="str">
        <f t="shared" si="23"/>
        <v/>
      </c>
      <c r="X102" s="3"/>
      <c r="Y102" s="8"/>
      <c r="Z102" s="9" t="str">
        <f>_xlfn.IFNA(VLOOKUP(Y102,'Main Data'!$A:$B,2,0),"")</f>
        <v/>
      </c>
      <c r="AA102" s="9" t="str">
        <f>_xlfn.IFNA(VLOOKUP(Y102,'Main Data'!$A:$C,3,0),"")</f>
        <v/>
      </c>
      <c r="AB102" s="10" t="str">
        <f ca="1" t="shared" si="24"/>
        <v/>
      </c>
      <c r="AC102" s="11" t="str">
        <f t="shared" si="25"/>
        <v/>
      </c>
      <c r="AD102" s="16"/>
      <c r="AE102" s="17"/>
      <c r="AF102" s="9" t="str">
        <f>_xlfn.IFNA(VLOOKUP(AE102,'Main Data'!$A:$B,2,0),"")</f>
        <v/>
      </c>
      <c r="AG102" s="9" t="str">
        <f>_xlfn.IFNA(VLOOKUP(AE102,'Main Data'!$A:$C,3,0),"")</f>
        <v/>
      </c>
      <c r="AH102" s="10" t="str">
        <f ca="1" t="shared" si="26"/>
        <v/>
      </c>
      <c r="AI102" s="11" t="str">
        <f t="shared" si="27"/>
        <v/>
      </c>
      <c r="AJ102" s="3"/>
      <c r="AK102" s="8"/>
      <c r="AL102" s="9" t="str">
        <f>_xlfn.IFNA(VLOOKUP(AK102,'Main Data'!$A:$B,2,0),"")</f>
        <v/>
      </c>
      <c r="AM102" s="9" t="str">
        <f>_xlfn.IFNA(VLOOKUP(AK102,'Main Data'!$A:$C,3,0),"")</f>
        <v/>
      </c>
      <c r="AN102" s="10" t="str">
        <f ca="1" t="shared" si="28"/>
        <v/>
      </c>
      <c r="AO102" s="11" t="str">
        <f t="shared" si="29"/>
        <v/>
      </c>
      <c r="AP102" s="18"/>
      <c r="AQ102" s="8"/>
      <c r="AR102" s="9" t="str">
        <f>_xlfn.IFNA(VLOOKUP(AQ102,'Main Data'!$A:$B,2,0),"")</f>
        <v/>
      </c>
      <c r="AS102" s="9" t="str">
        <f>_xlfn.IFNA(VLOOKUP(AQ102,'Main Data'!$A:$C,3,0),"")</f>
        <v/>
      </c>
      <c r="AT102" s="10" t="str">
        <f ca="1" t="shared" si="30"/>
        <v/>
      </c>
      <c r="AU102" s="9" t="str">
        <f t="shared" si="31"/>
        <v/>
      </c>
    </row>
    <row r="103" ht="21.75" spans="1:47">
      <c r="A103" s="8"/>
      <c r="B103" s="9" t="str">
        <f>_xlfn.IFNA(VLOOKUP(A103,'Main Data'!$A:$B,2,0),"")</f>
        <v/>
      </c>
      <c r="C103" s="9" t="str">
        <f>_xlfn.IFNA(VLOOKUP(A103,'Main Data'!$A:$C,3,0),"")</f>
        <v/>
      </c>
      <c r="D103" s="10" t="str">
        <f ca="1" t="shared" si="16"/>
        <v/>
      </c>
      <c r="E103" s="11" t="str">
        <f t="shared" si="17"/>
        <v/>
      </c>
      <c r="F103" s="16"/>
      <c r="G103" s="17"/>
      <c r="H103" s="9" t="str">
        <f>_xlfn.IFNA(VLOOKUP(G103,'Main Data'!$A:$B,2,0),"")</f>
        <v/>
      </c>
      <c r="I103" s="9" t="str">
        <f>_xlfn.IFNA(VLOOKUP(G103,'Main Data'!$A:$C,3,0),"")</f>
        <v/>
      </c>
      <c r="J103" s="10" t="str">
        <f ca="1" t="shared" si="18"/>
        <v/>
      </c>
      <c r="K103" s="11" t="str">
        <f t="shared" si="19"/>
        <v/>
      </c>
      <c r="L103" s="3"/>
      <c r="M103" s="8"/>
      <c r="N103" s="9" t="str">
        <f>_xlfn.IFNA(VLOOKUP(M103,'Main Data'!$A:$B,2,0),"")</f>
        <v/>
      </c>
      <c r="O103" s="9" t="str">
        <f>_xlfn.IFNA(VLOOKUP(M103,'Main Data'!$A:$C,3,0),"")</f>
        <v/>
      </c>
      <c r="P103" s="10" t="str">
        <f ca="1" t="shared" si="20"/>
        <v/>
      </c>
      <c r="Q103" s="11" t="str">
        <f t="shared" si="21"/>
        <v/>
      </c>
      <c r="R103" s="16"/>
      <c r="S103" s="17"/>
      <c r="T103" s="9" t="str">
        <f>_xlfn.IFNA(VLOOKUP(S103,'Main Data'!$A:$B,2,0),"")</f>
        <v/>
      </c>
      <c r="U103" s="9" t="str">
        <f>_xlfn.IFNA(VLOOKUP(S103,'Main Data'!$A:$C,3,0),"")</f>
        <v/>
      </c>
      <c r="V103" s="10" t="str">
        <f ca="1" t="shared" si="22"/>
        <v/>
      </c>
      <c r="W103" s="11" t="str">
        <f t="shared" si="23"/>
        <v/>
      </c>
      <c r="X103" s="3"/>
      <c r="Y103" s="8"/>
      <c r="Z103" s="9" t="str">
        <f>_xlfn.IFNA(VLOOKUP(Y103,'Main Data'!$A:$B,2,0),"")</f>
        <v/>
      </c>
      <c r="AA103" s="9" t="str">
        <f>_xlfn.IFNA(VLOOKUP(Y103,'Main Data'!$A:$C,3,0),"")</f>
        <v/>
      </c>
      <c r="AB103" s="10" t="str">
        <f ca="1" t="shared" si="24"/>
        <v/>
      </c>
      <c r="AC103" s="11" t="str">
        <f t="shared" si="25"/>
        <v/>
      </c>
      <c r="AD103" s="16"/>
      <c r="AE103" s="17"/>
      <c r="AF103" s="9" t="str">
        <f>_xlfn.IFNA(VLOOKUP(AE103,'Main Data'!$A:$B,2,0),"")</f>
        <v/>
      </c>
      <c r="AG103" s="9" t="str">
        <f>_xlfn.IFNA(VLOOKUP(AE103,'Main Data'!$A:$C,3,0),"")</f>
        <v/>
      </c>
      <c r="AH103" s="10" t="str">
        <f ca="1" t="shared" si="26"/>
        <v/>
      </c>
      <c r="AI103" s="11" t="str">
        <f t="shared" si="27"/>
        <v/>
      </c>
      <c r="AJ103" s="3"/>
      <c r="AK103" s="8"/>
      <c r="AL103" s="9" t="str">
        <f>_xlfn.IFNA(VLOOKUP(AK103,'Main Data'!$A:$B,2,0),"")</f>
        <v/>
      </c>
      <c r="AM103" s="9" t="str">
        <f>_xlfn.IFNA(VLOOKUP(AK103,'Main Data'!$A:$C,3,0),"")</f>
        <v/>
      </c>
      <c r="AN103" s="10" t="str">
        <f ca="1" t="shared" si="28"/>
        <v/>
      </c>
      <c r="AO103" s="11" t="str">
        <f t="shared" si="29"/>
        <v/>
      </c>
      <c r="AP103" s="18"/>
      <c r="AQ103" s="8"/>
      <c r="AR103" s="9" t="str">
        <f>_xlfn.IFNA(VLOOKUP(AQ103,'Main Data'!$A:$B,2,0),"")</f>
        <v/>
      </c>
      <c r="AS103" s="9" t="str">
        <f>_xlfn.IFNA(VLOOKUP(AQ103,'Main Data'!$A:$C,3,0),"")</f>
        <v/>
      </c>
      <c r="AT103" s="10" t="str">
        <f ca="1" t="shared" si="30"/>
        <v/>
      </c>
      <c r="AU103" s="9" t="str">
        <f t="shared" si="31"/>
        <v/>
      </c>
    </row>
    <row r="104" ht="21.75" spans="1:47">
      <c r="A104" s="8"/>
      <c r="B104" s="9" t="str">
        <f>_xlfn.IFNA(VLOOKUP(A104,'Main Data'!$A:$B,2,0),"")</f>
        <v/>
      </c>
      <c r="C104" s="9" t="str">
        <f>_xlfn.IFNA(VLOOKUP(A104,'Main Data'!$A:$C,3,0),"")</f>
        <v/>
      </c>
      <c r="D104" s="10" t="str">
        <f ca="1" t="shared" si="16"/>
        <v/>
      </c>
      <c r="E104" s="11" t="str">
        <f t="shared" si="17"/>
        <v/>
      </c>
      <c r="F104" s="16"/>
      <c r="G104" s="17"/>
      <c r="H104" s="9" t="str">
        <f>_xlfn.IFNA(VLOOKUP(G104,'Main Data'!$A:$B,2,0),"")</f>
        <v/>
      </c>
      <c r="I104" s="9" t="str">
        <f>_xlfn.IFNA(VLOOKUP(G104,'Main Data'!$A:$C,3,0),"")</f>
        <v/>
      </c>
      <c r="J104" s="10" t="str">
        <f ca="1" t="shared" si="18"/>
        <v/>
      </c>
      <c r="K104" s="11" t="str">
        <f t="shared" si="19"/>
        <v/>
      </c>
      <c r="L104" s="3"/>
      <c r="M104" s="8"/>
      <c r="N104" s="9" t="str">
        <f>_xlfn.IFNA(VLOOKUP(M104,'Main Data'!$A:$B,2,0),"")</f>
        <v/>
      </c>
      <c r="O104" s="9" t="str">
        <f>_xlfn.IFNA(VLOOKUP(M104,'Main Data'!$A:$C,3,0),"")</f>
        <v/>
      </c>
      <c r="P104" s="10" t="str">
        <f ca="1" t="shared" si="20"/>
        <v/>
      </c>
      <c r="Q104" s="11" t="str">
        <f t="shared" si="21"/>
        <v/>
      </c>
      <c r="R104" s="16"/>
      <c r="S104" s="17"/>
      <c r="T104" s="9" t="str">
        <f>_xlfn.IFNA(VLOOKUP(S104,'Main Data'!$A:$B,2,0),"")</f>
        <v/>
      </c>
      <c r="U104" s="9" t="str">
        <f>_xlfn.IFNA(VLOOKUP(S104,'Main Data'!$A:$C,3,0),"")</f>
        <v/>
      </c>
      <c r="V104" s="10" t="str">
        <f ca="1" t="shared" si="22"/>
        <v/>
      </c>
      <c r="W104" s="11" t="str">
        <f t="shared" si="23"/>
        <v/>
      </c>
      <c r="X104" s="3"/>
      <c r="Y104" s="8"/>
      <c r="Z104" s="9" t="str">
        <f>_xlfn.IFNA(VLOOKUP(Y104,'Main Data'!$A:$B,2,0),"")</f>
        <v/>
      </c>
      <c r="AA104" s="9" t="str">
        <f>_xlfn.IFNA(VLOOKUP(Y104,'Main Data'!$A:$C,3,0),"")</f>
        <v/>
      </c>
      <c r="AB104" s="10" t="str">
        <f ca="1" t="shared" si="24"/>
        <v/>
      </c>
      <c r="AC104" s="11" t="str">
        <f t="shared" si="25"/>
        <v/>
      </c>
      <c r="AD104" s="16"/>
      <c r="AE104" s="17"/>
      <c r="AF104" s="9" t="str">
        <f>_xlfn.IFNA(VLOOKUP(AE104,'Main Data'!$A:$B,2,0),"")</f>
        <v/>
      </c>
      <c r="AG104" s="9" t="str">
        <f>_xlfn.IFNA(VLOOKUP(AE104,'Main Data'!$A:$C,3,0),"")</f>
        <v/>
      </c>
      <c r="AH104" s="10" t="str">
        <f ca="1" t="shared" si="26"/>
        <v/>
      </c>
      <c r="AI104" s="11" t="str">
        <f t="shared" si="27"/>
        <v/>
      </c>
      <c r="AJ104" s="3"/>
      <c r="AK104" s="8"/>
      <c r="AL104" s="9" t="str">
        <f>_xlfn.IFNA(VLOOKUP(AK104,'Main Data'!$A:$B,2,0),"")</f>
        <v/>
      </c>
      <c r="AM104" s="9" t="str">
        <f>_xlfn.IFNA(VLOOKUP(AK104,'Main Data'!$A:$C,3,0),"")</f>
        <v/>
      </c>
      <c r="AN104" s="10" t="str">
        <f ca="1" t="shared" si="28"/>
        <v/>
      </c>
      <c r="AO104" s="11" t="str">
        <f t="shared" si="29"/>
        <v/>
      </c>
      <c r="AP104" s="18"/>
      <c r="AQ104" s="8"/>
      <c r="AR104" s="9" t="str">
        <f>_xlfn.IFNA(VLOOKUP(AQ104,'Main Data'!$A:$B,2,0),"")</f>
        <v/>
      </c>
      <c r="AS104" s="9" t="str">
        <f>_xlfn.IFNA(VLOOKUP(AQ104,'Main Data'!$A:$C,3,0),"")</f>
        <v/>
      </c>
      <c r="AT104" s="10" t="str">
        <f ca="1" t="shared" si="30"/>
        <v/>
      </c>
      <c r="AU104" s="9" t="str">
        <f t="shared" si="31"/>
        <v/>
      </c>
    </row>
    <row r="105" ht="21.75" spans="1:47">
      <c r="A105" s="8"/>
      <c r="B105" s="9" t="str">
        <f>_xlfn.IFNA(VLOOKUP(A105,'Main Data'!$A:$B,2,0),"")</f>
        <v/>
      </c>
      <c r="C105" s="9" t="str">
        <f>_xlfn.IFNA(VLOOKUP(A105,'Main Data'!$A:$C,3,0),"")</f>
        <v/>
      </c>
      <c r="D105" s="10" t="str">
        <f ca="1" t="shared" si="16"/>
        <v/>
      </c>
      <c r="E105" s="11" t="str">
        <f t="shared" si="17"/>
        <v/>
      </c>
      <c r="F105" s="16"/>
      <c r="G105" s="17"/>
      <c r="H105" s="9" t="str">
        <f>_xlfn.IFNA(VLOOKUP(G105,'Main Data'!$A:$B,2,0),"")</f>
        <v/>
      </c>
      <c r="I105" s="9" t="str">
        <f>_xlfn.IFNA(VLOOKUP(G105,'Main Data'!$A:$C,3,0),"")</f>
        <v/>
      </c>
      <c r="J105" s="10" t="str">
        <f ca="1" t="shared" si="18"/>
        <v/>
      </c>
      <c r="K105" s="11" t="str">
        <f t="shared" si="19"/>
        <v/>
      </c>
      <c r="L105" s="3"/>
      <c r="M105" s="8"/>
      <c r="N105" s="9" t="str">
        <f>_xlfn.IFNA(VLOOKUP(M105,'Main Data'!$A:$B,2,0),"")</f>
        <v/>
      </c>
      <c r="O105" s="9" t="str">
        <f>_xlfn.IFNA(VLOOKUP(M105,'Main Data'!$A:$C,3,0),"")</f>
        <v/>
      </c>
      <c r="P105" s="10" t="str">
        <f ca="1" t="shared" si="20"/>
        <v/>
      </c>
      <c r="Q105" s="11" t="str">
        <f t="shared" si="21"/>
        <v/>
      </c>
      <c r="R105" s="16"/>
      <c r="S105" s="17"/>
      <c r="T105" s="9" t="str">
        <f>_xlfn.IFNA(VLOOKUP(S105,'Main Data'!$A:$B,2,0),"")</f>
        <v/>
      </c>
      <c r="U105" s="9" t="str">
        <f>_xlfn.IFNA(VLOOKUP(S105,'Main Data'!$A:$C,3,0),"")</f>
        <v/>
      </c>
      <c r="V105" s="10" t="str">
        <f ca="1" t="shared" si="22"/>
        <v/>
      </c>
      <c r="W105" s="11" t="str">
        <f t="shared" si="23"/>
        <v/>
      </c>
      <c r="X105" s="3"/>
      <c r="Y105" s="8"/>
      <c r="Z105" s="9" t="str">
        <f>_xlfn.IFNA(VLOOKUP(Y105,'Main Data'!$A:$B,2,0),"")</f>
        <v/>
      </c>
      <c r="AA105" s="9" t="str">
        <f>_xlfn.IFNA(VLOOKUP(Y105,'Main Data'!$A:$C,3,0),"")</f>
        <v/>
      </c>
      <c r="AB105" s="10" t="str">
        <f ca="1" t="shared" si="24"/>
        <v/>
      </c>
      <c r="AC105" s="11" t="str">
        <f t="shared" si="25"/>
        <v/>
      </c>
      <c r="AD105" s="16"/>
      <c r="AE105" s="17"/>
      <c r="AF105" s="9" t="str">
        <f>_xlfn.IFNA(VLOOKUP(AE105,'Main Data'!$A:$B,2,0),"")</f>
        <v/>
      </c>
      <c r="AG105" s="9" t="str">
        <f>_xlfn.IFNA(VLOOKUP(AE105,'Main Data'!$A:$C,3,0),"")</f>
        <v/>
      </c>
      <c r="AH105" s="10" t="str">
        <f ca="1" t="shared" si="26"/>
        <v/>
      </c>
      <c r="AI105" s="11" t="str">
        <f t="shared" si="27"/>
        <v/>
      </c>
      <c r="AJ105" s="3"/>
      <c r="AK105" s="8"/>
      <c r="AL105" s="9" t="str">
        <f>_xlfn.IFNA(VLOOKUP(AK105,'Main Data'!$A:$B,2,0),"")</f>
        <v/>
      </c>
      <c r="AM105" s="9" t="str">
        <f>_xlfn.IFNA(VLOOKUP(AK105,'Main Data'!$A:$C,3,0),"")</f>
        <v/>
      </c>
      <c r="AN105" s="10" t="str">
        <f ca="1" t="shared" si="28"/>
        <v/>
      </c>
      <c r="AO105" s="11" t="str">
        <f t="shared" si="29"/>
        <v/>
      </c>
      <c r="AP105" s="18"/>
      <c r="AQ105" s="8"/>
      <c r="AR105" s="9" t="str">
        <f>_xlfn.IFNA(VLOOKUP(AQ105,'Main Data'!$A:$B,2,0),"")</f>
        <v/>
      </c>
      <c r="AS105" s="9" t="str">
        <f>_xlfn.IFNA(VLOOKUP(AQ105,'Main Data'!$A:$C,3,0),"")</f>
        <v/>
      </c>
      <c r="AT105" s="10" t="str">
        <f ca="1" t="shared" si="30"/>
        <v/>
      </c>
      <c r="AU105" s="9" t="str">
        <f t="shared" si="31"/>
        <v/>
      </c>
    </row>
    <row r="106" ht="21.75" spans="1:47">
      <c r="A106" s="8"/>
      <c r="B106" s="9" t="str">
        <f>_xlfn.IFNA(VLOOKUP(A106,'Main Data'!$A:$B,2,0),"")</f>
        <v/>
      </c>
      <c r="C106" s="9" t="str">
        <f>_xlfn.IFNA(VLOOKUP(A106,'Main Data'!$A:$C,3,0),"")</f>
        <v/>
      </c>
      <c r="D106" s="10" t="str">
        <f ca="1" t="shared" si="16"/>
        <v/>
      </c>
      <c r="E106" s="11" t="str">
        <f t="shared" si="17"/>
        <v/>
      </c>
      <c r="F106" s="16"/>
      <c r="G106" s="17"/>
      <c r="H106" s="9" t="str">
        <f>_xlfn.IFNA(VLOOKUP(G106,'Main Data'!$A:$B,2,0),"")</f>
        <v/>
      </c>
      <c r="I106" s="9" t="str">
        <f>_xlfn.IFNA(VLOOKUP(G106,'Main Data'!$A:$C,3,0),"")</f>
        <v/>
      </c>
      <c r="J106" s="10" t="str">
        <f ca="1" t="shared" si="18"/>
        <v/>
      </c>
      <c r="K106" s="11" t="str">
        <f t="shared" si="19"/>
        <v/>
      </c>
      <c r="L106" s="3"/>
      <c r="M106" s="8"/>
      <c r="N106" s="9" t="str">
        <f>_xlfn.IFNA(VLOOKUP(M106,'Main Data'!$A:$B,2,0),"")</f>
        <v/>
      </c>
      <c r="O106" s="9" t="str">
        <f>_xlfn.IFNA(VLOOKUP(M106,'Main Data'!$A:$C,3,0),"")</f>
        <v/>
      </c>
      <c r="P106" s="10" t="str">
        <f ca="1" t="shared" si="20"/>
        <v/>
      </c>
      <c r="Q106" s="11" t="str">
        <f t="shared" si="21"/>
        <v/>
      </c>
      <c r="R106" s="16"/>
      <c r="S106" s="17"/>
      <c r="T106" s="9" t="str">
        <f>_xlfn.IFNA(VLOOKUP(S106,'Main Data'!$A:$B,2,0),"")</f>
        <v/>
      </c>
      <c r="U106" s="9" t="str">
        <f>_xlfn.IFNA(VLOOKUP(S106,'Main Data'!$A:$C,3,0),"")</f>
        <v/>
      </c>
      <c r="V106" s="10" t="str">
        <f ca="1" t="shared" si="22"/>
        <v/>
      </c>
      <c r="W106" s="11" t="str">
        <f t="shared" si="23"/>
        <v/>
      </c>
      <c r="X106" s="3"/>
      <c r="Y106" s="8"/>
      <c r="Z106" s="9" t="str">
        <f>_xlfn.IFNA(VLOOKUP(Y106,'Main Data'!$A:$B,2,0),"")</f>
        <v/>
      </c>
      <c r="AA106" s="9" t="str">
        <f>_xlfn.IFNA(VLOOKUP(Y106,'Main Data'!$A:$C,3,0),"")</f>
        <v/>
      </c>
      <c r="AB106" s="10" t="str">
        <f ca="1" t="shared" si="24"/>
        <v/>
      </c>
      <c r="AC106" s="11" t="str">
        <f t="shared" si="25"/>
        <v/>
      </c>
      <c r="AD106" s="16"/>
      <c r="AE106" s="17"/>
      <c r="AF106" s="9" t="str">
        <f>_xlfn.IFNA(VLOOKUP(AE106,'Main Data'!$A:$B,2,0),"")</f>
        <v/>
      </c>
      <c r="AG106" s="9" t="str">
        <f>_xlfn.IFNA(VLOOKUP(AE106,'Main Data'!$A:$C,3,0),"")</f>
        <v/>
      </c>
      <c r="AH106" s="10" t="str">
        <f ca="1" t="shared" si="26"/>
        <v/>
      </c>
      <c r="AI106" s="11" t="str">
        <f t="shared" si="27"/>
        <v/>
      </c>
      <c r="AJ106" s="3"/>
      <c r="AK106" s="8"/>
      <c r="AL106" s="9" t="str">
        <f>_xlfn.IFNA(VLOOKUP(AK106,'Main Data'!$A:$B,2,0),"")</f>
        <v/>
      </c>
      <c r="AM106" s="9" t="str">
        <f>_xlfn.IFNA(VLOOKUP(AK106,'Main Data'!$A:$C,3,0),"")</f>
        <v/>
      </c>
      <c r="AN106" s="10" t="str">
        <f ca="1" t="shared" si="28"/>
        <v/>
      </c>
      <c r="AO106" s="11" t="str">
        <f t="shared" si="29"/>
        <v/>
      </c>
      <c r="AP106" s="18"/>
      <c r="AQ106" s="8"/>
      <c r="AR106" s="9" t="str">
        <f>_xlfn.IFNA(VLOOKUP(AQ106,'Main Data'!$A:$B,2,0),"")</f>
        <v/>
      </c>
      <c r="AS106" s="9" t="str">
        <f>_xlfn.IFNA(VLOOKUP(AQ106,'Main Data'!$A:$C,3,0),"")</f>
        <v/>
      </c>
      <c r="AT106" s="10" t="str">
        <f ca="1" t="shared" si="30"/>
        <v/>
      </c>
      <c r="AU106" s="9" t="str">
        <f t="shared" si="31"/>
        <v/>
      </c>
    </row>
    <row r="107" ht="21.75" spans="1:47">
      <c r="A107" s="8"/>
      <c r="B107" s="9" t="str">
        <f>_xlfn.IFNA(VLOOKUP(A107,'Main Data'!$A:$B,2,0),"")</f>
        <v/>
      </c>
      <c r="C107" s="9" t="str">
        <f>_xlfn.IFNA(VLOOKUP(A107,'Main Data'!$A:$C,3,0),"")</f>
        <v/>
      </c>
      <c r="D107" s="10" t="str">
        <f ca="1" t="shared" si="16"/>
        <v/>
      </c>
      <c r="E107" s="11" t="str">
        <f t="shared" si="17"/>
        <v/>
      </c>
      <c r="F107" s="16"/>
      <c r="G107" s="17"/>
      <c r="H107" s="9" t="str">
        <f>_xlfn.IFNA(VLOOKUP(G107,'Main Data'!$A:$B,2,0),"")</f>
        <v/>
      </c>
      <c r="I107" s="9" t="str">
        <f>_xlfn.IFNA(VLOOKUP(G107,'Main Data'!$A:$C,3,0),"")</f>
        <v/>
      </c>
      <c r="J107" s="10" t="str">
        <f ca="1" t="shared" si="18"/>
        <v/>
      </c>
      <c r="K107" s="11" t="str">
        <f t="shared" si="19"/>
        <v/>
      </c>
      <c r="L107" s="3"/>
      <c r="M107" s="8"/>
      <c r="N107" s="9" t="str">
        <f>_xlfn.IFNA(VLOOKUP(M107,'Main Data'!$A:$B,2,0),"")</f>
        <v/>
      </c>
      <c r="O107" s="9" t="str">
        <f>_xlfn.IFNA(VLOOKUP(M107,'Main Data'!$A:$C,3,0),"")</f>
        <v/>
      </c>
      <c r="P107" s="10" t="str">
        <f ca="1" t="shared" si="20"/>
        <v/>
      </c>
      <c r="Q107" s="11" t="str">
        <f t="shared" si="21"/>
        <v/>
      </c>
      <c r="R107" s="16"/>
      <c r="S107" s="17"/>
      <c r="T107" s="9" t="str">
        <f>_xlfn.IFNA(VLOOKUP(S107,'Main Data'!$A:$B,2,0),"")</f>
        <v/>
      </c>
      <c r="U107" s="9" t="str">
        <f>_xlfn.IFNA(VLOOKUP(S107,'Main Data'!$A:$C,3,0),"")</f>
        <v/>
      </c>
      <c r="V107" s="10" t="str">
        <f ca="1" t="shared" si="22"/>
        <v/>
      </c>
      <c r="W107" s="11" t="str">
        <f t="shared" si="23"/>
        <v/>
      </c>
      <c r="X107" s="3"/>
      <c r="Y107" s="8"/>
      <c r="Z107" s="9" t="str">
        <f>_xlfn.IFNA(VLOOKUP(Y107,'Main Data'!$A:$B,2,0),"")</f>
        <v/>
      </c>
      <c r="AA107" s="9" t="str">
        <f>_xlfn.IFNA(VLOOKUP(Y107,'Main Data'!$A:$C,3,0),"")</f>
        <v/>
      </c>
      <c r="AB107" s="10" t="str">
        <f ca="1" t="shared" si="24"/>
        <v/>
      </c>
      <c r="AC107" s="11" t="str">
        <f t="shared" si="25"/>
        <v/>
      </c>
      <c r="AD107" s="16"/>
      <c r="AE107" s="17"/>
      <c r="AF107" s="9" t="str">
        <f>_xlfn.IFNA(VLOOKUP(AE107,'Main Data'!$A:$B,2,0),"")</f>
        <v/>
      </c>
      <c r="AG107" s="9" t="str">
        <f>_xlfn.IFNA(VLOOKUP(AE107,'Main Data'!$A:$C,3,0),"")</f>
        <v/>
      </c>
      <c r="AH107" s="10" t="str">
        <f ca="1" t="shared" si="26"/>
        <v/>
      </c>
      <c r="AI107" s="11" t="str">
        <f t="shared" si="27"/>
        <v/>
      </c>
      <c r="AJ107" s="3"/>
      <c r="AK107" s="8"/>
      <c r="AL107" s="9" t="str">
        <f>_xlfn.IFNA(VLOOKUP(AK107,'Main Data'!$A:$B,2,0),"")</f>
        <v/>
      </c>
      <c r="AM107" s="9" t="str">
        <f>_xlfn.IFNA(VLOOKUP(AK107,'Main Data'!$A:$C,3,0),"")</f>
        <v/>
      </c>
      <c r="AN107" s="10" t="str">
        <f ca="1" t="shared" si="28"/>
        <v/>
      </c>
      <c r="AO107" s="11" t="str">
        <f t="shared" si="29"/>
        <v/>
      </c>
      <c r="AP107" s="18"/>
      <c r="AQ107" s="8"/>
      <c r="AR107" s="9" t="str">
        <f>_xlfn.IFNA(VLOOKUP(AQ107,'Main Data'!$A:$B,2,0),"")</f>
        <v/>
      </c>
      <c r="AS107" s="9" t="str">
        <f>_xlfn.IFNA(VLOOKUP(AQ107,'Main Data'!$A:$C,3,0),"")</f>
        <v/>
      </c>
      <c r="AT107" s="10" t="str">
        <f ca="1" t="shared" si="30"/>
        <v/>
      </c>
      <c r="AU107" s="9" t="str">
        <f t="shared" si="31"/>
        <v/>
      </c>
    </row>
    <row r="108" ht="21.75" spans="1:47">
      <c r="A108" s="8"/>
      <c r="B108" s="9" t="str">
        <f>_xlfn.IFNA(VLOOKUP(A108,'Main Data'!$A:$B,2,0),"")</f>
        <v/>
      </c>
      <c r="C108" s="9" t="str">
        <f>_xlfn.IFNA(VLOOKUP(A108,'Main Data'!$A:$C,3,0),"")</f>
        <v/>
      </c>
      <c r="D108" s="10" t="str">
        <f ca="1" t="shared" si="16"/>
        <v/>
      </c>
      <c r="E108" s="11" t="str">
        <f t="shared" si="17"/>
        <v/>
      </c>
      <c r="F108" s="16"/>
      <c r="G108" s="17"/>
      <c r="H108" s="9" t="str">
        <f>_xlfn.IFNA(VLOOKUP(G108,'Main Data'!$A:$B,2,0),"")</f>
        <v/>
      </c>
      <c r="I108" s="9" t="str">
        <f>_xlfn.IFNA(VLOOKUP(G108,'Main Data'!$A:$C,3,0),"")</f>
        <v/>
      </c>
      <c r="J108" s="10" t="str">
        <f ca="1" t="shared" si="18"/>
        <v/>
      </c>
      <c r="K108" s="11" t="str">
        <f t="shared" si="19"/>
        <v/>
      </c>
      <c r="L108" s="3"/>
      <c r="M108" s="8"/>
      <c r="N108" s="9" t="str">
        <f>_xlfn.IFNA(VLOOKUP(M108,'Main Data'!$A:$B,2,0),"")</f>
        <v/>
      </c>
      <c r="O108" s="9" t="str">
        <f>_xlfn.IFNA(VLOOKUP(M108,'Main Data'!$A:$C,3,0),"")</f>
        <v/>
      </c>
      <c r="P108" s="10" t="str">
        <f ca="1" t="shared" si="20"/>
        <v/>
      </c>
      <c r="Q108" s="11" t="str">
        <f t="shared" si="21"/>
        <v/>
      </c>
      <c r="R108" s="16"/>
      <c r="S108" s="17"/>
      <c r="T108" s="9" t="str">
        <f>_xlfn.IFNA(VLOOKUP(S108,'Main Data'!$A:$B,2,0),"")</f>
        <v/>
      </c>
      <c r="U108" s="9" t="str">
        <f>_xlfn.IFNA(VLOOKUP(S108,'Main Data'!$A:$C,3,0),"")</f>
        <v/>
      </c>
      <c r="V108" s="10" t="str">
        <f ca="1" t="shared" si="22"/>
        <v/>
      </c>
      <c r="W108" s="11" t="str">
        <f t="shared" si="23"/>
        <v/>
      </c>
      <c r="X108" s="3"/>
      <c r="Y108" s="8"/>
      <c r="Z108" s="9" t="str">
        <f>_xlfn.IFNA(VLOOKUP(Y108,'Main Data'!$A:$B,2,0),"")</f>
        <v/>
      </c>
      <c r="AA108" s="9" t="str">
        <f>_xlfn.IFNA(VLOOKUP(Y108,'Main Data'!$A:$C,3,0),"")</f>
        <v/>
      </c>
      <c r="AB108" s="10" t="str">
        <f ca="1" t="shared" si="24"/>
        <v/>
      </c>
      <c r="AC108" s="11" t="str">
        <f t="shared" si="25"/>
        <v/>
      </c>
      <c r="AD108" s="16"/>
      <c r="AE108" s="17"/>
      <c r="AF108" s="9" t="str">
        <f>_xlfn.IFNA(VLOOKUP(AE108,'Main Data'!$A:$B,2,0),"")</f>
        <v/>
      </c>
      <c r="AG108" s="9" t="str">
        <f>_xlfn.IFNA(VLOOKUP(AE108,'Main Data'!$A:$C,3,0),"")</f>
        <v/>
      </c>
      <c r="AH108" s="10" t="str">
        <f ca="1" t="shared" si="26"/>
        <v/>
      </c>
      <c r="AI108" s="11" t="str">
        <f t="shared" si="27"/>
        <v/>
      </c>
      <c r="AJ108" s="3"/>
      <c r="AK108" s="8"/>
      <c r="AL108" s="9" t="str">
        <f>_xlfn.IFNA(VLOOKUP(AK108,'Main Data'!$A:$B,2,0),"")</f>
        <v/>
      </c>
      <c r="AM108" s="9" t="str">
        <f>_xlfn.IFNA(VLOOKUP(AK108,'Main Data'!$A:$C,3,0),"")</f>
        <v/>
      </c>
      <c r="AN108" s="10" t="str">
        <f ca="1" t="shared" si="28"/>
        <v/>
      </c>
      <c r="AO108" s="11" t="str">
        <f t="shared" si="29"/>
        <v/>
      </c>
      <c r="AP108" s="18"/>
      <c r="AQ108" s="8"/>
      <c r="AR108" s="9" t="str">
        <f>_xlfn.IFNA(VLOOKUP(AQ108,'Main Data'!$A:$B,2,0),"")</f>
        <v/>
      </c>
      <c r="AS108" s="9" t="str">
        <f>_xlfn.IFNA(VLOOKUP(AQ108,'Main Data'!$A:$C,3,0),"")</f>
        <v/>
      </c>
      <c r="AT108" s="10" t="str">
        <f ca="1" t="shared" si="30"/>
        <v/>
      </c>
      <c r="AU108" s="9" t="str">
        <f t="shared" si="31"/>
        <v/>
      </c>
    </row>
    <row r="109" ht="21.75" spans="1:47">
      <c r="A109" s="8"/>
      <c r="B109" s="9" t="str">
        <f>_xlfn.IFNA(VLOOKUP(A109,'Main Data'!$A:$B,2,0),"")</f>
        <v/>
      </c>
      <c r="C109" s="9" t="str">
        <f>_xlfn.IFNA(VLOOKUP(A109,'Main Data'!$A:$C,3,0),"")</f>
        <v/>
      </c>
      <c r="D109" s="10" t="str">
        <f ca="1" t="shared" si="16"/>
        <v/>
      </c>
      <c r="E109" s="11" t="str">
        <f t="shared" si="17"/>
        <v/>
      </c>
      <c r="F109" s="16"/>
      <c r="G109" s="17"/>
      <c r="H109" s="9" t="str">
        <f>_xlfn.IFNA(VLOOKUP(G109,'Main Data'!$A:$B,2,0),"")</f>
        <v/>
      </c>
      <c r="I109" s="9" t="str">
        <f>_xlfn.IFNA(VLOOKUP(G109,'Main Data'!$A:$C,3,0),"")</f>
        <v/>
      </c>
      <c r="J109" s="10" t="str">
        <f ca="1" t="shared" si="18"/>
        <v/>
      </c>
      <c r="K109" s="11" t="str">
        <f t="shared" si="19"/>
        <v/>
      </c>
      <c r="L109" s="3"/>
      <c r="M109" s="8"/>
      <c r="N109" s="9" t="str">
        <f>_xlfn.IFNA(VLOOKUP(M109,'Main Data'!$A:$B,2,0),"")</f>
        <v/>
      </c>
      <c r="O109" s="9" t="str">
        <f>_xlfn.IFNA(VLOOKUP(M109,'Main Data'!$A:$C,3,0),"")</f>
        <v/>
      </c>
      <c r="P109" s="10" t="str">
        <f ca="1" t="shared" si="20"/>
        <v/>
      </c>
      <c r="Q109" s="11" t="str">
        <f t="shared" si="21"/>
        <v/>
      </c>
      <c r="R109" s="16"/>
      <c r="S109" s="17"/>
      <c r="T109" s="9" t="str">
        <f>_xlfn.IFNA(VLOOKUP(S109,'Main Data'!$A:$B,2,0),"")</f>
        <v/>
      </c>
      <c r="U109" s="9" t="str">
        <f>_xlfn.IFNA(VLOOKUP(S109,'Main Data'!$A:$C,3,0),"")</f>
        <v/>
      </c>
      <c r="V109" s="10" t="str">
        <f ca="1" t="shared" si="22"/>
        <v/>
      </c>
      <c r="W109" s="11" t="str">
        <f t="shared" si="23"/>
        <v/>
      </c>
      <c r="X109" s="3"/>
      <c r="Y109" s="8"/>
      <c r="Z109" s="9" t="str">
        <f>_xlfn.IFNA(VLOOKUP(Y109,'Main Data'!$A:$B,2,0),"")</f>
        <v/>
      </c>
      <c r="AA109" s="9" t="str">
        <f>_xlfn.IFNA(VLOOKUP(Y109,'Main Data'!$A:$C,3,0),"")</f>
        <v/>
      </c>
      <c r="AB109" s="10" t="str">
        <f ca="1" t="shared" si="24"/>
        <v/>
      </c>
      <c r="AC109" s="11" t="str">
        <f t="shared" si="25"/>
        <v/>
      </c>
      <c r="AD109" s="16"/>
      <c r="AE109" s="17"/>
      <c r="AF109" s="9" t="str">
        <f>_xlfn.IFNA(VLOOKUP(AE109,'Main Data'!$A:$B,2,0),"")</f>
        <v/>
      </c>
      <c r="AG109" s="9" t="str">
        <f>_xlfn.IFNA(VLOOKUP(AE109,'Main Data'!$A:$C,3,0),"")</f>
        <v/>
      </c>
      <c r="AH109" s="10" t="str">
        <f ca="1" t="shared" si="26"/>
        <v/>
      </c>
      <c r="AI109" s="11" t="str">
        <f t="shared" si="27"/>
        <v/>
      </c>
      <c r="AJ109" s="3"/>
      <c r="AK109" s="8"/>
      <c r="AL109" s="9" t="str">
        <f>_xlfn.IFNA(VLOOKUP(AK109,'Main Data'!$A:$B,2,0),"")</f>
        <v/>
      </c>
      <c r="AM109" s="9" t="str">
        <f>_xlfn.IFNA(VLOOKUP(AK109,'Main Data'!$A:$C,3,0),"")</f>
        <v/>
      </c>
      <c r="AN109" s="10" t="str">
        <f ca="1" t="shared" si="28"/>
        <v/>
      </c>
      <c r="AO109" s="11" t="str">
        <f t="shared" si="29"/>
        <v/>
      </c>
      <c r="AP109" s="18"/>
      <c r="AQ109" s="8"/>
      <c r="AR109" s="9" t="str">
        <f>_xlfn.IFNA(VLOOKUP(AQ109,'Main Data'!$A:$B,2,0),"")</f>
        <v/>
      </c>
      <c r="AS109" s="9" t="str">
        <f>_xlfn.IFNA(VLOOKUP(AQ109,'Main Data'!$A:$C,3,0),"")</f>
        <v/>
      </c>
      <c r="AT109" s="10" t="str">
        <f ca="1" t="shared" si="30"/>
        <v/>
      </c>
      <c r="AU109" s="9" t="str">
        <f t="shared" si="31"/>
        <v/>
      </c>
    </row>
    <row r="110" ht="21.75" spans="1:47">
      <c r="A110" s="8"/>
      <c r="B110" s="9" t="str">
        <f>_xlfn.IFNA(VLOOKUP(A110,'Main Data'!$A:$B,2,0),"")</f>
        <v/>
      </c>
      <c r="C110" s="9" t="str">
        <f>_xlfn.IFNA(VLOOKUP(A110,'Main Data'!$A:$C,3,0),"")</f>
        <v/>
      </c>
      <c r="D110" s="10" t="str">
        <f ca="1" t="shared" si="16"/>
        <v/>
      </c>
      <c r="E110" s="11" t="str">
        <f t="shared" si="17"/>
        <v/>
      </c>
      <c r="F110" s="16"/>
      <c r="G110" s="17"/>
      <c r="H110" s="9" t="str">
        <f>_xlfn.IFNA(VLOOKUP(G110,'Main Data'!$A:$B,2,0),"")</f>
        <v/>
      </c>
      <c r="I110" s="9" t="str">
        <f>_xlfn.IFNA(VLOOKUP(G110,'Main Data'!$A:$C,3,0),"")</f>
        <v/>
      </c>
      <c r="J110" s="10" t="str">
        <f ca="1" t="shared" si="18"/>
        <v/>
      </c>
      <c r="K110" s="11" t="str">
        <f t="shared" si="19"/>
        <v/>
      </c>
      <c r="L110" s="3"/>
      <c r="M110" s="8"/>
      <c r="N110" s="9" t="str">
        <f>_xlfn.IFNA(VLOOKUP(M110,'Main Data'!$A:$B,2,0),"")</f>
        <v/>
      </c>
      <c r="O110" s="9" t="str">
        <f>_xlfn.IFNA(VLOOKUP(M110,'Main Data'!$A:$C,3,0),"")</f>
        <v/>
      </c>
      <c r="P110" s="10" t="str">
        <f ca="1" t="shared" si="20"/>
        <v/>
      </c>
      <c r="Q110" s="11" t="str">
        <f t="shared" si="21"/>
        <v/>
      </c>
      <c r="R110" s="16"/>
      <c r="S110" s="17"/>
      <c r="T110" s="9" t="str">
        <f>_xlfn.IFNA(VLOOKUP(S110,'Main Data'!$A:$B,2,0),"")</f>
        <v/>
      </c>
      <c r="U110" s="9" t="str">
        <f>_xlfn.IFNA(VLOOKUP(S110,'Main Data'!$A:$C,3,0),"")</f>
        <v/>
      </c>
      <c r="V110" s="10" t="str">
        <f ca="1" t="shared" si="22"/>
        <v/>
      </c>
      <c r="W110" s="11" t="str">
        <f t="shared" si="23"/>
        <v/>
      </c>
      <c r="X110" s="3"/>
      <c r="Y110" s="8"/>
      <c r="Z110" s="9" t="str">
        <f>_xlfn.IFNA(VLOOKUP(Y110,'Main Data'!$A:$B,2,0),"")</f>
        <v/>
      </c>
      <c r="AA110" s="9" t="str">
        <f>_xlfn.IFNA(VLOOKUP(Y110,'Main Data'!$A:$C,3,0),"")</f>
        <v/>
      </c>
      <c r="AB110" s="10" t="str">
        <f ca="1" t="shared" si="24"/>
        <v/>
      </c>
      <c r="AC110" s="11" t="str">
        <f t="shared" si="25"/>
        <v/>
      </c>
      <c r="AD110" s="16"/>
      <c r="AE110" s="17"/>
      <c r="AF110" s="9" t="str">
        <f>_xlfn.IFNA(VLOOKUP(AE110,'Main Data'!$A:$B,2,0),"")</f>
        <v/>
      </c>
      <c r="AG110" s="9" t="str">
        <f>_xlfn.IFNA(VLOOKUP(AE110,'Main Data'!$A:$C,3,0),"")</f>
        <v/>
      </c>
      <c r="AH110" s="10" t="str">
        <f ca="1" t="shared" si="26"/>
        <v/>
      </c>
      <c r="AI110" s="11" t="str">
        <f t="shared" si="27"/>
        <v/>
      </c>
      <c r="AJ110" s="3"/>
      <c r="AK110" s="8"/>
      <c r="AL110" s="9" t="str">
        <f>_xlfn.IFNA(VLOOKUP(AK110,'Main Data'!$A:$B,2,0),"")</f>
        <v/>
      </c>
      <c r="AM110" s="9" t="str">
        <f>_xlfn.IFNA(VLOOKUP(AK110,'Main Data'!$A:$C,3,0),"")</f>
        <v/>
      </c>
      <c r="AN110" s="10" t="str">
        <f ca="1" t="shared" si="28"/>
        <v/>
      </c>
      <c r="AO110" s="11" t="str">
        <f t="shared" si="29"/>
        <v/>
      </c>
      <c r="AP110" s="18"/>
      <c r="AQ110" s="8"/>
      <c r="AR110" s="9" t="str">
        <f>_xlfn.IFNA(VLOOKUP(AQ110,'Main Data'!$A:$B,2,0),"")</f>
        <v/>
      </c>
      <c r="AS110" s="9" t="str">
        <f>_xlfn.IFNA(VLOOKUP(AQ110,'Main Data'!$A:$C,3,0),"")</f>
        <v/>
      </c>
      <c r="AT110" s="10" t="str">
        <f ca="1" t="shared" si="30"/>
        <v/>
      </c>
      <c r="AU110" s="9" t="str">
        <f t="shared" si="31"/>
        <v/>
      </c>
    </row>
    <row r="111" ht="21.75" spans="1:47">
      <c r="A111" s="8"/>
      <c r="B111" s="9" t="str">
        <f>_xlfn.IFNA(VLOOKUP(A111,'Main Data'!$A:$B,2,0),"")</f>
        <v/>
      </c>
      <c r="C111" s="9" t="str">
        <f>_xlfn.IFNA(VLOOKUP(A111,'Main Data'!$A:$C,3,0),"")</f>
        <v/>
      </c>
      <c r="D111" s="10" t="str">
        <f ca="1" t="shared" si="16"/>
        <v/>
      </c>
      <c r="E111" s="11" t="str">
        <f t="shared" si="17"/>
        <v/>
      </c>
      <c r="F111" s="16"/>
      <c r="G111" s="17"/>
      <c r="H111" s="9" t="str">
        <f>_xlfn.IFNA(VLOOKUP(G111,'Main Data'!$A:$B,2,0),"")</f>
        <v/>
      </c>
      <c r="I111" s="9" t="str">
        <f>_xlfn.IFNA(VLOOKUP(G111,'Main Data'!$A:$C,3,0),"")</f>
        <v/>
      </c>
      <c r="J111" s="10" t="str">
        <f ca="1" t="shared" si="18"/>
        <v/>
      </c>
      <c r="K111" s="11" t="str">
        <f t="shared" si="19"/>
        <v/>
      </c>
      <c r="L111" s="3"/>
      <c r="M111" s="8"/>
      <c r="N111" s="9" t="str">
        <f>_xlfn.IFNA(VLOOKUP(M111,'Main Data'!$A:$B,2,0),"")</f>
        <v/>
      </c>
      <c r="O111" s="9" t="str">
        <f>_xlfn.IFNA(VLOOKUP(M111,'Main Data'!$A:$C,3,0),"")</f>
        <v/>
      </c>
      <c r="P111" s="10" t="str">
        <f ca="1" t="shared" si="20"/>
        <v/>
      </c>
      <c r="Q111" s="11" t="str">
        <f t="shared" si="21"/>
        <v/>
      </c>
      <c r="R111" s="16"/>
      <c r="S111" s="17"/>
      <c r="T111" s="9" t="str">
        <f>_xlfn.IFNA(VLOOKUP(S111,'Main Data'!$A:$B,2,0),"")</f>
        <v/>
      </c>
      <c r="U111" s="9" t="str">
        <f>_xlfn.IFNA(VLOOKUP(S111,'Main Data'!$A:$C,3,0),"")</f>
        <v/>
      </c>
      <c r="V111" s="10" t="str">
        <f ca="1" t="shared" si="22"/>
        <v/>
      </c>
      <c r="W111" s="11" t="str">
        <f t="shared" si="23"/>
        <v/>
      </c>
      <c r="X111" s="3"/>
      <c r="Y111" s="8"/>
      <c r="Z111" s="9" t="str">
        <f>_xlfn.IFNA(VLOOKUP(Y111,'Main Data'!$A:$B,2,0),"")</f>
        <v/>
      </c>
      <c r="AA111" s="9" t="str">
        <f>_xlfn.IFNA(VLOOKUP(Y111,'Main Data'!$A:$C,3,0),"")</f>
        <v/>
      </c>
      <c r="AB111" s="10" t="str">
        <f ca="1" t="shared" si="24"/>
        <v/>
      </c>
      <c r="AC111" s="11" t="str">
        <f t="shared" si="25"/>
        <v/>
      </c>
      <c r="AD111" s="16"/>
      <c r="AE111" s="17"/>
      <c r="AF111" s="9" t="str">
        <f>_xlfn.IFNA(VLOOKUP(AE111,'Main Data'!$A:$B,2,0),"")</f>
        <v/>
      </c>
      <c r="AG111" s="9" t="str">
        <f>_xlfn.IFNA(VLOOKUP(AE111,'Main Data'!$A:$C,3,0),"")</f>
        <v/>
      </c>
      <c r="AH111" s="10" t="str">
        <f ca="1" t="shared" si="26"/>
        <v/>
      </c>
      <c r="AI111" s="11" t="str">
        <f t="shared" si="27"/>
        <v/>
      </c>
      <c r="AJ111" s="3"/>
      <c r="AK111" s="8"/>
      <c r="AL111" s="9" t="str">
        <f>_xlfn.IFNA(VLOOKUP(AK111,'Main Data'!$A:$B,2,0),"")</f>
        <v/>
      </c>
      <c r="AM111" s="9" t="str">
        <f>_xlfn.IFNA(VLOOKUP(AK111,'Main Data'!$A:$C,3,0),"")</f>
        <v/>
      </c>
      <c r="AN111" s="10" t="str">
        <f ca="1" t="shared" si="28"/>
        <v/>
      </c>
      <c r="AO111" s="11" t="str">
        <f t="shared" si="29"/>
        <v/>
      </c>
      <c r="AP111" s="18"/>
      <c r="AQ111" s="8"/>
      <c r="AR111" s="9" t="str">
        <f>_xlfn.IFNA(VLOOKUP(AQ111,'Main Data'!$A:$B,2,0),"")</f>
        <v/>
      </c>
      <c r="AS111" s="9" t="str">
        <f>_xlfn.IFNA(VLOOKUP(AQ111,'Main Data'!$A:$C,3,0),"")</f>
        <v/>
      </c>
      <c r="AT111" s="10" t="str">
        <f ca="1" t="shared" si="30"/>
        <v/>
      </c>
      <c r="AU111" s="9" t="str">
        <f t="shared" si="31"/>
        <v/>
      </c>
    </row>
    <row r="112" ht="21.75" spans="1:47">
      <c r="A112" s="8"/>
      <c r="B112" s="9" t="str">
        <f>_xlfn.IFNA(VLOOKUP(A112,'Main Data'!$A:$B,2,0),"")</f>
        <v/>
      </c>
      <c r="C112" s="9" t="str">
        <f>_xlfn.IFNA(VLOOKUP(A112,'Main Data'!$A:$C,3,0),"")</f>
        <v/>
      </c>
      <c r="D112" s="10" t="str">
        <f ca="1" t="shared" si="16"/>
        <v/>
      </c>
      <c r="E112" s="11" t="str">
        <f t="shared" si="17"/>
        <v/>
      </c>
      <c r="F112" s="16"/>
      <c r="G112" s="17"/>
      <c r="H112" s="9" t="str">
        <f>_xlfn.IFNA(VLOOKUP(G112,'Main Data'!$A:$B,2,0),"")</f>
        <v/>
      </c>
      <c r="I112" s="9" t="str">
        <f>_xlfn.IFNA(VLOOKUP(G112,'Main Data'!$A:$C,3,0),"")</f>
        <v/>
      </c>
      <c r="J112" s="10" t="str">
        <f ca="1" t="shared" si="18"/>
        <v/>
      </c>
      <c r="K112" s="11" t="str">
        <f t="shared" si="19"/>
        <v/>
      </c>
      <c r="L112" s="3"/>
      <c r="M112" s="8"/>
      <c r="N112" s="9" t="str">
        <f>_xlfn.IFNA(VLOOKUP(M112,'Main Data'!$A:$B,2,0),"")</f>
        <v/>
      </c>
      <c r="O112" s="9" t="str">
        <f>_xlfn.IFNA(VLOOKUP(M112,'Main Data'!$A:$C,3,0),"")</f>
        <v/>
      </c>
      <c r="P112" s="10" t="str">
        <f ca="1" t="shared" si="20"/>
        <v/>
      </c>
      <c r="Q112" s="11" t="str">
        <f t="shared" si="21"/>
        <v/>
      </c>
      <c r="R112" s="16"/>
      <c r="S112" s="17"/>
      <c r="T112" s="9" t="str">
        <f>_xlfn.IFNA(VLOOKUP(S112,'Main Data'!$A:$B,2,0),"")</f>
        <v/>
      </c>
      <c r="U112" s="9" t="str">
        <f>_xlfn.IFNA(VLOOKUP(S112,'Main Data'!$A:$C,3,0),"")</f>
        <v/>
      </c>
      <c r="V112" s="10" t="str">
        <f ca="1" t="shared" si="22"/>
        <v/>
      </c>
      <c r="W112" s="11" t="str">
        <f t="shared" si="23"/>
        <v/>
      </c>
      <c r="X112" s="3"/>
      <c r="Y112" s="8"/>
      <c r="Z112" s="9" t="str">
        <f>_xlfn.IFNA(VLOOKUP(Y112,'Main Data'!$A:$B,2,0),"")</f>
        <v/>
      </c>
      <c r="AA112" s="9" t="str">
        <f>_xlfn.IFNA(VLOOKUP(Y112,'Main Data'!$A:$C,3,0),"")</f>
        <v/>
      </c>
      <c r="AB112" s="10" t="str">
        <f ca="1" t="shared" si="24"/>
        <v/>
      </c>
      <c r="AC112" s="11" t="str">
        <f t="shared" si="25"/>
        <v/>
      </c>
      <c r="AD112" s="16"/>
      <c r="AE112" s="17"/>
      <c r="AF112" s="9" t="str">
        <f>_xlfn.IFNA(VLOOKUP(AE112,'Main Data'!$A:$B,2,0),"")</f>
        <v/>
      </c>
      <c r="AG112" s="9" t="str">
        <f>_xlfn.IFNA(VLOOKUP(AE112,'Main Data'!$A:$C,3,0),"")</f>
        <v/>
      </c>
      <c r="AH112" s="10" t="str">
        <f ca="1" t="shared" si="26"/>
        <v/>
      </c>
      <c r="AI112" s="11" t="str">
        <f t="shared" si="27"/>
        <v/>
      </c>
      <c r="AJ112" s="3"/>
      <c r="AK112" s="8"/>
      <c r="AL112" s="9" t="str">
        <f>_xlfn.IFNA(VLOOKUP(AK112,'Main Data'!$A:$B,2,0),"")</f>
        <v/>
      </c>
      <c r="AM112" s="9" t="str">
        <f>_xlfn.IFNA(VLOOKUP(AK112,'Main Data'!$A:$C,3,0),"")</f>
        <v/>
      </c>
      <c r="AN112" s="10" t="str">
        <f ca="1" t="shared" si="28"/>
        <v/>
      </c>
      <c r="AO112" s="11" t="str">
        <f t="shared" si="29"/>
        <v/>
      </c>
      <c r="AP112" s="18"/>
      <c r="AQ112" s="8"/>
      <c r="AR112" s="9" t="str">
        <f>_xlfn.IFNA(VLOOKUP(AQ112,'Main Data'!$A:$B,2,0),"")</f>
        <v/>
      </c>
      <c r="AS112" s="9" t="str">
        <f>_xlfn.IFNA(VLOOKUP(AQ112,'Main Data'!$A:$C,3,0),"")</f>
        <v/>
      </c>
      <c r="AT112" s="10" t="str">
        <f ca="1" t="shared" si="30"/>
        <v/>
      </c>
      <c r="AU112" s="9" t="str">
        <f t="shared" si="31"/>
        <v/>
      </c>
    </row>
    <row r="113" ht="21.75" spans="1:47">
      <c r="A113" s="8"/>
      <c r="B113" s="9" t="str">
        <f>_xlfn.IFNA(VLOOKUP(A113,'Main Data'!$A:$B,2,0),"")</f>
        <v/>
      </c>
      <c r="C113" s="9" t="str">
        <f>_xlfn.IFNA(VLOOKUP(A113,'Main Data'!$A:$C,3,0),"")</f>
        <v/>
      </c>
      <c r="D113" s="10" t="str">
        <f ca="1" t="shared" si="16"/>
        <v/>
      </c>
      <c r="E113" s="11" t="str">
        <f t="shared" si="17"/>
        <v/>
      </c>
      <c r="F113" s="16"/>
      <c r="G113" s="17"/>
      <c r="H113" s="9" t="str">
        <f>_xlfn.IFNA(VLOOKUP(G113,'Main Data'!$A:$B,2,0),"")</f>
        <v/>
      </c>
      <c r="I113" s="9" t="str">
        <f>_xlfn.IFNA(VLOOKUP(G113,'Main Data'!$A:$C,3,0),"")</f>
        <v/>
      </c>
      <c r="J113" s="10" t="str">
        <f ca="1" t="shared" si="18"/>
        <v/>
      </c>
      <c r="K113" s="11" t="str">
        <f t="shared" si="19"/>
        <v/>
      </c>
      <c r="L113" s="3"/>
      <c r="M113" s="8"/>
      <c r="N113" s="9" t="str">
        <f>_xlfn.IFNA(VLOOKUP(M113,'Main Data'!$A:$B,2,0),"")</f>
        <v/>
      </c>
      <c r="O113" s="9" t="str">
        <f>_xlfn.IFNA(VLOOKUP(M113,'Main Data'!$A:$C,3,0),"")</f>
        <v/>
      </c>
      <c r="P113" s="10" t="str">
        <f ca="1" t="shared" si="20"/>
        <v/>
      </c>
      <c r="Q113" s="11" t="str">
        <f t="shared" si="21"/>
        <v/>
      </c>
      <c r="R113" s="16"/>
      <c r="S113" s="17"/>
      <c r="T113" s="9" t="str">
        <f>_xlfn.IFNA(VLOOKUP(S113,'Main Data'!$A:$B,2,0),"")</f>
        <v/>
      </c>
      <c r="U113" s="9" t="str">
        <f>_xlfn.IFNA(VLOOKUP(S113,'Main Data'!$A:$C,3,0),"")</f>
        <v/>
      </c>
      <c r="V113" s="10" t="str">
        <f ca="1" t="shared" si="22"/>
        <v/>
      </c>
      <c r="W113" s="11" t="str">
        <f t="shared" si="23"/>
        <v/>
      </c>
      <c r="X113" s="3"/>
      <c r="Y113" s="8"/>
      <c r="Z113" s="9" t="str">
        <f>_xlfn.IFNA(VLOOKUP(Y113,'Main Data'!$A:$B,2,0),"")</f>
        <v/>
      </c>
      <c r="AA113" s="9" t="str">
        <f>_xlfn.IFNA(VLOOKUP(Y113,'Main Data'!$A:$C,3,0),"")</f>
        <v/>
      </c>
      <c r="AB113" s="10" t="str">
        <f ca="1" t="shared" si="24"/>
        <v/>
      </c>
      <c r="AC113" s="11" t="str">
        <f t="shared" si="25"/>
        <v/>
      </c>
      <c r="AD113" s="16"/>
      <c r="AE113" s="17"/>
      <c r="AF113" s="9" t="str">
        <f>_xlfn.IFNA(VLOOKUP(AE113,'Main Data'!$A:$B,2,0),"")</f>
        <v/>
      </c>
      <c r="AG113" s="9" t="str">
        <f>_xlfn.IFNA(VLOOKUP(AE113,'Main Data'!$A:$C,3,0),"")</f>
        <v/>
      </c>
      <c r="AH113" s="10" t="str">
        <f ca="1" t="shared" si="26"/>
        <v/>
      </c>
      <c r="AI113" s="11" t="str">
        <f t="shared" si="27"/>
        <v/>
      </c>
      <c r="AJ113" s="3"/>
      <c r="AK113" s="8"/>
      <c r="AL113" s="9" t="str">
        <f>_xlfn.IFNA(VLOOKUP(AK113,'Main Data'!$A:$B,2,0),"")</f>
        <v/>
      </c>
      <c r="AM113" s="9" t="str">
        <f>_xlfn.IFNA(VLOOKUP(AK113,'Main Data'!$A:$C,3,0),"")</f>
        <v/>
      </c>
      <c r="AN113" s="10" t="str">
        <f ca="1" t="shared" si="28"/>
        <v/>
      </c>
      <c r="AO113" s="11" t="str">
        <f t="shared" si="29"/>
        <v/>
      </c>
      <c r="AP113" s="18"/>
      <c r="AQ113" s="8"/>
      <c r="AR113" s="9" t="str">
        <f>_xlfn.IFNA(VLOOKUP(AQ113,'Main Data'!$A:$B,2,0),"")</f>
        <v/>
      </c>
      <c r="AS113" s="9" t="str">
        <f>_xlfn.IFNA(VLOOKUP(AQ113,'Main Data'!$A:$C,3,0),"")</f>
        <v/>
      </c>
      <c r="AT113" s="10" t="str">
        <f ca="1" t="shared" si="30"/>
        <v/>
      </c>
      <c r="AU113" s="9" t="str">
        <f t="shared" si="31"/>
        <v/>
      </c>
    </row>
    <row r="114" ht="21.75" spans="1:47">
      <c r="A114" s="8"/>
      <c r="B114" s="9" t="str">
        <f>_xlfn.IFNA(VLOOKUP(A114,'Main Data'!$A:$B,2,0),"")</f>
        <v/>
      </c>
      <c r="C114" s="9" t="str">
        <f>_xlfn.IFNA(VLOOKUP(A114,'Main Data'!$A:$C,3,0),"")</f>
        <v/>
      </c>
      <c r="D114" s="10" t="str">
        <f ca="1" t="shared" si="16"/>
        <v/>
      </c>
      <c r="E114" s="11" t="str">
        <f t="shared" si="17"/>
        <v/>
      </c>
      <c r="F114" s="16"/>
      <c r="G114" s="17"/>
      <c r="H114" s="9" t="str">
        <f>_xlfn.IFNA(VLOOKUP(G114,'Main Data'!$A:$B,2,0),"")</f>
        <v/>
      </c>
      <c r="I114" s="9" t="str">
        <f>_xlfn.IFNA(VLOOKUP(G114,'Main Data'!$A:$C,3,0),"")</f>
        <v/>
      </c>
      <c r="J114" s="10" t="str">
        <f ca="1" t="shared" si="18"/>
        <v/>
      </c>
      <c r="K114" s="11" t="str">
        <f t="shared" si="19"/>
        <v/>
      </c>
      <c r="L114" s="3"/>
      <c r="M114" s="8"/>
      <c r="N114" s="9" t="str">
        <f>_xlfn.IFNA(VLOOKUP(M114,'Main Data'!$A:$B,2,0),"")</f>
        <v/>
      </c>
      <c r="O114" s="9" t="str">
        <f>_xlfn.IFNA(VLOOKUP(M114,'Main Data'!$A:$C,3,0),"")</f>
        <v/>
      </c>
      <c r="P114" s="10" t="str">
        <f ca="1" t="shared" si="20"/>
        <v/>
      </c>
      <c r="Q114" s="11" t="str">
        <f t="shared" si="21"/>
        <v/>
      </c>
      <c r="R114" s="16"/>
      <c r="S114" s="17"/>
      <c r="T114" s="9" t="str">
        <f>_xlfn.IFNA(VLOOKUP(S114,'Main Data'!$A:$B,2,0),"")</f>
        <v/>
      </c>
      <c r="U114" s="9" t="str">
        <f>_xlfn.IFNA(VLOOKUP(S114,'Main Data'!$A:$C,3,0),"")</f>
        <v/>
      </c>
      <c r="V114" s="10" t="str">
        <f ca="1" t="shared" si="22"/>
        <v/>
      </c>
      <c r="W114" s="11" t="str">
        <f t="shared" si="23"/>
        <v/>
      </c>
      <c r="X114" s="3"/>
      <c r="Y114" s="8"/>
      <c r="Z114" s="9" t="str">
        <f>_xlfn.IFNA(VLOOKUP(Y114,'Main Data'!$A:$B,2,0),"")</f>
        <v/>
      </c>
      <c r="AA114" s="9" t="str">
        <f>_xlfn.IFNA(VLOOKUP(Y114,'Main Data'!$A:$C,3,0),"")</f>
        <v/>
      </c>
      <c r="AB114" s="10" t="str">
        <f ca="1" t="shared" si="24"/>
        <v/>
      </c>
      <c r="AC114" s="11" t="str">
        <f t="shared" si="25"/>
        <v/>
      </c>
      <c r="AD114" s="16"/>
      <c r="AE114" s="17"/>
      <c r="AF114" s="9" t="str">
        <f>_xlfn.IFNA(VLOOKUP(AE114,'Main Data'!$A:$B,2,0),"")</f>
        <v/>
      </c>
      <c r="AG114" s="9" t="str">
        <f>_xlfn.IFNA(VLOOKUP(AE114,'Main Data'!$A:$C,3,0),"")</f>
        <v/>
      </c>
      <c r="AH114" s="10" t="str">
        <f ca="1" t="shared" si="26"/>
        <v/>
      </c>
      <c r="AI114" s="11" t="str">
        <f t="shared" si="27"/>
        <v/>
      </c>
      <c r="AJ114" s="3"/>
      <c r="AK114" s="8"/>
      <c r="AL114" s="9" t="str">
        <f>_xlfn.IFNA(VLOOKUP(AK114,'Main Data'!$A:$B,2,0),"")</f>
        <v/>
      </c>
      <c r="AM114" s="9" t="str">
        <f>_xlfn.IFNA(VLOOKUP(AK114,'Main Data'!$A:$C,3,0),"")</f>
        <v/>
      </c>
      <c r="AN114" s="10" t="str">
        <f ca="1" t="shared" si="28"/>
        <v/>
      </c>
      <c r="AO114" s="11" t="str">
        <f t="shared" si="29"/>
        <v/>
      </c>
      <c r="AP114" s="18"/>
      <c r="AQ114" s="8"/>
      <c r="AR114" s="9" t="str">
        <f>_xlfn.IFNA(VLOOKUP(AQ114,'Main Data'!$A:$B,2,0),"")</f>
        <v/>
      </c>
      <c r="AS114" s="9" t="str">
        <f>_xlfn.IFNA(VLOOKUP(AQ114,'Main Data'!$A:$C,3,0),"")</f>
        <v/>
      </c>
      <c r="AT114" s="10" t="str">
        <f ca="1" t="shared" si="30"/>
        <v/>
      </c>
      <c r="AU114" s="9" t="str">
        <f t="shared" si="31"/>
        <v/>
      </c>
    </row>
    <row r="115" ht="21.75" spans="1:47">
      <c r="A115" s="8"/>
      <c r="B115" s="9" t="str">
        <f>_xlfn.IFNA(VLOOKUP(A115,'Main Data'!$A:$B,2,0),"")</f>
        <v/>
      </c>
      <c r="C115" s="9" t="str">
        <f>_xlfn.IFNA(VLOOKUP(A115,'Main Data'!$A:$C,3,0),"")</f>
        <v/>
      </c>
      <c r="D115" s="10" t="str">
        <f ca="1" t="shared" si="16"/>
        <v/>
      </c>
      <c r="E115" s="11" t="str">
        <f t="shared" si="17"/>
        <v/>
      </c>
      <c r="F115" s="16"/>
      <c r="G115" s="17"/>
      <c r="H115" s="9" t="str">
        <f>_xlfn.IFNA(VLOOKUP(G115,'Main Data'!$A:$B,2,0),"")</f>
        <v/>
      </c>
      <c r="I115" s="9" t="str">
        <f>_xlfn.IFNA(VLOOKUP(G115,'Main Data'!$A:$C,3,0),"")</f>
        <v/>
      </c>
      <c r="J115" s="10" t="str">
        <f ca="1" t="shared" si="18"/>
        <v/>
      </c>
      <c r="K115" s="11" t="str">
        <f t="shared" si="19"/>
        <v/>
      </c>
      <c r="L115" s="3"/>
      <c r="M115" s="8"/>
      <c r="N115" s="9" t="str">
        <f>_xlfn.IFNA(VLOOKUP(M115,'Main Data'!$A:$B,2,0),"")</f>
        <v/>
      </c>
      <c r="O115" s="9" t="str">
        <f>_xlfn.IFNA(VLOOKUP(M115,'Main Data'!$A:$C,3,0),"")</f>
        <v/>
      </c>
      <c r="P115" s="10" t="str">
        <f ca="1" t="shared" si="20"/>
        <v/>
      </c>
      <c r="Q115" s="11" t="str">
        <f t="shared" si="21"/>
        <v/>
      </c>
      <c r="R115" s="16"/>
      <c r="S115" s="17"/>
      <c r="T115" s="9" t="str">
        <f>_xlfn.IFNA(VLOOKUP(S115,'Main Data'!$A:$B,2,0),"")</f>
        <v/>
      </c>
      <c r="U115" s="9" t="str">
        <f>_xlfn.IFNA(VLOOKUP(S115,'Main Data'!$A:$C,3,0),"")</f>
        <v/>
      </c>
      <c r="V115" s="10" t="str">
        <f ca="1" t="shared" si="22"/>
        <v/>
      </c>
      <c r="W115" s="11" t="str">
        <f t="shared" si="23"/>
        <v/>
      </c>
      <c r="X115" s="3"/>
      <c r="Y115" s="8"/>
      <c r="Z115" s="9" t="str">
        <f>_xlfn.IFNA(VLOOKUP(Y115,'Main Data'!$A:$B,2,0),"")</f>
        <v/>
      </c>
      <c r="AA115" s="9" t="str">
        <f>_xlfn.IFNA(VLOOKUP(Y115,'Main Data'!$A:$C,3,0),"")</f>
        <v/>
      </c>
      <c r="AB115" s="10" t="str">
        <f ca="1" t="shared" si="24"/>
        <v/>
      </c>
      <c r="AC115" s="11" t="str">
        <f t="shared" si="25"/>
        <v/>
      </c>
      <c r="AD115" s="16"/>
      <c r="AE115" s="17"/>
      <c r="AF115" s="9" t="str">
        <f>_xlfn.IFNA(VLOOKUP(AE115,'Main Data'!$A:$B,2,0),"")</f>
        <v/>
      </c>
      <c r="AG115" s="9" t="str">
        <f>_xlfn.IFNA(VLOOKUP(AE115,'Main Data'!$A:$C,3,0),"")</f>
        <v/>
      </c>
      <c r="AH115" s="10" t="str">
        <f ca="1" t="shared" si="26"/>
        <v/>
      </c>
      <c r="AI115" s="11" t="str">
        <f t="shared" si="27"/>
        <v/>
      </c>
      <c r="AJ115" s="3"/>
      <c r="AK115" s="8"/>
      <c r="AL115" s="9" t="str">
        <f>_xlfn.IFNA(VLOOKUP(AK115,'Main Data'!$A:$B,2,0),"")</f>
        <v/>
      </c>
      <c r="AM115" s="9" t="str">
        <f>_xlfn.IFNA(VLOOKUP(AK115,'Main Data'!$A:$C,3,0),"")</f>
        <v/>
      </c>
      <c r="AN115" s="10" t="str">
        <f ca="1" t="shared" si="28"/>
        <v/>
      </c>
      <c r="AO115" s="11" t="str">
        <f t="shared" si="29"/>
        <v/>
      </c>
      <c r="AP115" s="18"/>
      <c r="AQ115" s="8"/>
      <c r="AR115" s="9" t="str">
        <f>_xlfn.IFNA(VLOOKUP(AQ115,'Main Data'!$A:$B,2,0),"")</f>
        <v/>
      </c>
      <c r="AS115" s="9" t="str">
        <f>_xlfn.IFNA(VLOOKUP(AQ115,'Main Data'!$A:$C,3,0),"")</f>
        <v/>
      </c>
      <c r="AT115" s="10" t="str">
        <f ca="1" t="shared" si="30"/>
        <v/>
      </c>
      <c r="AU115" s="9" t="str">
        <f t="shared" si="31"/>
        <v/>
      </c>
    </row>
    <row r="116" ht="21.75" spans="1:47">
      <c r="A116" s="8"/>
      <c r="B116" s="9" t="str">
        <f>_xlfn.IFNA(VLOOKUP(A116,'Main Data'!$A:$B,2,0),"")</f>
        <v/>
      </c>
      <c r="C116" s="9" t="str">
        <f>_xlfn.IFNA(VLOOKUP(A116,'Main Data'!$A:$C,3,0),"")</f>
        <v/>
      </c>
      <c r="D116" s="10" t="str">
        <f ca="1" t="shared" si="16"/>
        <v/>
      </c>
      <c r="E116" s="11" t="str">
        <f t="shared" si="17"/>
        <v/>
      </c>
      <c r="F116" s="16"/>
      <c r="G116" s="17"/>
      <c r="H116" s="9" t="str">
        <f>_xlfn.IFNA(VLOOKUP(G116,'Main Data'!$A:$B,2,0),"")</f>
        <v/>
      </c>
      <c r="I116" s="9" t="str">
        <f>_xlfn.IFNA(VLOOKUP(G116,'Main Data'!$A:$C,3,0),"")</f>
        <v/>
      </c>
      <c r="J116" s="10" t="str">
        <f ca="1" t="shared" si="18"/>
        <v/>
      </c>
      <c r="K116" s="11" t="str">
        <f t="shared" si="19"/>
        <v/>
      </c>
      <c r="L116" s="3"/>
      <c r="M116" s="8"/>
      <c r="N116" s="9" t="str">
        <f>_xlfn.IFNA(VLOOKUP(M116,'Main Data'!$A:$B,2,0),"")</f>
        <v/>
      </c>
      <c r="O116" s="9" t="str">
        <f>_xlfn.IFNA(VLOOKUP(M116,'Main Data'!$A:$C,3,0),"")</f>
        <v/>
      </c>
      <c r="P116" s="10" t="str">
        <f ca="1" t="shared" si="20"/>
        <v/>
      </c>
      <c r="Q116" s="11" t="str">
        <f t="shared" si="21"/>
        <v/>
      </c>
      <c r="R116" s="16"/>
      <c r="S116" s="17"/>
      <c r="T116" s="9" t="str">
        <f>_xlfn.IFNA(VLOOKUP(S116,'Main Data'!$A:$B,2,0),"")</f>
        <v/>
      </c>
      <c r="U116" s="9" t="str">
        <f>_xlfn.IFNA(VLOOKUP(S116,'Main Data'!$A:$C,3,0),"")</f>
        <v/>
      </c>
      <c r="V116" s="10" t="str">
        <f ca="1" t="shared" si="22"/>
        <v/>
      </c>
      <c r="W116" s="11" t="str">
        <f t="shared" si="23"/>
        <v/>
      </c>
      <c r="X116" s="3"/>
      <c r="Y116" s="8"/>
      <c r="Z116" s="9" t="str">
        <f>_xlfn.IFNA(VLOOKUP(Y116,'Main Data'!$A:$B,2,0),"")</f>
        <v/>
      </c>
      <c r="AA116" s="9" t="str">
        <f>_xlfn.IFNA(VLOOKUP(Y116,'Main Data'!$A:$C,3,0),"")</f>
        <v/>
      </c>
      <c r="AB116" s="10" t="str">
        <f ca="1" t="shared" si="24"/>
        <v/>
      </c>
      <c r="AC116" s="11" t="str">
        <f t="shared" si="25"/>
        <v/>
      </c>
      <c r="AD116" s="16"/>
      <c r="AE116" s="17"/>
      <c r="AF116" s="9" t="str">
        <f>_xlfn.IFNA(VLOOKUP(AE116,'Main Data'!$A:$B,2,0),"")</f>
        <v/>
      </c>
      <c r="AG116" s="9" t="str">
        <f>_xlfn.IFNA(VLOOKUP(AE116,'Main Data'!$A:$C,3,0),"")</f>
        <v/>
      </c>
      <c r="AH116" s="10" t="str">
        <f ca="1" t="shared" si="26"/>
        <v/>
      </c>
      <c r="AI116" s="11" t="str">
        <f t="shared" si="27"/>
        <v/>
      </c>
      <c r="AJ116" s="3"/>
      <c r="AK116" s="8"/>
      <c r="AL116" s="9" t="str">
        <f>_xlfn.IFNA(VLOOKUP(AK116,'Main Data'!$A:$B,2,0),"")</f>
        <v/>
      </c>
      <c r="AM116" s="9" t="str">
        <f>_xlfn.IFNA(VLOOKUP(AK116,'Main Data'!$A:$C,3,0),"")</f>
        <v/>
      </c>
      <c r="AN116" s="10" t="str">
        <f ca="1" t="shared" si="28"/>
        <v/>
      </c>
      <c r="AO116" s="11" t="str">
        <f t="shared" si="29"/>
        <v/>
      </c>
      <c r="AP116" s="18"/>
      <c r="AQ116" s="8"/>
      <c r="AR116" s="9" t="str">
        <f>_xlfn.IFNA(VLOOKUP(AQ116,'Main Data'!$A:$B,2,0),"")</f>
        <v/>
      </c>
      <c r="AS116" s="9" t="str">
        <f>_xlfn.IFNA(VLOOKUP(AQ116,'Main Data'!$A:$C,3,0),"")</f>
        <v/>
      </c>
      <c r="AT116" s="10" t="str">
        <f ca="1" t="shared" si="30"/>
        <v/>
      </c>
      <c r="AU116" s="9" t="str">
        <f t="shared" si="31"/>
        <v/>
      </c>
    </row>
    <row r="117" ht="21.75" spans="1:47">
      <c r="A117" s="8"/>
      <c r="B117" s="9" t="str">
        <f>_xlfn.IFNA(VLOOKUP(A117,'Main Data'!$A:$B,2,0),"")</f>
        <v/>
      </c>
      <c r="C117" s="9" t="str">
        <f>_xlfn.IFNA(VLOOKUP(A117,'Main Data'!$A:$C,3,0),"")</f>
        <v/>
      </c>
      <c r="D117" s="10" t="str">
        <f ca="1" t="shared" si="16"/>
        <v/>
      </c>
      <c r="E117" s="11" t="str">
        <f t="shared" si="17"/>
        <v/>
      </c>
      <c r="F117" s="16"/>
      <c r="G117" s="17"/>
      <c r="H117" s="9" t="str">
        <f>_xlfn.IFNA(VLOOKUP(G117,'Main Data'!$A:$B,2,0),"")</f>
        <v/>
      </c>
      <c r="I117" s="9" t="str">
        <f>_xlfn.IFNA(VLOOKUP(G117,'Main Data'!$A:$C,3,0),"")</f>
        <v/>
      </c>
      <c r="J117" s="10" t="str">
        <f ca="1" t="shared" si="18"/>
        <v/>
      </c>
      <c r="K117" s="11" t="str">
        <f t="shared" si="19"/>
        <v/>
      </c>
      <c r="L117" s="3"/>
      <c r="M117" s="8"/>
      <c r="N117" s="9" t="str">
        <f>_xlfn.IFNA(VLOOKUP(M117,'Main Data'!$A:$B,2,0),"")</f>
        <v/>
      </c>
      <c r="O117" s="9" t="str">
        <f>_xlfn.IFNA(VLOOKUP(M117,'Main Data'!$A:$C,3,0),"")</f>
        <v/>
      </c>
      <c r="P117" s="10" t="str">
        <f ca="1" t="shared" si="20"/>
        <v/>
      </c>
      <c r="Q117" s="11" t="str">
        <f t="shared" si="21"/>
        <v/>
      </c>
      <c r="R117" s="16"/>
      <c r="S117" s="17"/>
      <c r="T117" s="9" t="str">
        <f>_xlfn.IFNA(VLOOKUP(S117,'Main Data'!$A:$B,2,0),"")</f>
        <v/>
      </c>
      <c r="U117" s="9" t="str">
        <f>_xlfn.IFNA(VLOOKUP(S117,'Main Data'!$A:$C,3,0),"")</f>
        <v/>
      </c>
      <c r="V117" s="10" t="str">
        <f ca="1" t="shared" si="22"/>
        <v/>
      </c>
      <c r="W117" s="11" t="str">
        <f t="shared" si="23"/>
        <v/>
      </c>
      <c r="X117" s="3"/>
      <c r="Y117" s="8"/>
      <c r="Z117" s="9" t="str">
        <f>_xlfn.IFNA(VLOOKUP(Y117,'Main Data'!$A:$B,2,0),"")</f>
        <v/>
      </c>
      <c r="AA117" s="9" t="str">
        <f>_xlfn.IFNA(VLOOKUP(Y117,'Main Data'!$A:$C,3,0),"")</f>
        <v/>
      </c>
      <c r="AB117" s="10" t="str">
        <f ca="1" t="shared" si="24"/>
        <v/>
      </c>
      <c r="AC117" s="11" t="str">
        <f t="shared" si="25"/>
        <v/>
      </c>
      <c r="AD117" s="16"/>
      <c r="AE117" s="17"/>
      <c r="AF117" s="9" t="str">
        <f>_xlfn.IFNA(VLOOKUP(AE117,'Main Data'!$A:$B,2,0),"")</f>
        <v/>
      </c>
      <c r="AG117" s="9" t="str">
        <f>_xlfn.IFNA(VLOOKUP(AE117,'Main Data'!$A:$C,3,0),"")</f>
        <v/>
      </c>
      <c r="AH117" s="10" t="str">
        <f ca="1" t="shared" si="26"/>
        <v/>
      </c>
      <c r="AI117" s="11" t="str">
        <f t="shared" si="27"/>
        <v/>
      </c>
      <c r="AJ117" s="3"/>
      <c r="AK117" s="8"/>
      <c r="AL117" s="9" t="str">
        <f>_xlfn.IFNA(VLOOKUP(AK117,'Main Data'!$A:$B,2,0),"")</f>
        <v/>
      </c>
      <c r="AM117" s="9" t="str">
        <f>_xlfn.IFNA(VLOOKUP(AK117,'Main Data'!$A:$C,3,0),"")</f>
        <v/>
      </c>
      <c r="AN117" s="10" t="str">
        <f ca="1" t="shared" si="28"/>
        <v/>
      </c>
      <c r="AO117" s="11" t="str">
        <f t="shared" si="29"/>
        <v/>
      </c>
      <c r="AP117" s="18"/>
      <c r="AQ117" s="8"/>
      <c r="AR117" s="9" t="str">
        <f>_xlfn.IFNA(VLOOKUP(AQ117,'Main Data'!$A:$B,2,0),"")</f>
        <v/>
      </c>
      <c r="AS117" s="9" t="str">
        <f>_xlfn.IFNA(VLOOKUP(AQ117,'Main Data'!$A:$C,3,0),"")</f>
        <v/>
      </c>
      <c r="AT117" s="10" t="str">
        <f ca="1" t="shared" si="30"/>
        <v/>
      </c>
      <c r="AU117" s="9" t="str">
        <f t="shared" si="31"/>
        <v/>
      </c>
    </row>
    <row r="118" ht="21.75" spans="1:47">
      <c r="A118" s="8"/>
      <c r="B118" s="9" t="str">
        <f>_xlfn.IFNA(VLOOKUP(A118,'Main Data'!$A:$B,2,0),"")</f>
        <v/>
      </c>
      <c r="C118" s="9" t="str">
        <f>_xlfn.IFNA(VLOOKUP(A118,'Main Data'!$A:$C,3,0),"")</f>
        <v/>
      </c>
      <c r="D118" s="10" t="str">
        <f ca="1" t="shared" si="16"/>
        <v/>
      </c>
      <c r="E118" s="11" t="str">
        <f t="shared" si="17"/>
        <v/>
      </c>
      <c r="F118" s="16"/>
      <c r="G118" s="17"/>
      <c r="H118" s="9" t="str">
        <f>_xlfn.IFNA(VLOOKUP(G118,'Main Data'!$A:$B,2,0),"")</f>
        <v/>
      </c>
      <c r="I118" s="9" t="str">
        <f>_xlfn.IFNA(VLOOKUP(G118,'Main Data'!$A:$C,3,0),"")</f>
        <v/>
      </c>
      <c r="J118" s="10" t="str">
        <f ca="1" t="shared" si="18"/>
        <v/>
      </c>
      <c r="K118" s="11" t="str">
        <f t="shared" si="19"/>
        <v/>
      </c>
      <c r="L118" s="3"/>
      <c r="M118" s="8"/>
      <c r="N118" s="9" t="str">
        <f>_xlfn.IFNA(VLOOKUP(M118,'Main Data'!$A:$B,2,0),"")</f>
        <v/>
      </c>
      <c r="O118" s="9" t="str">
        <f>_xlfn.IFNA(VLOOKUP(M118,'Main Data'!$A:$C,3,0),"")</f>
        <v/>
      </c>
      <c r="P118" s="10" t="str">
        <f ca="1" t="shared" si="20"/>
        <v/>
      </c>
      <c r="Q118" s="11" t="str">
        <f t="shared" si="21"/>
        <v/>
      </c>
      <c r="R118" s="16"/>
      <c r="S118" s="17"/>
      <c r="T118" s="9" t="str">
        <f>_xlfn.IFNA(VLOOKUP(S118,'Main Data'!$A:$B,2,0),"")</f>
        <v/>
      </c>
      <c r="U118" s="9" t="str">
        <f>_xlfn.IFNA(VLOOKUP(S118,'Main Data'!$A:$C,3,0),"")</f>
        <v/>
      </c>
      <c r="V118" s="10" t="str">
        <f ca="1" t="shared" si="22"/>
        <v/>
      </c>
      <c r="W118" s="11" t="str">
        <f t="shared" si="23"/>
        <v/>
      </c>
      <c r="X118" s="3"/>
      <c r="Y118" s="8"/>
      <c r="Z118" s="9" t="str">
        <f>_xlfn.IFNA(VLOOKUP(Y118,'Main Data'!$A:$B,2,0),"")</f>
        <v/>
      </c>
      <c r="AA118" s="9" t="str">
        <f>_xlfn.IFNA(VLOOKUP(Y118,'Main Data'!$A:$C,3,0),"")</f>
        <v/>
      </c>
      <c r="AB118" s="10" t="str">
        <f ca="1" t="shared" si="24"/>
        <v/>
      </c>
      <c r="AC118" s="11" t="str">
        <f t="shared" si="25"/>
        <v/>
      </c>
      <c r="AD118" s="16"/>
      <c r="AE118" s="17"/>
      <c r="AF118" s="9" t="str">
        <f>_xlfn.IFNA(VLOOKUP(AE118,'Main Data'!$A:$B,2,0),"")</f>
        <v/>
      </c>
      <c r="AG118" s="9" t="str">
        <f>_xlfn.IFNA(VLOOKUP(AE118,'Main Data'!$A:$C,3,0),"")</f>
        <v/>
      </c>
      <c r="AH118" s="10" t="str">
        <f ca="1" t="shared" si="26"/>
        <v/>
      </c>
      <c r="AI118" s="11" t="str">
        <f t="shared" si="27"/>
        <v/>
      </c>
      <c r="AJ118" s="3"/>
      <c r="AK118" s="8"/>
      <c r="AL118" s="9" t="str">
        <f>_xlfn.IFNA(VLOOKUP(AK118,'Main Data'!$A:$B,2,0),"")</f>
        <v/>
      </c>
      <c r="AM118" s="9" t="str">
        <f>_xlfn.IFNA(VLOOKUP(AK118,'Main Data'!$A:$C,3,0),"")</f>
        <v/>
      </c>
      <c r="AN118" s="10" t="str">
        <f ca="1" t="shared" si="28"/>
        <v/>
      </c>
      <c r="AO118" s="11" t="str">
        <f t="shared" si="29"/>
        <v/>
      </c>
      <c r="AP118" s="18"/>
      <c r="AQ118" s="8"/>
      <c r="AR118" s="9" t="str">
        <f>_xlfn.IFNA(VLOOKUP(AQ118,'Main Data'!$A:$B,2,0),"")</f>
        <v/>
      </c>
      <c r="AS118" s="9" t="str">
        <f>_xlfn.IFNA(VLOOKUP(AQ118,'Main Data'!$A:$C,3,0),"")</f>
        <v/>
      </c>
      <c r="AT118" s="10" t="str">
        <f ca="1" t="shared" si="30"/>
        <v/>
      </c>
      <c r="AU118" s="9" t="str">
        <f t="shared" si="31"/>
        <v/>
      </c>
    </row>
    <row r="119" ht="21.75" spans="1:47">
      <c r="A119" s="8"/>
      <c r="B119" s="9" t="str">
        <f>_xlfn.IFNA(VLOOKUP(A119,'Main Data'!$A:$B,2,0),"")</f>
        <v/>
      </c>
      <c r="C119" s="9" t="str">
        <f>_xlfn.IFNA(VLOOKUP(A119,'Main Data'!$A:$C,3,0),"")</f>
        <v/>
      </c>
      <c r="D119" s="10" t="str">
        <f ca="1" t="shared" si="16"/>
        <v/>
      </c>
      <c r="E119" s="11" t="str">
        <f t="shared" si="17"/>
        <v/>
      </c>
      <c r="F119" s="16"/>
      <c r="G119" s="17"/>
      <c r="H119" s="9" t="str">
        <f>_xlfn.IFNA(VLOOKUP(G119,'Main Data'!$A:$B,2,0),"")</f>
        <v/>
      </c>
      <c r="I119" s="9" t="str">
        <f>_xlfn.IFNA(VLOOKUP(G119,'Main Data'!$A:$C,3,0),"")</f>
        <v/>
      </c>
      <c r="J119" s="10" t="str">
        <f ca="1" t="shared" si="18"/>
        <v/>
      </c>
      <c r="K119" s="11" t="str">
        <f t="shared" si="19"/>
        <v/>
      </c>
      <c r="L119" s="3"/>
      <c r="M119" s="8"/>
      <c r="N119" s="9" t="str">
        <f>_xlfn.IFNA(VLOOKUP(M119,'Main Data'!$A:$B,2,0),"")</f>
        <v/>
      </c>
      <c r="O119" s="9" t="str">
        <f>_xlfn.IFNA(VLOOKUP(M119,'Main Data'!$A:$C,3,0),"")</f>
        <v/>
      </c>
      <c r="P119" s="10" t="str">
        <f ca="1" t="shared" si="20"/>
        <v/>
      </c>
      <c r="Q119" s="11" t="str">
        <f t="shared" si="21"/>
        <v/>
      </c>
      <c r="R119" s="16"/>
      <c r="S119" s="17"/>
      <c r="T119" s="9" t="str">
        <f>_xlfn.IFNA(VLOOKUP(S119,'Main Data'!$A:$B,2,0),"")</f>
        <v/>
      </c>
      <c r="U119" s="9" t="str">
        <f>_xlfn.IFNA(VLOOKUP(S119,'Main Data'!$A:$C,3,0),"")</f>
        <v/>
      </c>
      <c r="V119" s="10" t="str">
        <f ca="1" t="shared" si="22"/>
        <v/>
      </c>
      <c r="W119" s="11" t="str">
        <f t="shared" si="23"/>
        <v/>
      </c>
      <c r="X119" s="3"/>
      <c r="Y119" s="8"/>
      <c r="Z119" s="9" t="str">
        <f>_xlfn.IFNA(VLOOKUP(Y119,'Main Data'!$A:$B,2,0),"")</f>
        <v/>
      </c>
      <c r="AA119" s="9" t="str">
        <f>_xlfn.IFNA(VLOOKUP(Y119,'Main Data'!$A:$C,3,0),"")</f>
        <v/>
      </c>
      <c r="AB119" s="10" t="str">
        <f ca="1" t="shared" si="24"/>
        <v/>
      </c>
      <c r="AC119" s="11" t="str">
        <f t="shared" si="25"/>
        <v/>
      </c>
      <c r="AD119" s="16"/>
      <c r="AE119" s="17"/>
      <c r="AF119" s="9" t="str">
        <f>_xlfn.IFNA(VLOOKUP(AE119,'Main Data'!$A:$B,2,0),"")</f>
        <v/>
      </c>
      <c r="AG119" s="9" t="str">
        <f>_xlfn.IFNA(VLOOKUP(AE119,'Main Data'!$A:$C,3,0),"")</f>
        <v/>
      </c>
      <c r="AH119" s="10" t="str">
        <f ca="1" t="shared" si="26"/>
        <v/>
      </c>
      <c r="AI119" s="11" t="str">
        <f t="shared" si="27"/>
        <v/>
      </c>
      <c r="AJ119" s="3"/>
      <c r="AK119" s="8"/>
      <c r="AL119" s="9" t="str">
        <f>_xlfn.IFNA(VLOOKUP(AK119,'Main Data'!$A:$B,2,0),"")</f>
        <v/>
      </c>
      <c r="AM119" s="9" t="str">
        <f>_xlfn.IFNA(VLOOKUP(AK119,'Main Data'!$A:$C,3,0),"")</f>
        <v/>
      </c>
      <c r="AN119" s="10" t="str">
        <f ca="1" t="shared" si="28"/>
        <v/>
      </c>
      <c r="AO119" s="11" t="str">
        <f t="shared" si="29"/>
        <v/>
      </c>
      <c r="AP119" s="18"/>
      <c r="AQ119" s="8"/>
      <c r="AR119" s="9" t="str">
        <f>_xlfn.IFNA(VLOOKUP(AQ119,'Main Data'!$A:$B,2,0),"")</f>
        <v/>
      </c>
      <c r="AS119" s="9" t="str">
        <f>_xlfn.IFNA(VLOOKUP(AQ119,'Main Data'!$A:$C,3,0),"")</f>
        <v/>
      </c>
      <c r="AT119" s="10" t="str">
        <f ca="1" t="shared" si="30"/>
        <v/>
      </c>
      <c r="AU119" s="9" t="str">
        <f t="shared" si="31"/>
        <v/>
      </c>
    </row>
    <row r="120" ht="21.75" spans="1:47">
      <c r="A120" s="8"/>
      <c r="B120" s="9" t="str">
        <f>_xlfn.IFNA(VLOOKUP(A120,'Main Data'!$A:$B,2,0),"")</f>
        <v/>
      </c>
      <c r="C120" s="9" t="str">
        <f>_xlfn.IFNA(VLOOKUP(A120,'Main Data'!$A:$C,3,0),"")</f>
        <v/>
      </c>
      <c r="D120" s="10" t="str">
        <f ca="1" t="shared" si="16"/>
        <v/>
      </c>
      <c r="E120" s="11" t="str">
        <f t="shared" si="17"/>
        <v/>
      </c>
      <c r="F120" s="16"/>
      <c r="G120" s="17"/>
      <c r="H120" s="9" t="str">
        <f>_xlfn.IFNA(VLOOKUP(G120,'Main Data'!$A:$B,2,0),"")</f>
        <v/>
      </c>
      <c r="I120" s="9" t="str">
        <f>_xlfn.IFNA(VLOOKUP(G120,'Main Data'!$A:$C,3,0),"")</f>
        <v/>
      </c>
      <c r="J120" s="10" t="str">
        <f ca="1" t="shared" si="18"/>
        <v/>
      </c>
      <c r="K120" s="11" t="str">
        <f t="shared" si="19"/>
        <v/>
      </c>
      <c r="L120" s="3"/>
      <c r="M120" s="8"/>
      <c r="N120" s="9" t="str">
        <f>_xlfn.IFNA(VLOOKUP(M120,'Main Data'!$A:$B,2,0),"")</f>
        <v/>
      </c>
      <c r="O120" s="9" t="str">
        <f>_xlfn.IFNA(VLOOKUP(M120,'Main Data'!$A:$C,3,0),"")</f>
        <v/>
      </c>
      <c r="P120" s="10" t="str">
        <f ca="1" t="shared" si="20"/>
        <v/>
      </c>
      <c r="Q120" s="11" t="str">
        <f t="shared" si="21"/>
        <v/>
      </c>
      <c r="R120" s="16"/>
      <c r="S120" s="17"/>
      <c r="T120" s="9" t="str">
        <f>_xlfn.IFNA(VLOOKUP(S120,'Main Data'!$A:$B,2,0),"")</f>
        <v/>
      </c>
      <c r="U120" s="9" t="str">
        <f>_xlfn.IFNA(VLOOKUP(S120,'Main Data'!$A:$C,3,0),"")</f>
        <v/>
      </c>
      <c r="V120" s="10" t="str">
        <f ca="1" t="shared" si="22"/>
        <v/>
      </c>
      <c r="W120" s="11" t="str">
        <f t="shared" si="23"/>
        <v/>
      </c>
      <c r="X120" s="3"/>
      <c r="Y120" s="8"/>
      <c r="Z120" s="9" t="str">
        <f>_xlfn.IFNA(VLOOKUP(Y120,'Main Data'!$A:$B,2,0),"")</f>
        <v/>
      </c>
      <c r="AA120" s="9" t="str">
        <f>_xlfn.IFNA(VLOOKUP(Y120,'Main Data'!$A:$C,3,0),"")</f>
        <v/>
      </c>
      <c r="AB120" s="10" t="str">
        <f ca="1" t="shared" si="24"/>
        <v/>
      </c>
      <c r="AC120" s="11" t="str">
        <f t="shared" si="25"/>
        <v/>
      </c>
      <c r="AD120" s="16"/>
      <c r="AE120" s="17"/>
      <c r="AF120" s="9" t="str">
        <f>_xlfn.IFNA(VLOOKUP(AE120,'Main Data'!$A:$B,2,0),"")</f>
        <v/>
      </c>
      <c r="AG120" s="9" t="str">
        <f>_xlfn.IFNA(VLOOKUP(AE120,'Main Data'!$A:$C,3,0),"")</f>
        <v/>
      </c>
      <c r="AH120" s="10" t="str">
        <f ca="1" t="shared" si="26"/>
        <v/>
      </c>
      <c r="AI120" s="11" t="str">
        <f t="shared" si="27"/>
        <v/>
      </c>
      <c r="AJ120" s="3"/>
      <c r="AK120" s="8"/>
      <c r="AL120" s="9" t="str">
        <f>_xlfn.IFNA(VLOOKUP(AK120,'Main Data'!$A:$B,2,0),"")</f>
        <v/>
      </c>
      <c r="AM120" s="9" t="str">
        <f>_xlfn.IFNA(VLOOKUP(AK120,'Main Data'!$A:$C,3,0),"")</f>
        <v/>
      </c>
      <c r="AN120" s="10" t="str">
        <f ca="1" t="shared" si="28"/>
        <v/>
      </c>
      <c r="AO120" s="11" t="str">
        <f t="shared" si="29"/>
        <v/>
      </c>
      <c r="AP120" s="18"/>
      <c r="AQ120" s="8"/>
      <c r="AR120" s="9" t="str">
        <f>_xlfn.IFNA(VLOOKUP(AQ120,'Main Data'!$A:$B,2,0),"")</f>
        <v/>
      </c>
      <c r="AS120" s="9" t="str">
        <f>_xlfn.IFNA(VLOOKUP(AQ120,'Main Data'!$A:$C,3,0),"")</f>
        <v/>
      </c>
      <c r="AT120" s="10" t="str">
        <f ca="1" t="shared" si="30"/>
        <v/>
      </c>
      <c r="AU120" s="9" t="str">
        <f t="shared" si="31"/>
        <v/>
      </c>
    </row>
    <row r="121" ht="21.75" spans="1:47">
      <c r="A121" s="8"/>
      <c r="B121" s="9" t="str">
        <f>_xlfn.IFNA(VLOOKUP(A121,'Main Data'!$A:$B,2,0),"")</f>
        <v/>
      </c>
      <c r="C121" s="9" t="str">
        <f>_xlfn.IFNA(VLOOKUP(A121,'Main Data'!$A:$C,3,0),"")</f>
        <v/>
      </c>
      <c r="D121" s="10" t="str">
        <f ca="1" t="shared" si="16"/>
        <v/>
      </c>
      <c r="E121" s="11" t="str">
        <f t="shared" si="17"/>
        <v/>
      </c>
      <c r="F121" s="16"/>
      <c r="G121" s="17"/>
      <c r="H121" s="9" t="str">
        <f>_xlfn.IFNA(VLOOKUP(G121,'Main Data'!$A:$B,2,0),"")</f>
        <v/>
      </c>
      <c r="I121" s="9" t="str">
        <f>_xlfn.IFNA(VLOOKUP(G121,'Main Data'!$A:$C,3,0),"")</f>
        <v/>
      </c>
      <c r="J121" s="10" t="str">
        <f ca="1" t="shared" si="18"/>
        <v/>
      </c>
      <c r="K121" s="11" t="str">
        <f t="shared" si="19"/>
        <v/>
      </c>
      <c r="L121" s="3"/>
      <c r="M121" s="8"/>
      <c r="N121" s="9" t="str">
        <f>_xlfn.IFNA(VLOOKUP(M121,'Main Data'!$A:$B,2,0),"")</f>
        <v/>
      </c>
      <c r="O121" s="9" t="str">
        <f>_xlfn.IFNA(VLOOKUP(M121,'Main Data'!$A:$C,3,0),"")</f>
        <v/>
      </c>
      <c r="P121" s="10" t="str">
        <f ca="1" t="shared" si="20"/>
        <v/>
      </c>
      <c r="Q121" s="11" t="str">
        <f t="shared" si="21"/>
        <v/>
      </c>
      <c r="R121" s="16"/>
      <c r="S121" s="17"/>
      <c r="T121" s="9" t="str">
        <f>_xlfn.IFNA(VLOOKUP(S121,'Main Data'!$A:$B,2,0),"")</f>
        <v/>
      </c>
      <c r="U121" s="9" t="str">
        <f>_xlfn.IFNA(VLOOKUP(S121,'Main Data'!$A:$C,3,0),"")</f>
        <v/>
      </c>
      <c r="V121" s="10" t="str">
        <f ca="1" t="shared" si="22"/>
        <v/>
      </c>
      <c r="W121" s="11" t="str">
        <f t="shared" si="23"/>
        <v/>
      </c>
      <c r="X121" s="3"/>
      <c r="Y121" s="8"/>
      <c r="Z121" s="9" t="str">
        <f>_xlfn.IFNA(VLOOKUP(Y121,'Main Data'!$A:$B,2,0),"")</f>
        <v/>
      </c>
      <c r="AA121" s="9" t="str">
        <f>_xlfn.IFNA(VLOOKUP(Y121,'Main Data'!$A:$C,3,0),"")</f>
        <v/>
      </c>
      <c r="AB121" s="10" t="str">
        <f ca="1" t="shared" si="24"/>
        <v/>
      </c>
      <c r="AC121" s="11" t="str">
        <f t="shared" si="25"/>
        <v/>
      </c>
      <c r="AD121" s="16"/>
      <c r="AE121" s="17"/>
      <c r="AF121" s="9" t="str">
        <f>_xlfn.IFNA(VLOOKUP(AE121,'Main Data'!$A:$B,2,0),"")</f>
        <v/>
      </c>
      <c r="AG121" s="9" t="str">
        <f>_xlfn.IFNA(VLOOKUP(AE121,'Main Data'!$A:$C,3,0),"")</f>
        <v/>
      </c>
      <c r="AH121" s="10" t="str">
        <f ca="1" t="shared" si="26"/>
        <v/>
      </c>
      <c r="AI121" s="11" t="str">
        <f t="shared" si="27"/>
        <v/>
      </c>
      <c r="AJ121" s="3"/>
      <c r="AK121" s="8"/>
      <c r="AL121" s="9" t="str">
        <f>_xlfn.IFNA(VLOOKUP(AK121,'Main Data'!$A:$B,2,0),"")</f>
        <v/>
      </c>
      <c r="AM121" s="9" t="str">
        <f>_xlfn.IFNA(VLOOKUP(AK121,'Main Data'!$A:$C,3,0),"")</f>
        <v/>
      </c>
      <c r="AN121" s="10" t="str">
        <f ca="1" t="shared" si="28"/>
        <v/>
      </c>
      <c r="AO121" s="11" t="str">
        <f t="shared" si="29"/>
        <v/>
      </c>
      <c r="AP121" s="18"/>
      <c r="AQ121" s="8"/>
      <c r="AR121" s="9" t="str">
        <f>_xlfn.IFNA(VLOOKUP(AQ121,'Main Data'!$A:$B,2,0),"")</f>
        <v/>
      </c>
      <c r="AS121" s="9" t="str">
        <f>_xlfn.IFNA(VLOOKUP(AQ121,'Main Data'!$A:$C,3,0),"")</f>
        <v/>
      </c>
      <c r="AT121" s="10" t="str">
        <f ca="1" t="shared" si="30"/>
        <v/>
      </c>
      <c r="AU121" s="9" t="str">
        <f t="shared" si="31"/>
        <v/>
      </c>
    </row>
    <row r="122" ht="21.75" spans="1:47">
      <c r="A122" s="8"/>
      <c r="B122" s="9" t="str">
        <f>_xlfn.IFNA(VLOOKUP(A122,'Main Data'!$A:$B,2,0),"")</f>
        <v/>
      </c>
      <c r="C122" s="9" t="str">
        <f>_xlfn.IFNA(VLOOKUP(A122,'Main Data'!$A:$C,3,0),"")</f>
        <v/>
      </c>
      <c r="D122" s="10" t="str">
        <f ca="1" t="shared" si="16"/>
        <v/>
      </c>
      <c r="E122" s="11" t="str">
        <f t="shared" si="17"/>
        <v/>
      </c>
      <c r="F122" s="16"/>
      <c r="G122" s="17"/>
      <c r="H122" s="9" t="str">
        <f>_xlfn.IFNA(VLOOKUP(G122,'Main Data'!$A:$B,2,0),"")</f>
        <v/>
      </c>
      <c r="I122" s="9" t="str">
        <f>_xlfn.IFNA(VLOOKUP(G122,'Main Data'!$A:$C,3,0),"")</f>
        <v/>
      </c>
      <c r="J122" s="10" t="str">
        <f ca="1" t="shared" si="18"/>
        <v/>
      </c>
      <c r="K122" s="11" t="str">
        <f t="shared" si="19"/>
        <v/>
      </c>
      <c r="L122" s="3"/>
      <c r="M122" s="8"/>
      <c r="N122" s="9" t="str">
        <f>_xlfn.IFNA(VLOOKUP(M122,'Main Data'!$A:$B,2,0),"")</f>
        <v/>
      </c>
      <c r="O122" s="9" t="str">
        <f>_xlfn.IFNA(VLOOKUP(M122,'Main Data'!$A:$C,3,0),"")</f>
        <v/>
      </c>
      <c r="P122" s="10" t="str">
        <f ca="1" t="shared" si="20"/>
        <v/>
      </c>
      <c r="Q122" s="11" t="str">
        <f t="shared" si="21"/>
        <v/>
      </c>
      <c r="R122" s="16"/>
      <c r="S122" s="17"/>
      <c r="T122" s="9" t="str">
        <f>_xlfn.IFNA(VLOOKUP(S122,'Main Data'!$A:$B,2,0),"")</f>
        <v/>
      </c>
      <c r="U122" s="9" t="str">
        <f>_xlfn.IFNA(VLOOKUP(S122,'Main Data'!$A:$C,3,0),"")</f>
        <v/>
      </c>
      <c r="V122" s="10" t="str">
        <f ca="1" t="shared" si="22"/>
        <v/>
      </c>
      <c r="W122" s="11" t="str">
        <f t="shared" si="23"/>
        <v/>
      </c>
      <c r="X122" s="3"/>
      <c r="Y122" s="8"/>
      <c r="Z122" s="9" t="str">
        <f>_xlfn.IFNA(VLOOKUP(Y122,'Main Data'!$A:$B,2,0),"")</f>
        <v/>
      </c>
      <c r="AA122" s="9" t="str">
        <f>_xlfn.IFNA(VLOOKUP(Y122,'Main Data'!$A:$C,3,0),"")</f>
        <v/>
      </c>
      <c r="AB122" s="10" t="str">
        <f ca="1" t="shared" si="24"/>
        <v/>
      </c>
      <c r="AC122" s="11" t="str">
        <f t="shared" si="25"/>
        <v/>
      </c>
      <c r="AD122" s="16"/>
      <c r="AE122" s="17"/>
      <c r="AF122" s="9" t="str">
        <f>_xlfn.IFNA(VLOOKUP(AE122,'Main Data'!$A:$B,2,0),"")</f>
        <v/>
      </c>
      <c r="AG122" s="9" t="str">
        <f>_xlfn.IFNA(VLOOKUP(AE122,'Main Data'!$A:$C,3,0),"")</f>
        <v/>
      </c>
      <c r="AH122" s="10" t="str">
        <f ca="1" t="shared" si="26"/>
        <v/>
      </c>
      <c r="AI122" s="11" t="str">
        <f t="shared" si="27"/>
        <v/>
      </c>
      <c r="AJ122" s="3"/>
      <c r="AK122" s="8"/>
      <c r="AL122" s="9" t="str">
        <f>_xlfn.IFNA(VLOOKUP(AK122,'Main Data'!$A:$B,2,0),"")</f>
        <v/>
      </c>
      <c r="AM122" s="9" t="str">
        <f>_xlfn.IFNA(VLOOKUP(AK122,'Main Data'!$A:$C,3,0),"")</f>
        <v/>
      </c>
      <c r="AN122" s="10" t="str">
        <f ca="1" t="shared" si="28"/>
        <v/>
      </c>
      <c r="AO122" s="11" t="str">
        <f t="shared" si="29"/>
        <v/>
      </c>
      <c r="AP122" s="18"/>
      <c r="AQ122" s="8"/>
      <c r="AR122" s="9" t="str">
        <f>_xlfn.IFNA(VLOOKUP(AQ122,'Main Data'!$A:$B,2,0),"")</f>
        <v/>
      </c>
      <c r="AS122" s="9" t="str">
        <f>_xlfn.IFNA(VLOOKUP(AQ122,'Main Data'!$A:$C,3,0),"")</f>
        <v/>
      </c>
      <c r="AT122" s="10" t="str">
        <f ca="1" t="shared" si="30"/>
        <v/>
      </c>
      <c r="AU122" s="9" t="str">
        <f t="shared" si="31"/>
        <v/>
      </c>
    </row>
    <row r="123" ht="21.75" spans="1:47">
      <c r="A123" s="8"/>
      <c r="B123" s="9" t="str">
        <f>_xlfn.IFNA(VLOOKUP(A123,'Main Data'!$A:$B,2,0),"")</f>
        <v/>
      </c>
      <c r="C123" s="9" t="str">
        <f>_xlfn.IFNA(VLOOKUP(A123,'Main Data'!$A:$C,3,0),"")</f>
        <v/>
      </c>
      <c r="D123" s="10" t="str">
        <f ca="1" t="shared" si="16"/>
        <v/>
      </c>
      <c r="E123" s="11" t="str">
        <f t="shared" si="17"/>
        <v/>
      </c>
      <c r="F123" s="16"/>
      <c r="G123" s="17"/>
      <c r="H123" s="9" t="str">
        <f>_xlfn.IFNA(VLOOKUP(G123,'Main Data'!$A:$B,2,0),"")</f>
        <v/>
      </c>
      <c r="I123" s="9" t="str">
        <f>_xlfn.IFNA(VLOOKUP(G123,'Main Data'!$A:$C,3,0),"")</f>
        <v/>
      </c>
      <c r="J123" s="10" t="str">
        <f ca="1" t="shared" si="18"/>
        <v/>
      </c>
      <c r="K123" s="11" t="str">
        <f t="shared" si="19"/>
        <v/>
      </c>
      <c r="L123" s="3"/>
      <c r="M123" s="8"/>
      <c r="N123" s="9" t="str">
        <f>_xlfn.IFNA(VLOOKUP(M123,'Main Data'!$A:$B,2,0),"")</f>
        <v/>
      </c>
      <c r="O123" s="9" t="str">
        <f>_xlfn.IFNA(VLOOKUP(M123,'Main Data'!$A:$C,3,0),"")</f>
        <v/>
      </c>
      <c r="P123" s="10" t="str">
        <f ca="1" t="shared" si="20"/>
        <v/>
      </c>
      <c r="Q123" s="11" t="str">
        <f t="shared" si="21"/>
        <v/>
      </c>
      <c r="R123" s="16"/>
      <c r="S123" s="17"/>
      <c r="T123" s="9" t="str">
        <f>_xlfn.IFNA(VLOOKUP(S123,'Main Data'!$A:$B,2,0),"")</f>
        <v/>
      </c>
      <c r="U123" s="9" t="str">
        <f>_xlfn.IFNA(VLOOKUP(S123,'Main Data'!$A:$C,3,0),"")</f>
        <v/>
      </c>
      <c r="V123" s="10" t="str">
        <f ca="1" t="shared" si="22"/>
        <v/>
      </c>
      <c r="W123" s="11" t="str">
        <f t="shared" si="23"/>
        <v/>
      </c>
      <c r="X123" s="3"/>
      <c r="Y123" s="8"/>
      <c r="Z123" s="9" t="str">
        <f>_xlfn.IFNA(VLOOKUP(Y123,'Main Data'!$A:$B,2,0),"")</f>
        <v/>
      </c>
      <c r="AA123" s="9" t="str">
        <f>_xlfn.IFNA(VLOOKUP(Y123,'Main Data'!$A:$C,3,0),"")</f>
        <v/>
      </c>
      <c r="AB123" s="10" t="str">
        <f ca="1" t="shared" si="24"/>
        <v/>
      </c>
      <c r="AC123" s="11" t="str">
        <f t="shared" si="25"/>
        <v/>
      </c>
      <c r="AD123" s="16"/>
      <c r="AE123" s="17"/>
      <c r="AF123" s="9" t="str">
        <f>_xlfn.IFNA(VLOOKUP(AE123,'Main Data'!$A:$B,2,0),"")</f>
        <v/>
      </c>
      <c r="AG123" s="9" t="str">
        <f>_xlfn.IFNA(VLOOKUP(AE123,'Main Data'!$A:$C,3,0),"")</f>
        <v/>
      </c>
      <c r="AH123" s="10" t="str">
        <f ca="1" t="shared" si="26"/>
        <v/>
      </c>
      <c r="AI123" s="11" t="str">
        <f t="shared" si="27"/>
        <v/>
      </c>
      <c r="AJ123" s="3"/>
      <c r="AK123" s="8"/>
      <c r="AL123" s="9" t="str">
        <f>_xlfn.IFNA(VLOOKUP(AK123,'Main Data'!$A:$B,2,0),"")</f>
        <v/>
      </c>
      <c r="AM123" s="9" t="str">
        <f>_xlfn.IFNA(VLOOKUP(AK123,'Main Data'!$A:$C,3,0),"")</f>
        <v/>
      </c>
      <c r="AN123" s="10" t="str">
        <f ca="1" t="shared" si="28"/>
        <v/>
      </c>
      <c r="AO123" s="11" t="str">
        <f t="shared" si="29"/>
        <v/>
      </c>
      <c r="AP123" s="18"/>
      <c r="AQ123" s="8"/>
      <c r="AR123" s="9" t="str">
        <f>_xlfn.IFNA(VLOOKUP(AQ123,'Main Data'!$A:$B,2,0),"")</f>
        <v/>
      </c>
      <c r="AS123" s="9" t="str">
        <f>_xlfn.IFNA(VLOOKUP(AQ123,'Main Data'!$A:$C,3,0),"")</f>
        <v/>
      </c>
      <c r="AT123" s="10" t="str">
        <f ca="1" t="shared" si="30"/>
        <v/>
      </c>
      <c r="AU123" s="9" t="str">
        <f t="shared" si="31"/>
        <v/>
      </c>
    </row>
    <row r="124" ht="21.75" spans="1:47">
      <c r="A124" s="8"/>
      <c r="B124" s="9" t="str">
        <f>_xlfn.IFNA(VLOOKUP(A124,'Main Data'!$A:$B,2,0),"")</f>
        <v/>
      </c>
      <c r="C124" s="9" t="str">
        <f>_xlfn.IFNA(VLOOKUP(A124,'Main Data'!$A:$C,3,0),"")</f>
        <v/>
      </c>
      <c r="D124" s="10" t="str">
        <f ca="1" t="shared" si="16"/>
        <v/>
      </c>
      <c r="E124" s="11" t="str">
        <f t="shared" si="17"/>
        <v/>
      </c>
      <c r="F124" s="16"/>
      <c r="G124" s="17"/>
      <c r="H124" s="9" t="str">
        <f>_xlfn.IFNA(VLOOKUP(G124,'Main Data'!$A:$B,2,0),"")</f>
        <v/>
      </c>
      <c r="I124" s="9" t="str">
        <f>_xlfn.IFNA(VLOOKUP(G124,'Main Data'!$A:$C,3,0),"")</f>
        <v/>
      </c>
      <c r="J124" s="10" t="str">
        <f ca="1" t="shared" si="18"/>
        <v/>
      </c>
      <c r="K124" s="11" t="str">
        <f t="shared" si="19"/>
        <v/>
      </c>
      <c r="L124" s="3"/>
      <c r="M124" s="8"/>
      <c r="N124" s="9" t="str">
        <f>_xlfn.IFNA(VLOOKUP(M124,'Main Data'!$A:$B,2,0),"")</f>
        <v/>
      </c>
      <c r="O124" s="9" t="str">
        <f>_xlfn.IFNA(VLOOKUP(M124,'Main Data'!$A:$C,3,0),"")</f>
        <v/>
      </c>
      <c r="P124" s="10" t="str">
        <f ca="1" t="shared" si="20"/>
        <v/>
      </c>
      <c r="Q124" s="11" t="str">
        <f t="shared" si="21"/>
        <v/>
      </c>
      <c r="R124" s="16"/>
      <c r="S124" s="17"/>
      <c r="T124" s="9" t="str">
        <f>_xlfn.IFNA(VLOOKUP(S124,'Main Data'!$A:$B,2,0),"")</f>
        <v/>
      </c>
      <c r="U124" s="9" t="str">
        <f>_xlfn.IFNA(VLOOKUP(S124,'Main Data'!$A:$C,3,0),"")</f>
        <v/>
      </c>
      <c r="V124" s="10" t="str">
        <f ca="1" t="shared" si="22"/>
        <v/>
      </c>
      <c r="W124" s="11" t="str">
        <f t="shared" si="23"/>
        <v/>
      </c>
      <c r="X124" s="3"/>
      <c r="Y124" s="8"/>
      <c r="Z124" s="9" t="str">
        <f>_xlfn.IFNA(VLOOKUP(Y124,'Main Data'!$A:$B,2,0),"")</f>
        <v/>
      </c>
      <c r="AA124" s="9" t="str">
        <f>_xlfn.IFNA(VLOOKUP(Y124,'Main Data'!$A:$C,3,0),"")</f>
        <v/>
      </c>
      <c r="AB124" s="10" t="str">
        <f ca="1" t="shared" si="24"/>
        <v/>
      </c>
      <c r="AC124" s="11" t="str">
        <f t="shared" si="25"/>
        <v/>
      </c>
      <c r="AD124" s="16"/>
      <c r="AE124" s="17"/>
      <c r="AF124" s="9" t="str">
        <f>_xlfn.IFNA(VLOOKUP(AE124,'Main Data'!$A:$B,2,0),"")</f>
        <v/>
      </c>
      <c r="AG124" s="9" t="str">
        <f>_xlfn.IFNA(VLOOKUP(AE124,'Main Data'!$A:$C,3,0),"")</f>
        <v/>
      </c>
      <c r="AH124" s="10" t="str">
        <f ca="1" t="shared" si="26"/>
        <v/>
      </c>
      <c r="AI124" s="11" t="str">
        <f t="shared" si="27"/>
        <v/>
      </c>
      <c r="AJ124" s="3"/>
      <c r="AK124" s="8"/>
      <c r="AL124" s="9" t="str">
        <f>_xlfn.IFNA(VLOOKUP(AK124,'Main Data'!$A:$B,2,0),"")</f>
        <v/>
      </c>
      <c r="AM124" s="9" t="str">
        <f>_xlfn.IFNA(VLOOKUP(AK124,'Main Data'!$A:$C,3,0),"")</f>
        <v/>
      </c>
      <c r="AN124" s="10" t="str">
        <f ca="1" t="shared" si="28"/>
        <v/>
      </c>
      <c r="AO124" s="11" t="str">
        <f t="shared" si="29"/>
        <v/>
      </c>
      <c r="AP124" s="18"/>
      <c r="AQ124" s="8"/>
      <c r="AR124" s="9" t="str">
        <f>_xlfn.IFNA(VLOOKUP(AQ124,'Main Data'!$A:$B,2,0),"")</f>
        <v/>
      </c>
      <c r="AS124" s="9" t="str">
        <f>_xlfn.IFNA(VLOOKUP(AQ124,'Main Data'!$A:$C,3,0),"")</f>
        <v/>
      </c>
      <c r="AT124" s="10" t="str">
        <f ca="1" t="shared" si="30"/>
        <v/>
      </c>
      <c r="AU124" s="9" t="str">
        <f t="shared" si="31"/>
        <v/>
      </c>
    </row>
    <row r="125" ht="21.75" spans="1:47">
      <c r="A125" s="8"/>
      <c r="B125" s="9" t="str">
        <f>_xlfn.IFNA(VLOOKUP(A125,'Main Data'!$A:$B,2,0),"")</f>
        <v/>
      </c>
      <c r="C125" s="9" t="str">
        <f>_xlfn.IFNA(VLOOKUP(A125,'Main Data'!$A:$C,3,0),"")</f>
        <v/>
      </c>
      <c r="D125" s="10" t="str">
        <f ca="1" t="shared" si="16"/>
        <v/>
      </c>
      <c r="E125" s="11" t="str">
        <f t="shared" si="17"/>
        <v/>
      </c>
      <c r="F125" s="16"/>
      <c r="G125" s="17"/>
      <c r="H125" s="9" t="str">
        <f>_xlfn.IFNA(VLOOKUP(G125,'Main Data'!$A:$B,2,0),"")</f>
        <v/>
      </c>
      <c r="I125" s="9" t="str">
        <f>_xlfn.IFNA(VLOOKUP(G125,'Main Data'!$A:$C,3,0),"")</f>
        <v/>
      </c>
      <c r="J125" s="10" t="str">
        <f ca="1" t="shared" si="18"/>
        <v/>
      </c>
      <c r="K125" s="11" t="str">
        <f t="shared" si="19"/>
        <v/>
      </c>
      <c r="L125" s="3"/>
      <c r="M125" s="8"/>
      <c r="N125" s="9" t="str">
        <f>_xlfn.IFNA(VLOOKUP(M125,'Main Data'!$A:$B,2,0),"")</f>
        <v/>
      </c>
      <c r="O125" s="9" t="str">
        <f>_xlfn.IFNA(VLOOKUP(M125,'Main Data'!$A:$C,3,0),"")</f>
        <v/>
      </c>
      <c r="P125" s="10" t="str">
        <f ca="1" t="shared" si="20"/>
        <v/>
      </c>
      <c r="Q125" s="11" t="str">
        <f t="shared" si="21"/>
        <v/>
      </c>
      <c r="R125" s="16"/>
      <c r="S125" s="17"/>
      <c r="T125" s="9" t="str">
        <f>_xlfn.IFNA(VLOOKUP(S125,'Main Data'!$A:$B,2,0),"")</f>
        <v/>
      </c>
      <c r="U125" s="9" t="str">
        <f>_xlfn.IFNA(VLOOKUP(S125,'Main Data'!$A:$C,3,0),"")</f>
        <v/>
      </c>
      <c r="V125" s="10" t="str">
        <f ca="1" t="shared" si="22"/>
        <v/>
      </c>
      <c r="W125" s="11" t="str">
        <f t="shared" si="23"/>
        <v/>
      </c>
      <c r="X125" s="3"/>
      <c r="Y125" s="8"/>
      <c r="Z125" s="9" t="str">
        <f>_xlfn.IFNA(VLOOKUP(Y125,'Main Data'!$A:$B,2,0),"")</f>
        <v/>
      </c>
      <c r="AA125" s="9" t="str">
        <f>_xlfn.IFNA(VLOOKUP(Y125,'Main Data'!$A:$C,3,0),"")</f>
        <v/>
      </c>
      <c r="AB125" s="10" t="str">
        <f ca="1" t="shared" si="24"/>
        <v/>
      </c>
      <c r="AC125" s="11" t="str">
        <f t="shared" si="25"/>
        <v/>
      </c>
      <c r="AD125" s="16"/>
      <c r="AE125" s="17"/>
      <c r="AF125" s="9" t="str">
        <f>_xlfn.IFNA(VLOOKUP(AE125,'Main Data'!$A:$B,2,0),"")</f>
        <v/>
      </c>
      <c r="AG125" s="9" t="str">
        <f>_xlfn.IFNA(VLOOKUP(AE125,'Main Data'!$A:$C,3,0),"")</f>
        <v/>
      </c>
      <c r="AH125" s="10" t="str">
        <f ca="1" t="shared" si="26"/>
        <v/>
      </c>
      <c r="AI125" s="11" t="str">
        <f t="shared" si="27"/>
        <v/>
      </c>
      <c r="AJ125" s="3"/>
      <c r="AK125" s="8"/>
      <c r="AL125" s="9" t="str">
        <f>_xlfn.IFNA(VLOOKUP(AK125,'Main Data'!$A:$B,2,0),"")</f>
        <v/>
      </c>
      <c r="AM125" s="9" t="str">
        <f>_xlfn.IFNA(VLOOKUP(AK125,'Main Data'!$A:$C,3,0),"")</f>
        <v/>
      </c>
      <c r="AN125" s="10" t="str">
        <f ca="1" t="shared" si="28"/>
        <v/>
      </c>
      <c r="AO125" s="11" t="str">
        <f t="shared" si="29"/>
        <v/>
      </c>
      <c r="AP125" s="18"/>
      <c r="AQ125" s="8"/>
      <c r="AR125" s="9" t="str">
        <f>_xlfn.IFNA(VLOOKUP(AQ125,'Main Data'!$A:$B,2,0),"")</f>
        <v/>
      </c>
      <c r="AS125" s="9" t="str">
        <f>_xlfn.IFNA(VLOOKUP(AQ125,'Main Data'!$A:$C,3,0),"")</f>
        <v/>
      </c>
      <c r="AT125" s="10" t="str">
        <f ca="1" t="shared" si="30"/>
        <v/>
      </c>
      <c r="AU125" s="9" t="str">
        <f t="shared" si="31"/>
        <v/>
      </c>
    </row>
    <row r="126" ht="21.75" spans="1:47">
      <c r="A126" s="8"/>
      <c r="B126" s="9" t="str">
        <f>_xlfn.IFNA(VLOOKUP(A126,'Main Data'!$A:$B,2,0),"")</f>
        <v/>
      </c>
      <c r="C126" s="9" t="str">
        <f>_xlfn.IFNA(VLOOKUP(A126,'Main Data'!$A:$C,3,0),"")</f>
        <v/>
      </c>
      <c r="D126" s="10" t="str">
        <f ca="1" t="shared" si="16"/>
        <v/>
      </c>
      <c r="E126" s="11" t="str">
        <f t="shared" si="17"/>
        <v/>
      </c>
      <c r="F126" s="16"/>
      <c r="G126" s="17"/>
      <c r="H126" s="9" t="str">
        <f>_xlfn.IFNA(VLOOKUP(G126,'Main Data'!$A:$B,2,0),"")</f>
        <v/>
      </c>
      <c r="I126" s="9" t="str">
        <f>_xlfn.IFNA(VLOOKUP(G126,'Main Data'!$A:$C,3,0),"")</f>
        <v/>
      </c>
      <c r="J126" s="10" t="str">
        <f ca="1" t="shared" si="18"/>
        <v/>
      </c>
      <c r="K126" s="11" t="str">
        <f t="shared" si="19"/>
        <v/>
      </c>
      <c r="L126" s="3"/>
      <c r="M126" s="8"/>
      <c r="N126" s="9" t="str">
        <f>_xlfn.IFNA(VLOOKUP(M126,'Main Data'!$A:$B,2,0),"")</f>
        <v/>
      </c>
      <c r="O126" s="9" t="str">
        <f>_xlfn.IFNA(VLOOKUP(M126,'Main Data'!$A:$C,3,0),"")</f>
        <v/>
      </c>
      <c r="P126" s="10" t="str">
        <f ca="1" t="shared" si="20"/>
        <v/>
      </c>
      <c r="Q126" s="11" t="str">
        <f t="shared" si="21"/>
        <v/>
      </c>
      <c r="R126" s="16"/>
      <c r="S126" s="17"/>
      <c r="T126" s="9" t="str">
        <f>_xlfn.IFNA(VLOOKUP(S126,'Main Data'!$A:$B,2,0),"")</f>
        <v/>
      </c>
      <c r="U126" s="9" t="str">
        <f>_xlfn.IFNA(VLOOKUP(S126,'Main Data'!$A:$C,3,0),"")</f>
        <v/>
      </c>
      <c r="V126" s="10" t="str">
        <f ca="1" t="shared" si="22"/>
        <v/>
      </c>
      <c r="W126" s="11" t="str">
        <f t="shared" si="23"/>
        <v/>
      </c>
      <c r="X126" s="3"/>
      <c r="Y126" s="8"/>
      <c r="Z126" s="9" t="str">
        <f>_xlfn.IFNA(VLOOKUP(Y126,'Main Data'!$A:$B,2,0),"")</f>
        <v/>
      </c>
      <c r="AA126" s="9" t="str">
        <f>_xlfn.IFNA(VLOOKUP(Y126,'Main Data'!$A:$C,3,0),"")</f>
        <v/>
      </c>
      <c r="AB126" s="10" t="str">
        <f ca="1" t="shared" si="24"/>
        <v/>
      </c>
      <c r="AC126" s="11" t="str">
        <f t="shared" si="25"/>
        <v/>
      </c>
      <c r="AD126" s="16"/>
      <c r="AE126" s="17"/>
      <c r="AF126" s="9" t="str">
        <f>_xlfn.IFNA(VLOOKUP(AE126,'Main Data'!$A:$B,2,0),"")</f>
        <v/>
      </c>
      <c r="AG126" s="9" t="str">
        <f>_xlfn.IFNA(VLOOKUP(AE126,'Main Data'!$A:$C,3,0),"")</f>
        <v/>
      </c>
      <c r="AH126" s="10" t="str">
        <f ca="1" t="shared" si="26"/>
        <v/>
      </c>
      <c r="AI126" s="11" t="str">
        <f t="shared" si="27"/>
        <v/>
      </c>
      <c r="AJ126" s="3"/>
      <c r="AK126" s="8"/>
      <c r="AL126" s="9" t="str">
        <f>_xlfn.IFNA(VLOOKUP(AK126,'Main Data'!$A:$B,2,0),"")</f>
        <v/>
      </c>
      <c r="AM126" s="9" t="str">
        <f>_xlfn.IFNA(VLOOKUP(AK126,'Main Data'!$A:$C,3,0),"")</f>
        <v/>
      </c>
      <c r="AN126" s="10" t="str">
        <f ca="1" t="shared" si="28"/>
        <v/>
      </c>
      <c r="AO126" s="11" t="str">
        <f t="shared" si="29"/>
        <v/>
      </c>
      <c r="AP126" s="18"/>
      <c r="AQ126" s="8"/>
      <c r="AR126" s="9" t="str">
        <f>_xlfn.IFNA(VLOOKUP(AQ126,'Main Data'!$A:$B,2,0),"")</f>
        <v/>
      </c>
      <c r="AS126" s="9" t="str">
        <f>_xlfn.IFNA(VLOOKUP(AQ126,'Main Data'!$A:$C,3,0),"")</f>
        <v/>
      </c>
      <c r="AT126" s="10" t="str">
        <f ca="1" t="shared" si="30"/>
        <v/>
      </c>
      <c r="AU126" s="9" t="str">
        <f t="shared" si="31"/>
        <v/>
      </c>
    </row>
    <row r="127" ht="21.75" spans="1:47">
      <c r="A127" s="8"/>
      <c r="B127" s="9" t="str">
        <f>_xlfn.IFNA(VLOOKUP(A127,'Main Data'!$A:$B,2,0),"")</f>
        <v/>
      </c>
      <c r="C127" s="9" t="str">
        <f>_xlfn.IFNA(VLOOKUP(A127,'Main Data'!$A:$C,3,0),"")</f>
        <v/>
      </c>
      <c r="D127" s="10" t="str">
        <f ca="1" t="shared" si="16"/>
        <v/>
      </c>
      <c r="E127" s="11" t="str">
        <f t="shared" si="17"/>
        <v/>
      </c>
      <c r="F127" s="16"/>
      <c r="G127" s="17"/>
      <c r="H127" s="9" t="str">
        <f>_xlfn.IFNA(VLOOKUP(G127,'Main Data'!$A:$B,2,0),"")</f>
        <v/>
      </c>
      <c r="I127" s="9" t="str">
        <f>_xlfn.IFNA(VLOOKUP(G127,'Main Data'!$A:$C,3,0),"")</f>
        <v/>
      </c>
      <c r="J127" s="10" t="str">
        <f ca="1" t="shared" si="18"/>
        <v/>
      </c>
      <c r="K127" s="11" t="str">
        <f t="shared" si="19"/>
        <v/>
      </c>
      <c r="L127" s="3"/>
      <c r="M127" s="8"/>
      <c r="N127" s="9" t="str">
        <f>_xlfn.IFNA(VLOOKUP(M127,'Main Data'!$A:$B,2,0),"")</f>
        <v/>
      </c>
      <c r="O127" s="9" t="str">
        <f>_xlfn.IFNA(VLOOKUP(M127,'Main Data'!$A:$C,3,0),"")</f>
        <v/>
      </c>
      <c r="P127" s="10" t="str">
        <f ca="1" t="shared" si="20"/>
        <v/>
      </c>
      <c r="Q127" s="11" t="str">
        <f t="shared" si="21"/>
        <v/>
      </c>
      <c r="R127" s="16"/>
      <c r="S127" s="17"/>
      <c r="T127" s="9" t="str">
        <f>_xlfn.IFNA(VLOOKUP(S127,'Main Data'!$A:$B,2,0),"")</f>
        <v/>
      </c>
      <c r="U127" s="9" t="str">
        <f>_xlfn.IFNA(VLOOKUP(S127,'Main Data'!$A:$C,3,0),"")</f>
        <v/>
      </c>
      <c r="V127" s="10" t="str">
        <f ca="1" t="shared" si="22"/>
        <v/>
      </c>
      <c r="W127" s="11" t="str">
        <f t="shared" si="23"/>
        <v/>
      </c>
      <c r="X127" s="3"/>
      <c r="Y127" s="8"/>
      <c r="Z127" s="9" t="str">
        <f>_xlfn.IFNA(VLOOKUP(Y127,'Main Data'!$A:$B,2,0),"")</f>
        <v/>
      </c>
      <c r="AA127" s="9" t="str">
        <f>_xlfn.IFNA(VLOOKUP(Y127,'Main Data'!$A:$C,3,0),"")</f>
        <v/>
      </c>
      <c r="AB127" s="10" t="str">
        <f ca="1" t="shared" si="24"/>
        <v/>
      </c>
      <c r="AC127" s="11" t="str">
        <f t="shared" si="25"/>
        <v/>
      </c>
      <c r="AD127" s="16"/>
      <c r="AE127" s="17"/>
      <c r="AF127" s="9" t="str">
        <f>_xlfn.IFNA(VLOOKUP(AE127,'Main Data'!$A:$B,2,0),"")</f>
        <v/>
      </c>
      <c r="AG127" s="9" t="str">
        <f>_xlfn.IFNA(VLOOKUP(AE127,'Main Data'!$A:$C,3,0),"")</f>
        <v/>
      </c>
      <c r="AH127" s="10" t="str">
        <f ca="1" t="shared" si="26"/>
        <v/>
      </c>
      <c r="AI127" s="11" t="str">
        <f t="shared" si="27"/>
        <v/>
      </c>
      <c r="AJ127" s="3"/>
      <c r="AK127" s="8"/>
      <c r="AL127" s="9" t="str">
        <f>_xlfn.IFNA(VLOOKUP(AK127,'Main Data'!$A:$B,2,0),"")</f>
        <v/>
      </c>
      <c r="AM127" s="9" t="str">
        <f>_xlfn.IFNA(VLOOKUP(AK127,'Main Data'!$A:$C,3,0),"")</f>
        <v/>
      </c>
      <c r="AN127" s="10" t="str">
        <f ca="1" t="shared" si="28"/>
        <v/>
      </c>
      <c r="AO127" s="11" t="str">
        <f t="shared" si="29"/>
        <v/>
      </c>
      <c r="AP127" s="18"/>
      <c r="AQ127" s="8"/>
      <c r="AR127" s="9" t="str">
        <f>_xlfn.IFNA(VLOOKUP(AQ127,'Main Data'!$A:$B,2,0),"")</f>
        <v/>
      </c>
      <c r="AS127" s="9" t="str">
        <f>_xlfn.IFNA(VLOOKUP(AQ127,'Main Data'!$A:$C,3,0),"")</f>
        <v/>
      </c>
      <c r="AT127" s="10" t="str">
        <f ca="1" t="shared" si="30"/>
        <v/>
      </c>
      <c r="AU127" s="9" t="str">
        <f t="shared" si="31"/>
        <v/>
      </c>
    </row>
    <row r="128" ht="21.75" spans="1:47">
      <c r="A128" s="8"/>
      <c r="B128" s="9" t="str">
        <f>_xlfn.IFNA(VLOOKUP(A128,'Main Data'!$A:$B,2,0),"")</f>
        <v/>
      </c>
      <c r="C128" s="9" t="str">
        <f>_xlfn.IFNA(VLOOKUP(A128,'Main Data'!$A:$C,3,0),"")</f>
        <v/>
      </c>
      <c r="D128" s="10" t="str">
        <f ca="1" t="shared" si="16"/>
        <v/>
      </c>
      <c r="E128" s="11" t="str">
        <f t="shared" si="17"/>
        <v/>
      </c>
      <c r="F128" s="16"/>
      <c r="G128" s="17"/>
      <c r="H128" s="9" t="str">
        <f>_xlfn.IFNA(VLOOKUP(G128,'Main Data'!$A:$B,2,0),"")</f>
        <v/>
      </c>
      <c r="I128" s="9" t="str">
        <f>_xlfn.IFNA(VLOOKUP(G128,'Main Data'!$A:$C,3,0),"")</f>
        <v/>
      </c>
      <c r="J128" s="10" t="str">
        <f ca="1" t="shared" si="18"/>
        <v/>
      </c>
      <c r="K128" s="11" t="str">
        <f t="shared" si="19"/>
        <v/>
      </c>
      <c r="L128" s="3"/>
      <c r="M128" s="8"/>
      <c r="N128" s="9" t="str">
        <f>_xlfn.IFNA(VLOOKUP(M128,'Main Data'!$A:$B,2,0),"")</f>
        <v/>
      </c>
      <c r="O128" s="9" t="str">
        <f>_xlfn.IFNA(VLOOKUP(M128,'Main Data'!$A:$C,3,0),"")</f>
        <v/>
      </c>
      <c r="P128" s="10" t="str">
        <f ca="1" t="shared" si="20"/>
        <v/>
      </c>
      <c r="Q128" s="11" t="str">
        <f t="shared" si="21"/>
        <v/>
      </c>
      <c r="R128" s="16"/>
      <c r="S128" s="17"/>
      <c r="T128" s="9" t="str">
        <f>_xlfn.IFNA(VLOOKUP(S128,'Main Data'!$A:$B,2,0),"")</f>
        <v/>
      </c>
      <c r="U128" s="9" t="str">
        <f>_xlfn.IFNA(VLOOKUP(S128,'Main Data'!$A:$C,3,0),"")</f>
        <v/>
      </c>
      <c r="V128" s="10" t="str">
        <f ca="1" t="shared" si="22"/>
        <v/>
      </c>
      <c r="W128" s="11" t="str">
        <f t="shared" si="23"/>
        <v/>
      </c>
      <c r="X128" s="3"/>
      <c r="Y128" s="8"/>
      <c r="Z128" s="9" t="str">
        <f>_xlfn.IFNA(VLOOKUP(Y128,'Main Data'!$A:$B,2,0),"")</f>
        <v/>
      </c>
      <c r="AA128" s="9" t="str">
        <f>_xlfn.IFNA(VLOOKUP(Y128,'Main Data'!$A:$C,3,0),"")</f>
        <v/>
      </c>
      <c r="AB128" s="10" t="str">
        <f ca="1" t="shared" si="24"/>
        <v/>
      </c>
      <c r="AC128" s="11" t="str">
        <f t="shared" si="25"/>
        <v/>
      </c>
      <c r="AD128" s="16"/>
      <c r="AE128" s="17"/>
      <c r="AF128" s="9" t="str">
        <f>_xlfn.IFNA(VLOOKUP(AE128,'Main Data'!$A:$B,2,0),"")</f>
        <v/>
      </c>
      <c r="AG128" s="9" t="str">
        <f>_xlfn.IFNA(VLOOKUP(AE128,'Main Data'!$A:$C,3,0),"")</f>
        <v/>
      </c>
      <c r="AH128" s="10" t="str">
        <f ca="1" t="shared" si="26"/>
        <v/>
      </c>
      <c r="AI128" s="11" t="str">
        <f t="shared" si="27"/>
        <v/>
      </c>
      <c r="AJ128" s="3"/>
      <c r="AK128" s="8"/>
      <c r="AL128" s="9" t="str">
        <f>_xlfn.IFNA(VLOOKUP(AK128,'Main Data'!$A:$B,2,0),"")</f>
        <v/>
      </c>
      <c r="AM128" s="9" t="str">
        <f>_xlfn.IFNA(VLOOKUP(AK128,'Main Data'!$A:$C,3,0),"")</f>
        <v/>
      </c>
      <c r="AN128" s="10" t="str">
        <f ca="1" t="shared" si="28"/>
        <v/>
      </c>
      <c r="AO128" s="11" t="str">
        <f t="shared" si="29"/>
        <v/>
      </c>
      <c r="AP128" s="18"/>
      <c r="AQ128" s="8"/>
      <c r="AR128" s="9" t="str">
        <f>_xlfn.IFNA(VLOOKUP(AQ128,'Main Data'!$A:$B,2,0),"")</f>
        <v/>
      </c>
      <c r="AS128" s="9" t="str">
        <f>_xlfn.IFNA(VLOOKUP(AQ128,'Main Data'!$A:$C,3,0),"")</f>
        <v/>
      </c>
      <c r="AT128" s="10" t="str">
        <f ca="1" t="shared" si="30"/>
        <v/>
      </c>
      <c r="AU128" s="9" t="str">
        <f t="shared" si="31"/>
        <v/>
      </c>
    </row>
    <row r="129" ht="21.75" spans="1:47">
      <c r="A129" s="8"/>
      <c r="B129" s="9" t="str">
        <f>_xlfn.IFNA(VLOOKUP(A129,'Main Data'!$A:$B,2,0),"")</f>
        <v/>
      </c>
      <c r="C129" s="9" t="str">
        <f>_xlfn.IFNA(VLOOKUP(A129,'Main Data'!$A:$C,3,0),"")</f>
        <v/>
      </c>
      <c r="D129" s="10" t="str">
        <f ca="1" t="shared" si="16"/>
        <v/>
      </c>
      <c r="E129" s="11" t="str">
        <f t="shared" si="17"/>
        <v/>
      </c>
      <c r="F129" s="16"/>
      <c r="G129" s="17"/>
      <c r="H129" s="9" t="str">
        <f>_xlfn.IFNA(VLOOKUP(G129,'Main Data'!$A:$B,2,0),"")</f>
        <v/>
      </c>
      <c r="I129" s="9" t="str">
        <f>_xlfn.IFNA(VLOOKUP(G129,'Main Data'!$A:$C,3,0),"")</f>
        <v/>
      </c>
      <c r="J129" s="10" t="str">
        <f ca="1" t="shared" si="18"/>
        <v/>
      </c>
      <c r="K129" s="11" t="str">
        <f t="shared" si="19"/>
        <v/>
      </c>
      <c r="L129" s="3"/>
      <c r="M129" s="8"/>
      <c r="N129" s="9" t="str">
        <f>_xlfn.IFNA(VLOOKUP(M129,'Main Data'!$A:$B,2,0),"")</f>
        <v/>
      </c>
      <c r="O129" s="9" t="str">
        <f>_xlfn.IFNA(VLOOKUP(M129,'Main Data'!$A:$C,3,0),"")</f>
        <v/>
      </c>
      <c r="P129" s="10" t="str">
        <f ca="1" t="shared" si="20"/>
        <v/>
      </c>
      <c r="Q129" s="11" t="str">
        <f t="shared" si="21"/>
        <v/>
      </c>
      <c r="R129" s="16"/>
      <c r="S129" s="17"/>
      <c r="T129" s="9" t="str">
        <f>_xlfn.IFNA(VLOOKUP(S129,'Main Data'!$A:$B,2,0),"")</f>
        <v/>
      </c>
      <c r="U129" s="9" t="str">
        <f>_xlfn.IFNA(VLOOKUP(S129,'Main Data'!$A:$C,3,0),"")</f>
        <v/>
      </c>
      <c r="V129" s="10" t="str">
        <f ca="1" t="shared" si="22"/>
        <v/>
      </c>
      <c r="W129" s="11" t="str">
        <f t="shared" si="23"/>
        <v/>
      </c>
      <c r="X129" s="3"/>
      <c r="Y129" s="8"/>
      <c r="Z129" s="9" t="str">
        <f>_xlfn.IFNA(VLOOKUP(Y129,'Main Data'!$A:$B,2,0),"")</f>
        <v/>
      </c>
      <c r="AA129" s="9" t="str">
        <f>_xlfn.IFNA(VLOOKUP(Y129,'Main Data'!$A:$C,3,0),"")</f>
        <v/>
      </c>
      <c r="AB129" s="10" t="str">
        <f ca="1" t="shared" si="24"/>
        <v/>
      </c>
      <c r="AC129" s="11" t="str">
        <f t="shared" si="25"/>
        <v/>
      </c>
      <c r="AD129" s="16"/>
      <c r="AE129" s="17"/>
      <c r="AF129" s="9" t="str">
        <f>_xlfn.IFNA(VLOOKUP(AE129,'Main Data'!$A:$B,2,0),"")</f>
        <v/>
      </c>
      <c r="AG129" s="9" t="str">
        <f>_xlfn.IFNA(VLOOKUP(AE129,'Main Data'!$A:$C,3,0),"")</f>
        <v/>
      </c>
      <c r="AH129" s="10" t="str">
        <f ca="1" t="shared" si="26"/>
        <v/>
      </c>
      <c r="AI129" s="11" t="str">
        <f t="shared" si="27"/>
        <v/>
      </c>
      <c r="AJ129" s="3"/>
      <c r="AK129" s="8"/>
      <c r="AL129" s="9" t="str">
        <f>_xlfn.IFNA(VLOOKUP(AK129,'Main Data'!$A:$B,2,0),"")</f>
        <v/>
      </c>
      <c r="AM129" s="9" t="str">
        <f>_xlfn.IFNA(VLOOKUP(AK129,'Main Data'!$A:$C,3,0),"")</f>
        <v/>
      </c>
      <c r="AN129" s="10" t="str">
        <f ca="1" t="shared" si="28"/>
        <v/>
      </c>
      <c r="AO129" s="11" t="str">
        <f t="shared" si="29"/>
        <v/>
      </c>
      <c r="AP129" s="18"/>
      <c r="AQ129" s="8"/>
      <c r="AR129" s="9" t="str">
        <f>_xlfn.IFNA(VLOOKUP(AQ129,'Main Data'!$A:$B,2,0),"")</f>
        <v/>
      </c>
      <c r="AS129" s="9" t="str">
        <f>_xlfn.IFNA(VLOOKUP(AQ129,'Main Data'!$A:$C,3,0),"")</f>
        <v/>
      </c>
      <c r="AT129" s="10" t="str">
        <f ca="1" t="shared" si="30"/>
        <v/>
      </c>
      <c r="AU129" s="9" t="str">
        <f t="shared" si="31"/>
        <v/>
      </c>
    </row>
    <row r="130" ht="21.75" spans="1:47">
      <c r="A130" s="8"/>
      <c r="B130" s="9" t="str">
        <f>_xlfn.IFNA(VLOOKUP(A130,'Main Data'!$A:$B,2,0),"")</f>
        <v/>
      </c>
      <c r="C130" s="9" t="str">
        <f>_xlfn.IFNA(VLOOKUP(A130,'Main Data'!$A:$C,3,0),"")</f>
        <v/>
      </c>
      <c r="D130" s="10" t="str">
        <f ca="1" t="shared" si="16"/>
        <v/>
      </c>
      <c r="E130" s="11" t="str">
        <f t="shared" si="17"/>
        <v/>
      </c>
      <c r="F130" s="16"/>
      <c r="G130" s="17"/>
      <c r="H130" s="9" t="str">
        <f>_xlfn.IFNA(VLOOKUP(G130,'Main Data'!$A:$B,2,0),"")</f>
        <v/>
      </c>
      <c r="I130" s="9" t="str">
        <f>_xlfn.IFNA(VLOOKUP(G130,'Main Data'!$A:$C,3,0),"")</f>
        <v/>
      </c>
      <c r="J130" s="10" t="str">
        <f ca="1" t="shared" si="18"/>
        <v/>
      </c>
      <c r="K130" s="11" t="str">
        <f t="shared" si="19"/>
        <v/>
      </c>
      <c r="L130" s="3"/>
      <c r="M130" s="8"/>
      <c r="N130" s="9" t="str">
        <f>_xlfn.IFNA(VLOOKUP(M130,'Main Data'!$A:$B,2,0),"")</f>
        <v/>
      </c>
      <c r="O130" s="9" t="str">
        <f>_xlfn.IFNA(VLOOKUP(M130,'Main Data'!$A:$C,3,0),"")</f>
        <v/>
      </c>
      <c r="P130" s="10" t="str">
        <f ca="1" t="shared" si="20"/>
        <v/>
      </c>
      <c r="Q130" s="11" t="str">
        <f t="shared" si="21"/>
        <v/>
      </c>
      <c r="R130" s="16"/>
      <c r="S130" s="17"/>
      <c r="T130" s="9" t="str">
        <f>_xlfn.IFNA(VLOOKUP(S130,'Main Data'!$A:$B,2,0),"")</f>
        <v/>
      </c>
      <c r="U130" s="9" t="str">
        <f>_xlfn.IFNA(VLOOKUP(S130,'Main Data'!$A:$C,3,0),"")</f>
        <v/>
      </c>
      <c r="V130" s="10" t="str">
        <f ca="1" t="shared" si="22"/>
        <v/>
      </c>
      <c r="W130" s="11" t="str">
        <f t="shared" si="23"/>
        <v/>
      </c>
      <c r="X130" s="3"/>
      <c r="Y130" s="8"/>
      <c r="Z130" s="9" t="str">
        <f>_xlfn.IFNA(VLOOKUP(Y130,'Main Data'!$A:$B,2,0),"")</f>
        <v/>
      </c>
      <c r="AA130" s="9" t="str">
        <f>_xlfn.IFNA(VLOOKUP(Y130,'Main Data'!$A:$C,3,0),"")</f>
        <v/>
      </c>
      <c r="AB130" s="10" t="str">
        <f ca="1" t="shared" si="24"/>
        <v/>
      </c>
      <c r="AC130" s="11" t="str">
        <f t="shared" si="25"/>
        <v/>
      </c>
      <c r="AD130" s="16"/>
      <c r="AE130" s="17"/>
      <c r="AF130" s="9" t="str">
        <f>_xlfn.IFNA(VLOOKUP(AE130,'Main Data'!$A:$B,2,0),"")</f>
        <v/>
      </c>
      <c r="AG130" s="9" t="str">
        <f>_xlfn.IFNA(VLOOKUP(AE130,'Main Data'!$A:$C,3,0),"")</f>
        <v/>
      </c>
      <c r="AH130" s="10" t="str">
        <f ca="1" t="shared" si="26"/>
        <v/>
      </c>
      <c r="AI130" s="11" t="str">
        <f t="shared" si="27"/>
        <v/>
      </c>
      <c r="AJ130" s="3"/>
      <c r="AK130" s="8"/>
      <c r="AL130" s="9" t="str">
        <f>_xlfn.IFNA(VLOOKUP(AK130,'Main Data'!$A:$B,2,0),"")</f>
        <v/>
      </c>
      <c r="AM130" s="9" t="str">
        <f>_xlfn.IFNA(VLOOKUP(AK130,'Main Data'!$A:$C,3,0),"")</f>
        <v/>
      </c>
      <c r="AN130" s="10" t="str">
        <f ca="1" t="shared" si="28"/>
        <v/>
      </c>
      <c r="AO130" s="11" t="str">
        <f t="shared" si="29"/>
        <v/>
      </c>
      <c r="AP130" s="18"/>
      <c r="AQ130" s="8"/>
      <c r="AR130" s="9" t="str">
        <f>_xlfn.IFNA(VLOOKUP(AQ130,'Main Data'!$A:$B,2,0),"")</f>
        <v/>
      </c>
      <c r="AS130" s="9" t="str">
        <f>_xlfn.IFNA(VLOOKUP(AQ130,'Main Data'!$A:$C,3,0),"")</f>
        <v/>
      </c>
      <c r="AT130" s="10" t="str">
        <f ca="1" t="shared" si="30"/>
        <v/>
      </c>
      <c r="AU130" s="9" t="str">
        <f t="shared" si="31"/>
        <v/>
      </c>
    </row>
    <row r="131" ht="21.75" spans="1:47">
      <c r="A131" s="8"/>
      <c r="B131" s="9" t="str">
        <f>_xlfn.IFNA(VLOOKUP(A131,'Main Data'!$A:$B,2,0),"")</f>
        <v/>
      </c>
      <c r="C131" s="9" t="str">
        <f>_xlfn.IFNA(VLOOKUP(A131,'Main Data'!$A:$C,3,0),"")</f>
        <v/>
      </c>
      <c r="D131" s="10" t="str">
        <f ca="1" t="shared" si="16"/>
        <v/>
      </c>
      <c r="E131" s="11" t="str">
        <f t="shared" si="17"/>
        <v/>
      </c>
      <c r="F131" s="16"/>
      <c r="G131" s="17"/>
      <c r="H131" s="9" t="str">
        <f>_xlfn.IFNA(VLOOKUP(G131,'Main Data'!$A:$B,2,0),"")</f>
        <v/>
      </c>
      <c r="I131" s="9" t="str">
        <f>_xlfn.IFNA(VLOOKUP(G131,'Main Data'!$A:$C,3,0),"")</f>
        <v/>
      </c>
      <c r="J131" s="10" t="str">
        <f ca="1" t="shared" si="18"/>
        <v/>
      </c>
      <c r="K131" s="11" t="str">
        <f t="shared" si="19"/>
        <v/>
      </c>
      <c r="L131" s="3"/>
      <c r="M131" s="8"/>
      <c r="N131" s="9" t="str">
        <f>_xlfn.IFNA(VLOOKUP(M131,'Main Data'!$A:$B,2,0),"")</f>
        <v/>
      </c>
      <c r="O131" s="9" t="str">
        <f>_xlfn.IFNA(VLOOKUP(M131,'Main Data'!$A:$C,3,0),"")</f>
        <v/>
      </c>
      <c r="P131" s="10" t="str">
        <f ca="1" t="shared" si="20"/>
        <v/>
      </c>
      <c r="Q131" s="11" t="str">
        <f t="shared" si="21"/>
        <v/>
      </c>
      <c r="R131" s="16"/>
      <c r="S131" s="17"/>
      <c r="T131" s="9" t="str">
        <f>_xlfn.IFNA(VLOOKUP(S131,'Main Data'!$A:$B,2,0),"")</f>
        <v/>
      </c>
      <c r="U131" s="9" t="str">
        <f>_xlfn.IFNA(VLOOKUP(S131,'Main Data'!$A:$C,3,0),"")</f>
        <v/>
      </c>
      <c r="V131" s="10" t="str">
        <f ca="1" t="shared" si="22"/>
        <v/>
      </c>
      <c r="W131" s="11" t="str">
        <f t="shared" si="23"/>
        <v/>
      </c>
      <c r="X131" s="3"/>
      <c r="Y131" s="8"/>
      <c r="Z131" s="9" t="str">
        <f>_xlfn.IFNA(VLOOKUP(Y131,'Main Data'!$A:$B,2,0),"")</f>
        <v/>
      </c>
      <c r="AA131" s="9" t="str">
        <f>_xlfn.IFNA(VLOOKUP(Y131,'Main Data'!$A:$C,3,0),"")</f>
        <v/>
      </c>
      <c r="AB131" s="10" t="str">
        <f ca="1" t="shared" si="24"/>
        <v/>
      </c>
      <c r="AC131" s="11" t="str">
        <f t="shared" si="25"/>
        <v/>
      </c>
      <c r="AD131" s="16"/>
      <c r="AE131" s="17"/>
      <c r="AF131" s="9" t="str">
        <f>_xlfn.IFNA(VLOOKUP(AE131,'Main Data'!$A:$B,2,0),"")</f>
        <v/>
      </c>
      <c r="AG131" s="9" t="str">
        <f>_xlfn.IFNA(VLOOKUP(AE131,'Main Data'!$A:$C,3,0),"")</f>
        <v/>
      </c>
      <c r="AH131" s="10" t="str">
        <f ca="1" t="shared" si="26"/>
        <v/>
      </c>
      <c r="AI131" s="11" t="str">
        <f t="shared" si="27"/>
        <v/>
      </c>
      <c r="AJ131" s="3"/>
      <c r="AK131" s="8"/>
      <c r="AL131" s="9" t="str">
        <f>_xlfn.IFNA(VLOOKUP(AK131,'Main Data'!$A:$B,2,0),"")</f>
        <v/>
      </c>
      <c r="AM131" s="9" t="str">
        <f>_xlfn.IFNA(VLOOKUP(AK131,'Main Data'!$A:$C,3,0),"")</f>
        <v/>
      </c>
      <c r="AN131" s="10" t="str">
        <f ca="1" t="shared" si="28"/>
        <v/>
      </c>
      <c r="AO131" s="11" t="str">
        <f t="shared" si="29"/>
        <v/>
      </c>
      <c r="AP131" s="18"/>
      <c r="AQ131" s="8"/>
      <c r="AR131" s="9" t="str">
        <f>_xlfn.IFNA(VLOOKUP(AQ131,'Main Data'!$A:$B,2,0),"")</f>
        <v/>
      </c>
      <c r="AS131" s="9" t="str">
        <f>_xlfn.IFNA(VLOOKUP(AQ131,'Main Data'!$A:$C,3,0),"")</f>
        <v/>
      </c>
      <c r="AT131" s="10" t="str">
        <f ca="1" t="shared" si="30"/>
        <v/>
      </c>
      <c r="AU131" s="9" t="str">
        <f t="shared" si="31"/>
        <v/>
      </c>
    </row>
    <row r="132" ht="21.75" spans="1:47">
      <c r="A132" s="8"/>
      <c r="B132" s="9" t="str">
        <f>_xlfn.IFNA(VLOOKUP(A132,'Main Data'!$A:$B,2,0),"")</f>
        <v/>
      </c>
      <c r="C132" s="9" t="str">
        <f>_xlfn.IFNA(VLOOKUP(A132,'Main Data'!$A:$C,3,0),"")</f>
        <v/>
      </c>
      <c r="D132" s="10" t="str">
        <f ca="1" t="shared" ref="D132:D172" si="32">IF(A132="","",IF(D132="",NOW(),D132))</f>
        <v/>
      </c>
      <c r="E132" s="11" t="str">
        <f t="shared" ref="E132:E172" si="33">IF(A132="","",5)</f>
        <v/>
      </c>
      <c r="F132" s="16"/>
      <c r="G132" s="17"/>
      <c r="H132" s="9" t="str">
        <f>_xlfn.IFNA(VLOOKUP(G132,'Main Data'!$A:$B,2,0),"")</f>
        <v/>
      </c>
      <c r="I132" s="9" t="str">
        <f>_xlfn.IFNA(VLOOKUP(G132,'Main Data'!$A:$C,3,0),"")</f>
        <v/>
      </c>
      <c r="J132" s="10" t="str">
        <f ca="1" t="shared" ref="J132:J172" si="34">IF(G132="","",IF(J132="",NOW(),J132))</f>
        <v/>
      </c>
      <c r="K132" s="11" t="str">
        <f t="shared" ref="K132:K172" si="35">IF(G132="","",5)</f>
        <v/>
      </c>
      <c r="L132" s="3"/>
      <c r="M132" s="8"/>
      <c r="N132" s="9" t="str">
        <f>_xlfn.IFNA(VLOOKUP(M132,'Main Data'!$A:$B,2,0),"")</f>
        <v/>
      </c>
      <c r="O132" s="9" t="str">
        <f>_xlfn.IFNA(VLOOKUP(M132,'Main Data'!$A:$C,3,0),"")</f>
        <v/>
      </c>
      <c r="P132" s="10" t="str">
        <f ca="1" t="shared" ref="P132:P172" si="36">IF(M132="","",IF(P132="",NOW(),P132))</f>
        <v/>
      </c>
      <c r="Q132" s="11" t="str">
        <f t="shared" ref="Q132:Q172" si="37">IF(M132="","",5)</f>
        <v/>
      </c>
      <c r="R132" s="16"/>
      <c r="S132" s="17"/>
      <c r="T132" s="9" t="str">
        <f>_xlfn.IFNA(VLOOKUP(S132,'Main Data'!$A:$B,2,0),"")</f>
        <v/>
      </c>
      <c r="U132" s="9" t="str">
        <f>_xlfn.IFNA(VLOOKUP(S132,'Main Data'!$A:$C,3,0),"")</f>
        <v/>
      </c>
      <c r="V132" s="10" t="str">
        <f ca="1" t="shared" ref="V132:V172" si="38">IF(S132="","",IF(V132="",NOW(),V132))</f>
        <v/>
      </c>
      <c r="W132" s="11" t="str">
        <f t="shared" ref="W132:W172" si="39">IF(S132="","",5)</f>
        <v/>
      </c>
      <c r="X132" s="3"/>
      <c r="Y132" s="8"/>
      <c r="Z132" s="9" t="str">
        <f>_xlfn.IFNA(VLOOKUP(Y132,'Main Data'!$A:$B,2,0),"")</f>
        <v/>
      </c>
      <c r="AA132" s="9" t="str">
        <f>_xlfn.IFNA(VLOOKUP(Y132,'Main Data'!$A:$C,3,0),"")</f>
        <v/>
      </c>
      <c r="AB132" s="10" t="str">
        <f ca="1" t="shared" ref="AB132:AB172" si="40">IF(Y132="","",IF(AB132="",NOW(),AB132))</f>
        <v/>
      </c>
      <c r="AC132" s="11" t="str">
        <f t="shared" ref="AC132:AC172" si="41">IF(Y132="","",5)</f>
        <v/>
      </c>
      <c r="AD132" s="16"/>
      <c r="AE132" s="17"/>
      <c r="AF132" s="9" t="str">
        <f>_xlfn.IFNA(VLOOKUP(AE132,'Main Data'!$A:$B,2,0),"")</f>
        <v/>
      </c>
      <c r="AG132" s="9" t="str">
        <f>_xlfn.IFNA(VLOOKUP(AE132,'Main Data'!$A:$C,3,0),"")</f>
        <v/>
      </c>
      <c r="AH132" s="10" t="str">
        <f ca="1" t="shared" ref="AH132:AH172" si="42">IF(AE132="","",IF(AH132="",NOW(),AH132))</f>
        <v/>
      </c>
      <c r="AI132" s="11" t="str">
        <f t="shared" ref="AI132:AI172" si="43">IF(AE132="","",5)</f>
        <v/>
      </c>
      <c r="AJ132" s="3"/>
      <c r="AK132" s="8"/>
      <c r="AL132" s="9" t="str">
        <f>_xlfn.IFNA(VLOOKUP(AK132,'Main Data'!$A:$B,2,0),"")</f>
        <v/>
      </c>
      <c r="AM132" s="9" t="str">
        <f>_xlfn.IFNA(VLOOKUP(AK132,'Main Data'!$A:$C,3,0),"")</f>
        <v/>
      </c>
      <c r="AN132" s="10" t="str">
        <f ca="1" t="shared" ref="AN132:AN172" si="44">IF(AK132="","",IF(AN132="",NOW(),AN132))</f>
        <v/>
      </c>
      <c r="AO132" s="11" t="str">
        <f t="shared" ref="AO132:AO172" si="45">IF(AK132="","",5)</f>
        <v/>
      </c>
      <c r="AP132" s="18"/>
      <c r="AQ132" s="8"/>
      <c r="AR132" s="9" t="str">
        <f>_xlfn.IFNA(VLOOKUP(AQ132,'Main Data'!$A:$B,2,0),"")</f>
        <v/>
      </c>
      <c r="AS132" s="9" t="str">
        <f>_xlfn.IFNA(VLOOKUP(AQ132,'Main Data'!$A:$C,3,0),"")</f>
        <v/>
      </c>
      <c r="AT132" s="10" t="str">
        <f ca="1" t="shared" ref="AT132:AT172" si="46">IF(AQ132="","",IF(AT132="",NOW(),AT132))</f>
        <v/>
      </c>
      <c r="AU132" s="9" t="str">
        <f t="shared" ref="AU132:AU172" si="47">IF(AQ132="","",5)</f>
        <v/>
      </c>
    </row>
    <row r="133" ht="21.75" spans="1:47">
      <c r="A133" s="8"/>
      <c r="B133" s="9" t="str">
        <f>_xlfn.IFNA(VLOOKUP(A133,'Main Data'!$A:$B,2,0),"")</f>
        <v/>
      </c>
      <c r="C133" s="9" t="str">
        <f>_xlfn.IFNA(VLOOKUP(A133,'Main Data'!$A:$C,3,0),"")</f>
        <v/>
      </c>
      <c r="D133" s="10" t="str">
        <f ca="1" t="shared" si="32"/>
        <v/>
      </c>
      <c r="E133" s="11" t="str">
        <f t="shared" si="33"/>
        <v/>
      </c>
      <c r="F133" s="16"/>
      <c r="G133" s="17"/>
      <c r="H133" s="9" t="str">
        <f>_xlfn.IFNA(VLOOKUP(G133,'Main Data'!$A:$B,2,0),"")</f>
        <v/>
      </c>
      <c r="I133" s="9" t="str">
        <f>_xlfn.IFNA(VLOOKUP(G133,'Main Data'!$A:$C,3,0),"")</f>
        <v/>
      </c>
      <c r="J133" s="10" t="str">
        <f ca="1" t="shared" si="34"/>
        <v/>
      </c>
      <c r="K133" s="11" t="str">
        <f t="shared" si="35"/>
        <v/>
      </c>
      <c r="L133" s="3"/>
      <c r="M133" s="8"/>
      <c r="N133" s="9" t="str">
        <f>_xlfn.IFNA(VLOOKUP(M133,'Main Data'!$A:$B,2,0),"")</f>
        <v/>
      </c>
      <c r="O133" s="9" t="str">
        <f>_xlfn.IFNA(VLOOKUP(M133,'Main Data'!$A:$C,3,0),"")</f>
        <v/>
      </c>
      <c r="P133" s="10" t="str">
        <f ca="1" t="shared" si="36"/>
        <v/>
      </c>
      <c r="Q133" s="11" t="str">
        <f t="shared" si="37"/>
        <v/>
      </c>
      <c r="R133" s="16"/>
      <c r="S133" s="17"/>
      <c r="T133" s="9" t="str">
        <f>_xlfn.IFNA(VLOOKUP(S133,'Main Data'!$A:$B,2,0),"")</f>
        <v/>
      </c>
      <c r="U133" s="9" t="str">
        <f>_xlfn.IFNA(VLOOKUP(S133,'Main Data'!$A:$C,3,0),"")</f>
        <v/>
      </c>
      <c r="V133" s="10" t="str">
        <f ca="1" t="shared" si="38"/>
        <v/>
      </c>
      <c r="W133" s="11" t="str">
        <f t="shared" si="39"/>
        <v/>
      </c>
      <c r="X133" s="3"/>
      <c r="Y133" s="8"/>
      <c r="Z133" s="9" t="str">
        <f>_xlfn.IFNA(VLOOKUP(Y133,'Main Data'!$A:$B,2,0),"")</f>
        <v/>
      </c>
      <c r="AA133" s="9" t="str">
        <f>_xlfn.IFNA(VLOOKUP(Y133,'Main Data'!$A:$C,3,0),"")</f>
        <v/>
      </c>
      <c r="AB133" s="10" t="str">
        <f ca="1" t="shared" si="40"/>
        <v/>
      </c>
      <c r="AC133" s="11" t="str">
        <f t="shared" si="41"/>
        <v/>
      </c>
      <c r="AD133" s="16"/>
      <c r="AE133" s="17"/>
      <c r="AF133" s="9" t="str">
        <f>_xlfn.IFNA(VLOOKUP(AE133,'Main Data'!$A:$B,2,0),"")</f>
        <v/>
      </c>
      <c r="AG133" s="9" t="str">
        <f>_xlfn.IFNA(VLOOKUP(AE133,'Main Data'!$A:$C,3,0),"")</f>
        <v/>
      </c>
      <c r="AH133" s="10" t="str">
        <f ca="1" t="shared" si="42"/>
        <v/>
      </c>
      <c r="AI133" s="11" t="str">
        <f t="shared" si="43"/>
        <v/>
      </c>
      <c r="AJ133" s="3"/>
      <c r="AK133" s="8"/>
      <c r="AL133" s="9" t="str">
        <f>_xlfn.IFNA(VLOOKUP(AK133,'Main Data'!$A:$B,2,0),"")</f>
        <v/>
      </c>
      <c r="AM133" s="9" t="str">
        <f>_xlfn.IFNA(VLOOKUP(AK133,'Main Data'!$A:$C,3,0),"")</f>
        <v/>
      </c>
      <c r="AN133" s="10" t="str">
        <f ca="1" t="shared" si="44"/>
        <v/>
      </c>
      <c r="AO133" s="11" t="str">
        <f t="shared" si="45"/>
        <v/>
      </c>
      <c r="AP133" s="18"/>
      <c r="AQ133" s="8"/>
      <c r="AR133" s="9" t="str">
        <f>_xlfn.IFNA(VLOOKUP(AQ133,'Main Data'!$A:$B,2,0),"")</f>
        <v/>
      </c>
      <c r="AS133" s="9" t="str">
        <f>_xlfn.IFNA(VLOOKUP(AQ133,'Main Data'!$A:$C,3,0),"")</f>
        <v/>
      </c>
      <c r="AT133" s="10" t="str">
        <f ca="1" t="shared" si="46"/>
        <v/>
      </c>
      <c r="AU133" s="9" t="str">
        <f t="shared" si="47"/>
        <v/>
      </c>
    </row>
    <row r="134" ht="21.75" spans="1:47">
      <c r="A134" s="8"/>
      <c r="B134" s="9" t="str">
        <f>_xlfn.IFNA(VLOOKUP(A134,'Main Data'!$A:$B,2,0),"")</f>
        <v/>
      </c>
      <c r="C134" s="9" t="str">
        <f>_xlfn.IFNA(VLOOKUP(A134,'Main Data'!$A:$C,3,0),"")</f>
        <v/>
      </c>
      <c r="D134" s="10" t="str">
        <f ca="1" t="shared" si="32"/>
        <v/>
      </c>
      <c r="E134" s="11" t="str">
        <f t="shared" si="33"/>
        <v/>
      </c>
      <c r="F134" s="16"/>
      <c r="G134" s="17"/>
      <c r="H134" s="9" t="str">
        <f>_xlfn.IFNA(VLOOKUP(G134,'Main Data'!$A:$B,2,0),"")</f>
        <v/>
      </c>
      <c r="I134" s="9" t="str">
        <f>_xlfn.IFNA(VLOOKUP(G134,'Main Data'!$A:$C,3,0),"")</f>
        <v/>
      </c>
      <c r="J134" s="10" t="str">
        <f ca="1" t="shared" si="34"/>
        <v/>
      </c>
      <c r="K134" s="11" t="str">
        <f t="shared" si="35"/>
        <v/>
      </c>
      <c r="L134" s="3"/>
      <c r="M134" s="8"/>
      <c r="N134" s="9" t="str">
        <f>_xlfn.IFNA(VLOOKUP(M134,'Main Data'!$A:$B,2,0),"")</f>
        <v/>
      </c>
      <c r="O134" s="9" t="str">
        <f>_xlfn.IFNA(VLOOKUP(M134,'Main Data'!$A:$C,3,0),"")</f>
        <v/>
      </c>
      <c r="P134" s="10" t="str">
        <f ca="1" t="shared" si="36"/>
        <v/>
      </c>
      <c r="Q134" s="11" t="str">
        <f t="shared" si="37"/>
        <v/>
      </c>
      <c r="R134" s="16"/>
      <c r="S134" s="17"/>
      <c r="T134" s="9" t="str">
        <f>_xlfn.IFNA(VLOOKUP(S134,'Main Data'!$A:$B,2,0),"")</f>
        <v/>
      </c>
      <c r="U134" s="9" t="str">
        <f>_xlfn.IFNA(VLOOKUP(S134,'Main Data'!$A:$C,3,0),"")</f>
        <v/>
      </c>
      <c r="V134" s="10" t="str">
        <f ca="1" t="shared" si="38"/>
        <v/>
      </c>
      <c r="W134" s="11" t="str">
        <f t="shared" si="39"/>
        <v/>
      </c>
      <c r="X134" s="3"/>
      <c r="Y134" s="8"/>
      <c r="Z134" s="9" t="str">
        <f>_xlfn.IFNA(VLOOKUP(Y134,'Main Data'!$A:$B,2,0),"")</f>
        <v/>
      </c>
      <c r="AA134" s="9" t="str">
        <f>_xlfn.IFNA(VLOOKUP(Y134,'Main Data'!$A:$C,3,0),"")</f>
        <v/>
      </c>
      <c r="AB134" s="10" t="str">
        <f ca="1" t="shared" si="40"/>
        <v/>
      </c>
      <c r="AC134" s="11" t="str">
        <f t="shared" si="41"/>
        <v/>
      </c>
      <c r="AD134" s="16"/>
      <c r="AE134" s="17"/>
      <c r="AF134" s="9" t="str">
        <f>_xlfn.IFNA(VLOOKUP(AE134,'Main Data'!$A:$B,2,0),"")</f>
        <v/>
      </c>
      <c r="AG134" s="9" t="str">
        <f>_xlfn.IFNA(VLOOKUP(AE134,'Main Data'!$A:$C,3,0),"")</f>
        <v/>
      </c>
      <c r="AH134" s="10" t="str">
        <f ca="1" t="shared" si="42"/>
        <v/>
      </c>
      <c r="AI134" s="11" t="str">
        <f t="shared" si="43"/>
        <v/>
      </c>
      <c r="AJ134" s="3"/>
      <c r="AK134" s="8"/>
      <c r="AL134" s="9" t="str">
        <f>_xlfn.IFNA(VLOOKUP(AK134,'Main Data'!$A:$B,2,0),"")</f>
        <v/>
      </c>
      <c r="AM134" s="9" t="str">
        <f>_xlfn.IFNA(VLOOKUP(AK134,'Main Data'!$A:$C,3,0),"")</f>
        <v/>
      </c>
      <c r="AN134" s="10" t="str">
        <f ca="1" t="shared" si="44"/>
        <v/>
      </c>
      <c r="AO134" s="11" t="str">
        <f t="shared" si="45"/>
        <v/>
      </c>
      <c r="AP134" s="18"/>
      <c r="AQ134" s="8"/>
      <c r="AR134" s="9" t="str">
        <f>_xlfn.IFNA(VLOOKUP(AQ134,'Main Data'!$A:$B,2,0),"")</f>
        <v/>
      </c>
      <c r="AS134" s="9" t="str">
        <f>_xlfn.IFNA(VLOOKUP(AQ134,'Main Data'!$A:$C,3,0),"")</f>
        <v/>
      </c>
      <c r="AT134" s="10" t="str">
        <f ca="1" t="shared" si="46"/>
        <v/>
      </c>
      <c r="AU134" s="9" t="str">
        <f t="shared" si="47"/>
        <v/>
      </c>
    </row>
    <row r="135" ht="21.75" spans="1:47">
      <c r="A135" s="8"/>
      <c r="B135" s="9" t="str">
        <f>_xlfn.IFNA(VLOOKUP(A135,'Main Data'!$A:$B,2,0),"")</f>
        <v/>
      </c>
      <c r="C135" s="9" t="str">
        <f>_xlfn.IFNA(VLOOKUP(A135,'Main Data'!$A:$C,3,0),"")</f>
        <v/>
      </c>
      <c r="D135" s="10" t="str">
        <f ca="1" t="shared" si="32"/>
        <v/>
      </c>
      <c r="E135" s="11" t="str">
        <f t="shared" si="33"/>
        <v/>
      </c>
      <c r="F135" s="16"/>
      <c r="G135" s="17"/>
      <c r="H135" s="9" t="str">
        <f>_xlfn.IFNA(VLOOKUP(G135,'Main Data'!$A:$B,2,0),"")</f>
        <v/>
      </c>
      <c r="I135" s="9" t="str">
        <f>_xlfn.IFNA(VLOOKUP(G135,'Main Data'!$A:$C,3,0),"")</f>
        <v/>
      </c>
      <c r="J135" s="10" t="str">
        <f ca="1" t="shared" si="34"/>
        <v/>
      </c>
      <c r="K135" s="11" t="str">
        <f t="shared" si="35"/>
        <v/>
      </c>
      <c r="L135" s="3"/>
      <c r="M135" s="8"/>
      <c r="N135" s="9" t="str">
        <f>_xlfn.IFNA(VLOOKUP(M135,'Main Data'!$A:$B,2,0),"")</f>
        <v/>
      </c>
      <c r="O135" s="9" t="str">
        <f>_xlfn.IFNA(VLOOKUP(M135,'Main Data'!$A:$C,3,0),"")</f>
        <v/>
      </c>
      <c r="P135" s="10" t="str">
        <f ca="1" t="shared" si="36"/>
        <v/>
      </c>
      <c r="Q135" s="11" t="str">
        <f t="shared" si="37"/>
        <v/>
      </c>
      <c r="R135" s="16"/>
      <c r="S135" s="17"/>
      <c r="T135" s="9" t="str">
        <f>_xlfn.IFNA(VLOOKUP(S135,'Main Data'!$A:$B,2,0),"")</f>
        <v/>
      </c>
      <c r="U135" s="9" t="str">
        <f>_xlfn.IFNA(VLOOKUP(S135,'Main Data'!$A:$C,3,0),"")</f>
        <v/>
      </c>
      <c r="V135" s="10" t="str">
        <f ca="1" t="shared" si="38"/>
        <v/>
      </c>
      <c r="W135" s="11" t="str">
        <f t="shared" si="39"/>
        <v/>
      </c>
      <c r="X135" s="3"/>
      <c r="Y135" s="8"/>
      <c r="Z135" s="9" t="str">
        <f>_xlfn.IFNA(VLOOKUP(Y135,'Main Data'!$A:$B,2,0),"")</f>
        <v/>
      </c>
      <c r="AA135" s="9" t="str">
        <f>_xlfn.IFNA(VLOOKUP(Y135,'Main Data'!$A:$C,3,0),"")</f>
        <v/>
      </c>
      <c r="AB135" s="10" t="str">
        <f ca="1" t="shared" si="40"/>
        <v/>
      </c>
      <c r="AC135" s="11" t="str">
        <f t="shared" si="41"/>
        <v/>
      </c>
      <c r="AD135" s="16"/>
      <c r="AE135" s="17"/>
      <c r="AF135" s="9" t="str">
        <f>_xlfn.IFNA(VLOOKUP(AE135,'Main Data'!$A:$B,2,0),"")</f>
        <v/>
      </c>
      <c r="AG135" s="9" t="str">
        <f>_xlfn.IFNA(VLOOKUP(AE135,'Main Data'!$A:$C,3,0),"")</f>
        <v/>
      </c>
      <c r="AH135" s="10" t="str">
        <f ca="1" t="shared" si="42"/>
        <v/>
      </c>
      <c r="AI135" s="11" t="str">
        <f t="shared" si="43"/>
        <v/>
      </c>
      <c r="AJ135" s="3"/>
      <c r="AK135" s="8"/>
      <c r="AL135" s="9" t="str">
        <f>_xlfn.IFNA(VLOOKUP(AK135,'Main Data'!$A:$B,2,0),"")</f>
        <v/>
      </c>
      <c r="AM135" s="9" t="str">
        <f>_xlfn.IFNA(VLOOKUP(AK135,'Main Data'!$A:$C,3,0),"")</f>
        <v/>
      </c>
      <c r="AN135" s="10" t="str">
        <f ca="1" t="shared" si="44"/>
        <v/>
      </c>
      <c r="AO135" s="11" t="str">
        <f t="shared" si="45"/>
        <v/>
      </c>
      <c r="AP135" s="18"/>
      <c r="AQ135" s="8"/>
      <c r="AR135" s="9" t="str">
        <f>_xlfn.IFNA(VLOOKUP(AQ135,'Main Data'!$A:$B,2,0),"")</f>
        <v/>
      </c>
      <c r="AS135" s="9" t="str">
        <f>_xlfn.IFNA(VLOOKUP(AQ135,'Main Data'!$A:$C,3,0),"")</f>
        <v/>
      </c>
      <c r="AT135" s="10" t="str">
        <f ca="1" t="shared" si="46"/>
        <v/>
      </c>
      <c r="AU135" s="9" t="str">
        <f t="shared" si="47"/>
        <v/>
      </c>
    </row>
    <row r="136" ht="21.75" spans="1:47">
      <c r="A136" s="8"/>
      <c r="B136" s="9" t="str">
        <f>_xlfn.IFNA(VLOOKUP(A136,'Main Data'!$A:$B,2,0),"")</f>
        <v/>
      </c>
      <c r="C136" s="9" t="str">
        <f>_xlfn.IFNA(VLOOKUP(A136,'Main Data'!$A:$C,3,0),"")</f>
        <v/>
      </c>
      <c r="D136" s="10" t="str">
        <f ca="1" t="shared" si="32"/>
        <v/>
      </c>
      <c r="E136" s="11" t="str">
        <f t="shared" si="33"/>
        <v/>
      </c>
      <c r="F136" s="16"/>
      <c r="G136" s="17"/>
      <c r="H136" s="9" t="str">
        <f>_xlfn.IFNA(VLOOKUP(G136,'Main Data'!$A:$B,2,0),"")</f>
        <v/>
      </c>
      <c r="I136" s="9" t="str">
        <f>_xlfn.IFNA(VLOOKUP(G136,'Main Data'!$A:$C,3,0),"")</f>
        <v/>
      </c>
      <c r="J136" s="10" t="str">
        <f ca="1" t="shared" si="34"/>
        <v/>
      </c>
      <c r="K136" s="11" t="str">
        <f t="shared" si="35"/>
        <v/>
      </c>
      <c r="L136" s="3"/>
      <c r="M136" s="8"/>
      <c r="N136" s="9" t="str">
        <f>_xlfn.IFNA(VLOOKUP(M136,'Main Data'!$A:$B,2,0),"")</f>
        <v/>
      </c>
      <c r="O136" s="9" t="str">
        <f>_xlfn.IFNA(VLOOKUP(M136,'Main Data'!$A:$C,3,0),"")</f>
        <v/>
      </c>
      <c r="P136" s="10" t="str">
        <f ca="1" t="shared" si="36"/>
        <v/>
      </c>
      <c r="Q136" s="11" t="str">
        <f t="shared" si="37"/>
        <v/>
      </c>
      <c r="R136" s="16"/>
      <c r="S136" s="17"/>
      <c r="T136" s="9" t="str">
        <f>_xlfn.IFNA(VLOOKUP(S136,'Main Data'!$A:$B,2,0),"")</f>
        <v/>
      </c>
      <c r="U136" s="9" t="str">
        <f>_xlfn.IFNA(VLOOKUP(S136,'Main Data'!$A:$C,3,0),"")</f>
        <v/>
      </c>
      <c r="V136" s="10" t="str">
        <f ca="1" t="shared" si="38"/>
        <v/>
      </c>
      <c r="W136" s="11" t="str">
        <f t="shared" si="39"/>
        <v/>
      </c>
      <c r="X136" s="3"/>
      <c r="Y136" s="8"/>
      <c r="Z136" s="9" t="str">
        <f>_xlfn.IFNA(VLOOKUP(Y136,'Main Data'!$A:$B,2,0),"")</f>
        <v/>
      </c>
      <c r="AA136" s="9" t="str">
        <f>_xlfn.IFNA(VLOOKUP(Y136,'Main Data'!$A:$C,3,0),"")</f>
        <v/>
      </c>
      <c r="AB136" s="10" t="str">
        <f ca="1" t="shared" si="40"/>
        <v/>
      </c>
      <c r="AC136" s="11" t="str">
        <f t="shared" si="41"/>
        <v/>
      </c>
      <c r="AD136" s="16"/>
      <c r="AE136" s="17"/>
      <c r="AF136" s="9" t="str">
        <f>_xlfn.IFNA(VLOOKUP(AE136,'Main Data'!$A:$B,2,0),"")</f>
        <v/>
      </c>
      <c r="AG136" s="9" t="str">
        <f>_xlfn.IFNA(VLOOKUP(AE136,'Main Data'!$A:$C,3,0),"")</f>
        <v/>
      </c>
      <c r="AH136" s="10" t="str">
        <f ca="1" t="shared" si="42"/>
        <v/>
      </c>
      <c r="AI136" s="11" t="str">
        <f t="shared" si="43"/>
        <v/>
      </c>
      <c r="AJ136" s="3"/>
      <c r="AK136" s="8"/>
      <c r="AL136" s="9" t="str">
        <f>_xlfn.IFNA(VLOOKUP(AK136,'Main Data'!$A:$B,2,0),"")</f>
        <v/>
      </c>
      <c r="AM136" s="9" t="str">
        <f>_xlfn.IFNA(VLOOKUP(AK136,'Main Data'!$A:$C,3,0),"")</f>
        <v/>
      </c>
      <c r="AN136" s="10" t="str">
        <f ca="1" t="shared" si="44"/>
        <v/>
      </c>
      <c r="AO136" s="11" t="str">
        <f t="shared" si="45"/>
        <v/>
      </c>
      <c r="AP136" s="18"/>
      <c r="AQ136" s="8"/>
      <c r="AR136" s="9" t="str">
        <f>_xlfn.IFNA(VLOOKUP(AQ136,'Main Data'!$A:$B,2,0),"")</f>
        <v/>
      </c>
      <c r="AS136" s="9" t="str">
        <f>_xlfn.IFNA(VLOOKUP(AQ136,'Main Data'!$A:$C,3,0),"")</f>
        <v/>
      </c>
      <c r="AT136" s="10" t="str">
        <f ca="1" t="shared" si="46"/>
        <v/>
      </c>
      <c r="AU136" s="9" t="str">
        <f t="shared" si="47"/>
        <v/>
      </c>
    </row>
    <row r="137" ht="21.75" spans="1:47">
      <c r="A137" s="8"/>
      <c r="B137" s="9" t="str">
        <f>_xlfn.IFNA(VLOOKUP(A137,'Main Data'!$A:$B,2,0),"")</f>
        <v/>
      </c>
      <c r="C137" s="9" t="str">
        <f>_xlfn.IFNA(VLOOKUP(A137,'Main Data'!$A:$C,3,0),"")</f>
        <v/>
      </c>
      <c r="D137" s="10" t="str">
        <f ca="1" t="shared" si="32"/>
        <v/>
      </c>
      <c r="E137" s="11" t="str">
        <f t="shared" si="33"/>
        <v/>
      </c>
      <c r="F137" s="16"/>
      <c r="G137" s="17"/>
      <c r="H137" s="9" t="str">
        <f>_xlfn.IFNA(VLOOKUP(G137,'Main Data'!$A:$B,2,0),"")</f>
        <v/>
      </c>
      <c r="I137" s="9" t="str">
        <f>_xlfn.IFNA(VLOOKUP(G137,'Main Data'!$A:$C,3,0),"")</f>
        <v/>
      </c>
      <c r="J137" s="10" t="str">
        <f ca="1" t="shared" si="34"/>
        <v/>
      </c>
      <c r="K137" s="11" t="str">
        <f t="shared" si="35"/>
        <v/>
      </c>
      <c r="L137" s="3"/>
      <c r="M137" s="8"/>
      <c r="N137" s="9" t="str">
        <f>_xlfn.IFNA(VLOOKUP(M137,'Main Data'!$A:$B,2,0),"")</f>
        <v/>
      </c>
      <c r="O137" s="9" t="str">
        <f>_xlfn.IFNA(VLOOKUP(M137,'Main Data'!$A:$C,3,0),"")</f>
        <v/>
      </c>
      <c r="P137" s="10" t="str">
        <f ca="1" t="shared" si="36"/>
        <v/>
      </c>
      <c r="Q137" s="11" t="str">
        <f t="shared" si="37"/>
        <v/>
      </c>
      <c r="R137" s="16"/>
      <c r="S137" s="17"/>
      <c r="T137" s="9" t="str">
        <f>_xlfn.IFNA(VLOOKUP(S137,'Main Data'!$A:$B,2,0),"")</f>
        <v/>
      </c>
      <c r="U137" s="9" t="str">
        <f>_xlfn.IFNA(VLOOKUP(S137,'Main Data'!$A:$C,3,0),"")</f>
        <v/>
      </c>
      <c r="V137" s="10" t="str">
        <f ca="1" t="shared" si="38"/>
        <v/>
      </c>
      <c r="W137" s="11" t="str">
        <f t="shared" si="39"/>
        <v/>
      </c>
      <c r="X137" s="3"/>
      <c r="Y137" s="8"/>
      <c r="Z137" s="9" t="str">
        <f>_xlfn.IFNA(VLOOKUP(Y137,'Main Data'!$A:$B,2,0),"")</f>
        <v/>
      </c>
      <c r="AA137" s="9" t="str">
        <f>_xlfn.IFNA(VLOOKUP(Y137,'Main Data'!$A:$C,3,0),"")</f>
        <v/>
      </c>
      <c r="AB137" s="10" t="str">
        <f ca="1" t="shared" si="40"/>
        <v/>
      </c>
      <c r="AC137" s="11" t="str">
        <f t="shared" si="41"/>
        <v/>
      </c>
      <c r="AD137" s="16"/>
      <c r="AE137" s="17"/>
      <c r="AF137" s="9" t="str">
        <f>_xlfn.IFNA(VLOOKUP(AE137,'Main Data'!$A:$B,2,0),"")</f>
        <v/>
      </c>
      <c r="AG137" s="9" t="str">
        <f>_xlfn.IFNA(VLOOKUP(AE137,'Main Data'!$A:$C,3,0),"")</f>
        <v/>
      </c>
      <c r="AH137" s="10" t="str">
        <f ca="1" t="shared" si="42"/>
        <v/>
      </c>
      <c r="AI137" s="11" t="str">
        <f t="shared" si="43"/>
        <v/>
      </c>
      <c r="AJ137" s="3"/>
      <c r="AK137" s="8"/>
      <c r="AL137" s="9" t="str">
        <f>_xlfn.IFNA(VLOOKUP(AK137,'Main Data'!$A:$B,2,0),"")</f>
        <v/>
      </c>
      <c r="AM137" s="9" t="str">
        <f>_xlfn.IFNA(VLOOKUP(AK137,'Main Data'!$A:$C,3,0),"")</f>
        <v/>
      </c>
      <c r="AN137" s="10" t="str">
        <f ca="1" t="shared" si="44"/>
        <v/>
      </c>
      <c r="AO137" s="11" t="str">
        <f t="shared" si="45"/>
        <v/>
      </c>
      <c r="AP137" s="18"/>
      <c r="AQ137" s="8"/>
      <c r="AR137" s="9" t="str">
        <f>_xlfn.IFNA(VLOOKUP(AQ137,'Main Data'!$A:$B,2,0),"")</f>
        <v/>
      </c>
      <c r="AS137" s="9" t="str">
        <f>_xlfn.IFNA(VLOOKUP(AQ137,'Main Data'!$A:$C,3,0),"")</f>
        <v/>
      </c>
      <c r="AT137" s="10" t="str">
        <f ca="1" t="shared" si="46"/>
        <v/>
      </c>
      <c r="AU137" s="9" t="str">
        <f t="shared" si="47"/>
        <v/>
      </c>
    </row>
    <row r="138" ht="21.75" spans="1:47">
      <c r="A138" s="8"/>
      <c r="B138" s="9" t="str">
        <f>_xlfn.IFNA(VLOOKUP(A138,'Main Data'!$A:$B,2,0),"")</f>
        <v/>
      </c>
      <c r="C138" s="9" t="str">
        <f>_xlfn.IFNA(VLOOKUP(A138,'Main Data'!$A:$C,3,0),"")</f>
        <v/>
      </c>
      <c r="D138" s="10" t="str">
        <f ca="1" t="shared" si="32"/>
        <v/>
      </c>
      <c r="E138" s="11" t="str">
        <f t="shared" si="33"/>
        <v/>
      </c>
      <c r="F138" s="16"/>
      <c r="G138" s="17"/>
      <c r="H138" s="9" t="str">
        <f>_xlfn.IFNA(VLOOKUP(G138,'Main Data'!$A:$B,2,0),"")</f>
        <v/>
      </c>
      <c r="I138" s="9" t="str">
        <f>_xlfn.IFNA(VLOOKUP(G138,'Main Data'!$A:$C,3,0),"")</f>
        <v/>
      </c>
      <c r="J138" s="10" t="str">
        <f ca="1" t="shared" si="34"/>
        <v/>
      </c>
      <c r="K138" s="11" t="str">
        <f t="shared" si="35"/>
        <v/>
      </c>
      <c r="L138" s="3"/>
      <c r="M138" s="8"/>
      <c r="N138" s="9" t="str">
        <f>_xlfn.IFNA(VLOOKUP(M138,'Main Data'!$A:$B,2,0),"")</f>
        <v/>
      </c>
      <c r="O138" s="9" t="str">
        <f>_xlfn.IFNA(VLOOKUP(M138,'Main Data'!$A:$C,3,0),"")</f>
        <v/>
      </c>
      <c r="P138" s="10" t="str">
        <f ca="1" t="shared" si="36"/>
        <v/>
      </c>
      <c r="Q138" s="11" t="str">
        <f t="shared" si="37"/>
        <v/>
      </c>
      <c r="R138" s="16"/>
      <c r="S138" s="17"/>
      <c r="T138" s="9" t="str">
        <f>_xlfn.IFNA(VLOOKUP(S138,'Main Data'!$A:$B,2,0),"")</f>
        <v/>
      </c>
      <c r="U138" s="9" t="str">
        <f>_xlfn.IFNA(VLOOKUP(S138,'Main Data'!$A:$C,3,0),"")</f>
        <v/>
      </c>
      <c r="V138" s="10" t="str">
        <f ca="1" t="shared" si="38"/>
        <v/>
      </c>
      <c r="W138" s="11" t="str">
        <f t="shared" si="39"/>
        <v/>
      </c>
      <c r="X138" s="3"/>
      <c r="Y138" s="8"/>
      <c r="Z138" s="9" t="str">
        <f>_xlfn.IFNA(VLOOKUP(Y138,'Main Data'!$A:$B,2,0),"")</f>
        <v/>
      </c>
      <c r="AA138" s="9" t="str">
        <f>_xlfn.IFNA(VLOOKUP(Y138,'Main Data'!$A:$C,3,0),"")</f>
        <v/>
      </c>
      <c r="AB138" s="10" t="str">
        <f ca="1" t="shared" si="40"/>
        <v/>
      </c>
      <c r="AC138" s="11" t="str">
        <f t="shared" si="41"/>
        <v/>
      </c>
      <c r="AD138" s="16"/>
      <c r="AE138" s="17"/>
      <c r="AF138" s="9" t="str">
        <f>_xlfn.IFNA(VLOOKUP(AE138,'Main Data'!$A:$B,2,0),"")</f>
        <v/>
      </c>
      <c r="AG138" s="9" t="str">
        <f>_xlfn.IFNA(VLOOKUP(AE138,'Main Data'!$A:$C,3,0),"")</f>
        <v/>
      </c>
      <c r="AH138" s="10" t="str">
        <f ca="1" t="shared" si="42"/>
        <v/>
      </c>
      <c r="AI138" s="11" t="str">
        <f t="shared" si="43"/>
        <v/>
      </c>
      <c r="AJ138" s="3"/>
      <c r="AK138" s="8"/>
      <c r="AL138" s="9" t="str">
        <f>_xlfn.IFNA(VLOOKUP(AK138,'Main Data'!$A:$B,2,0),"")</f>
        <v/>
      </c>
      <c r="AM138" s="9" t="str">
        <f>_xlfn.IFNA(VLOOKUP(AK138,'Main Data'!$A:$C,3,0),"")</f>
        <v/>
      </c>
      <c r="AN138" s="10" t="str">
        <f ca="1" t="shared" si="44"/>
        <v/>
      </c>
      <c r="AO138" s="11" t="str">
        <f t="shared" si="45"/>
        <v/>
      </c>
      <c r="AP138" s="18"/>
      <c r="AQ138" s="8"/>
      <c r="AR138" s="9" t="str">
        <f>_xlfn.IFNA(VLOOKUP(AQ138,'Main Data'!$A:$B,2,0),"")</f>
        <v/>
      </c>
      <c r="AS138" s="9" t="str">
        <f>_xlfn.IFNA(VLOOKUP(AQ138,'Main Data'!$A:$C,3,0),"")</f>
        <v/>
      </c>
      <c r="AT138" s="10" t="str">
        <f ca="1" t="shared" si="46"/>
        <v/>
      </c>
      <c r="AU138" s="9" t="str">
        <f t="shared" si="47"/>
        <v/>
      </c>
    </row>
    <row r="139" ht="21.75" spans="1:47">
      <c r="A139" s="8"/>
      <c r="B139" s="9" t="str">
        <f>_xlfn.IFNA(VLOOKUP(A139,'Main Data'!$A:$B,2,0),"")</f>
        <v/>
      </c>
      <c r="C139" s="9" t="str">
        <f>_xlfn.IFNA(VLOOKUP(A139,'Main Data'!$A:$C,3,0),"")</f>
        <v/>
      </c>
      <c r="D139" s="10" t="str">
        <f ca="1" t="shared" si="32"/>
        <v/>
      </c>
      <c r="E139" s="11" t="str">
        <f t="shared" si="33"/>
        <v/>
      </c>
      <c r="F139" s="16"/>
      <c r="G139" s="17"/>
      <c r="H139" s="9" t="str">
        <f>_xlfn.IFNA(VLOOKUP(G139,'Main Data'!$A:$B,2,0),"")</f>
        <v/>
      </c>
      <c r="I139" s="9" t="str">
        <f>_xlfn.IFNA(VLOOKUP(G139,'Main Data'!$A:$C,3,0),"")</f>
        <v/>
      </c>
      <c r="J139" s="10" t="str">
        <f ca="1" t="shared" si="34"/>
        <v/>
      </c>
      <c r="K139" s="11" t="str">
        <f t="shared" si="35"/>
        <v/>
      </c>
      <c r="L139" s="3"/>
      <c r="M139" s="8"/>
      <c r="N139" s="9" t="str">
        <f>_xlfn.IFNA(VLOOKUP(M139,'Main Data'!$A:$B,2,0),"")</f>
        <v/>
      </c>
      <c r="O139" s="9" t="str">
        <f>_xlfn.IFNA(VLOOKUP(M139,'Main Data'!$A:$C,3,0),"")</f>
        <v/>
      </c>
      <c r="P139" s="10" t="str">
        <f ca="1" t="shared" si="36"/>
        <v/>
      </c>
      <c r="Q139" s="11" t="str">
        <f t="shared" si="37"/>
        <v/>
      </c>
      <c r="R139" s="16"/>
      <c r="S139" s="17"/>
      <c r="T139" s="9" t="str">
        <f>_xlfn.IFNA(VLOOKUP(S139,'Main Data'!$A:$B,2,0),"")</f>
        <v/>
      </c>
      <c r="U139" s="9" t="str">
        <f>_xlfn.IFNA(VLOOKUP(S139,'Main Data'!$A:$C,3,0),"")</f>
        <v/>
      </c>
      <c r="V139" s="10" t="str">
        <f ca="1" t="shared" si="38"/>
        <v/>
      </c>
      <c r="W139" s="11" t="str">
        <f t="shared" si="39"/>
        <v/>
      </c>
      <c r="X139" s="3"/>
      <c r="Y139" s="8"/>
      <c r="Z139" s="9" t="str">
        <f>_xlfn.IFNA(VLOOKUP(Y139,'Main Data'!$A:$B,2,0),"")</f>
        <v/>
      </c>
      <c r="AA139" s="9" t="str">
        <f>_xlfn.IFNA(VLOOKUP(Y139,'Main Data'!$A:$C,3,0),"")</f>
        <v/>
      </c>
      <c r="AB139" s="10" t="str">
        <f ca="1" t="shared" si="40"/>
        <v/>
      </c>
      <c r="AC139" s="11" t="str">
        <f t="shared" si="41"/>
        <v/>
      </c>
      <c r="AD139" s="16"/>
      <c r="AE139" s="17"/>
      <c r="AF139" s="9" t="str">
        <f>_xlfn.IFNA(VLOOKUP(AE139,'Main Data'!$A:$B,2,0),"")</f>
        <v/>
      </c>
      <c r="AG139" s="9" t="str">
        <f>_xlfn.IFNA(VLOOKUP(AE139,'Main Data'!$A:$C,3,0),"")</f>
        <v/>
      </c>
      <c r="AH139" s="10" t="str">
        <f ca="1" t="shared" si="42"/>
        <v/>
      </c>
      <c r="AI139" s="11" t="str">
        <f t="shared" si="43"/>
        <v/>
      </c>
      <c r="AJ139" s="3"/>
      <c r="AK139" s="8"/>
      <c r="AL139" s="9" t="str">
        <f>_xlfn.IFNA(VLOOKUP(AK139,'Main Data'!$A:$B,2,0),"")</f>
        <v/>
      </c>
      <c r="AM139" s="9" t="str">
        <f>_xlfn.IFNA(VLOOKUP(AK139,'Main Data'!$A:$C,3,0),"")</f>
        <v/>
      </c>
      <c r="AN139" s="10" t="str">
        <f ca="1" t="shared" si="44"/>
        <v/>
      </c>
      <c r="AO139" s="11" t="str">
        <f t="shared" si="45"/>
        <v/>
      </c>
      <c r="AP139" s="18"/>
      <c r="AQ139" s="8"/>
      <c r="AR139" s="9" t="str">
        <f>_xlfn.IFNA(VLOOKUP(AQ139,'Main Data'!$A:$B,2,0),"")</f>
        <v/>
      </c>
      <c r="AS139" s="9" t="str">
        <f>_xlfn.IFNA(VLOOKUP(AQ139,'Main Data'!$A:$C,3,0),"")</f>
        <v/>
      </c>
      <c r="AT139" s="10" t="str">
        <f ca="1" t="shared" si="46"/>
        <v/>
      </c>
      <c r="AU139" s="9" t="str">
        <f t="shared" si="47"/>
        <v/>
      </c>
    </row>
    <row r="140" ht="21.75" spans="1:47">
      <c r="A140" s="8"/>
      <c r="B140" s="9" t="str">
        <f>_xlfn.IFNA(VLOOKUP(A140,'Main Data'!$A:$B,2,0),"")</f>
        <v/>
      </c>
      <c r="C140" s="9" t="str">
        <f>_xlfn.IFNA(VLOOKUP(A140,'Main Data'!$A:$C,3,0),"")</f>
        <v/>
      </c>
      <c r="D140" s="10" t="str">
        <f ca="1" t="shared" si="32"/>
        <v/>
      </c>
      <c r="E140" s="11" t="str">
        <f t="shared" si="33"/>
        <v/>
      </c>
      <c r="F140" s="16"/>
      <c r="G140" s="17"/>
      <c r="H140" s="9" t="str">
        <f>_xlfn.IFNA(VLOOKUP(G140,'Main Data'!$A:$B,2,0),"")</f>
        <v/>
      </c>
      <c r="I140" s="9" t="str">
        <f>_xlfn.IFNA(VLOOKUP(G140,'Main Data'!$A:$C,3,0),"")</f>
        <v/>
      </c>
      <c r="J140" s="10" t="str">
        <f ca="1" t="shared" si="34"/>
        <v/>
      </c>
      <c r="K140" s="11" t="str">
        <f t="shared" si="35"/>
        <v/>
      </c>
      <c r="L140" s="3"/>
      <c r="M140" s="8"/>
      <c r="N140" s="9" t="str">
        <f>_xlfn.IFNA(VLOOKUP(M140,'Main Data'!$A:$B,2,0),"")</f>
        <v/>
      </c>
      <c r="O140" s="9" t="str">
        <f>_xlfn.IFNA(VLOOKUP(M140,'Main Data'!$A:$C,3,0),"")</f>
        <v/>
      </c>
      <c r="P140" s="10" t="str">
        <f ca="1" t="shared" si="36"/>
        <v/>
      </c>
      <c r="Q140" s="11" t="str">
        <f t="shared" si="37"/>
        <v/>
      </c>
      <c r="R140" s="16"/>
      <c r="S140" s="17"/>
      <c r="T140" s="9" t="str">
        <f>_xlfn.IFNA(VLOOKUP(S140,'Main Data'!$A:$B,2,0),"")</f>
        <v/>
      </c>
      <c r="U140" s="9" t="str">
        <f>_xlfn.IFNA(VLOOKUP(S140,'Main Data'!$A:$C,3,0),"")</f>
        <v/>
      </c>
      <c r="V140" s="10" t="str">
        <f ca="1" t="shared" si="38"/>
        <v/>
      </c>
      <c r="W140" s="11" t="str">
        <f t="shared" si="39"/>
        <v/>
      </c>
      <c r="X140" s="3"/>
      <c r="Y140" s="8"/>
      <c r="Z140" s="9" t="str">
        <f>_xlfn.IFNA(VLOOKUP(Y140,'Main Data'!$A:$B,2,0),"")</f>
        <v/>
      </c>
      <c r="AA140" s="9" t="str">
        <f>_xlfn.IFNA(VLOOKUP(Y140,'Main Data'!$A:$C,3,0),"")</f>
        <v/>
      </c>
      <c r="AB140" s="10" t="str">
        <f ca="1" t="shared" si="40"/>
        <v/>
      </c>
      <c r="AC140" s="11" t="str">
        <f t="shared" si="41"/>
        <v/>
      </c>
      <c r="AD140" s="16"/>
      <c r="AE140" s="17"/>
      <c r="AF140" s="9" t="str">
        <f>_xlfn.IFNA(VLOOKUP(AE140,'Main Data'!$A:$B,2,0),"")</f>
        <v/>
      </c>
      <c r="AG140" s="9" t="str">
        <f>_xlfn.IFNA(VLOOKUP(AE140,'Main Data'!$A:$C,3,0),"")</f>
        <v/>
      </c>
      <c r="AH140" s="10" t="str">
        <f ca="1" t="shared" si="42"/>
        <v/>
      </c>
      <c r="AI140" s="11" t="str">
        <f t="shared" si="43"/>
        <v/>
      </c>
      <c r="AJ140" s="3"/>
      <c r="AK140" s="8"/>
      <c r="AL140" s="9" t="str">
        <f>_xlfn.IFNA(VLOOKUP(AK140,'Main Data'!$A:$B,2,0),"")</f>
        <v/>
      </c>
      <c r="AM140" s="9" t="str">
        <f>_xlfn.IFNA(VLOOKUP(AK140,'Main Data'!$A:$C,3,0),"")</f>
        <v/>
      </c>
      <c r="AN140" s="10" t="str">
        <f ca="1" t="shared" si="44"/>
        <v/>
      </c>
      <c r="AO140" s="11" t="str">
        <f t="shared" si="45"/>
        <v/>
      </c>
      <c r="AP140" s="18"/>
      <c r="AQ140" s="8"/>
      <c r="AR140" s="9" t="str">
        <f>_xlfn.IFNA(VLOOKUP(AQ140,'Main Data'!$A:$B,2,0),"")</f>
        <v/>
      </c>
      <c r="AS140" s="9" t="str">
        <f>_xlfn.IFNA(VLOOKUP(AQ140,'Main Data'!$A:$C,3,0),"")</f>
        <v/>
      </c>
      <c r="AT140" s="10" t="str">
        <f ca="1" t="shared" si="46"/>
        <v/>
      </c>
      <c r="AU140" s="9" t="str">
        <f t="shared" si="47"/>
        <v/>
      </c>
    </row>
    <row r="141" ht="21.75" spans="1:47">
      <c r="A141" s="8"/>
      <c r="B141" s="9" t="str">
        <f>_xlfn.IFNA(VLOOKUP(A141,'Main Data'!$A:$B,2,0),"")</f>
        <v/>
      </c>
      <c r="C141" s="9" t="str">
        <f>_xlfn.IFNA(VLOOKUP(A141,'Main Data'!$A:$C,3,0),"")</f>
        <v/>
      </c>
      <c r="D141" s="10" t="str">
        <f ca="1" t="shared" si="32"/>
        <v/>
      </c>
      <c r="E141" s="11" t="str">
        <f t="shared" si="33"/>
        <v/>
      </c>
      <c r="F141" s="16"/>
      <c r="G141" s="17"/>
      <c r="H141" s="9" t="str">
        <f>_xlfn.IFNA(VLOOKUP(G141,'Main Data'!$A:$B,2,0),"")</f>
        <v/>
      </c>
      <c r="I141" s="9" t="str">
        <f>_xlfn.IFNA(VLOOKUP(G141,'Main Data'!$A:$C,3,0),"")</f>
        <v/>
      </c>
      <c r="J141" s="10" t="str">
        <f ca="1" t="shared" si="34"/>
        <v/>
      </c>
      <c r="K141" s="11" t="str">
        <f t="shared" si="35"/>
        <v/>
      </c>
      <c r="L141" s="3"/>
      <c r="M141" s="8"/>
      <c r="N141" s="9" t="str">
        <f>_xlfn.IFNA(VLOOKUP(M141,'Main Data'!$A:$B,2,0),"")</f>
        <v/>
      </c>
      <c r="O141" s="9" t="str">
        <f>_xlfn.IFNA(VLOOKUP(M141,'Main Data'!$A:$C,3,0),"")</f>
        <v/>
      </c>
      <c r="P141" s="10" t="str">
        <f ca="1" t="shared" si="36"/>
        <v/>
      </c>
      <c r="Q141" s="11" t="str">
        <f t="shared" si="37"/>
        <v/>
      </c>
      <c r="R141" s="16"/>
      <c r="S141" s="17"/>
      <c r="T141" s="9" t="str">
        <f>_xlfn.IFNA(VLOOKUP(S141,'Main Data'!$A:$B,2,0),"")</f>
        <v/>
      </c>
      <c r="U141" s="9" t="str">
        <f>_xlfn.IFNA(VLOOKUP(S141,'Main Data'!$A:$C,3,0),"")</f>
        <v/>
      </c>
      <c r="V141" s="10" t="str">
        <f ca="1" t="shared" si="38"/>
        <v/>
      </c>
      <c r="W141" s="11" t="str">
        <f t="shared" si="39"/>
        <v/>
      </c>
      <c r="X141" s="3"/>
      <c r="Y141" s="8"/>
      <c r="Z141" s="9" t="str">
        <f>_xlfn.IFNA(VLOOKUP(Y141,'Main Data'!$A:$B,2,0),"")</f>
        <v/>
      </c>
      <c r="AA141" s="9" t="str">
        <f>_xlfn.IFNA(VLOOKUP(Y141,'Main Data'!$A:$C,3,0),"")</f>
        <v/>
      </c>
      <c r="AB141" s="10" t="str">
        <f ca="1" t="shared" si="40"/>
        <v/>
      </c>
      <c r="AC141" s="11" t="str">
        <f t="shared" si="41"/>
        <v/>
      </c>
      <c r="AD141" s="16"/>
      <c r="AE141" s="17"/>
      <c r="AF141" s="9" t="str">
        <f>_xlfn.IFNA(VLOOKUP(AE141,'Main Data'!$A:$B,2,0),"")</f>
        <v/>
      </c>
      <c r="AG141" s="9" t="str">
        <f>_xlfn.IFNA(VLOOKUP(AE141,'Main Data'!$A:$C,3,0),"")</f>
        <v/>
      </c>
      <c r="AH141" s="10" t="str">
        <f ca="1" t="shared" si="42"/>
        <v/>
      </c>
      <c r="AI141" s="11" t="str">
        <f t="shared" si="43"/>
        <v/>
      </c>
      <c r="AJ141" s="3"/>
      <c r="AK141" s="8"/>
      <c r="AL141" s="9" t="str">
        <f>_xlfn.IFNA(VLOOKUP(AK141,'Main Data'!$A:$B,2,0),"")</f>
        <v/>
      </c>
      <c r="AM141" s="9" t="str">
        <f>_xlfn.IFNA(VLOOKUP(AK141,'Main Data'!$A:$C,3,0),"")</f>
        <v/>
      </c>
      <c r="AN141" s="10" t="str">
        <f ca="1" t="shared" si="44"/>
        <v/>
      </c>
      <c r="AO141" s="11" t="str">
        <f t="shared" si="45"/>
        <v/>
      </c>
      <c r="AP141" s="18"/>
      <c r="AQ141" s="8"/>
      <c r="AR141" s="9" t="str">
        <f>_xlfn.IFNA(VLOOKUP(AQ141,'Main Data'!$A:$B,2,0),"")</f>
        <v/>
      </c>
      <c r="AS141" s="9" t="str">
        <f>_xlfn.IFNA(VLOOKUP(AQ141,'Main Data'!$A:$C,3,0),"")</f>
        <v/>
      </c>
      <c r="AT141" s="10" t="str">
        <f ca="1" t="shared" si="46"/>
        <v/>
      </c>
      <c r="AU141" s="9" t="str">
        <f t="shared" si="47"/>
        <v/>
      </c>
    </row>
    <row r="142" ht="21.75" spans="1:47">
      <c r="A142" s="8"/>
      <c r="B142" s="9" t="str">
        <f>_xlfn.IFNA(VLOOKUP(A142,'Main Data'!$A:$B,2,0),"")</f>
        <v/>
      </c>
      <c r="C142" s="9" t="str">
        <f>_xlfn.IFNA(VLOOKUP(A142,'Main Data'!$A:$C,3,0),"")</f>
        <v/>
      </c>
      <c r="D142" s="10" t="str">
        <f ca="1" t="shared" si="32"/>
        <v/>
      </c>
      <c r="E142" s="11" t="str">
        <f t="shared" si="33"/>
        <v/>
      </c>
      <c r="F142" s="16"/>
      <c r="G142" s="17"/>
      <c r="H142" s="9" t="str">
        <f>_xlfn.IFNA(VLOOKUP(G142,'Main Data'!$A:$B,2,0),"")</f>
        <v/>
      </c>
      <c r="I142" s="9" t="str">
        <f>_xlfn.IFNA(VLOOKUP(G142,'Main Data'!$A:$C,3,0),"")</f>
        <v/>
      </c>
      <c r="J142" s="10" t="str">
        <f ca="1" t="shared" si="34"/>
        <v/>
      </c>
      <c r="K142" s="11" t="str">
        <f t="shared" si="35"/>
        <v/>
      </c>
      <c r="L142" s="3"/>
      <c r="M142" s="8"/>
      <c r="N142" s="9" t="str">
        <f>_xlfn.IFNA(VLOOKUP(M142,'Main Data'!$A:$B,2,0),"")</f>
        <v/>
      </c>
      <c r="O142" s="9" t="str">
        <f>_xlfn.IFNA(VLOOKUP(M142,'Main Data'!$A:$C,3,0),"")</f>
        <v/>
      </c>
      <c r="P142" s="10" t="str">
        <f ca="1" t="shared" si="36"/>
        <v/>
      </c>
      <c r="Q142" s="11" t="str">
        <f t="shared" si="37"/>
        <v/>
      </c>
      <c r="R142" s="16"/>
      <c r="S142" s="17"/>
      <c r="T142" s="9" t="str">
        <f>_xlfn.IFNA(VLOOKUP(S142,'Main Data'!$A:$B,2,0),"")</f>
        <v/>
      </c>
      <c r="U142" s="9" t="str">
        <f>_xlfn.IFNA(VLOOKUP(S142,'Main Data'!$A:$C,3,0),"")</f>
        <v/>
      </c>
      <c r="V142" s="10" t="str">
        <f ca="1" t="shared" si="38"/>
        <v/>
      </c>
      <c r="W142" s="11" t="str">
        <f t="shared" si="39"/>
        <v/>
      </c>
      <c r="X142" s="3"/>
      <c r="Y142" s="8"/>
      <c r="Z142" s="9" t="str">
        <f>_xlfn.IFNA(VLOOKUP(Y142,'Main Data'!$A:$B,2,0),"")</f>
        <v/>
      </c>
      <c r="AA142" s="9" t="str">
        <f>_xlfn.IFNA(VLOOKUP(Y142,'Main Data'!$A:$C,3,0),"")</f>
        <v/>
      </c>
      <c r="AB142" s="10" t="str">
        <f ca="1" t="shared" si="40"/>
        <v/>
      </c>
      <c r="AC142" s="11" t="str">
        <f t="shared" si="41"/>
        <v/>
      </c>
      <c r="AD142" s="16"/>
      <c r="AE142" s="17"/>
      <c r="AF142" s="9" t="str">
        <f>_xlfn.IFNA(VLOOKUP(AE142,'Main Data'!$A:$B,2,0),"")</f>
        <v/>
      </c>
      <c r="AG142" s="9" t="str">
        <f>_xlfn.IFNA(VLOOKUP(AE142,'Main Data'!$A:$C,3,0),"")</f>
        <v/>
      </c>
      <c r="AH142" s="10" t="str">
        <f ca="1" t="shared" si="42"/>
        <v/>
      </c>
      <c r="AI142" s="11" t="str">
        <f t="shared" si="43"/>
        <v/>
      </c>
      <c r="AJ142" s="3"/>
      <c r="AK142" s="8"/>
      <c r="AL142" s="9" t="str">
        <f>_xlfn.IFNA(VLOOKUP(AK142,'Main Data'!$A:$B,2,0),"")</f>
        <v/>
      </c>
      <c r="AM142" s="9" t="str">
        <f>_xlfn.IFNA(VLOOKUP(AK142,'Main Data'!$A:$C,3,0),"")</f>
        <v/>
      </c>
      <c r="AN142" s="10" t="str">
        <f ca="1" t="shared" si="44"/>
        <v/>
      </c>
      <c r="AO142" s="11" t="str">
        <f t="shared" si="45"/>
        <v/>
      </c>
      <c r="AP142" s="18"/>
      <c r="AQ142" s="8"/>
      <c r="AR142" s="9" t="str">
        <f>_xlfn.IFNA(VLOOKUP(AQ142,'Main Data'!$A:$B,2,0),"")</f>
        <v/>
      </c>
      <c r="AS142" s="9" t="str">
        <f>_xlfn.IFNA(VLOOKUP(AQ142,'Main Data'!$A:$C,3,0),"")</f>
        <v/>
      </c>
      <c r="AT142" s="10" t="str">
        <f ca="1" t="shared" si="46"/>
        <v/>
      </c>
      <c r="AU142" s="9" t="str">
        <f t="shared" si="47"/>
        <v/>
      </c>
    </row>
    <row r="143" ht="21.75" spans="1:47">
      <c r="A143" s="8"/>
      <c r="B143" s="9" t="str">
        <f>_xlfn.IFNA(VLOOKUP(A143,'Main Data'!$A:$B,2,0),"")</f>
        <v/>
      </c>
      <c r="C143" s="9" t="str">
        <f>_xlfn.IFNA(VLOOKUP(A143,'Main Data'!$A:$C,3,0),"")</f>
        <v/>
      </c>
      <c r="D143" s="10" t="str">
        <f ca="1" t="shared" si="32"/>
        <v/>
      </c>
      <c r="E143" s="11" t="str">
        <f t="shared" si="33"/>
        <v/>
      </c>
      <c r="F143" s="16"/>
      <c r="G143" s="17"/>
      <c r="H143" s="9" t="str">
        <f>_xlfn.IFNA(VLOOKUP(G143,'Main Data'!$A:$B,2,0),"")</f>
        <v/>
      </c>
      <c r="I143" s="9" t="str">
        <f>_xlfn.IFNA(VLOOKUP(G143,'Main Data'!$A:$C,3,0),"")</f>
        <v/>
      </c>
      <c r="J143" s="10" t="str">
        <f ca="1" t="shared" si="34"/>
        <v/>
      </c>
      <c r="K143" s="11" t="str">
        <f t="shared" si="35"/>
        <v/>
      </c>
      <c r="L143" s="3"/>
      <c r="M143" s="8"/>
      <c r="N143" s="9" t="str">
        <f>_xlfn.IFNA(VLOOKUP(M143,'Main Data'!$A:$B,2,0),"")</f>
        <v/>
      </c>
      <c r="O143" s="9" t="str">
        <f>_xlfn.IFNA(VLOOKUP(M143,'Main Data'!$A:$C,3,0),"")</f>
        <v/>
      </c>
      <c r="P143" s="10" t="str">
        <f ca="1" t="shared" si="36"/>
        <v/>
      </c>
      <c r="Q143" s="11" t="str">
        <f t="shared" si="37"/>
        <v/>
      </c>
      <c r="R143" s="16"/>
      <c r="S143" s="17"/>
      <c r="T143" s="9" t="str">
        <f>_xlfn.IFNA(VLOOKUP(S143,'Main Data'!$A:$B,2,0),"")</f>
        <v/>
      </c>
      <c r="U143" s="9" t="str">
        <f>_xlfn.IFNA(VLOOKUP(S143,'Main Data'!$A:$C,3,0),"")</f>
        <v/>
      </c>
      <c r="V143" s="10" t="str">
        <f ca="1" t="shared" si="38"/>
        <v/>
      </c>
      <c r="W143" s="11" t="str">
        <f t="shared" si="39"/>
        <v/>
      </c>
      <c r="X143" s="3"/>
      <c r="Y143" s="8"/>
      <c r="Z143" s="9" t="str">
        <f>_xlfn.IFNA(VLOOKUP(Y143,'Main Data'!$A:$B,2,0),"")</f>
        <v/>
      </c>
      <c r="AA143" s="9" t="str">
        <f>_xlfn.IFNA(VLOOKUP(Y143,'Main Data'!$A:$C,3,0),"")</f>
        <v/>
      </c>
      <c r="AB143" s="10" t="str">
        <f ca="1" t="shared" si="40"/>
        <v/>
      </c>
      <c r="AC143" s="11" t="str">
        <f t="shared" si="41"/>
        <v/>
      </c>
      <c r="AD143" s="16"/>
      <c r="AE143" s="17"/>
      <c r="AF143" s="9" t="str">
        <f>_xlfn.IFNA(VLOOKUP(AE143,'Main Data'!$A:$B,2,0),"")</f>
        <v/>
      </c>
      <c r="AG143" s="9" t="str">
        <f>_xlfn.IFNA(VLOOKUP(AE143,'Main Data'!$A:$C,3,0),"")</f>
        <v/>
      </c>
      <c r="AH143" s="10" t="str">
        <f ca="1" t="shared" si="42"/>
        <v/>
      </c>
      <c r="AI143" s="11" t="str">
        <f t="shared" si="43"/>
        <v/>
      </c>
      <c r="AJ143" s="3"/>
      <c r="AK143" s="8"/>
      <c r="AL143" s="9" t="str">
        <f>_xlfn.IFNA(VLOOKUP(AK143,'Main Data'!$A:$B,2,0),"")</f>
        <v/>
      </c>
      <c r="AM143" s="9" t="str">
        <f>_xlfn.IFNA(VLOOKUP(AK143,'Main Data'!$A:$C,3,0),"")</f>
        <v/>
      </c>
      <c r="AN143" s="10" t="str">
        <f ca="1" t="shared" si="44"/>
        <v/>
      </c>
      <c r="AO143" s="11" t="str">
        <f t="shared" si="45"/>
        <v/>
      </c>
      <c r="AP143" s="18"/>
      <c r="AQ143" s="8"/>
      <c r="AR143" s="9" t="str">
        <f>_xlfn.IFNA(VLOOKUP(AQ143,'Main Data'!$A:$B,2,0),"")</f>
        <v/>
      </c>
      <c r="AS143" s="9" t="str">
        <f>_xlfn.IFNA(VLOOKUP(AQ143,'Main Data'!$A:$C,3,0),"")</f>
        <v/>
      </c>
      <c r="AT143" s="10" t="str">
        <f ca="1" t="shared" si="46"/>
        <v/>
      </c>
      <c r="AU143" s="9" t="str">
        <f t="shared" si="47"/>
        <v/>
      </c>
    </row>
    <row r="144" ht="21.75" spans="1:47">
      <c r="A144" s="8"/>
      <c r="B144" s="9" t="str">
        <f>_xlfn.IFNA(VLOOKUP(A144,'Main Data'!$A:$B,2,0),"")</f>
        <v/>
      </c>
      <c r="C144" s="9" t="str">
        <f>_xlfn.IFNA(VLOOKUP(A144,'Main Data'!$A:$C,3,0),"")</f>
        <v/>
      </c>
      <c r="D144" s="10" t="str">
        <f ca="1" t="shared" si="32"/>
        <v/>
      </c>
      <c r="E144" s="11" t="str">
        <f t="shared" si="33"/>
        <v/>
      </c>
      <c r="F144" s="16"/>
      <c r="G144" s="17"/>
      <c r="H144" s="9" t="str">
        <f>_xlfn.IFNA(VLOOKUP(G144,'Main Data'!$A:$B,2,0),"")</f>
        <v/>
      </c>
      <c r="I144" s="9" t="str">
        <f>_xlfn.IFNA(VLOOKUP(G144,'Main Data'!$A:$C,3,0),"")</f>
        <v/>
      </c>
      <c r="J144" s="10" t="str">
        <f ca="1" t="shared" si="34"/>
        <v/>
      </c>
      <c r="K144" s="11" t="str">
        <f t="shared" si="35"/>
        <v/>
      </c>
      <c r="L144" s="3"/>
      <c r="M144" s="8"/>
      <c r="N144" s="9" t="str">
        <f>_xlfn.IFNA(VLOOKUP(M144,'Main Data'!$A:$B,2,0),"")</f>
        <v/>
      </c>
      <c r="O144" s="9" t="str">
        <f>_xlfn.IFNA(VLOOKUP(M144,'Main Data'!$A:$C,3,0),"")</f>
        <v/>
      </c>
      <c r="P144" s="10" t="str">
        <f ca="1" t="shared" si="36"/>
        <v/>
      </c>
      <c r="Q144" s="11" t="str">
        <f t="shared" si="37"/>
        <v/>
      </c>
      <c r="R144" s="16"/>
      <c r="S144" s="17"/>
      <c r="T144" s="9" t="str">
        <f>_xlfn.IFNA(VLOOKUP(S144,'Main Data'!$A:$B,2,0),"")</f>
        <v/>
      </c>
      <c r="U144" s="9" t="str">
        <f>_xlfn.IFNA(VLOOKUP(S144,'Main Data'!$A:$C,3,0),"")</f>
        <v/>
      </c>
      <c r="V144" s="10" t="str">
        <f ca="1" t="shared" si="38"/>
        <v/>
      </c>
      <c r="W144" s="11" t="str">
        <f t="shared" si="39"/>
        <v/>
      </c>
      <c r="X144" s="3"/>
      <c r="Y144" s="8"/>
      <c r="Z144" s="9" t="str">
        <f>_xlfn.IFNA(VLOOKUP(Y144,'Main Data'!$A:$B,2,0),"")</f>
        <v/>
      </c>
      <c r="AA144" s="9" t="str">
        <f>_xlfn.IFNA(VLOOKUP(Y144,'Main Data'!$A:$C,3,0),"")</f>
        <v/>
      </c>
      <c r="AB144" s="10" t="str">
        <f ca="1" t="shared" si="40"/>
        <v/>
      </c>
      <c r="AC144" s="11" t="str">
        <f t="shared" si="41"/>
        <v/>
      </c>
      <c r="AD144" s="16"/>
      <c r="AE144" s="17"/>
      <c r="AF144" s="9" t="str">
        <f>_xlfn.IFNA(VLOOKUP(AE144,'Main Data'!$A:$B,2,0),"")</f>
        <v/>
      </c>
      <c r="AG144" s="9" t="str">
        <f>_xlfn.IFNA(VLOOKUP(AE144,'Main Data'!$A:$C,3,0),"")</f>
        <v/>
      </c>
      <c r="AH144" s="10" t="str">
        <f ca="1" t="shared" si="42"/>
        <v/>
      </c>
      <c r="AI144" s="11" t="str">
        <f t="shared" si="43"/>
        <v/>
      </c>
      <c r="AJ144" s="3"/>
      <c r="AK144" s="8"/>
      <c r="AL144" s="9" t="str">
        <f>_xlfn.IFNA(VLOOKUP(AK144,'Main Data'!$A:$B,2,0),"")</f>
        <v/>
      </c>
      <c r="AM144" s="9" t="str">
        <f>_xlfn.IFNA(VLOOKUP(AK144,'Main Data'!$A:$C,3,0),"")</f>
        <v/>
      </c>
      <c r="AN144" s="10" t="str">
        <f ca="1" t="shared" si="44"/>
        <v/>
      </c>
      <c r="AO144" s="11" t="str">
        <f t="shared" si="45"/>
        <v/>
      </c>
      <c r="AP144" s="18"/>
      <c r="AQ144" s="8"/>
      <c r="AR144" s="9" t="str">
        <f>_xlfn.IFNA(VLOOKUP(AQ144,'Main Data'!$A:$B,2,0),"")</f>
        <v/>
      </c>
      <c r="AS144" s="9" t="str">
        <f>_xlfn.IFNA(VLOOKUP(AQ144,'Main Data'!$A:$C,3,0),"")</f>
        <v/>
      </c>
      <c r="AT144" s="10" t="str">
        <f ca="1" t="shared" si="46"/>
        <v/>
      </c>
      <c r="AU144" s="9" t="str">
        <f t="shared" si="47"/>
        <v/>
      </c>
    </row>
    <row r="145" ht="21.75" spans="1:47">
      <c r="A145" s="8"/>
      <c r="B145" s="9" t="str">
        <f>_xlfn.IFNA(VLOOKUP(A145,'Main Data'!$A:$B,2,0),"")</f>
        <v/>
      </c>
      <c r="C145" s="9" t="str">
        <f>_xlfn.IFNA(VLOOKUP(A145,'Main Data'!$A:$C,3,0),"")</f>
        <v/>
      </c>
      <c r="D145" s="10" t="str">
        <f ca="1" t="shared" si="32"/>
        <v/>
      </c>
      <c r="E145" s="11" t="str">
        <f t="shared" si="33"/>
        <v/>
      </c>
      <c r="F145" s="16"/>
      <c r="G145" s="17"/>
      <c r="H145" s="9" t="str">
        <f>_xlfn.IFNA(VLOOKUP(G145,'Main Data'!$A:$B,2,0),"")</f>
        <v/>
      </c>
      <c r="I145" s="9" t="str">
        <f>_xlfn.IFNA(VLOOKUP(G145,'Main Data'!$A:$C,3,0),"")</f>
        <v/>
      </c>
      <c r="J145" s="10" t="str">
        <f ca="1" t="shared" si="34"/>
        <v/>
      </c>
      <c r="K145" s="11" t="str">
        <f t="shared" si="35"/>
        <v/>
      </c>
      <c r="L145" s="3"/>
      <c r="M145" s="8"/>
      <c r="N145" s="9" t="str">
        <f>_xlfn.IFNA(VLOOKUP(M145,'Main Data'!$A:$B,2,0),"")</f>
        <v/>
      </c>
      <c r="O145" s="9" t="str">
        <f>_xlfn.IFNA(VLOOKUP(M145,'Main Data'!$A:$C,3,0),"")</f>
        <v/>
      </c>
      <c r="P145" s="10" t="str">
        <f ca="1" t="shared" si="36"/>
        <v/>
      </c>
      <c r="Q145" s="11" t="str">
        <f t="shared" si="37"/>
        <v/>
      </c>
      <c r="R145" s="16"/>
      <c r="S145" s="17"/>
      <c r="T145" s="9" t="str">
        <f>_xlfn.IFNA(VLOOKUP(S145,'Main Data'!$A:$B,2,0),"")</f>
        <v/>
      </c>
      <c r="U145" s="9" t="str">
        <f>_xlfn.IFNA(VLOOKUP(S145,'Main Data'!$A:$C,3,0),"")</f>
        <v/>
      </c>
      <c r="V145" s="10" t="str">
        <f ca="1" t="shared" si="38"/>
        <v/>
      </c>
      <c r="W145" s="11" t="str">
        <f t="shared" si="39"/>
        <v/>
      </c>
      <c r="X145" s="3"/>
      <c r="Y145" s="8"/>
      <c r="Z145" s="9" t="str">
        <f>_xlfn.IFNA(VLOOKUP(Y145,'Main Data'!$A:$B,2,0),"")</f>
        <v/>
      </c>
      <c r="AA145" s="9" t="str">
        <f>_xlfn.IFNA(VLOOKUP(Y145,'Main Data'!$A:$C,3,0),"")</f>
        <v/>
      </c>
      <c r="AB145" s="10" t="str">
        <f ca="1" t="shared" si="40"/>
        <v/>
      </c>
      <c r="AC145" s="11" t="str">
        <f t="shared" si="41"/>
        <v/>
      </c>
      <c r="AD145" s="16"/>
      <c r="AE145" s="17"/>
      <c r="AF145" s="9" t="str">
        <f>_xlfn.IFNA(VLOOKUP(AE145,'Main Data'!$A:$B,2,0),"")</f>
        <v/>
      </c>
      <c r="AG145" s="9" t="str">
        <f>_xlfn.IFNA(VLOOKUP(AE145,'Main Data'!$A:$C,3,0),"")</f>
        <v/>
      </c>
      <c r="AH145" s="10" t="str">
        <f ca="1" t="shared" si="42"/>
        <v/>
      </c>
      <c r="AI145" s="11" t="str">
        <f t="shared" si="43"/>
        <v/>
      </c>
      <c r="AJ145" s="3"/>
      <c r="AK145" s="8"/>
      <c r="AL145" s="9" t="str">
        <f>_xlfn.IFNA(VLOOKUP(AK145,'Main Data'!$A:$B,2,0),"")</f>
        <v/>
      </c>
      <c r="AM145" s="9" t="str">
        <f>_xlfn.IFNA(VLOOKUP(AK145,'Main Data'!$A:$C,3,0),"")</f>
        <v/>
      </c>
      <c r="AN145" s="10" t="str">
        <f ca="1" t="shared" si="44"/>
        <v/>
      </c>
      <c r="AO145" s="11" t="str">
        <f t="shared" si="45"/>
        <v/>
      </c>
      <c r="AP145" s="18"/>
      <c r="AQ145" s="8"/>
      <c r="AR145" s="9" t="str">
        <f>_xlfn.IFNA(VLOOKUP(AQ145,'Main Data'!$A:$B,2,0),"")</f>
        <v/>
      </c>
      <c r="AS145" s="9" t="str">
        <f>_xlfn.IFNA(VLOOKUP(AQ145,'Main Data'!$A:$C,3,0),"")</f>
        <v/>
      </c>
      <c r="AT145" s="10" t="str">
        <f ca="1" t="shared" si="46"/>
        <v/>
      </c>
      <c r="AU145" s="9" t="str">
        <f t="shared" si="47"/>
        <v/>
      </c>
    </row>
    <row r="146" ht="21.75" spans="1:47">
      <c r="A146" s="8"/>
      <c r="B146" s="9" t="str">
        <f>_xlfn.IFNA(VLOOKUP(A146,'Main Data'!$A:$B,2,0),"")</f>
        <v/>
      </c>
      <c r="C146" s="9" t="str">
        <f>_xlfn.IFNA(VLOOKUP(A146,'Main Data'!$A:$C,3,0),"")</f>
        <v/>
      </c>
      <c r="D146" s="10" t="str">
        <f ca="1" t="shared" si="32"/>
        <v/>
      </c>
      <c r="E146" s="11" t="str">
        <f t="shared" si="33"/>
        <v/>
      </c>
      <c r="F146" s="16"/>
      <c r="G146" s="17"/>
      <c r="H146" s="9" t="str">
        <f>_xlfn.IFNA(VLOOKUP(G146,'Main Data'!$A:$B,2,0),"")</f>
        <v/>
      </c>
      <c r="I146" s="9" t="str">
        <f>_xlfn.IFNA(VLOOKUP(G146,'Main Data'!$A:$C,3,0),"")</f>
        <v/>
      </c>
      <c r="J146" s="10" t="str">
        <f ca="1" t="shared" si="34"/>
        <v/>
      </c>
      <c r="K146" s="11" t="str">
        <f t="shared" si="35"/>
        <v/>
      </c>
      <c r="L146" s="3"/>
      <c r="M146" s="8"/>
      <c r="N146" s="9" t="str">
        <f>_xlfn.IFNA(VLOOKUP(M146,'Main Data'!$A:$B,2,0),"")</f>
        <v/>
      </c>
      <c r="O146" s="9" t="str">
        <f>_xlfn.IFNA(VLOOKUP(M146,'Main Data'!$A:$C,3,0),"")</f>
        <v/>
      </c>
      <c r="P146" s="10" t="str">
        <f ca="1" t="shared" si="36"/>
        <v/>
      </c>
      <c r="Q146" s="11" t="str">
        <f t="shared" si="37"/>
        <v/>
      </c>
      <c r="R146" s="16"/>
      <c r="S146" s="17"/>
      <c r="T146" s="9" t="str">
        <f>_xlfn.IFNA(VLOOKUP(S146,'Main Data'!$A:$B,2,0),"")</f>
        <v/>
      </c>
      <c r="U146" s="9" t="str">
        <f>_xlfn.IFNA(VLOOKUP(S146,'Main Data'!$A:$C,3,0),"")</f>
        <v/>
      </c>
      <c r="V146" s="10" t="str">
        <f ca="1" t="shared" si="38"/>
        <v/>
      </c>
      <c r="W146" s="11" t="str">
        <f t="shared" si="39"/>
        <v/>
      </c>
      <c r="X146" s="3"/>
      <c r="Y146" s="8"/>
      <c r="Z146" s="9" t="str">
        <f>_xlfn.IFNA(VLOOKUP(Y146,'Main Data'!$A:$B,2,0),"")</f>
        <v/>
      </c>
      <c r="AA146" s="9" t="str">
        <f>_xlfn.IFNA(VLOOKUP(Y146,'Main Data'!$A:$C,3,0),"")</f>
        <v/>
      </c>
      <c r="AB146" s="10" t="str">
        <f ca="1" t="shared" si="40"/>
        <v/>
      </c>
      <c r="AC146" s="11" t="str">
        <f t="shared" si="41"/>
        <v/>
      </c>
      <c r="AD146" s="16"/>
      <c r="AE146" s="17"/>
      <c r="AF146" s="9" t="str">
        <f>_xlfn.IFNA(VLOOKUP(AE146,'Main Data'!$A:$B,2,0),"")</f>
        <v/>
      </c>
      <c r="AG146" s="9" t="str">
        <f>_xlfn.IFNA(VLOOKUP(AE146,'Main Data'!$A:$C,3,0),"")</f>
        <v/>
      </c>
      <c r="AH146" s="10" t="str">
        <f ca="1" t="shared" si="42"/>
        <v/>
      </c>
      <c r="AI146" s="11" t="str">
        <f t="shared" si="43"/>
        <v/>
      </c>
      <c r="AJ146" s="3"/>
      <c r="AK146" s="8"/>
      <c r="AL146" s="9" t="str">
        <f>_xlfn.IFNA(VLOOKUP(AK146,'Main Data'!$A:$B,2,0),"")</f>
        <v/>
      </c>
      <c r="AM146" s="9" t="str">
        <f>_xlfn.IFNA(VLOOKUP(AK146,'Main Data'!$A:$C,3,0),"")</f>
        <v/>
      </c>
      <c r="AN146" s="10" t="str">
        <f ca="1" t="shared" si="44"/>
        <v/>
      </c>
      <c r="AO146" s="11" t="str">
        <f t="shared" si="45"/>
        <v/>
      </c>
      <c r="AP146" s="18"/>
      <c r="AQ146" s="8"/>
      <c r="AR146" s="9" t="str">
        <f>_xlfn.IFNA(VLOOKUP(AQ146,'Main Data'!$A:$B,2,0),"")</f>
        <v/>
      </c>
      <c r="AS146" s="9" t="str">
        <f>_xlfn.IFNA(VLOOKUP(AQ146,'Main Data'!$A:$C,3,0),"")</f>
        <v/>
      </c>
      <c r="AT146" s="10" t="str">
        <f ca="1" t="shared" si="46"/>
        <v/>
      </c>
      <c r="AU146" s="9" t="str">
        <f t="shared" si="47"/>
        <v/>
      </c>
    </row>
    <row r="147" ht="21.75" spans="1:47">
      <c r="A147" s="8"/>
      <c r="B147" s="9" t="str">
        <f>_xlfn.IFNA(VLOOKUP(A147,'Main Data'!$A:$B,2,0),"")</f>
        <v/>
      </c>
      <c r="C147" s="9" t="str">
        <f>_xlfn.IFNA(VLOOKUP(A147,'Main Data'!$A:$C,3,0),"")</f>
        <v/>
      </c>
      <c r="D147" s="10" t="str">
        <f ca="1" t="shared" si="32"/>
        <v/>
      </c>
      <c r="E147" s="11" t="str">
        <f t="shared" si="33"/>
        <v/>
      </c>
      <c r="F147" s="16"/>
      <c r="G147" s="17"/>
      <c r="H147" s="9" t="str">
        <f>_xlfn.IFNA(VLOOKUP(G147,'Main Data'!$A:$B,2,0),"")</f>
        <v/>
      </c>
      <c r="I147" s="9" t="str">
        <f>_xlfn.IFNA(VLOOKUP(G147,'Main Data'!$A:$C,3,0),"")</f>
        <v/>
      </c>
      <c r="J147" s="10" t="str">
        <f ca="1" t="shared" si="34"/>
        <v/>
      </c>
      <c r="K147" s="11" t="str">
        <f t="shared" si="35"/>
        <v/>
      </c>
      <c r="L147" s="3"/>
      <c r="M147" s="8"/>
      <c r="N147" s="9" t="str">
        <f>_xlfn.IFNA(VLOOKUP(M147,'Main Data'!$A:$B,2,0),"")</f>
        <v/>
      </c>
      <c r="O147" s="9" t="str">
        <f>_xlfn.IFNA(VLOOKUP(M147,'Main Data'!$A:$C,3,0),"")</f>
        <v/>
      </c>
      <c r="P147" s="10" t="str">
        <f ca="1" t="shared" si="36"/>
        <v/>
      </c>
      <c r="Q147" s="11" t="str">
        <f t="shared" si="37"/>
        <v/>
      </c>
      <c r="R147" s="16"/>
      <c r="S147" s="17"/>
      <c r="T147" s="9" t="str">
        <f>_xlfn.IFNA(VLOOKUP(S147,'Main Data'!$A:$B,2,0),"")</f>
        <v/>
      </c>
      <c r="U147" s="9" t="str">
        <f>_xlfn.IFNA(VLOOKUP(S147,'Main Data'!$A:$C,3,0),"")</f>
        <v/>
      </c>
      <c r="V147" s="10" t="str">
        <f ca="1" t="shared" si="38"/>
        <v/>
      </c>
      <c r="W147" s="11" t="str">
        <f t="shared" si="39"/>
        <v/>
      </c>
      <c r="X147" s="3"/>
      <c r="Y147" s="8"/>
      <c r="Z147" s="9" t="str">
        <f>_xlfn.IFNA(VLOOKUP(Y147,'Main Data'!$A:$B,2,0),"")</f>
        <v/>
      </c>
      <c r="AA147" s="9" t="str">
        <f>_xlfn.IFNA(VLOOKUP(Y147,'Main Data'!$A:$C,3,0),"")</f>
        <v/>
      </c>
      <c r="AB147" s="10" t="str">
        <f ca="1" t="shared" si="40"/>
        <v/>
      </c>
      <c r="AC147" s="11" t="str">
        <f t="shared" si="41"/>
        <v/>
      </c>
      <c r="AD147" s="16"/>
      <c r="AE147" s="17"/>
      <c r="AF147" s="9" t="str">
        <f>_xlfn.IFNA(VLOOKUP(AE147,'Main Data'!$A:$B,2,0),"")</f>
        <v/>
      </c>
      <c r="AG147" s="9" t="str">
        <f>_xlfn.IFNA(VLOOKUP(AE147,'Main Data'!$A:$C,3,0),"")</f>
        <v/>
      </c>
      <c r="AH147" s="10" t="str">
        <f ca="1" t="shared" si="42"/>
        <v/>
      </c>
      <c r="AI147" s="11" t="str">
        <f t="shared" si="43"/>
        <v/>
      </c>
      <c r="AJ147" s="3"/>
      <c r="AK147" s="8"/>
      <c r="AL147" s="9" t="str">
        <f>_xlfn.IFNA(VLOOKUP(AK147,'Main Data'!$A:$B,2,0),"")</f>
        <v/>
      </c>
      <c r="AM147" s="9" t="str">
        <f>_xlfn.IFNA(VLOOKUP(AK147,'Main Data'!$A:$C,3,0),"")</f>
        <v/>
      </c>
      <c r="AN147" s="10" t="str">
        <f ca="1" t="shared" si="44"/>
        <v/>
      </c>
      <c r="AO147" s="11" t="str">
        <f t="shared" si="45"/>
        <v/>
      </c>
      <c r="AP147" s="18"/>
      <c r="AQ147" s="8"/>
      <c r="AR147" s="9" t="str">
        <f>_xlfn.IFNA(VLOOKUP(AQ147,'Main Data'!$A:$B,2,0),"")</f>
        <v/>
      </c>
      <c r="AS147" s="9" t="str">
        <f>_xlfn.IFNA(VLOOKUP(AQ147,'Main Data'!$A:$C,3,0),"")</f>
        <v/>
      </c>
      <c r="AT147" s="10" t="str">
        <f ca="1" t="shared" si="46"/>
        <v/>
      </c>
      <c r="AU147" s="9" t="str">
        <f t="shared" si="47"/>
        <v/>
      </c>
    </row>
    <row r="148" ht="21.75" spans="1:47">
      <c r="A148" s="8"/>
      <c r="B148" s="9" t="str">
        <f>_xlfn.IFNA(VLOOKUP(A148,'Main Data'!$A:$B,2,0),"")</f>
        <v/>
      </c>
      <c r="C148" s="9" t="str">
        <f>_xlfn.IFNA(VLOOKUP(A148,'Main Data'!$A:$C,3,0),"")</f>
        <v/>
      </c>
      <c r="D148" s="10" t="str">
        <f ca="1" t="shared" si="32"/>
        <v/>
      </c>
      <c r="E148" s="11" t="str">
        <f t="shared" si="33"/>
        <v/>
      </c>
      <c r="F148" s="16"/>
      <c r="G148" s="17"/>
      <c r="H148" s="9" t="str">
        <f>_xlfn.IFNA(VLOOKUP(G148,'Main Data'!$A:$B,2,0),"")</f>
        <v/>
      </c>
      <c r="I148" s="9" t="str">
        <f>_xlfn.IFNA(VLOOKUP(G148,'Main Data'!$A:$C,3,0),"")</f>
        <v/>
      </c>
      <c r="J148" s="10" t="str">
        <f ca="1" t="shared" si="34"/>
        <v/>
      </c>
      <c r="K148" s="11" t="str">
        <f t="shared" si="35"/>
        <v/>
      </c>
      <c r="L148" s="3"/>
      <c r="M148" s="8"/>
      <c r="N148" s="9" t="str">
        <f>_xlfn.IFNA(VLOOKUP(M148,'Main Data'!$A:$B,2,0),"")</f>
        <v/>
      </c>
      <c r="O148" s="9" t="str">
        <f>_xlfn.IFNA(VLOOKUP(M148,'Main Data'!$A:$C,3,0),"")</f>
        <v/>
      </c>
      <c r="P148" s="10" t="str">
        <f ca="1" t="shared" si="36"/>
        <v/>
      </c>
      <c r="Q148" s="11" t="str">
        <f t="shared" si="37"/>
        <v/>
      </c>
      <c r="R148" s="16"/>
      <c r="S148" s="17"/>
      <c r="T148" s="9" t="str">
        <f>_xlfn.IFNA(VLOOKUP(S148,'Main Data'!$A:$B,2,0),"")</f>
        <v/>
      </c>
      <c r="U148" s="9" t="str">
        <f>_xlfn.IFNA(VLOOKUP(S148,'Main Data'!$A:$C,3,0),"")</f>
        <v/>
      </c>
      <c r="V148" s="10" t="str">
        <f ca="1" t="shared" si="38"/>
        <v/>
      </c>
      <c r="W148" s="11" t="str">
        <f t="shared" si="39"/>
        <v/>
      </c>
      <c r="X148" s="3"/>
      <c r="Y148" s="8"/>
      <c r="Z148" s="9" t="str">
        <f>_xlfn.IFNA(VLOOKUP(Y148,'Main Data'!$A:$B,2,0),"")</f>
        <v/>
      </c>
      <c r="AA148" s="9" t="str">
        <f>_xlfn.IFNA(VLOOKUP(Y148,'Main Data'!$A:$C,3,0),"")</f>
        <v/>
      </c>
      <c r="AB148" s="10" t="str">
        <f ca="1" t="shared" si="40"/>
        <v/>
      </c>
      <c r="AC148" s="11" t="str">
        <f t="shared" si="41"/>
        <v/>
      </c>
      <c r="AD148" s="16"/>
      <c r="AE148" s="17"/>
      <c r="AF148" s="9" t="str">
        <f>_xlfn.IFNA(VLOOKUP(AE148,'Main Data'!$A:$B,2,0),"")</f>
        <v/>
      </c>
      <c r="AG148" s="9" t="str">
        <f>_xlfn.IFNA(VLOOKUP(AE148,'Main Data'!$A:$C,3,0),"")</f>
        <v/>
      </c>
      <c r="AH148" s="10" t="str">
        <f ca="1" t="shared" si="42"/>
        <v/>
      </c>
      <c r="AI148" s="11" t="str">
        <f t="shared" si="43"/>
        <v/>
      </c>
      <c r="AJ148" s="3"/>
      <c r="AK148" s="8"/>
      <c r="AL148" s="9" t="str">
        <f>_xlfn.IFNA(VLOOKUP(AK148,'Main Data'!$A:$B,2,0),"")</f>
        <v/>
      </c>
      <c r="AM148" s="9" t="str">
        <f>_xlfn.IFNA(VLOOKUP(AK148,'Main Data'!$A:$C,3,0),"")</f>
        <v/>
      </c>
      <c r="AN148" s="10" t="str">
        <f ca="1" t="shared" si="44"/>
        <v/>
      </c>
      <c r="AO148" s="11" t="str">
        <f t="shared" si="45"/>
        <v/>
      </c>
      <c r="AP148" s="18"/>
      <c r="AQ148" s="8"/>
      <c r="AR148" s="9" t="str">
        <f>_xlfn.IFNA(VLOOKUP(AQ148,'Main Data'!$A:$B,2,0),"")</f>
        <v/>
      </c>
      <c r="AS148" s="9" t="str">
        <f>_xlfn.IFNA(VLOOKUP(AQ148,'Main Data'!$A:$C,3,0),"")</f>
        <v/>
      </c>
      <c r="AT148" s="10" t="str">
        <f ca="1" t="shared" si="46"/>
        <v/>
      </c>
      <c r="AU148" s="9" t="str">
        <f t="shared" si="47"/>
        <v/>
      </c>
    </row>
    <row r="149" ht="21.75" spans="1:47">
      <c r="A149" s="8"/>
      <c r="B149" s="9" t="str">
        <f>_xlfn.IFNA(VLOOKUP(A149,'Main Data'!$A:$B,2,0),"")</f>
        <v/>
      </c>
      <c r="C149" s="9" t="str">
        <f>_xlfn.IFNA(VLOOKUP(A149,'Main Data'!$A:$C,3,0),"")</f>
        <v/>
      </c>
      <c r="D149" s="10" t="str">
        <f ca="1" t="shared" si="32"/>
        <v/>
      </c>
      <c r="E149" s="11" t="str">
        <f t="shared" si="33"/>
        <v/>
      </c>
      <c r="F149" s="16"/>
      <c r="G149" s="17"/>
      <c r="H149" s="9" t="str">
        <f>_xlfn.IFNA(VLOOKUP(G149,'Main Data'!$A:$B,2,0),"")</f>
        <v/>
      </c>
      <c r="I149" s="9" t="str">
        <f>_xlfn.IFNA(VLOOKUP(G149,'Main Data'!$A:$C,3,0),"")</f>
        <v/>
      </c>
      <c r="J149" s="10" t="str">
        <f ca="1" t="shared" si="34"/>
        <v/>
      </c>
      <c r="K149" s="11" t="str">
        <f t="shared" si="35"/>
        <v/>
      </c>
      <c r="L149" s="3"/>
      <c r="M149" s="8"/>
      <c r="N149" s="9" t="str">
        <f>_xlfn.IFNA(VLOOKUP(M149,'Main Data'!$A:$B,2,0),"")</f>
        <v/>
      </c>
      <c r="O149" s="9" t="str">
        <f>_xlfn.IFNA(VLOOKUP(M149,'Main Data'!$A:$C,3,0),"")</f>
        <v/>
      </c>
      <c r="P149" s="10" t="str">
        <f ca="1" t="shared" si="36"/>
        <v/>
      </c>
      <c r="Q149" s="11" t="str">
        <f t="shared" si="37"/>
        <v/>
      </c>
      <c r="R149" s="16"/>
      <c r="S149" s="17"/>
      <c r="T149" s="9" t="str">
        <f>_xlfn.IFNA(VLOOKUP(S149,'Main Data'!$A:$B,2,0),"")</f>
        <v/>
      </c>
      <c r="U149" s="9" t="str">
        <f>_xlfn.IFNA(VLOOKUP(S149,'Main Data'!$A:$C,3,0),"")</f>
        <v/>
      </c>
      <c r="V149" s="10" t="str">
        <f ca="1" t="shared" si="38"/>
        <v/>
      </c>
      <c r="W149" s="11" t="str">
        <f t="shared" si="39"/>
        <v/>
      </c>
      <c r="X149" s="3"/>
      <c r="Y149" s="8"/>
      <c r="Z149" s="9" t="str">
        <f>_xlfn.IFNA(VLOOKUP(Y149,'Main Data'!$A:$B,2,0),"")</f>
        <v/>
      </c>
      <c r="AA149" s="9" t="str">
        <f>_xlfn.IFNA(VLOOKUP(Y149,'Main Data'!$A:$C,3,0),"")</f>
        <v/>
      </c>
      <c r="AB149" s="10" t="str">
        <f ca="1" t="shared" si="40"/>
        <v/>
      </c>
      <c r="AC149" s="11" t="str">
        <f t="shared" si="41"/>
        <v/>
      </c>
      <c r="AD149" s="16"/>
      <c r="AE149" s="17"/>
      <c r="AF149" s="9" t="str">
        <f>_xlfn.IFNA(VLOOKUP(AE149,'Main Data'!$A:$B,2,0),"")</f>
        <v/>
      </c>
      <c r="AG149" s="9" t="str">
        <f>_xlfn.IFNA(VLOOKUP(AE149,'Main Data'!$A:$C,3,0),"")</f>
        <v/>
      </c>
      <c r="AH149" s="10" t="str">
        <f ca="1" t="shared" si="42"/>
        <v/>
      </c>
      <c r="AI149" s="11" t="str">
        <f t="shared" si="43"/>
        <v/>
      </c>
      <c r="AJ149" s="3"/>
      <c r="AK149" s="8"/>
      <c r="AL149" s="9" t="str">
        <f>_xlfn.IFNA(VLOOKUP(AK149,'Main Data'!$A:$B,2,0),"")</f>
        <v/>
      </c>
      <c r="AM149" s="9" t="str">
        <f>_xlfn.IFNA(VLOOKUP(AK149,'Main Data'!$A:$C,3,0),"")</f>
        <v/>
      </c>
      <c r="AN149" s="10" t="str">
        <f ca="1" t="shared" si="44"/>
        <v/>
      </c>
      <c r="AO149" s="11" t="str">
        <f t="shared" si="45"/>
        <v/>
      </c>
      <c r="AP149" s="18"/>
      <c r="AQ149" s="8"/>
      <c r="AR149" s="9" t="str">
        <f>_xlfn.IFNA(VLOOKUP(AQ149,'Main Data'!$A:$B,2,0),"")</f>
        <v/>
      </c>
      <c r="AS149" s="9" t="str">
        <f>_xlfn.IFNA(VLOOKUP(AQ149,'Main Data'!$A:$C,3,0),"")</f>
        <v/>
      </c>
      <c r="AT149" s="10" t="str">
        <f ca="1" t="shared" si="46"/>
        <v/>
      </c>
      <c r="AU149" s="9" t="str">
        <f t="shared" si="47"/>
        <v/>
      </c>
    </row>
    <row r="150" ht="21.75" spans="1:47">
      <c r="A150" s="8"/>
      <c r="B150" s="9" t="str">
        <f>_xlfn.IFNA(VLOOKUP(A150,'Main Data'!$A:$B,2,0),"")</f>
        <v/>
      </c>
      <c r="C150" s="9" t="str">
        <f>_xlfn.IFNA(VLOOKUP(A150,'Main Data'!$A:$C,3,0),"")</f>
        <v/>
      </c>
      <c r="D150" s="10" t="str">
        <f ca="1" t="shared" si="32"/>
        <v/>
      </c>
      <c r="E150" s="11" t="str">
        <f t="shared" si="33"/>
        <v/>
      </c>
      <c r="F150" s="16"/>
      <c r="G150" s="17"/>
      <c r="H150" s="9" t="str">
        <f>_xlfn.IFNA(VLOOKUP(G150,'Main Data'!$A:$B,2,0),"")</f>
        <v/>
      </c>
      <c r="I150" s="9" t="str">
        <f>_xlfn.IFNA(VLOOKUP(G150,'Main Data'!$A:$C,3,0),"")</f>
        <v/>
      </c>
      <c r="J150" s="10" t="str">
        <f ca="1" t="shared" si="34"/>
        <v/>
      </c>
      <c r="K150" s="11" t="str">
        <f t="shared" si="35"/>
        <v/>
      </c>
      <c r="L150" s="3"/>
      <c r="M150" s="8"/>
      <c r="N150" s="9" t="str">
        <f>_xlfn.IFNA(VLOOKUP(M150,'Main Data'!$A:$B,2,0),"")</f>
        <v/>
      </c>
      <c r="O150" s="9" t="str">
        <f>_xlfn.IFNA(VLOOKUP(M150,'Main Data'!$A:$C,3,0),"")</f>
        <v/>
      </c>
      <c r="P150" s="10" t="str">
        <f ca="1" t="shared" si="36"/>
        <v/>
      </c>
      <c r="Q150" s="11" t="str">
        <f t="shared" si="37"/>
        <v/>
      </c>
      <c r="R150" s="16"/>
      <c r="S150" s="17"/>
      <c r="T150" s="9" t="str">
        <f>_xlfn.IFNA(VLOOKUP(S150,'Main Data'!$A:$B,2,0),"")</f>
        <v/>
      </c>
      <c r="U150" s="9" t="str">
        <f>_xlfn.IFNA(VLOOKUP(S150,'Main Data'!$A:$C,3,0),"")</f>
        <v/>
      </c>
      <c r="V150" s="10" t="str">
        <f ca="1" t="shared" si="38"/>
        <v/>
      </c>
      <c r="W150" s="11" t="str">
        <f t="shared" si="39"/>
        <v/>
      </c>
      <c r="X150" s="3"/>
      <c r="Y150" s="8"/>
      <c r="Z150" s="9" t="str">
        <f>_xlfn.IFNA(VLOOKUP(Y150,'Main Data'!$A:$B,2,0),"")</f>
        <v/>
      </c>
      <c r="AA150" s="9" t="str">
        <f>_xlfn.IFNA(VLOOKUP(Y150,'Main Data'!$A:$C,3,0),"")</f>
        <v/>
      </c>
      <c r="AB150" s="10" t="str">
        <f ca="1" t="shared" si="40"/>
        <v/>
      </c>
      <c r="AC150" s="11" t="str">
        <f t="shared" si="41"/>
        <v/>
      </c>
      <c r="AD150" s="16"/>
      <c r="AE150" s="17"/>
      <c r="AF150" s="9" t="str">
        <f>_xlfn.IFNA(VLOOKUP(AE150,'Main Data'!$A:$B,2,0),"")</f>
        <v/>
      </c>
      <c r="AG150" s="9" t="str">
        <f>_xlfn.IFNA(VLOOKUP(AE150,'Main Data'!$A:$C,3,0),"")</f>
        <v/>
      </c>
      <c r="AH150" s="10" t="str">
        <f ca="1" t="shared" si="42"/>
        <v/>
      </c>
      <c r="AI150" s="11" t="str">
        <f t="shared" si="43"/>
        <v/>
      </c>
      <c r="AJ150" s="3"/>
      <c r="AK150" s="8"/>
      <c r="AL150" s="9" t="str">
        <f>_xlfn.IFNA(VLOOKUP(AK150,'Main Data'!$A:$B,2,0),"")</f>
        <v/>
      </c>
      <c r="AM150" s="9" t="str">
        <f>_xlfn.IFNA(VLOOKUP(AK150,'Main Data'!$A:$C,3,0),"")</f>
        <v/>
      </c>
      <c r="AN150" s="10" t="str">
        <f ca="1" t="shared" si="44"/>
        <v/>
      </c>
      <c r="AO150" s="11" t="str">
        <f t="shared" si="45"/>
        <v/>
      </c>
      <c r="AP150" s="18"/>
      <c r="AQ150" s="8"/>
      <c r="AR150" s="9" t="str">
        <f>_xlfn.IFNA(VLOOKUP(AQ150,'Main Data'!$A:$B,2,0),"")</f>
        <v/>
      </c>
      <c r="AS150" s="9" t="str">
        <f>_xlfn.IFNA(VLOOKUP(AQ150,'Main Data'!$A:$C,3,0),"")</f>
        <v/>
      </c>
      <c r="AT150" s="10" t="str">
        <f ca="1" t="shared" si="46"/>
        <v/>
      </c>
      <c r="AU150" s="9" t="str">
        <f t="shared" si="47"/>
        <v/>
      </c>
    </row>
    <row r="151" ht="21.75" spans="1:47">
      <c r="A151" s="8"/>
      <c r="B151" s="9" t="str">
        <f>_xlfn.IFNA(VLOOKUP(A151,'Main Data'!$A:$B,2,0),"")</f>
        <v/>
      </c>
      <c r="C151" s="9" t="str">
        <f>_xlfn.IFNA(VLOOKUP(A151,'Main Data'!$A:$C,3,0),"")</f>
        <v/>
      </c>
      <c r="D151" s="10" t="str">
        <f ca="1" t="shared" si="32"/>
        <v/>
      </c>
      <c r="E151" s="11" t="str">
        <f t="shared" si="33"/>
        <v/>
      </c>
      <c r="F151" s="16"/>
      <c r="G151" s="17"/>
      <c r="H151" s="9" t="str">
        <f>_xlfn.IFNA(VLOOKUP(G151,'Main Data'!$A:$B,2,0),"")</f>
        <v/>
      </c>
      <c r="I151" s="9" t="str">
        <f>_xlfn.IFNA(VLOOKUP(G151,'Main Data'!$A:$C,3,0),"")</f>
        <v/>
      </c>
      <c r="J151" s="10" t="str">
        <f ca="1" t="shared" si="34"/>
        <v/>
      </c>
      <c r="K151" s="11" t="str">
        <f t="shared" si="35"/>
        <v/>
      </c>
      <c r="L151" s="3"/>
      <c r="M151" s="8"/>
      <c r="N151" s="9" t="str">
        <f>_xlfn.IFNA(VLOOKUP(M151,'Main Data'!$A:$B,2,0),"")</f>
        <v/>
      </c>
      <c r="O151" s="9" t="str">
        <f>_xlfn.IFNA(VLOOKUP(M151,'Main Data'!$A:$C,3,0),"")</f>
        <v/>
      </c>
      <c r="P151" s="10" t="str">
        <f ca="1" t="shared" si="36"/>
        <v/>
      </c>
      <c r="Q151" s="11" t="str">
        <f t="shared" si="37"/>
        <v/>
      </c>
      <c r="R151" s="16"/>
      <c r="S151" s="17"/>
      <c r="T151" s="9" t="str">
        <f>_xlfn.IFNA(VLOOKUP(S151,'Main Data'!$A:$B,2,0),"")</f>
        <v/>
      </c>
      <c r="U151" s="9" t="str">
        <f>_xlfn.IFNA(VLOOKUP(S151,'Main Data'!$A:$C,3,0),"")</f>
        <v/>
      </c>
      <c r="V151" s="10" t="str">
        <f ca="1" t="shared" si="38"/>
        <v/>
      </c>
      <c r="W151" s="11" t="str">
        <f t="shared" si="39"/>
        <v/>
      </c>
      <c r="X151" s="3"/>
      <c r="Y151" s="8"/>
      <c r="Z151" s="9" t="str">
        <f>_xlfn.IFNA(VLOOKUP(Y151,'Main Data'!$A:$B,2,0),"")</f>
        <v/>
      </c>
      <c r="AA151" s="9" t="str">
        <f>_xlfn.IFNA(VLOOKUP(Y151,'Main Data'!$A:$C,3,0),"")</f>
        <v/>
      </c>
      <c r="AB151" s="10" t="str">
        <f ca="1" t="shared" si="40"/>
        <v/>
      </c>
      <c r="AC151" s="11" t="str">
        <f t="shared" si="41"/>
        <v/>
      </c>
      <c r="AD151" s="16"/>
      <c r="AE151" s="17"/>
      <c r="AF151" s="9" t="str">
        <f>_xlfn.IFNA(VLOOKUP(AE151,'Main Data'!$A:$B,2,0),"")</f>
        <v/>
      </c>
      <c r="AG151" s="9" t="str">
        <f>_xlfn.IFNA(VLOOKUP(AE151,'Main Data'!$A:$C,3,0),"")</f>
        <v/>
      </c>
      <c r="AH151" s="10" t="str">
        <f ca="1" t="shared" si="42"/>
        <v/>
      </c>
      <c r="AI151" s="11" t="str">
        <f t="shared" si="43"/>
        <v/>
      </c>
      <c r="AJ151" s="3"/>
      <c r="AK151" s="8"/>
      <c r="AL151" s="9" t="str">
        <f>_xlfn.IFNA(VLOOKUP(AK151,'Main Data'!$A:$B,2,0),"")</f>
        <v/>
      </c>
      <c r="AM151" s="9" t="str">
        <f>_xlfn.IFNA(VLOOKUP(AK151,'Main Data'!$A:$C,3,0),"")</f>
        <v/>
      </c>
      <c r="AN151" s="10" t="str">
        <f ca="1" t="shared" si="44"/>
        <v/>
      </c>
      <c r="AO151" s="11" t="str">
        <f t="shared" si="45"/>
        <v/>
      </c>
      <c r="AP151" s="18"/>
      <c r="AQ151" s="8"/>
      <c r="AR151" s="9" t="str">
        <f>_xlfn.IFNA(VLOOKUP(AQ151,'Main Data'!$A:$B,2,0),"")</f>
        <v/>
      </c>
      <c r="AS151" s="9" t="str">
        <f>_xlfn.IFNA(VLOOKUP(AQ151,'Main Data'!$A:$C,3,0),"")</f>
        <v/>
      </c>
      <c r="AT151" s="10" t="str">
        <f ca="1" t="shared" si="46"/>
        <v/>
      </c>
      <c r="AU151" s="9" t="str">
        <f t="shared" si="47"/>
        <v/>
      </c>
    </row>
    <row r="152" ht="21.75" spans="1:47">
      <c r="A152" s="8"/>
      <c r="B152" s="9" t="str">
        <f>_xlfn.IFNA(VLOOKUP(A152,'Main Data'!$A:$B,2,0),"")</f>
        <v/>
      </c>
      <c r="C152" s="9" t="str">
        <f>_xlfn.IFNA(VLOOKUP(A152,'Main Data'!$A:$C,3,0),"")</f>
        <v/>
      </c>
      <c r="D152" s="10" t="str">
        <f ca="1" t="shared" si="32"/>
        <v/>
      </c>
      <c r="E152" s="11" t="str">
        <f t="shared" si="33"/>
        <v/>
      </c>
      <c r="F152" s="16"/>
      <c r="G152" s="17"/>
      <c r="H152" s="9" t="str">
        <f>_xlfn.IFNA(VLOOKUP(G152,'Main Data'!$A:$B,2,0),"")</f>
        <v/>
      </c>
      <c r="I152" s="9" t="str">
        <f>_xlfn.IFNA(VLOOKUP(G152,'Main Data'!$A:$C,3,0),"")</f>
        <v/>
      </c>
      <c r="J152" s="10" t="str">
        <f ca="1" t="shared" si="34"/>
        <v/>
      </c>
      <c r="K152" s="11" t="str">
        <f t="shared" si="35"/>
        <v/>
      </c>
      <c r="L152" s="3"/>
      <c r="M152" s="8"/>
      <c r="N152" s="9" t="str">
        <f>_xlfn.IFNA(VLOOKUP(M152,'Main Data'!$A:$B,2,0),"")</f>
        <v/>
      </c>
      <c r="O152" s="9" t="str">
        <f>_xlfn.IFNA(VLOOKUP(M152,'Main Data'!$A:$C,3,0),"")</f>
        <v/>
      </c>
      <c r="P152" s="10" t="str">
        <f ca="1" t="shared" si="36"/>
        <v/>
      </c>
      <c r="Q152" s="11" t="str">
        <f t="shared" si="37"/>
        <v/>
      </c>
      <c r="R152" s="16"/>
      <c r="S152" s="17"/>
      <c r="T152" s="9" t="str">
        <f>_xlfn.IFNA(VLOOKUP(S152,'Main Data'!$A:$B,2,0),"")</f>
        <v/>
      </c>
      <c r="U152" s="9" t="str">
        <f>_xlfn.IFNA(VLOOKUP(S152,'Main Data'!$A:$C,3,0),"")</f>
        <v/>
      </c>
      <c r="V152" s="10" t="str">
        <f ca="1" t="shared" si="38"/>
        <v/>
      </c>
      <c r="W152" s="11" t="str">
        <f t="shared" si="39"/>
        <v/>
      </c>
      <c r="X152" s="3"/>
      <c r="Y152" s="8"/>
      <c r="Z152" s="9" t="str">
        <f>_xlfn.IFNA(VLOOKUP(Y152,'Main Data'!$A:$B,2,0),"")</f>
        <v/>
      </c>
      <c r="AA152" s="9" t="str">
        <f>_xlfn.IFNA(VLOOKUP(Y152,'Main Data'!$A:$C,3,0),"")</f>
        <v/>
      </c>
      <c r="AB152" s="10" t="str">
        <f ca="1" t="shared" si="40"/>
        <v/>
      </c>
      <c r="AC152" s="11" t="str">
        <f t="shared" si="41"/>
        <v/>
      </c>
      <c r="AD152" s="16"/>
      <c r="AE152" s="17"/>
      <c r="AF152" s="9" t="str">
        <f>_xlfn.IFNA(VLOOKUP(AE152,'Main Data'!$A:$B,2,0),"")</f>
        <v/>
      </c>
      <c r="AG152" s="9" t="str">
        <f>_xlfn.IFNA(VLOOKUP(AE152,'Main Data'!$A:$C,3,0),"")</f>
        <v/>
      </c>
      <c r="AH152" s="10" t="str">
        <f ca="1" t="shared" si="42"/>
        <v/>
      </c>
      <c r="AI152" s="11" t="str">
        <f t="shared" si="43"/>
        <v/>
      </c>
      <c r="AJ152" s="3"/>
      <c r="AK152" s="8"/>
      <c r="AL152" s="9" t="str">
        <f>_xlfn.IFNA(VLOOKUP(AK152,'Main Data'!$A:$B,2,0),"")</f>
        <v/>
      </c>
      <c r="AM152" s="9" t="str">
        <f>_xlfn.IFNA(VLOOKUP(AK152,'Main Data'!$A:$C,3,0),"")</f>
        <v/>
      </c>
      <c r="AN152" s="10" t="str">
        <f ca="1" t="shared" si="44"/>
        <v/>
      </c>
      <c r="AO152" s="11" t="str">
        <f t="shared" si="45"/>
        <v/>
      </c>
      <c r="AP152" s="18"/>
      <c r="AQ152" s="8"/>
      <c r="AR152" s="9" t="str">
        <f>_xlfn.IFNA(VLOOKUP(AQ152,'Main Data'!$A:$B,2,0),"")</f>
        <v/>
      </c>
      <c r="AS152" s="9" t="str">
        <f>_xlfn.IFNA(VLOOKUP(AQ152,'Main Data'!$A:$C,3,0),"")</f>
        <v/>
      </c>
      <c r="AT152" s="10" t="str">
        <f ca="1" t="shared" si="46"/>
        <v/>
      </c>
      <c r="AU152" s="9" t="str">
        <f t="shared" si="47"/>
        <v/>
      </c>
    </row>
    <row r="153" ht="21.75" spans="1:47">
      <c r="A153" s="8"/>
      <c r="B153" s="9" t="str">
        <f>_xlfn.IFNA(VLOOKUP(A153,'Main Data'!$A:$B,2,0),"")</f>
        <v/>
      </c>
      <c r="C153" s="9" t="str">
        <f>_xlfn.IFNA(VLOOKUP(A153,'Main Data'!$A:$C,3,0),"")</f>
        <v/>
      </c>
      <c r="D153" s="10" t="str">
        <f ca="1" t="shared" si="32"/>
        <v/>
      </c>
      <c r="E153" s="11" t="str">
        <f t="shared" si="33"/>
        <v/>
      </c>
      <c r="F153" s="16"/>
      <c r="G153" s="17"/>
      <c r="H153" s="9" t="str">
        <f>_xlfn.IFNA(VLOOKUP(G153,'Main Data'!$A:$B,2,0),"")</f>
        <v/>
      </c>
      <c r="I153" s="9" t="str">
        <f>_xlfn.IFNA(VLOOKUP(G153,'Main Data'!$A:$C,3,0),"")</f>
        <v/>
      </c>
      <c r="J153" s="10" t="str">
        <f ca="1" t="shared" si="34"/>
        <v/>
      </c>
      <c r="K153" s="11" t="str">
        <f t="shared" si="35"/>
        <v/>
      </c>
      <c r="L153" s="3"/>
      <c r="M153" s="8"/>
      <c r="N153" s="9" t="str">
        <f>_xlfn.IFNA(VLOOKUP(M153,'Main Data'!$A:$B,2,0),"")</f>
        <v/>
      </c>
      <c r="O153" s="9" t="str">
        <f>_xlfn.IFNA(VLOOKUP(M153,'Main Data'!$A:$C,3,0),"")</f>
        <v/>
      </c>
      <c r="P153" s="10" t="str">
        <f ca="1" t="shared" si="36"/>
        <v/>
      </c>
      <c r="Q153" s="11" t="str">
        <f t="shared" si="37"/>
        <v/>
      </c>
      <c r="R153" s="16"/>
      <c r="S153" s="17"/>
      <c r="T153" s="9" t="str">
        <f>_xlfn.IFNA(VLOOKUP(S153,'Main Data'!$A:$B,2,0),"")</f>
        <v/>
      </c>
      <c r="U153" s="9" t="str">
        <f>_xlfn.IFNA(VLOOKUP(S153,'Main Data'!$A:$C,3,0),"")</f>
        <v/>
      </c>
      <c r="V153" s="10" t="str">
        <f ca="1" t="shared" si="38"/>
        <v/>
      </c>
      <c r="W153" s="11" t="str">
        <f t="shared" si="39"/>
        <v/>
      </c>
      <c r="X153" s="3"/>
      <c r="Y153" s="8"/>
      <c r="Z153" s="9" t="str">
        <f>_xlfn.IFNA(VLOOKUP(Y153,'Main Data'!$A:$B,2,0),"")</f>
        <v/>
      </c>
      <c r="AA153" s="9" t="str">
        <f>_xlfn.IFNA(VLOOKUP(Y153,'Main Data'!$A:$C,3,0),"")</f>
        <v/>
      </c>
      <c r="AB153" s="10" t="str">
        <f ca="1" t="shared" si="40"/>
        <v/>
      </c>
      <c r="AC153" s="11" t="str">
        <f t="shared" si="41"/>
        <v/>
      </c>
      <c r="AD153" s="16"/>
      <c r="AE153" s="17"/>
      <c r="AF153" s="9" t="str">
        <f>_xlfn.IFNA(VLOOKUP(AE153,'Main Data'!$A:$B,2,0),"")</f>
        <v/>
      </c>
      <c r="AG153" s="9" t="str">
        <f>_xlfn.IFNA(VLOOKUP(AE153,'Main Data'!$A:$C,3,0),"")</f>
        <v/>
      </c>
      <c r="AH153" s="10" t="str">
        <f ca="1" t="shared" si="42"/>
        <v/>
      </c>
      <c r="AI153" s="11" t="str">
        <f t="shared" si="43"/>
        <v/>
      </c>
      <c r="AJ153" s="3"/>
      <c r="AK153" s="8"/>
      <c r="AL153" s="9" t="str">
        <f>_xlfn.IFNA(VLOOKUP(AK153,'Main Data'!$A:$B,2,0),"")</f>
        <v/>
      </c>
      <c r="AM153" s="9" t="str">
        <f>_xlfn.IFNA(VLOOKUP(AK153,'Main Data'!$A:$C,3,0),"")</f>
        <v/>
      </c>
      <c r="AN153" s="10" t="str">
        <f ca="1" t="shared" si="44"/>
        <v/>
      </c>
      <c r="AO153" s="11" t="str">
        <f t="shared" si="45"/>
        <v/>
      </c>
      <c r="AP153" s="18"/>
      <c r="AQ153" s="8"/>
      <c r="AR153" s="9" t="str">
        <f>_xlfn.IFNA(VLOOKUP(AQ153,'Main Data'!$A:$B,2,0),"")</f>
        <v/>
      </c>
      <c r="AS153" s="9" t="str">
        <f>_xlfn.IFNA(VLOOKUP(AQ153,'Main Data'!$A:$C,3,0),"")</f>
        <v/>
      </c>
      <c r="AT153" s="10" t="str">
        <f ca="1" t="shared" si="46"/>
        <v/>
      </c>
      <c r="AU153" s="9" t="str">
        <f t="shared" si="47"/>
        <v/>
      </c>
    </row>
    <row r="154" ht="21.75" spans="1:47">
      <c r="A154" s="8"/>
      <c r="B154" s="9" t="str">
        <f>_xlfn.IFNA(VLOOKUP(A154,'Main Data'!$A:$B,2,0),"")</f>
        <v/>
      </c>
      <c r="C154" s="9" t="str">
        <f>_xlfn.IFNA(VLOOKUP(A154,'Main Data'!$A:$C,3,0),"")</f>
        <v/>
      </c>
      <c r="D154" s="10" t="str">
        <f ca="1" t="shared" si="32"/>
        <v/>
      </c>
      <c r="E154" s="11" t="str">
        <f t="shared" si="33"/>
        <v/>
      </c>
      <c r="F154" s="16"/>
      <c r="G154" s="17"/>
      <c r="H154" s="9" t="str">
        <f>_xlfn.IFNA(VLOOKUP(G154,'Main Data'!$A:$B,2,0),"")</f>
        <v/>
      </c>
      <c r="I154" s="9" t="str">
        <f>_xlfn.IFNA(VLOOKUP(G154,'Main Data'!$A:$C,3,0),"")</f>
        <v/>
      </c>
      <c r="J154" s="10" t="str">
        <f ca="1" t="shared" si="34"/>
        <v/>
      </c>
      <c r="K154" s="11" t="str">
        <f t="shared" si="35"/>
        <v/>
      </c>
      <c r="L154" s="3"/>
      <c r="M154" s="8"/>
      <c r="N154" s="9" t="str">
        <f>_xlfn.IFNA(VLOOKUP(M154,'Main Data'!$A:$B,2,0),"")</f>
        <v/>
      </c>
      <c r="O154" s="9" t="str">
        <f>_xlfn.IFNA(VLOOKUP(M154,'Main Data'!$A:$C,3,0),"")</f>
        <v/>
      </c>
      <c r="P154" s="10" t="str">
        <f ca="1" t="shared" si="36"/>
        <v/>
      </c>
      <c r="Q154" s="11" t="str">
        <f t="shared" si="37"/>
        <v/>
      </c>
      <c r="R154" s="16"/>
      <c r="S154" s="17"/>
      <c r="T154" s="9" t="str">
        <f>_xlfn.IFNA(VLOOKUP(S154,'Main Data'!$A:$B,2,0),"")</f>
        <v/>
      </c>
      <c r="U154" s="9" t="str">
        <f>_xlfn.IFNA(VLOOKUP(S154,'Main Data'!$A:$C,3,0),"")</f>
        <v/>
      </c>
      <c r="V154" s="10" t="str">
        <f ca="1" t="shared" si="38"/>
        <v/>
      </c>
      <c r="W154" s="11" t="str">
        <f t="shared" si="39"/>
        <v/>
      </c>
      <c r="X154" s="3"/>
      <c r="Y154" s="8"/>
      <c r="Z154" s="9" t="str">
        <f>_xlfn.IFNA(VLOOKUP(Y154,'Main Data'!$A:$B,2,0),"")</f>
        <v/>
      </c>
      <c r="AA154" s="9" t="str">
        <f>_xlfn.IFNA(VLOOKUP(Y154,'Main Data'!$A:$C,3,0),"")</f>
        <v/>
      </c>
      <c r="AB154" s="10" t="str">
        <f ca="1" t="shared" si="40"/>
        <v/>
      </c>
      <c r="AC154" s="11" t="str">
        <f t="shared" si="41"/>
        <v/>
      </c>
      <c r="AD154" s="16"/>
      <c r="AE154" s="17"/>
      <c r="AF154" s="9" t="str">
        <f>_xlfn.IFNA(VLOOKUP(AE154,'Main Data'!$A:$B,2,0),"")</f>
        <v/>
      </c>
      <c r="AG154" s="9" t="str">
        <f>_xlfn.IFNA(VLOOKUP(AE154,'Main Data'!$A:$C,3,0),"")</f>
        <v/>
      </c>
      <c r="AH154" s="10" t="str">
        <f ca="1" t="shared" si="42"/>
        <v/>
      </c>
      <c r="AI154" s="11" t="str">
        <f t="shared" si="43"/>
        <v/>
      </c>
      <c r="AJ154" s="3"/>
      <c r="AK154" s="8"/>
      <c r="AL154" s="9" t="str">
        <f>_xlfn.IFNA(VLOOKUP(AK154,'Main Data'!$A:$B,2,0),"")</f>
        <v/>
      </c>
      <c r="AM154" s="9" t="str">
        <f>_xlfn.IFNA(VLOOKUP(AK154,'Main Data'!$A:$C,3,0),"")</f>
        <v/>
      </c>
      <c r="AN154" s="10" t="str">
        <f ca="1" t="shared" si="44"/>
        <v/>
      </c>
      <c r="AO154" s="11" t="str">
        <f t="shared" si="45"/>
        <v/>
      </c>
      <c r="AP154" s="18"/>
      <c r="AQ154" s="8"/>
      <c r="AR154" s="9" t="str">
        <f>_xlfn.IFNA(VLOOKUP(AQ154,'Main Data'!$A:$B,2,0),"")</f>
        <v/>
      </c>
      <c r="AS154" s="9" t="str">
        <f>_xlfn.IFNA(VLOOKUP(AQ154,'Main Data'!$A:$C,3,0),"")</f>
        <v/>
      </c>
      <c r="AT154" s="10" t="str">
        <f ca="1" t="shared" si="46"/>
        <v/>
      </c>
      <c r="AU154" s="9" t="str">
        <f t="shared" si="47"/>
        <v/>
      </c>
    </row>
    <row r="155" ht="21.75" spans="1:47">
      <c r="A155" s="8"/>
      <c r="B155" s="9" t="str">
        <f>_xlfn.IFNA(VLOOKUP(A155,'Main Data'!$A:$B,2,0),"")</f>
        <v/>
      </c>
      <c r="C155" s="9" t="str">
        <f>_xlfn.IFNA(VLOOKUP(A155,'Main Data'!$A:$C,3,0),"")</f>
        <v/>
      </c>
      <c r="D155" s="10" t="str">
        <f ca="1" t="shared" si="32"/>
        <v/>
      </c>
      <c r="E155" s="11" t="str">
        <f t="shared" si="33"/>
        <v/>
      </c>
      <c r="F155" s="16"/>
      <c r="G155" s="17"/>
      <c r="H155" s="9" t="str">
        <f>_xlfn.IFNA(VLOOKUP(G155,'Main Data'!$A:$B,2,0),"")</f>
        <v/>
      </c>
      <c r="I155" s="9" t="str">
        <f>_xlfn.IFNA(VLOOKUP(G155,'Main Data'!$A:$C,3,0),"")</f>
        <v/>
      </c>
      <c r="J155" s="10" t="str">
        <f ca="1" t="shared" si="34"/>
        <v/>
      </c>
      <c r="K155" s="11" t="str">
        <f t="shared" si="35"/>
        <v/>
      </c>
      <c r="L155" s="3"/>
      <c r="M155" s="8"/>
      <c r="N155" s="9" t="str">
        <f>_xlfn.IFNA(VLOOKUP(M155,'Main Data'!$A:$B,2,0),"")</f>
        <v/>
      </c>
      <c r="O155" s="9" t="str">
        <f>_xlfn.IFNA(VLOOKUP(M155,'Main Data'!$A:$C,3,0),"")</f>
        <v/>
      </c>
      <c r="P155" s="10" t="str">
        <f ca="1" t="shared" si="36"/>
        <v/>
      </c>
      <c r="Q155" s="11" t="str">
        <f t="shared" si="37"/>
        <v/>
      </c>
      <c r="R155" s="16"/>
      <c r="S155" s="17"/>
      <c r="T155" s="9" t="str">
        <f>_xlfn.IFNA(VLOOKUP(S155,'Main Data'!$A:$B,2,0),"")</f>
        <v/>
      </c>
      <c r="U155" s="9" t="str">
        <f>_xlfn.IFNA(VLOOKUP(S155,'Main Data'!$A:$C,3,0),"")</f>
        <v/>
      </c>
      <c r="V155" s="10" t="str">
        <f ca="1" t="shared" si="38"/>
        <v/>
      </c>
      <c r="W155" s="11" t="str">
        <f t="shared" si="39"/>
        <v/>
      </c>
      <c r="X155" s="3"/>
      <c r="Y155" s="8"/>
      <c r="Z155" s="9" t="str">
        <f>_xlfn.IFNA(VLOOKUP(Y155,'Main Data'!$A:$B,2,0),"")</f>
        <v/>
      </c>
      <c r="AA155" s="9" t="str">
        <f>_xlfn.IFNA(VLOOKUP(Y155,'Main Data'!$A:$C,3,0),"")</f>
        <v/>
      </c>
      <c r="AB155" s="10" t="str">
        <f ca="1" t="shared" si="40"/>
        <v/>
      </c>
      <c r="AC155" s="11" t="str">
        <f t="shared" si="41"/>
        <v/>
      </c>
      <c r="AD155" s="16"/>
      <c r="AE155" s="17"/>
      <c r="AF155" s="9" t="str">
        <f>_xlfn.IFNA(VLOOKUP(AE155,'Main Data'!$A:$B,2,0),"")</f>
        <v/>
      </c>
      <c r="AG155" s="9" t="str">
        <f>_xlfn.IFNA(VLOOKUP(AE155,'Main Data'!$A:$C,3,0),"")</f>
        <v/>
      </c>
      <c r="AH155" s="10" t="str">
        <f ca="1" t="shared" si="42"/>
        <v/>
      </c>
      <c r="AI155" s="11" t="str">
        <f t="shared" si="43"/>
        <v/>
      </c>
      <c r="AJ155" s="3"/>
      <c r="AK155" s="8"/>
      <c r="AL155" s="9" t="str">
        <f>_xlfn.IFNA(VLOOKUP(AK155,'Main Data'!$A:$B,2,0),"")</f>
        <v/>
      </c>
      <c r="AM155" s="9" t="str">
        <f>_xlfn.IFNA(VLOOKUP(AK155,'Main Data'!$A:$C,3,0),"")</f>
        <v/>
      </c>
      <c r="AN155" s="10" t="str">
        <f ca="1" t="shared" si="44"/>
        <v/>
      </c>
      <c r="AO155" s="11" t="str">
        <f t="shared" si="45"/>
        <v/>
      </c>
      <c r="AP155" s="18"/>
      <c r="AQ155" s="8"/>
      <c r="AR155" s="9" t="str">
        <f>_xlfn.IFNA(VLOOKUP(AQ155,'Main Data'!$A:$B,2,0),"")</f>
        <v/>
      </c>
      <c r="AS155" s="9" t="str">
        <f>_xlfn.IFNA(VLOOKUP(AQ155,'Main Data'!$A:$C,3,0),"")</f>
        <v/>
      </c>
      <c r="AT155" s="10" t="str">
        <f ca="1" t="shared" si="46"/>
        <v/>
      </c>
      <c r="AU155" s="9" t="str">
        <f t="shared" si="47"/>
        <v/>
      </c>
    </row>
    <row r="156" ht="21.75" spans="1:47">
      <c r="A156" s="8"/>
      <c r="B156" s="9" t="str">
        <f>_xlfn.IFNA(VLOOKUP(A156,'Main Data'!$A:$B,2,0),"")</f>
        <v/>
      </c>
      <c r="C156" s="9" t="str">
        <f>_xlfn.IFNA(VLOOKUP(A156,'Main Data'!$A:$C,3,0),"")</f>
        <v/>
      </c>
      <c r="D156" s="10" t="str">
        <f ca="1" t="shared" si="32"/>
        <v/>
      </c>
      <c r="E156" s="11" t="str">
        <f t="shared" si="33"/>
        <v/>
      </c>
      <c r="F156" s="16"/>
      <c r="G156" s="17"/>
      <c r="H156" s="9" t="str">
        <f>_xlfn.IFNA(VLOOKUP(G156,'Main Data'!$A:$B,2,0),"")</f>
        <v/>
      </c>
      <c r="I156" s="9" t="str">
        <f>_xlfn.IFNA(VLOOKUP(G156,'Main Data'!$A:$C,3,0),"")</f>
        <v/>
      </c>
      <c r="J156" s="10" t="str">
        <f ca="1" t="shared" si="34"/>
        <v/>
      </c>
      <c r="K156" s="11" t="str">
        <f t="shared" si="35"/>
        <v/>
      </c>
      <c r="L156" s="3"/>
      <c r="M156" s="8"/>
      <c r="N156" s="9" t="str">
        <f>_xlfn.IFNA(VLOOKUP(M156,'Main Data'!$A:$B,2,0),"")</f>
        <v/>
      </c>
      <c r="O156" s="9" t="str">
        <f>_xlfn.IFNA(VLOOKUP(M156,'Main Data'!$A:$C,3,0),"")</f>
        <v/>
      </c>
      <c r="P156" s="10" t="str">
        <f ca="1" t="shared" si="36"/>
        <v/>
      </c>
      <c r="Q156" s="11" t="str">
        <f t="shared" si="37"/>
        <v/>
      </c>
      <c r="R156" s="16"/>
      <c r="S156" s="17"/>
      <c r="T156" s="9" t="str">
        <f>_xlfn.IFNA(VLOOKUP(S156,'Main Data'!$A:$B,2,0),"")</f>
        <v/>
      </c>
      <c r="U156" s="9" t="str">
        <f>_xlfn.IFNA(VLOOKUP(S156,'Main Data'!$A:$C,3,0),"")</f>
        <v/>
      </c>
      <c r="V156" s="10" t="str">
        <f ca="1" t="shared" si="38"/>
        <v/>
      </c>
      <c r="W156" s="11" t="str">
        <f t="shared" si="39"/>
        <v/>
      </c>
      <c r="X156" s="3"/>
      <c r="Y156" s="8"/>
      <c r="Z156" s="9" t="str">
        <f>_xlfn.IFNA(VLOOKUP(Y156,'Main Data'!$A:$B,2,0),"")</f>
        <v/>
      </c>
      <c r="AA156" s="9" t="str">
        <f>_xlfn.IFNA(VLOOKUP(Y156,'Main Data'!$A:$C,3,0),"")</f>
        <v/>
      </c>
      <c r="AB156" s="10" t="str">
        <f ca="1" t="shared" si="40"/>
        <v/>
      </c>
      <c r="AC156" s="11" t="str">
        <f t="shared" si="41"/>
        <v/>
      </c>
      <c r="AD156" s="16"/>
      <c r="AE156" s="17"/>
      <c r="AF156" s="9" t="str">
        <f>_xlfn.IFNA(VLOOKUP(AE156,'Main Data'!$A:$B,2,0),"")</f>
        <v/>
      </c>
      <c r="AG156" s="9" t="str">
        <f>_xlfn.IFNA(VLOOKUP(AE156,'Main Data'!$A:$C,3,0),"")</f>
        <v/>
      </c>
      <c r="AH156" s="10" t="str">
        <f ca="1" t="shared" si="42"/>
        <v/>
      </c>
      <c r="AI156" s="11" t="str">
        <f t="shared" si="43"/>
        <v/>
      </c>
      <c r="AJ156" s="3"/>
      <c r="AK156" s="8"/>
      <c r="AL156" s="9" t="str">
        <f>_xlfn.IFNA(VLOOKUP(AK156,'Main Data'!$A:$B,2,0),"")</f>
        <v/>
      </c>
      <c r="AM156" s="9" t="str">
        <f>_xlfn.IFNA(VLOOKUP(AK156,'Main Data'!$A:$C,3,0),"")</f>
        <v/>
      </c>
      <c r="AN156" s="10" t="str">
        <f ca="1" t="shared" si="44"/>
        <v/>
      </c>
      <c r="AO156" s="11" t="str">
        <f t="shared" si="45"/>
        <v/>
      </c>
      <c r="AP156" s="18"/>
      <c r="AQ156" s="8"/>
      <c r="AR156" s="9" t="str">
        <f>_xlfn.IFNA(VLOOKUP(AQ156,'Main Data'!$A:$B,2,0),"")</f>
        <v/>
      </c>
      <c r="AS156" s="9" t="str">
        <f>_xlfn.IFNA(VLOOKUP(AQ156,'Main Data'!$A:$C,3,0),"")</f>
        <v/>
      </c>
      <c r="AT156" s="10" t="str">
        <f ca="1" t="shared" si="46"/>
        <v/>
      </c>
      <c r="AU156" s="9" t="str">
        <f t="shared" si="47"/>
        <v/>
      </c>
    </row>
    <row r="157" ht="21.75" spans="1:47">
      <c r="A157" s="8"/>
      <c r="B157" s="9" t="str">
        <f>_xlfn.IFNA(VLOOKUP(A157,'Main Data'!$A:$B,2,0),"")</f>
        <v/>
      </c>
      <c r="C157" s="9" t="str">
        <f>_xlfn.IFNA(VLOOKUP(A157,'Main Data'!$A:$C,3,0),"")</f>
        <v/>
      </c>
      <c r="D157" s="10" t="str">
        <f ca="1" t="shared" si="32"/>
        <v/>
      </c>
      <c r="E157" s="11" t="str">
        <f t="shared" si="33"/>
        <v/>
      </c>
      <c r="F157" s="16"/>
      <c r="G157" s="17"/>
      <c r="H157" s="9" t="str">
        <f>_xlfn.IFNA(VLOOKUP(G157,'Main Data'!$A:$B,2,0),"")</f>
        <v/>
      </c>
      <c r="I157" s="9" t="str">
        <f>_xlfn.IFNA(VLOOKUP(G157,'Main Data'!$A:$C,3,0),"")</f>
        <v/>
      </c>
      <c r="J157" s="10" t="str">
        <f ca="1" t="shared" si="34"/>
        <v/>
      </c>
      <c r="K157" s="11" t="str">
        <f t="shared" si="35"/>
        <v/>
      </c>
      <c r="L157" s="3"/>
      <c r="M157" s="8"/>
      <c r="N157" s="9" t="str">
        <f>_xlfn.IFNA(VLOOKUP(M157,'Main Data'!$A:$B,2,0),"")</f>
        <v/>
      </c>
      <c r="O157" s="9" t="str">
        <f>_xlfn.IFNA(VLOOKUP(M157,'Main Data'!$A:$C,3,0),"")</f>
        <v/>
      </c>
      <c r="P157" s="10" t="str">
        <f ca="1" t="shared" si="36"/>
        <v/>
      </c>
      <c r="Q157" s="11" t="str">
        <f t="shared" si="37"/>
        <v/>
      </c>
      <c r="R157" s="16"/>
      <c r="S157" s="17"/>
      <c r="T157" s="9" t="str">
        <f>_xlfn.IFNA(VLOOKUP(S157,'Main Data'!$A:$B,2,0),"")</f>
        <v/>
      </c>
      <c r="U157" s="9" t="str">
        <f>_xlfn.IFNA(VLOOKUP(S157,'Main Data'!$A:$C,3,0),"")</f>
        <v/>
      </c>
      <c r="V157" s="10" t="str">
        <f ca="1" t="shared" si="38"/>
        <v/>
      </c>
      <c r="W157" s="11" t="str">
        <f t="shared" si="39"/>
        <v/>
      </c>
      <c r="X157" s="3"/>
      <c r="Y157" s="8"/>
      <c r="Z157" s="9" t="str">
        <f>_xlfn.IFNA(VLOOKUP(Y157,'Main Data'!$A:$B,2,0),"")</f>
        <v/>
      </c>
      <c r="AA157" s="9" t="str">
        <f>_xlfn.IFNA(VLOOKUP(Y157,'Main Data'!$A:$C,3,0),"")</f>
        <v/>
      </c>
      <c r="AB157" s="10" t="str">
        <f ca="1" t="shared" si="40"/>
        <v/>
      </c>
      <c r="AC157" s="11" t="str">
        <f t="shared" si="41"/>
        <v/>
      </c>
      <c r="AD157" s="16"/>
      <c r="AE157" s="17"/>
      <c r="AF157" s="9" t="str">
        <f>_xlfn.IFNA(VLOOKUP(AE157,'Main Data'!$A:$B,2,0),"")</f>
        <v/>
      </c>
      <c r="AG157" s="9" t="str">
        <f>_xlfn.IFNA(VLOOKUP(AE157,'Main Data'!$A:$C,3,0),"")</f>
        <v/>
      </c>
      <c r="AH157" s="10" t="str">
        <f ca="1" t="shared" si="42"/>
        <v/>
      </c>
      <c r="AI157" s="11" t="str">
        <f t="shared" si="43"/>
        <v/>
      </c>
      <c r="AJ157" s="3"/>
      <c r="AK157" s="8"/>
      <c r="AL157" s="9" t="str">
        <f>_xlfn.IFNA(VLOOKUP(AK157,'Main Data'!$A:$B,2,0),"")</f>
        <v/>
      </c>
      <c r="AM157" s="9" t="str">
        <f>_xlfn.IFNA(VLOOKUP(AK157,'Main Data'!$A:$C,3,0),"")</f>
        <v/>
      </c>
      <c r="AN157" s="10" t="str">
        <f ca="1" t="shared" si="44"/>
        <v/>
      </c>
      <c r="AO157" s="11" t="str">
        <f t="shared" si="45"/>
        <v/>
      </c>
      <c r="AP157" s="18"/>
      <c r="AQ157" s="8"/>
      <c r="AR157" s="9" t="str">
        <f>_xlfn.IFNA(VLOOKUP(AQ157,'Main Data'!$A:$B,2,0),"")</f>
        <v/>
      </c>
      <c r="AS157" s="9" t="str">
        <f>_xlfn.IFNA(VLOOKUP(AQ157,'Main Data'!$A:$C,3,0),"")</f>
        <v/>
      </c>
      <c r="AT157" s="10" t="str">
        <f ca="1" t="shared" si="46"/>
        <v/>
      </c>
      <c r="AU157" s="9" t="str">
        <f t="shared" si="47"/>
        <v/>
      </c>
    </row>
    <row r="158" ht="21.75" spans="1:47">
      <c r="A158" s="8"/>
      <c r="B158" s="9" t="str">
        <f>_xlfn.IFNA(VLOOKUP(A158,'Main Data'!$A:$B,2,0),"")</f>
        <v/>
      </c>
      <c r="C158" s="9" t="str">
        <f>_xlfn.IFNA(VLOOKUP(A158,'Main Data'!$A:$C,3,0),"")</f>
        <v/>
      </c>
      <c r="D158" s="10" t="str">
        <f ca="1" t="shared" si="32"/>
        <v/>
      </c>
      <c r="E158" s="11" t="str">
        <f t="shared" si="33"/>
        <v/>
      </c>
      <c r="F158" s="16"/>
      <c r="G158" s="17"/>
      <c r="H158" s="9" t="str">
        <f>_xlfn.IFNA(VLOOKUP(G158,'Main Data'!$A:$B,2,0),"")</f>
        <v/>
      </c>
      <c r="I158" s="9" t="str">
        <f>_xlfn.IFNA(VLOOKUP(G158,'Main Data'!$A:$C,3,0),"")</f>
        <v/>
      </c>
      <c r="J158" s="10" t="str">
        <f ca="1" t="shared" si="34"/>
        <v/>
      </c>
      <c r="K158" s="11" t="str">
        <f t="shared" si="35"/>
        <v/>
      </c>
      <c r="L158" s="3"/>
      <c r="M158" s="8"/>
      <c r="N158" s="9" t="str">
        <f>_xlfn.IFNA(VLOOKUP(M158,'Main Data'!$A:$B,2,0),"")</f>
        <v/>
      </c>
      <c r="O158" s="9" t="str">
        <f>_xlfn.IFNA(VLOOKUP(M158,'Main Data'!$A:$C,3,0),"")</f>
        <v/>
      </c>
      <c r="P158" s="10" t="str">
        <f ca="1" t="shared" si="36"/>
        <v/>
      </c>
      <c r="Q158" s="11" t="str">
        <f t="shared" si="37"/>
        <v/>
      </c>
      <c r="R158" s="16"/>
      <c r="S158" s="17"/>
      <c r="T158" s="9" t="str">
        <f>_xlfn.IFNA(VLOOKUP(S158,'Main Data'!$A:$B,2,0),"")</f>
        <v/>
      </c>
      <c r="U158" s="9" t="str">
        <f>_xlfn.IFNA(VLOOKUP(S158,'Main Data'!$A:$C,3,0),"")</f>
        <v/>
      </c>
      <c r="V158" s="10" t="str">
        <f ca="1" t="shared" si="38"/>
        <v/>
      </c>
      <c r="W158" s="11" t="str">
        <f t="shared" si="39"/>
        <v/>
      </c>
      <c r="X158" s="3"/>
      <c r="Y158" s="8"/>
      <c r="Z158" s="9" t="str">
        <f>_xlfn.IFNA(VLOOKUP(Y158,'Main Data'!$A:$B,2,0),"")</f>
        <v/>
      </c>
      <c r="AA158" s="9" t="str">
        <f>_xlfn.IFNA(VLOOKUP(Y158,'Main Data'!$A:$C,3,0),"")</f>
        <v/>
      </c>
      <c r="AB158" s="10" t="str">
        <f ca="1" t="shared" si="40"/>
        <v/>
      </c>
      <c r="AC158" s="11" t="str">
        <f t="shared" si="41"/>
        <v/>
      </c>
      <c r="AD158" s="16"/>
      <c r="AE158" s="17"/>
      <c r="AF158" s="9" t="str">
        <f>_xlfn.IFNA(VLOOKUP(AE158,'Main Data'!$A:$B,2,0),"")</f>
        <v/>
      </c>
      <c r="AG158" s="9" t="str">
        <f>_xlfn.IFNA(VLOOKUP(AE158,'Main Data'!$A:$C,3,0),"")</f>
        <v/>
      </c>
      <c r="AH158" s="10" t="str">
        <f ca="1" t="shared" si="42"/>
        <v/>
      </c>
      <c r="AI158" s="11" t="str">
        <f t="shared" si="43"/>
        <v/>
      </c>
      <c r="AJ158" s="3"/>
      <c r="AK158" s="8"/>
      <c r="AL158" s="9" t="str">
        <f>_xlfn.IFNA(VLOOKUP(AK158,'Main Data'!$A:$B,2,0),"")</f>
        <v/>
      </c>
      <c r="AM158" s="9" t="str">
        <f>_xlfn.IFNA(VLOOKUP(AK158,'Main Data'!$A:$C,3,0),"")</f>
        <v/>
      </c>
      <c r="AN158" s="10" t="str">
        <f ca="1" t="shared" si="44"/>
        <v/>
      </c>
      <c r="AO158" s="11" t="str">
        <f t="shared" si="45"/>
        <v/>
      </c>
      <c r="AP158" s="18"/>
      <c r="AQ158" s="8"/>
      <c r="AR158" s="9" t="str">
        <f>_xlfn.IFNA(VLOOKUP(AQ158,'Main Data'!$A:$B,2,0),"")</f>
        <v/>
      </c>
      <c r="AS158" s="9" t="str">
        <f>_xlfn.IFNA(VLOOKUP(AQ158,'Main Data'!$A:$C,3,0),"")</f>
        <v/>
      </c>
      <c r="AT158" s="10" t="str">
        <f ca="1" t="shared" si="46"/>
        <v/>
      </c>
      <c r="AU158" s="9" t="str">
        <f t="shared" si="47"/>
        <v/>
      </c>
    </row>
    <row r="159" ht="21.75" spans="1:47">
      <c r="A159" s="8"/>
      <c r="B159" s="9" t="str">
        <f>_xlfn.IFNA(VLOOKUP(A159,'Main Data'!$A:$B,2,0),"")</f>
        <v/>
      </c>
      <c r="C159" s="9" t="str">
        <f>_xlfn.IFNA(VLOOKUP(A159,'Main Data'!$A:$C,3,0),"")</f>
        <v/>
      </c>
      <c r="D159" s="10" t="str">
        <f ca="1" t="shared" si="32"/>
        <v/>
      </c>
      <c r="E159" s="11" t="str">
        <f t="shared" si="33"/>
        <v/>
      </c>
      <c r="F159" s="16"/>
      <c r="G159" s="17"/>
      <c r="H159" s="9" t="str">
        <f>_xlfn.IFNA(VLOOKUP(G159,'Main Data'!$A:$B,2,0),"")</f>
        <v/>
      </c>
      <c r="I159" s="9" t="str">
        <f>_xlfn.IFNA(VLOOKUP(G159,'Main Data'!$A:$C,3,0),"")</f>
        <v/>
      </c>
      <c r="J159" s="10" t="str">
        <f ca="1" t="shared" si="34"/>
        <v/>
      </c>
      <c r="K159" s="11" t="str">
        <f t="shared" si="35"/>
        <v/>
      </c>
      <c r="L159" s="3"/>
      <c r="M159" s="8"/>
      <c r="N159" s="9" t="str">
        <f>_xlfn.IFNA(VLOOKUP(M159,'Main Data'!$A:$B,2,0),"")</f>
        <v/>
      </c>
      <c r="O159" s="9" t="str">
        <f>_xlfn.IFNA(VLOOKUP(M159,'Main Data'!$A:$C,3,0),"")</f>
        <v/>
      </c>
      <c r="P159" s="10" t="str">
        <f ca="1" t="shared" si="36"/>
        <v/>
      </c>
      <c r="Q159" s="11" t="str">
        <f t="shared" si="37"/>
        <v/>
      </c>
      <c r="R159" s="16"/>
      <c r="S159" s="17"/>
      <c r="T159" s="9" t="str">
        <f>_xlfn.IFNA(VLOOKUP(S159,'Main Data'!$A:$B,2,0),"")</f>
        <v/>
      </c>
      <c r="U159" s="9" t="str">
        <f>_xlfn.IFNA(VLOOKUP(S159,'Main Data'!$A:$C,3,0),"")</f>
        <v/>
      </c>
      <c r="V159" s="10" t="str">
        <f ca="1" t="shared" si="38"/>
        <v/>
      </c>
      <c r="W159" s="11" t="str">
        <f t="shared" si="39"/>
        <v/>
      </c>
      <c r="X159" s="3"/>
      <c r="Y159" s="8"/>
      <c r="Z159" s="9" t="str">
        <f>_xlfn.IFNA(VLOOKUP(Y159,'Main Data'!$A:$B,2,0),"")</f>
        <v/>
      </c>
      <c r="AA159" s="9" t="str">
        <f>_xlfn.IFNA(VLOOKUP(Y159,'Main Data'!$A:$C,3,0),"")</f>
        <v/>
      </c>
      <c r="AB159" s="10" t="str">
        <f ca="1" t="shared" si="40"/>
        <v/>
      </c>
      <c r="AC159" s="11" t="str">
        <f t="shared" si="41"/>
        <v/>
      </c>
      <c r="AD159" s="16"/>
      <c r="AE159" s="17"/>
      <c r="AF159" s="9" t="str">
        <f>_xlfn.IFNA(VLOOKUP(AE159,'Main Data'!$A:$B,2,0),"")</f>
        <v/>
      </c>
      <c r="AG159" s="9" t="str">
        <f>_xlfn.IFNA(VLOOKUP(AE159,'Main Data'!$A:$C,3,0),"")</f>
        <v/>
      </c>
      <c r="AH159" s="10" t="str">
        <f ca="1" t="shared" si="42"/>
        <v/>
      </c>
      <c r="AI159" s="11" t="str">
        <f t="shared" si="43"/>
        <v/>
      </c>
      <c r="AJ159" s="3"/>
      <c r="AK159" s="8"/>
      <c r="AL159" s="9" t="str">
        <f>_xlfn.IFNA(VLOOKUP(AK159,'Main Data'!$A:$B,2,0),"")</f>
        <v/>
      </c>
      <c r="AM159" s="9" t="str">
        <f>_xlfn.IFNA(VLOOKUP(AK159,'Main Data'!$A:$C,3,0),"")</f>
        <v/>
      </c>
      <c r="AN159" s="10" t="str">
        <f ca="1" t="shared" si="44"/>
        <v/>
      </c>
      <c r="AO159" s="11" t="str">
        <f t="shared" si="45"/>
        <v/>
      </c>
      <c r="AP159" s="18"/>
      <c r="AQ159" s="8"/>
      <c r="AR159" s="9" t="str">
        <f>_xlfn.IFNA(VLOOKUP(AQ159,'Main Data'!$A:$B,2,0),"")</f>
        <v/>
      </c>
      <c r="AS159" s="9" t="str">
        <f>_xlfn.IFNA(VLOOKUP(AQ159,'Main Data'!$A:$C,3,0),"")</f>
        <v/>
      </c>
      <c r="AT159" s="10" t="str">
        <f ca="1" t="shared" si="46"/>
        <v/>
      </c>
      <c r="AU159" s="9" t="str">
        <f t="shared" si="47"/>
        <v/>
      </c>
    </row>
    <row r="160" ht="21.75" spans="1:47">
      <c r="A160" s="8"/>
      <c r="B160" s="9" t="str">
        <f>_xlfn.IFNA(VLOOKUP(A160,'Main Data'!$A:$B,2,0),"")</f>
        <v/>
      </c>
      <c r="C160" s="9" t="str">
        <f>_xlfn.IFNA(VLOOKUP(A160,'Main Data'!$A:$C,3,0),"")</f>
        <v/>
      </c>
      <c r="D160" s="10" t="str">
        <f ca="1" t="shared" si="32"/>
        <v/>
      </c>
      <c r="E160" s="11" t="str">
        <f t="shared" si="33"/>
        <v/>
      </c>
      <c r="F160" s="16"/>
      <c r="G160" s="17"/>
      <c r="H160" s="9" t="str">
        <f>_xlfn.IFNA(VLOOKUP(G160,'Main Data'!$A:$B,2,0),"")</f>
        <v/>
      </c>
      <c r="I160" s="9" t="str">
        <f>_xlfn.IFNA(VLOOKUP(G160,'Main Data'!$A:$C,3,0),"")</f>
        <v/>
      </c>
      <c r="J160" s="10" t="str">
        <f ca="1" t="shared" si="34"/>
        <v/>
      </c>
      <c r="K160" s="11" t="str">
        <f t="shared" si="35"/>
        <v/>
      </c>
      <c r="L160" s="3"/>
      <c r="M160" s="8"/>
      <c r="N160" s="9" t="str">
        <f>_xlfn.IFNA(VLOOKUP(M160,'Main Data'!$A:$B,2,0),"")</f>
        <v/>
      </c>
      <c r="O160" s="9" t="str">
        <f>_xlfn.IFNA(VLOOKUP(M160,'Main Data'!$A:$C,3,0),"")</f>
        <v/>
      </c>
      <c r="P160" s="10" t="str">
        <f ca="1" t="shared" si="36"/>
        <v/>
      </c>
      <c r="Q160" s="11" t="str">
        <f t="shared" si="37"/>
        <v/>
      </c>
      <c r="R160" s="16"/>
      <c r="S160" s="17"/>
      <c r="T160" s="9" t="str">
        <f>_xlfn.IFNA(VLOOKUP(S160,'Main Data'!$A:$B,2,0),"")</f>
        <v/>
      </c>
      <c r="U160" s="9" t="str">
        <f>_xlfn.IFNA(VLOOKUP(S160,'Main Data'!$A:$C,3,0),"")</f>
        <v/>
      </c>
      <c r="V160" s="10" t="str">
        <f ca="1" t="shared" si="38"/>
        <v/>
      </c>
      <c r="W160" s="11" t="str">
        <f t="shared" si="39"/>
        <v/>
      </c>
      <c r="X160" s="3"/>
      <c r="Y160" s="8"/>
      <c r="Z160" s="9" t="str">
        <f>_xlfn.IFNA(VLOOKUP(Y160,'Main Data'!$A:$B,2,0),"")</f>
        <v/>
      </c>
      <c r="AA160" s="9" t="str">
        <f>_xlfn.IFNA(VLOOKUP(Y160,'Main Data'!$A:$C,3,0),"")</f>
        <v/>
      </c>
      <c r="AB160" s="10" t="str">
        <f ca="1" t="shared" si="40"/>
        <v/>
      </c>
      <c r="AC160" s="11" t="str">
        <f t="shared" si="41"/>
        <v/>
      </c>
      <c r="AD160" s="16"/>
      <c r="AE160" s="17"/>
      <c r="AF160" s="9" t="str">
        <f>_xlfn.IFNA(VLOOKUP(AE160,'Main Data'!$A:$B,2,0),"")</f>
        <v/>
      </c>
      <c r="AG160" s="9" t="str">
        <f>_xlfn.IFNA(VLOOKUP(AE160,'Main Data'!$A:$C,3,0),"")</f>
        <v/>
      </c>
      <c r="AH160" s="10" t="str">
        <f ca="1" t="shared" si="42"/>
        <v/>
      </c>
      <c r="AI160" s="11" t="str">
        <f t="shared" si="43"/>
        <v/>
      </c>
      <c r="AJ160" s="3"/>
      <c r="AK160" s="8"/>
      <c r="AL160" s="9" t="str">
        <f>_xlfn.IFNA(VLOOKUP(AK160,'Main Data'!$A:$B,2,0),"")</f>
        <v/>
      </c>
      <c r="AM160" s="9" t="str">
        <f>_xlfn.IFNA(VLOOKUP(AK160,'Main Data'!$A:$C,3,0),"")</f>
        <v/>
      </c>
      <c r="AN160" s="10" t="str">
        <f ca="1" t="shared" si="44"/>
        <v/>
      </c>
      <c r="AO160" s="11" t="str">
        <f t="shared" si="45"/>
        <v/>
      </c>
      <c r="AP160" s="18"/>
      <c r="AQ160" s="8"/>
      <c r="AR160" s="9" t="str">
        <f>_xlfn.IFNA(VLOOKUP(AQ160,'Main Data'!$A:$B,2,0),"")</f>
        <v/>
      </c>
      <c r="AS160" s="9" t="str">
        <f>_xlfn.IFNA(VLOOKUP(AQ160,'Main Data'!$A:$C,3,0),"")</f>
        <v/>
      </c>
      <c r="AT160" s="10" t="str">
        <f ca="1" t="shared" si="46"/>
        <v/>
      </c>
      <c r="AU160" s="9" t="str">
        <f t="shared" si="47"/>
        <v/>
      </c>
    </row>
    <row r="161" ht="21.75" spans="1:47">
      <c r="A161" s="8"/>
      <c r="B161" s="9" t="str">
        <f>_xlfn.IFNA(VLOOKUP(A161,'Main Data'!$A:$B,2,0),"")</f>
        <v/>
      </c>
      <c r="C161" s="9" t="str">
        <f>_xlfn.IFNA(VLOOKUP(A161,'Main Data'!$A:$C,3,0),"")</f>
        <v/>
      </c>
      <c r="D161" s="10" t="str">
        <f ca="1" t="shared" si="32"/>
        <v/>
      </c>
      <c r="E161" s="11" t="str">
        <f t="shared" si="33"/>
        <v/>
      </c>
      <c r="F161" s="16"/>
      <c r="G161" s="17"/>
      <c r="H161" s="9" t="str">
        <f>_xlfn.IFNA(VLOOKUP(G161,'Main Data'!$A:$B,2,0),"")</f>
        <v/>
      </c>
      <c r="I161" s="9" t="str">
        <f>_xlfn.IFNA(VLOOKUP(G161,'Main Data'!$A:$C,3,0),"")</f>
        <v/>
      </c>
      <c r="J161" s="10" t="str">
        <f ca="1" t="shared" si="34"/>
        <v/>
      </c>
      <c r="K161" s="11" t="str">
        <f t="shared" si="35"/>
        <v/>
      </c>
      <c r="L161" s="3"/>
      <c r="M161" s="8"/>
      <c r="N161" s="9" t="str">
        <f>_xlfn.IFNA(VLOOKUP(M161,'Main Data'!$A:$B,2,0),"")</f>
        <v/>
      </c>
      <c r="O161" s="9" t="str">
        <f>_xlfn.IFNA(VLOOKUP(M161,'Main Data'!$A:$C,3,0),"")</f>
        <v/>
      </c>
      <c r="P161" s="10" t="str">
        <f ca="1" t="shared" si="36"/>
        <v/>
      </c>
      <c r="Q161" s="11" t="str">
        <f t="shared" si="37"/>
        <v/>
      </c>
      <c r="R161" s="16"/>
      <c r="S161" s="17"/>
      <c r="T161" s="9" t="str">
        <f>_xlfn.IFNA(VLOOKUP(S161,'Main Data'!$A:$B,2,0),"")</f>
        <v/>
      </c>
      <c r="U161" s="9" t="str">
        <f>_xlfn.IFNA(VLOOKUP(S161,'Main Data'!$A:$C,3,0),"")</f>
        <v/>
      </c>
      <c r="V161" s="10" t="str">
        <f ca="1" t="shared" si="38"/>
        <v/>
      </c>
      <c r="W161" s="11" t="str">
        <f t="shared" si="39"/>
        <v/>
      </c>
      <c r="X161" s="3"/>
      <c r="Y161" s="8"/>
      <c r="Z161" s="9" t="str">
        <f>_xlfn.IFNA(VLOOKUP(Y161,'Main Data'!$A:$B,2,0),"")</f>
        <v/>
      </c>
      <c r="AA161" s="9" t="str">
        <f>_xlfn.IFNA(VLOOKUP(Y161,'Main Data'!$A:$C,3,0),"")</f>
        <v/>
      </c>
      <c r="AB161" s="10" t="str">
        <f ca="1" t="shared" si="40"/>
        <v/>
      </c>
      <c r="AC161" s="11" t="str">
        <f t="shared" si="41"/>
        <v/>
      </c>
      <c r="AD161" s="16"/>
      <c r="AE161" s="17"/>
      <c r="AF161" s="9" t="str">
        <f>_xlfn.IFNA(VLOOKUP(AE161,'Main Data'!$A:$B,2,0),"")</f>
        <v/>
      </c>
      <c r="AG161" s="9" t="str">
        <f>_xlfn.IFNA(VLOOKUP(AE161,'Main Data'!$A:$C,3,0),"")</f>
        <v/>
      </c>
      <c r="AH161" s="10" t="str">
        <f ca="1" t="shared" si="42"/>
        <v/>
      </c>
      <c r="AI161" s="11" t="str">
        <f t="shared" si="43"/>
        <v/>
      </c>
      <c r="AJ161" s="3"/>
      <c r="AK161" s="8"/>
      <c r="AL161" s="9" t="str">
        <f>_xlfn.IFNA(VLOOKUP(AK161,'Main Data'!$A:$B,2,0),"")</f>
        <v/>
      </c>
      <c r="AM161" s="9" t="str">
        <f>_xlfn.IFNA(VLOOKUP(AK161,'Main Data'!$A:$C,3,0),"")</f>
        <v/>
      </c>
      <c r="AN161" s="10" t="str">
        <f ca="1" t="shared" si="44"/>
        <v/>
      </c>
      <c r="AO161" s="11" t="str">
        <f t="shared" si="45"/>
        <v/>
      </c>
      <c r="AP161" s="18"/>
      <c r="AQ161" s="8"/>
      <c r="AR161" s="9" t="str">
        <f>_xlfn.IFNA(VLOOKUP(AQ161,'Main Data'!$A:$B,2,0),"")</f>
        <v/>
      </c>
      <c r="AS161" s="9" t="str">
        <f>_xlfn.IFNA(VLOOKUP(AQ161,'Main Data'!$A:$C,3,0),"")</f>
        <v/>
      </c>
      <c r="AT161" s="10" t="str">
        <f ca="1" t="shared" si="46"/>
        <v/>
      </c>
      <c r="AU161" s="9" t="str">
        <f t="shared" si="47"/>
        <v/>
      </c>
    </row>
    <row r="162" ht="21.75" spans="1:47">
      <c r="A162" s="8"/>
      <c r="B162" s="9" t="str">
        <f>_xlfn.IFNA(VLOOKUP(A162,'Main Data'!$A:$B,2,0),"")</f>
        <v/>
      </c>
      <c r="C162" s="9" t="str">
        <f>_xlfn.IFNA(VLOOKUP(A162,'Main Data'!$A:$C,3,0),"")</f>
        <v/>
      </c>
      <c r="D162" s="10" t="str">
        <f ca="1" t="shared" si="32"/>
        <v/>
      </c>
      <c r="E162" s="11" t="str">
        <f t="shared" si="33"/>
        <v/>
      </c>
      <c r="F162" s="16"/>
      <c r="G162" s="17"/>
      <c r="H162" s="9" t="str">
        <f>_xlfn.IFNA(VLOOKUP(G162,'Main Data'!$A:$B,2,0),"")</f>
        <v/>
      </c>
      <c r="I162" s="9" t="str">
        <f>_xlfn.IFNA(VLOOKUP(G162,'Main Data'!$A:$C,3,0),"")</f>
        <v/>
      </c>
      <c r="J162" s="10" t="str">
        <f ca="1" t="shared" si="34"/>
        <v/>
      </c>
      <c r="K162" s="11" t="str">
        <f t="shared" si="35"/>
        <v/>
      </c>
      <c r="L162" s="3"/>
      <c r="M162" s="8"/>
      <c r="N162" s="9" t="str">
        <f>_xlfn.IFNA(VLOOKUP(M162,'Main Data'!$A:$B,2,0),"")</f>
        <v/>
      </c>
      <c r="O162" s="9" t="str">
        <f>_xlfn.IFNA(VLOOKUP(M162,'Main Data'!$A:$C,3,0),"")</f>
        <v/>
      </c>
      <c r="P162" s="10" t="str">
        <f ca="1" t="shared" si="36"/>
        <v/>
      </c>
      <c r="Q162" s="11" t="str">
        <f t="shared" si="37"/>
        <v/>
      </c>
      <c r="R162" s="16"/>
      <c r="S162" s="17"/>
      <c r="T162" s="9" t="str">
        <f>_xlfn.IFNA(VLOOKUP(S162,'Main Data'!$A:$B,2,0),"")</f>
        <v/>
      </c>
      <c r="U162" s="9" t="str">
        <f>_xlfn.IFNA(VLOOKUP(S162,'Main Data'!$A:$C,3,0),"")</f>
        <v/>
      </c>
      <c r="V162" s="10" t="str">
        <f ca="1" t="shared" si="38"/>
        <v/>
      </c>
      <c r="W162" s="11" t="str">
        <f t="shared" si="39"/>
        <v/>
      </c>
      <c r="X162" s="3"/>
      <c r="Y162" s="8"/>
      <c r="Z162" s="9" t="str">
        <f>_xlfn.IFNA(VLOOKUP(Y162,'Main Data'!$A:$B,2,0),"")</f>
        <v/>
      </c>
      <c r="AA162" s="9" t="str">
        <f>_xlfn.IFNA(VLOOKUP(Y162,'Main Data'!$A:$C,3,0),"")</f>
        <v/>
      </c>
      <c r="AB162" s="10" t="str">
        <f ca="1" t="shared" si="40"/>
        <v/>
      </c>
      <c r="AC162" s="11" t="str">
        <f t="shared" si="41"/>
        <v/>
      </c>
      <c r="AD162" s="16"/>
      <c r="AE162" s="17"/>
      <c r="AF162" s="9" t="str">
        <f>_xlfn.IFNA(VLOOKUP(AE162,'Main Data'!$A:$B,2,0),"")</f>
        <v/>
      </c>
      <c r="AG162" s="9" t="str">
        <f>_xlfn.IFNA(VLOOKUP(AE162,'Main Data'!$A:$C,3,0),"")</f>
        <v/>
      </c>
      <c r="AH162" s="10" t="str">
        <f ca="1" t="shared" si="42"/>
        <v/>
      </c>
      <c r="AI162" s="11" t="str">
        <f t="shared" si="43"/>
        <v/>
      </c>
      <c r="AJ162" s="3"/>
      <c r="AK162" s="8"/>
      <c r="AL162" s="9" t="str">
        <f>_xlfn.IFNA(VLOOKUP(AK162,'Main Data'!$A:$B,2,0),"")</f>
        <v/>
      </c>
      <c r="AM162" s="9" t="str">
        <f>_xlfn.IFNA(VLOOKUP(AK162,'Main Data'!$A:$C,3,0),"")</f>
        <v/>
      </c>
      <c r="AN162" s="10" t="str">
        <f ca="1" t="shared" si="44"/>
        <v/>
      </c>
      <c r="AO162" s="11" t="str">
        <f t="shared" si="45"/>
        <v/>
      </c>
      <c r="AP162" s="18"/>
      <c r="AQ162" s="8"/>
      <c r="AR162" s="9" t="str">
        <f>_xlfn.IFNA(VLOOKUP(AQ162,'Main Data'!$A:$B,2,0),"")</f>
        <v/>
      </c>
      <c r="AS162" s="9" t="str">
        <f>_xlfn.IFNA(VLOOKUP(AQ162,'Main Data'!$A:$C,3,0),"")</f>
        <v/>
      </c>
      <c r="AT162" s="10" t="str">
        <f ca="1" t="shared" si="46"/>
        <v/>
      </c>
      <c r="AU162" s="9" t="str">
        <f t="shared" si="47"/>
        <v/>
      </c>
    </row>
    <row r="163" ht="21.75" spans="1:47">
      <c r="A163" s="8"/>
      <c r="B163" s="9" t="str">
        <f>_xlfn.IFNA(VLOOKUP(A163,'Main Data'!$A:$B,2,0),"")</f>
        <v/>
      </c>
      <c r="C163" s="9" t="str">
        <f>_xlfn.IFNA(VLOOKUP(A163,'Main Data'!$A:$C,3,0),"")</f>
        <v/>
      </c>
      <c r="D163" s="10" t="str">
        <f ca="1" t="shared" si="32"/>
        <v/>
      </c>
      <c r="E163" s="11" t="str">
        <f t="shared" si="33"/>
        <v/>
      </c>
      <c r="F163" s="16"/>
      <c r="G163" s="17"/>
      <c r="H163" s="9" t="str">
        <f>_xlfn.IFNA(VLOOKUP(G163,'Main Data'!$A:$B,2,0),"")</f>
        <v/>
      </c>
      <c r="I163" s="9" t="str">
        <f>_xlfn.IFNA(VLOOKUP(G163,'Main Data'!$A:$C,3,0),"")</f>
        <v/>
      </c>
      <c r="J163" s="10" t="str">
        <f ca="1" t="shared" si="34"/>
        <v/>
      </c>
      <c r="K163" s="11" t="str">
        <f t="shared" si="35"/>
        <v/>
      </c>
      <c r="L163" s="3"/>
      <c r="M163" s="8"/>
      <c r="N163" s="9" t="str">
        <f>_xlfn.IFNA(VLOOKUP(M163,'Main Data'!$A:$B,2,0),"")</f>
        <v/>
      </c>
      <c r="O163" s="9" t="str">
        <f>_xlfn.IFNA(VLOOKUP(M163,'Main Data'!$A:$C,3,0),"")</f>
        <v/>
      </c>
      <c r="P163" s="10" t="str">
        <f ca="1" t="shared" si="36"/>
        <v/>
      </c>
      <c r="Q163" s="11" t="str">
        <f t="shared" si="37"/>
        <v/>
      </c>
      <c r="R163" s="16"/>
      <c r="S163" s="17"/>
      <c r="T163" s="9" t="str">
        <f>_xlfn.IFNA(VLOOKUP(S163,'Main Data'!$A:$B,2,0),"")</f>
        <v/>
      </c>
      <c r="U163" s="9" t="str">
        <f>_xlfn.IFNA(VLOOKUP(S163,'Main Data'!$A:$C,3,0),"")</f>
        <v/>
      </c>
      <c r="V163" s="10" t="str">
        <f ca="1" t="shared" si="38"/>
        <v/>
      </c>
      <c r="W163" s="11" t="str">
        <f t="shared" si="39"/>
        <v/>
      </c>
      <c r="X163" s="3"/>
      <c r="Y163" s="8"/>
      <c r="Z163" s="9" t="str">
        <f>_xlfn.IFNA(VLOOKUP(Y163,'Main Data'!$A:$B,2,0),"")</f>
        <v/>
      </c>
      <c r="AA163" s="9" t="str">
        <f>_xlfn.IFNA(VLOOKUP(Y163,'Main Data'!$A:$C,3,0),"")</f>
        <v/>
      </c>
      <c r="AB163" s="10" t="str">
        <f ca="1" t="shared" si="40"/>
        <v/>
      </c>
      <c r="AC163" s="11" t="str">
        <f t="shared" si="41"/>
        <v/>
      </c>
      <c r="AD163" s="16"/>
      <c r="AE163" s="17"/>
      <c r="AF163" s="9" t="str">
        <f>_xlfn.IFNA(VLOOKUP(AE163,'Main Data'!$A:$B,2,0),"")</f>
        <v/>
      </c>
      <c r="AG163" s="9" t="str">
        <f>_xlfn.IFNA(VLOOKUP(AE163,'Main Data'!$A:$C,3,0),"")</f>
        <v/>
      </c>
      <c r="AH163" s="10" t="str">
        <f ca="1" t="shared" si="42"/>
        <v/>
      </c>
      <c r="AI163" s="11" t="str">
        <f t="shared" si="43"/>
        <v/>
      </c>
      <c r="AJ163" s="3"/>
      <c r="AK163" s="8"/>
      <c r="AL163" s="9" t="str">
        <f>_xlfn.IFNA(VLOOKUP(AK163,'Main Data'!$A:$B,2,0),"")</f>
        <v/>
      </c>
      <c r="AM163" s="9" t="str">
        <f>_xlfn.IFNA(VLOOKUP(AK163,'Main Data'!$A:$C,3,0),"")</f>
        <v/>
      </c>
      <c r="AN163" s="10" t="str">
        <f ca="1" t="shared" si="44"/>
        <v/>
      </c>
      <c r="AO163" s="11" t="str">
        <f t="shared" si="45"/>
        <v/>
      </c>
      <c r="AP163" s="18"/>
      <c r="AQ163" s="8"/>
      <c r="AR163" s="9" t="str">
        <f>_xlfn.IFNA(VLOOKUP(AQ163,'Main Data'!$A:$B,2,0),"")</f>
        <v/>
      </c>
      <c r="AS163" s="9" t="str">
        <f>_xlfn.IFNA(VLOOKUP(AQ163,'Main Data'!$A:$C,3,0),"")</f>
        <v/>
      </c>
      <c r="AT163" s="10" t="str">
        <f ca="1" t="shared" si="46"/>
        <v/>
      </c>
      <c r="AU163" s="9" t="str">
        <f t="shared" si="47"/>
        <v/>
      </c>
    </row>
    <row r="164" ht="21.75" spans="1:47">
      <c r="A164" s="8"/>
      <c r="B164" s="9" t="str">
        <f>_xlfn.IFNA(VLOOKUP(A164,'Main Data'!$A:$B,2,0),"")</f>
        <v/>
      </c>
      <c r="C164" s="9" t="str">
        <f>_xlfn.IFNA(VLOOKUP(A164,'Main Data'!$A:$C,3,0),"")</f>
        <v/>
      </c>
      <c r="D164" s="10" t="str">
        <f ca="1" t="shared" si="32"/>
        <v/>
      </c>
      <c r="E164" s="11" t="str">
        <f t="shared" si="33"/>
        <v/>
      </c>
      <c r="F164" s="16"/>
      <c r="G164" s="17"/>
      <c r="H164" s="9" t="str">
        <f>_xlfn.IFNA(VLOOKUP(G164,'Main Data'!$A:$B,2,0),"")</f>
        <v/>
      </c>
      <c r="I164" s="9" t="str">
        <f>_xlfn.IFNA(VLOOKUP(G164,'Main Data'!$A:$C,3,0),"")</f>
        <v/>
      </c>
      <c r="J164" s="10" t="str">
        <f ca="1" t="shared" si="34"/>
        <v/>
      </c>
      <c r="K164" s="11" t="str">
        <f t="shared" si="35"/>
        <v/>
      </c>
      <c r="L164" s="3"/>
      <c r="M164" s="8"/>
      <c r="N164" s="9" t="str">
        <f>_xlfn.IFNA(VLOOKUP(M164,'Main Data'!$A:$B,2,0),"")</f>
        <v/>
      </c>
      <c r="O164" s="9" t="str">
        <f>_xlfn.IFNA(VLOOKUP(M164,'Main Data'!$A:$C,3,0),"")</f>
        <v/>
      </c>
      <c r="P164" s="10" t="str">
        <f ca="1" t="shared" si="36"/>
        <v/>
      </c>
      <c r="Q164" s="11" t="str">
        <f t="shared" si="37"/>
        <v/>
      </c>
      <c r="R164" s="16"/>
      <c r="S164" s="17"/>
      <c r="T164" s="9" t="str">
        <f>_xlfn.IFNA(VLOOKUP(S164,'Main Data'!$A:$B,2,0),"")</f>
        <v/>
      </c>
      <c r="U164" s="9" t="str">
        <f>_xlfn.IFNA(VLOOKUP(S164,'Main Data'!$A:$C,3,0),"")</f>
        <v/>
      </c>
      <c r="V164" s="10" t="str">
        <f ca="1" t="shared" si="38"/>
        <v/>
      </c>
      <c r="W164" s="11" t="str">
        <f t="shared" si="39"/>
        <v/>
      </c>
      <c r="X164" s="3"/>
      <c r="Y164" s="8"/>
      <c r="Z164" s="9" t="str">
        <f>_xlfn.IFNA(VLOOKUP(Y164,'Main Data'!$A:$B,2,0),"")</f>
        <v/>
      </c>
      <c r="AA164" s="9" t="str">
        <f>_xlfn.IFNA(VLOOKUP(Y164,'Main Data'!$A:$C,3,0),"")</f>
        <v/>
      </c>
      <c r="AB164" s="10" t="str">
        <f ca="1" t="shared" si="40"/>
        <v/>
      </c>
      <c r="AC164" s="11" t="str">
        <f t="shared" si="41"/>
        <v/>
      </c>
      <c r="AD164" s="16"/>
      <c r="AE164" s="17"/>
      <c r="AF164" s="9" t="str">
        <f>_xlfn.IFNA(VLOOKUP(AE164,'Main Data'!$A:$B,2,0),"")</f>
        <v/>
      </c>
      <c r="AG164" s="9" t="str">
        <f>_xlfn.IFNA(VLOOKUP(AE164,'Main Data'!$A:$C,3,0),"")</f>
        <v/>
      </c>
      <c r="AH164" s="10" t="str">
        <f ca="1" t="shared" si="42"/>
        <v/>
      </c>
      <c r="AI164" s="11" t="str">
        <f t="shared" si="43"/>
        <v/>
      </c>
      <c r="AJ164" s="3"/>
      <c r="AK164" s="8"/>
      <c r="AL164" s="9" t="str">
        <f>_xlfn.IFNA(VLOOKUP(AK164,'Main Data'!$A:$B,2,0),"")</f>
        <v/>
      </c>
      <c r="AM164" s="9" t="str">
        <f>_xlfn.IFNA(VLOOKUP(AK164,'Main Data'!$A:$C,3,0),"")</f>
        <v/>
      </c>
      <c r="AN164" s="10" t="str">
        <f ca="1" t="shared" si="44"/>
        <v/>
      </c>
      <c r="AO164" s="11" t="str">
        <f t="shared" si="45"/>
        <v/>
      </c>
      <c r="AP164" s="18"/>
      <c r="AQ164" s="8"/>
      <c r="AR164" s="9" t="str">
        <f>_xlfn.IFNA(VLOOKUP(AQ164,'Main Data'!$A:$B,2,0),"")</f>
        <v/>
      </c>
      <c r="AS164" s="9" t="str">
        <f>_xlfn.IFNA(VLOOKUP(AQ164,'Main Data'!$A:$C,3,0),"")</f>
        <v/>
      </c>
      <c r="AT164" s="10" t="str">
        <f ca="1" t="shared" si="46"/>
        <v/>
      </c>
      <c r="AU164" s="9" t="str">
        <f t="shared" si="47"/>
        <v/>
      </c>
    </row>
    <row r="165" ht="21.75" spans="1:47">
      <c r="A165" s="8"/>
      <c r="B165" s="9" t="str">
        <f>_xlfn.IFNA(VLOOKUP(A165,'Main Data'!$A:$B,2,0),"")</f>
        <v/>
      </c>
      <c r="C165" s="9" t="str">
        <f>_xlfn.IFNA(VLOOKUP(A165,'Main Data'!$A:$C,3,0),"")</f>
        <v/>
      </c>
      <c r="D165" s="10" t="str">
        <f ca="1" t="shared" si="32"/>
        <v/>
      </c>
      <c r="E165" s="11" t="str">
        <f t="shared" si="33"/>
        <v/>
      </c>
      <c r="F165" s="16"/>
      <c r="G165" s="17"/>
      <c r="H165" s="9" t="str">
        <f>_xlfn.IFNA(VLOOKUP(G165,'Main Data'!$A:$B,2,0),"")</f>
        <v/>
      </c>
      <c r="I165" s="9" t="str">
        <f>_xlfn.IFNA(VLOOKUP(G165,'Main Data'!$A:$C,3,0),"")</f>
        <v/>
      </c>
      <c r="J165" s="10" t="str">
        <f ca="1" t="shared" si="34"/>
        <v/>
      </c>
      <c r="K165" s="11" t="str">
        <f t="shared" si="35"/>
        <v/>
      </c>
      <c r="L165" s="3"/>
      <c r="M165" s="8"/>
      <c r="N165" s="9" t="str">
        <f>_xlfn.IFNA(VLOOKUP(M165,'Main Data'!$A:$B,2,0),"")</f>
        <v/>
      </c>
      <c r="O165" s="9" t="str">
        <f>_xlfn.IFNA(VLOOKUP(M165,'Main Data'!$A:$C,3,0),"")</f>
        <v/>
      </c>
      <c r="P165" s="10" t="str">
        <f ca="1" t="shared" si="36"/>
        <v/>
      </c>
      <c r="Q165" s="11" t="str">
        <f t="shared" si="37"/>
        <v/>
      </c>
      <c r="R165" s="16"/>
      <c r="S165" s="17"/>
      <c r="T165" s="9" t="str">
        <f>_xlfn.IFNA(VLOOKUP(S165,'Main Data'!$A:$B,2,0),"")</f>
        <v/>
      </c>
      <c r="U165" s="9" t="str">
        <f>_xlfn.IFNA(VLOOKUP(S165,'Main Data'!$A:$C,3,0),"")</f>
        <v/>
      </c>
      <c r="V165" s="10" t="str">
        <f ca="1" t="shared" si="38"/>
        <v/>
      </c>
      <c r="W165" s="11" t="str">
        <f t="shared" si="39"/>
        <v/>
      </c>
      <c r="X165" s="3"/>
      <c r="Y165" s="8"/>
      <c r="Z165" s="9" t="str">
        <f>_xlfn.IFNA(VLOOKUP(Y165,'Main Data'!$A:$B,2,0),"")</f>
        <v/>
      </c>
      <c r="AA165" s="9" t="str">
        <f>_xlfn.IFNA(VLOOKUP(Y165,'Main Data'!$A:$C,3,0),"")</f>
        <v/>
      </c>
      <c r="AB165" s="10" t="str">
        <f ca="1" t="shared" si="40"/>
        <v/>
      </c>
      <c r="AC165" s="11" t="str">
        <f t="shared" si="41"/>
        <v/>
      </c>
      <c r="AD165" s="16"/>
      <c r="AE165" s="17"/>
      <c r="AF165" s="9" t="str">
        <f>_xlfn.IFNA(VLOOKUP(AE165,'Main Data'!$A:$B,2,0),"")</f>
        <v/>
      </c>
      <c r="AG165" s="9" t="str">
        <f>_xlfn.IFNA(VLOOKUP(AE165,'Main Data'!$A:$C,3,0),"")</f>
        <v/>
      </c>
      <c r="AH165" s="10" t="str">
        <f ca="1" t="shared" si="42"/>
        <v/>
      </c>
      <c r="AI165" s="11" t="str">
        <f t="shared" si="43"/>
        <v/>
      </c>
      <c r="AJ165" s="3"/>
      <c r="AK165" s="8"/>
      <c r="AL165" s="9" t="str">
        <f>_xlfn.IFNA(VLOOKUP(AK165,'Main Data'!$A:$B,2,0),"")</f>
        <v/>
      </c>
      <c r="AM165" s="9" t="str">
        <f>_xlfn.IFNA(VLOOKUP(AK165,'Main Data'!$A:$C,3,0),"")</f>
        <v/>
      </c>
      <c r="AN165" s="10" t="str">
        <f ca="1" t="shared" si="44"/>
        <v/>
      </c>
      <c r="AO165" s="11" t="str">
        <f t="shared" si="45"/>
        <v/>
      </c>
      <c r="AP165" s="18"/>
      <c r="AQ165" s="8"/>
      <c r="AR165" s="9" t="str">
        <f>_xlfn.IFNA(VLOOKUP(AQ165,'Main Data'!$A:$B,2,0),"")</f>
        <v/>
      </c>
      <c r="AS165" s="9" t="str">
        <f>_xlfn.IFNA(VLOOKUP(AQ165,'Main Data'!$A:$C,3,0),"")</f>
        <v/>
      </c>
      <c r="AT165" s="10" t="str">
        <f ca="1" t="shared" si="46"/>
        <v/>
      </c>
      <c r="AU165" s="9" t="str">
        <f t="shared" si="47"/>
        <v/>
      </c>
    </row>
    <row r="166" ht="21.75" spans="1:47">
      <c r="A166" s="8"/>
      <c r="B166" s="9" t="str">
        <f>_xlfn.IFNA(VLOOKUP(A166,'Main Data'!$A:$B,2,0),"")</f>
        <v/>
      </c>
      <c r="C166" s="9" t="str">
        <f>_xlfn.IFNA(VLOOKUP(A166,'Main Data'!$A:$C,3,0),"")</f>
        <v/>
      </c>
      <c r="D166" s="10" t="str">
        <f ca="1" t="shared" si="32"/>
        <v/>
      </c>
      <c r="E166" s="11" t="str">
        <f t="shared" si="33"/>
        <v/>
      </c>
      <c r="F166" s="16"/>
      <c r="G166" s="17"/>
      <c r="H166" s="9" t="str">
        <f>_xlfn.IFNA(VLOOKUP(G166,'Main Data'!$A:$B,2,0),"")</f>
        <v/>
      </c>
      <c r="I166" s="9" t="str">
        <f>_xlfn.IFNA(VLOOKUP(G166,'Main Data'!$A:$C,3,0),"")</f>
        <v/>
      </c>
      <c r="J166" s="10" t="str">
        <f ca="1" t="shared" si="34"/>
        <v/>
      </c>
      <c r="K166" s="11" t="str">
        <f t="shared" si="35"/>
        <v/>
      </c>
      <c r="L166" s="3"/>
      <c r="M166" s="8"/>
      <c r="N166" s="9" t="str">
        <f>_xlfn.IFNA(VLOOKUP(M166,'Main Data'!$A:$B,2,0),"")</f>
        <v/>
      </c>
      <c r="O166" s="9" t="str">
        <f>_xlfn.IFNA(VLOOKUP(M166,'Main Data'!$A:$C,3,0),"")</f>
        <v/>
      </c>
      <c r="P166" s="10" t="str">
        <f ca="1" t="shared" si="36"/>
        <v/>
      </c>
      <c r="Q166" s="11" t="str">
        <f t="shared" si="37"/>
        <v/>
      </c>
      <c r="R166" s="16"/>
      <c r="S166" s="17"/>
      <c r="T166" s="9" t="str">
        <f>_xlfn.IFNA(VLOOKUP(S166,'Main Data'!$A:$B,2,0),"")</f>
        <v/>
      </c>
      <c r="U166" s="9" t="str">
        <f>_xlfn.IFNA(VLOOKUP(S166,'Main Data'!$A:$C,3,0),"")</f>
        <v/>
      </c>
      <c r="V166" s="10" t="str">
        <f ca="1" t="shared" si="38"/>
        <v/>
      </c>
      <c r="W166" s="11" t="str">
        <f t="shared" si="39"/>
        <v/>
      </c>
      <c r="X166" s="3"/>
      <c r="Y166" s="8"/>
      <c r="Z166" s="9" t="str">
        <f>_xlfn.IFNA(VLOOKUP(Y166,'Main Data'!$A:$B,2,0),"")</f>
        <v/>
      </c>
      <c r="AA166" s="9" t="str">
        <f>_xlfn.IFNA(VLOOKUP(Y166,'Main Data'!$A:$C,3,0),"")</f>
        <v/>
      </c>
      <c r="AB166" s="10" t="str">
        <f ca="1" t="shared" si="40"/>
        <v/>
      </c>
      <c r="AC166" s="11" t="str">
        <f t="shared" si="41"/>
        <v/>
      </c>
      <c r="AD166" s="16"/>
      <c r="AE166" s="17"/>
      <c r="AF166" s="9" t="str">
        <f>_xlfn.IFNA(VLOOKUP(AE166,'Main Data'!$A:$B,2,0),"")</f>
        <v/>
      </c>
      <c r="AG166" s="9" t="str">
        <f>_xlfn.IFNA(VLOOKUP(AE166,'Main Data'!$A:$C,3,0),"")</f>
        <v/>
      </c>
      <c r="AH166" s="10" t="str">
        <f ca="1" t="shared" si="42"/>
        <v/>
      </c>
      <c r="AI166" s="11" t="str">
        <f t="shared" si="43"/>
        <v/>
      </c>
      <c r="AJ166" s="3"/>
      <c r="AK166" s="8"/>
      <c r="AL166" s="9" t="str">
        <f>_xlfn.IFNA(VLOOKUP(AK166,'Main Data'!$A:$B,2,0),"")</f>
        <v/>
      </c>
      <c r="AM166" s="9" t="str">
        <f>_xlfn.IFNA(VLOOKUP(AK166,'Main Data'!$A:$C,3,0),"")</f>
        <v/>
      </c>
      <c r="AN166" s="10" t="str">
        <f ca="1" t="shared" si="44"/>
        <v/>
      </c>
      <c r="AO166" s="11" t="str">
        <f t="shared" si="45"/>
        <v/>
      </c>
      <c r="AP166" s="18"/>
      <c r="AQ166" s="8"/>
      <c r="AR166" s="9" t="str">
        <f>_xlfn.IFNA(VLOOKUP(AQ166,'Main Data'!$A:$B,2,0),"")</f>
        <v/>
      </c>
      <c r="AS166" s="9" t="str">
        <f>_xlfn.IFNA(VLOOKUP(AQ166,'Main Data'!$A:$C,3,0),"")</f>
        <v/>
      </c>
      <c r="AT166" s="10" t="str">
        <f ca="1" t="shared" si="46"/>
        <v/>
      </c>
      <c r="AU166" s="9" t="str">
        <f t="shared" si="47"/>
        <v/>
      </c>
    </row>
    <row r="167" ht="21.75" spans="1:47">
      <c r="A167" s="8"/>
      <c r="B167" s="9" t="str">
        <f>_xlfn.IFNA(VLOOKUP(A167,'Main Data'!$A:$B,2,0),"")</f>
        <v/>
      </c>
      <c r="C167" s="9" t="str">
        <f>_xlfn.IFNA(VLOOKUP(A167,'Main Data'!$A:$C,3,0),"")</f>
        <v/>
      </c>
      <c r="D167" s="10" t="str">
        <f ca="1" t="shared" si="32"/>
        <v/>
      </c>
      <c r="E167" s="11" t="str">
        <f t="shared" si="33"/>
        <v/>
      </c>
      <c r="F167" s="16"/>
      <c r="G167" s="17"/>
      <c r="H167" s="9" t="str">
        <f>_xlfn.IFNA(VLOOKUP(G167,'Main Data'!$A:$B,2,0),"")</f>
        <v/>
      </c>
      <c r="I167" s="9" t="str">
        <f>_xlfn.IFNA(VLOOKUP(G167,'Main Data'!$A:$C,3,0),"")</f>
        <v/>
      </c>
      <c r="J167" s="10" t="str">
        <f ca="1" t="shared" si="34"/>
        <v/>
      </c>
      <c r="K167" s="11" t="str">
        <f t="shared" si="35"/>
        <v/>
      </c>
      <c r="L167" s="3"/>
      <c r="M167" s="8"/>
      <c r="N167" s="9" t="str">
        <f>_xlfn.IFNA(VLOOKUP(M167,'Main Data'!$A:$B,2,0),"")</f>
        <v/>
      </c>
      <c r="O167" s="9" t="str">
        <f>_xlfn.IFNA(VLOOKUP(M167,'Main Data'!$A:$C,3,0),"")</f>
        <v/>
      </c>
      <c r="P167" s="10" t="str">
        <f ca="1" t="shared" si="36"/>
        <v/>
      </c>
      <c r="Q167" s="11" t="str">
        <f t="shared" si="37"/>
        <v/>
      </c>
      <c r="R167" s="16"/>
      <c r="S167" s="17"/>
      <c r="T167" s="9" t="str">
        <f>_xlfn.IFNA(VLOOKUP(S167,'Main Data'!$A:$B,2,0),"")</f>
        <v/>
      </c>
      <c r="U167" s="9" t="str">
        <f>_xlfn.IFNA(VLOOKUP(S167,'Main Data'!$A:$C,3,0),"")</f>
        <v/>
      </c>
      <c r="V167" s="10" t="str">
        <f ca="1" t="shared" si="38"/>
        <v/>
      </c>
      <c r="W167" s="11" t="str">
        <f t="shared" si="39"/>
        <v/>
      </c>
      <c r="X167" s="3"/>
      <c r="Y167" s="8"/>
      <c r="Z167" s="9" t="str">
        <f>_xlfn.IFNA(VLOOKUP(Y167,'Main Data'!$A:$B,2,0),"")</f>
        <v/>
      </c>
      <c r="AA167" s="9" t="str">
        <f>_xlfn.IFNA(VLOOKUP(Y167,'Main Data'!$A:$C,3,0),"")</f>
        <v/>
      </c>
      <c r="AB167" s="10" t="str">
        <f ca="1" t="shared" si="40"/>
        <v/>
      </c>
      <c r="AC167" s="11" t="str">
        <f t="shared" si="41"/>
        <v/>
      </c>
      <c r="AD167" s="16"/>
      <c r="AE167" s="17"/>
      <c r="AF167" s="9" t="str">
        <f>_xlfn.IFNA(VLOOKUP(AE167,'Main Data'!$A:$B,2,0),"")</f>
        <v/>
      </c>
      <c r="AG167" s="9" t="str">
        <f>_xlfn.IFNA(VLOOKUP(AE167,'Main Data'!$A:$C,3,0),"")</f>
        <v/>
      </c>
      <c r="AH167" s="10" t="str">
        <f ca="1" t="shared" si="42"/>
        <v/>
      </c>
      <c r="AI167" s="11" t="str">
        <f t="shared" si="43"/>
        <v/>
      </c>
      <c r="AJ167" s="3"/>
      <c r="AK167" s="8"/>
      <c r="AL167" s="9" t="str">
        <f>_xlfn.IFNA(VLOOKUP(AK167,'Main Data'!$A:$B,2,0),"")</f>
        <v/>
      </c>
      <c r="AM167" s="9" t="str">
        <f>_xlfn.IFNA(VLOOKUP(AK167,'Main Data'!$A:$C,3,0),"")</f>
        <v/>
      </c>
      <c r="AN167" s="10" t="str">
        <f ca="1" t="shared" si="44"/>
        <v/>
      </c>
      <c r="AO167" s="11" t="str">
        <f t="shared" si="45"/>
        <v/>
      </c>
      <c r="AP167" s="18"/>
      <c r="AQ167" s="8"/>
      <c r="AR167" s="9" t="str">
        <f>_xlfn.IFNA(VLOOKUP(AQ167,'Main Data'!$A:$B,2,0),"")</f>
        <v/>
      </c>
      <c r="AS167" s="9" t="str">
        <f>_xlfn.IFNA(VLOOKUP(AQ167,'Main Data'!$A:$C,3,0),"")</f>
        <v/>
      </c>
      <c r="AT167" s="10" t="str">
        <f ca="1" t="shared" si="46"/>
        <v/>
      </c>
      <c r="AU167" s="9" t="str">
        <f t="shared" si="47"/>
        <v/>
      </c>
    </row>
    <row r="168" ht="21.75" spans="1:47">
      <c r="A168" s="8"/>
      <c r="B168" s="9" t="str">
        <f>_xlfn.IFNA(VLOOKUP(A168,'Main Data'!$A:$B,2,0),"")</f>
        <v/>
      </c>
      <c r="C168" s="9" t="str">
        <f>_xlfn.IFNA(VLOOKUP(A168,'Main Data'!$A:$C,3,0),"")</f>
        <v/>
      </c>
      <c r="D168" s="10" t="str">
        <f ca="1" t="shared" si="32"/>
        <v/>
      </c>
      <c r="E168" s="11" t="str">
        <f t="shared" si="33"/>
        <v/>
      </c>
      <c r="F168" s="16"/>
      <c r="G168" s="17"/>
      <c r="H168" s="9" t="str">
        <f>_xlfn.IFNA(VLOOKUP(G168,'Main Data'!$A:$B,2,0),"")</f>
        <v/>
      </c>
      <c r="I168" s="9" t="str">
        <f>_xlfn.IFNA(VLOOKUP(G168,'Main Data'!$A:$C,3,0),"")</f>
        <v/>
      </c>
      <c r="J168" s="10" t="str">
        <f ca="1" t="shared" si="34"/>
        <v/>
      </c>
      <c r="K168" s="11" t="str">
        <f t="shared" si="35"/>
        <v/>
      </c>
      <c r="L168" s="3"/>
      <c r="M168" s="8"/>
      <c r="N168" s="9" t="str">
        <f>_xlfn.IFNA(VLOOKUP(M168,'Main Data'!$A:$B,2,0),"")</f>
        <v/>
      </c>
      <c r="O168" s="9" t="str">
        <f>_xlfn.IFNA(VLOOKUP(M168,'Main Data'!$A:$C,3,0),"")</f>
        <v/>
      </c>
      <c r="P168" s="10" t="str">
        <f ca="1" t="shared" si="36"/>
        <v/>
      </c>
      <c r="Q168" s="11" t="str">
        <f t="shared" si="37"/>
        <v/>
      </c>
      <c r="R168" s="16"/>
      <c r="S168" s="17"/>
      <c r="T168" s="9" t="str">
        <f>_xlfn.IFNA(VLOOKUP(S168,'Main Data'!$A:$B,2,0),"")</f>
        <v/>
      </c>
      <c r="U168" s="9" t="str">
        <f>_xlfn.IFNA(VLOOKUP(S168,'Main Data'!$A:$C,3,0),"")</f>
        <v/>
      </c>
      <c r="V168" s="10" t="str">
        <f ca="1" t="shared" si="38"/>
        <v/>
      </c>
      <c r="W168" s="11" t="str">
        <f t="shared" si="39"/>
        <v/>
      </c>
      <c r="X168" s="3"/>
      <c r="Y168" s="8"/>
      <c r="Z168" s="9" t="str">
        <f>_xlfn.IFNA(VLOOKUP(Y168,'Main Data'!$A:$B,2,0),"")</f>
        <v/>
      </c>
      <c r="AA168" s="9" t="str">
        <f>_xlfn.IFNA(VLOOKUP(Y168,'Main Data'!$A:$C,3,0),"")</f>
        <v/>
      </c>
      <c r="AB168" s="10" t="str">
        <f ca="1" t="shared" si="40"/>
        <v/>
      </c>
      <c r="AC168" s="11" t="str">
        <f t="shared" si="41"/>
        <v/>
      </c>
      <c r="AD168" s="16"/>
      <c r="AE168" s="17"/>
      <c r="AF168" s="9" t="str">
        <f>_xlfn.IFNA(VLOOKUP(AE168,'Main Data'!$A:$B,2,0),"")</f>
        <v/>
      </c>
      <c r="AG168" s="9" t="str">
        <f>_xlfn.IFNA(VLOOKUP(AE168,'Main Data'!$A:$C,3,0),"")</f>
        <v/>
      </c>
      <c r="AH168" s="10" t="str">
        <f ca="1" t="shared" si="42"/>
        <v/>
      </c>
      <c r="AI168" s="11" t="str">
        <f t="shared" si="43"/>
        <v/>
      </c>
      <c r="AJ168" s="3"/>
      <c r="AK168" s="8"/>
      <c r="AL168" s="9" t="str">
        <f>_xlfn.IFNA(VLOOKUP(AK168,'Main Data'!$A:$B,2,0),"")</f>
        <v/>
      </c>
      <c r="AM168" s="9" t="str">
        <f>_xlfn.IFNA(VLOOKUP(AK168,'Main Data'!$A:$C,3,0),"")</f>
        <v/>
      </c>
      <c r="AN168" s="10" t="str">
        <f ca="1" t="shared" si="44"/>
        <v/>
      </c>
      <c r="AO168" s="11" t="str">
        <f t="shared" si="45"/>
        <v/>
      </c>
      <c r="AP168" s="18"/>
      <c r="AQ168" s="8"/>
      <c r="AR168" s="9" t="str">
        <f>_xlfn.IFNA(VLOOKUP(AQ168,'Main Data'!$A:$B,2,0),"")</f>
        <v/>
      </c>
      <c r="AS168" s="9" t="str">
        <f>_xlfn.IFNA(VLOOKUP(AQ168,'Main Data'!$A:$C,3,0),"")</f>
        <v/>
      </c>
      <c r="AT168" s="10" t="str">
        <f ca="1" t="shared" si="46"/>
        <v/>
      </c>
      <c r="AU168" s="9" t="str">
        <f t="shared" si="47"/>
        <v/>
      </c>
    </row>
    <row r="169" ht="21.75" spans="1:47">
      <c r="A169" s="8"/>
      <c r="B169" s="9" t="str">
        <f>_xlfn.IFNA(VLOOKUP(A169,'Main Data'!$A:$B,2,0),"")</f>
        <v/>
      </c>
      <c r="C169" s="9" t="str">
        <f>_xlfn.IFNA(VLOOKUP(A169,'Main Data'!$A:$C,3,0),"")</f>
        <v/>
      </c>
      <c r="D169" s="10" t="str">
        <f ca="1" t="shared" si="32"/>
        <v/>
      </c>
      <c r="E169" s="11" t="str">
        <f t="shared" si="33"/>
        <v/>
      </c>
      <c r="F169" s="16"/>
      <c r="G169" s="17"/>
      <c r="H169" s="9" t="str">
        <f>_xlfn.IFNA(VLOOKUP(G169,'Main Data'!$A:$B,2,0),"")</f>
        <v/>
      </c>
      <c r="I169" s="9" t="str">
        <f>_xlfn.IFNA(VLOOKUP(G169,'Main Data'!$A:$C,3,0),"")</f>
        <v/>
      </c>
      <c r="J169" s="10" t="str">
        <f ca="1" t="shared" si="34"/>
        <v/>
      </c>
      <c r="K169" s="11" t="str">
        <f t="shared" si="35"/>
        <v/>
      </c>
      <c r="L169" s="3"/>
      <c r="M169" s="8"/>
      <c r="N169" s="9" t="str">
        <f>_xlfn.IFNA(VLOOKUP(M169,'Main Data'!$A:$B,2,0),"")</f>
        <v/>
      </c>
      <c r="O169" s="9" t="str">
        <f>_xlfn.IFNA(VLOOKUP(M169,'Main Data'!$A:$C,3,0),"")</f>
        <v/>
      </c>
      <c r="P169" s="10" t="str">
        <f ca="1" t="shared" si="36"/>
        <v/>
      </c>
      <c r="Q169" s="11" t="str">
        <f t="shared" si="37"/>
        <v/>
      </c>
      <c r="R169" s="16"/>
      <c r="S169" s="17"/>
      <c r="T169" s="9" t="str">
        <f>_xlfn.IFNA(VLOOKUP(S169,'Main Data'!$A:$B,2,0),"")</f>
        <v/>
      </c>
      <c r="U169" s="9" t="str">
        <f>_xlfn.IFNA(VLOOKUP(S169,'Main Data'!$A:$C,3,0),"")</f>
        <v/>
      </c>
      <c r="V169" s="10" t="str">
        <f ca="1" t="shared" si="38"/>
        <v/>
      </c>
      <c r="W169" s="11" t="str">
        <f t="shared" si="39"/>
        <v/>
      </c>
      <c r="X169" s="3"/>
      <c r="Y169" s="8"/>
      <c r="Z169" s="9" t="str">
        <f>_xlfn.IFNA(VLOOKUP(Y169,'Main Data'!$A:$B,2,0),"")</f>
        <v/>
      </c>
      <c r="AA169" s="9" t="str">
        <f>_xlfn.IFNA(VLOOKUP(Y169,'Main Data'!$A:$C,3,0),"")</f>
        <v/>
      </c>
      <c r="AB169" s="10" t="str">
        <f ca="1" t="shared" si="40"/>
        <v/>
      </c>
      <c r="AC169" s="11" t="str">
        <f t="shared" si="41"/>
        <v/>
      </c>
      <c r="AD169" s="16"/>
      <c r="AE169" s="17"/>
      <c r="AF169" s="9" t="str">
        <f>_xlfn.IFNA(VLOOKUP(AE169,'Main Data'!$A:$B,2,0),"")</f>
        <v/>
      </c>
      <c r="AG169" s="9" t="str">
        <f>_xlfn.IFNA(VLOOKUP(AE169,'Main Data'!$A:$C,3,0),"")</f>
        <v/>
      </c>
      <c r="AH169" s="10" t="str">
        <f ca="1" t="shared" si="42"/>
        <v/>
      </c>
      <c r="AI169" s="11" t="str">
        <f t="shared" si="43"/>
        <v/>
      </c>
      <c r="AJ169" s="3"/>
      <c r="AK169" s="8"/>
      <c r="AL169" s="9" t="str">
        <f>_xlfn.IFNA(VLOOKUP(AK169,'Main Data'!$A:$B,2,0),"")</f>
        <v/>
      </c>
      <c r="AM169" s="9" t="str">
        <f>_xlfn.IFNA(VLOOKUP(AK169,'Main Data'!$A:$C,3,0),"")</f>
        <v/>
      </c>
      <c r="AN169" s="10" t="str">
        <f ca="1" t="shared" si="44"/>
        <v/>
      </c>
      <c r="AO169" s="11" t="str">
        <f t="shared" si="45"/>
        <v/>
      </c>
      <c r="AP169" s="18"/>
      <c r="AQ169" s="8"/>
      <c r="AR169" s="9" t="str">
        <f>_xlfn.IFNA(VLOOKUP(AQ169,'Main Data'!$A:$B,2,0),"")</f>
        <v/>
      </c>
      <c r="AS169" s="9" t="str">
        <f>_xlfn.IFNA(VLOOKUP(AQ169,'Main Data'!$A:$C,3,0),"")</f>
        <v/>
      </c>
      <c r="AT169" s="10" t="str">
        <f ca="1" t="shared" si="46"/>
        <v/>
      </c>
      <c r="AU169" s="9" t="str">
        <f t="shared" si="47"/>
        <v/>
      </c>
    </row>
    <row r="170" ht="21.75" spans="1:47">
      <c r="A170" s="8"/>
      <c r="B170" s="9" t="str">
        <f>_xlfn.IFNA(VLOOKUP(A170,'Main Data'!$A:$B,2,0),"")</f>
        <v/>
      </c>
      <c r="C170" s="9" t="str">
        <f>_xlfn.IFNA(VLOOKUP(A170,'Main Data'!$A:$C,3,0),"")</f>
        <v/>
      </c>
      <c r="D170" s="10" t="str">
        <f ca="1" t="shared" si="32"/>
        <v/>
      </c>
      <c r="E170" s="11" t="str">
        <f t="shared" si="33"/>
        <v/>
      </c>
      <c r="F170" s="16"/>
      <c r="G170" s="17"/>
      <c r="H170" s="9" t="str">
        <f>_xlfn.IFNA(VLOOKUP(G170,'Main Data'!$A:$B,2,0),"")</f>
        <v/>
      </c>
      <c r="I170" s="9" t="str">
        <f>_xlfn.IFNA(VLOOKUP(G170,'Main Data'!$A:$C,3,0),"")</f>
        <v/>
      </c>
      <c r="J170" s="10" t="str">
        <f ca="1" t="shared" si="34"/>
        <v/>
      </c>
      <c r="K170" s="11" t="str">
        <f t="shared" si="35"/>
        <v/>
      </c>
      <c r="L170" s="3"/>
      <c r="M170" s="8"/>
      <c r="N170" s="9" t="str">
        <f>_xlfn.IFNA(VLOOKUP(M170,'Main Data'!$A:$B,2,0),"")</f>
        <v/>
      </c>
      <c r="O170" s="9" t="str">
        <f>_xlfn.IFNA(VLOOKUP(M170,'Main Data'!$A:$C,3,0),"")</f>
        <v/>
      </c>
      <c r="P170" s="10" t="str">
        <f ca="1" t="shared" si="36"/>
        <v/>
      </c>
      <c r="Q170" s="11" t="str">
        <f t="shared" si="37"/>
        <v/>
      </c>
      <c r="R170" s="16"/>
      <c r="S170" s="17"/>
      <c r="T170" s="9" t="str">
        <f>_xlfn.IFNA(VLOOKUP(S170,'Main Data'!$A:$B,2,0),"")</f>
        <v/>
      </c>
      <c r="U170" s="9" t="str">
        <f>_xlfn.IFNA(VLOOKUP(S170,'Main Data'!$A:$C,3,0),"")</f>
        <v/>
      </c>
      <c r="V170" s="10" t="str">
        <f ca="1" t="shared" si="38"/>
        <v/>
      </c>
      <c r="W170" s="11" t="str">
        <f t="shared" si="39"/>
        <v/>
      </c>
      <c r="X170" s="3"/>
      <c r="Y170" s="8"/>
      <c r="Z170" s="9" t="str">
        <f>_xlfn.IFNA(VLOOKUP(Y170,'Main Data'!$A:$B,2,0),"")</f>
        <v/>
      </c>
      <c r="AA170" s="9" t="str">
        <f>_xlfn.IFNA(VLOOKUP(Y170,'Main Data'!$A:$C,3,0),"")</f>
        <v/>
      </c>
      <c r="AB170" s="10" t="str">
        <f ca="1" t="shared" si="40"/>
        <v/>
      </c>
      <c r="AC170" s="11" t="str">
        <f t="shared" si="41"/>
        <v/>
      </c>
      <c r="AD170" s="16"/>
      <c r="AE170" s="17"/>
      <c r="AF170" s="9" t="str">
        <f>_xlfn.IFNA(VLOOKUP(AE170,'Main Data'!$A:$B,2,0),"")</f>
        <v/>
      </c>
      <c r="AG170" s="9" t="str">
        <f>_xlfn.IFNA(VLOOKUP(AE170,'Main Data'!$A:$C,3,0),"")</f>
        <v/>
      </c>
      <c r="AH170" s="10" t="str">
        <f ca="1" t="shared" si="42"/>
        <v/>
      </c>
      <c r="AI170" s="11" t="str">
        <f t="shared" si="43"/>
        <v/>
      </c>
      <c r="AJ170" s="3"/>
      <c r="AK170" s="8"/>
      <c r="AL170" s="9" t="str">
        <f>_xlfn.IFNA(VLOOKUP(AK170,'Main Data'!$A:$B,2,0),"")</f>
        <v/>
      </c>
      <c r="AM170" s="9" t="str">
        <f>_xlfn.IFNA(VLOOKUP(AK170,'Main Data'!$A:$C,3,0),"")</f>
        <v/>
      </c>
      <c r="AN170" s="10" t="str">
        <f ca="1" t="shared" si="44"/>
        <v/>
      </c>
      <c r="AO170" s="11" t="str">
        <f t="shared" si="45"/>
        <v/>
      </c>
      <c r="AP170" s="18"/>
      <c r="AQ170" s="8"/>
      <c r="AR170" s="9" t="str">
        <f>_xlfn.IFNA(VLOOKUP(AQ170,'Main Data'!$A:$B,2,0),"")</f>
        <v/>
      </c>
      <c r="AS170" s="9" t="str">
        <f>_xlfn.IFNA(VLOOKUP(AQ170,'Main Data'!$A:$C,3,0),"")</f>
        <v/>
      </c>
      <c r="AT170" s="10" t="str">
        <f ca="1" t="shared" si="46"/>
        <v/>
      </c>
      <c r="AU170" s="9" t="str">
        <f t="shared" si="47"/>
        <v/>
      </c>
    </row>
    <row r="171" ht="21.75" spans="1:47">
      <c r="A171" s="8"/>
      <c r="B171" s="9" t="str">
        <f>_xlfn.IFNA(VLOOKUP(A171,'Main Data'!$A:$B,2,0),"")</f>
        <v/>
      </c>
      <c r="C171" s="9" t="str">
        <f>_xlfn.IFNA(VLOOKUP(A171,'Main Data'!$A:$C,3,0),"")</f>
        <v/>
      </c>
      <c r="D171" s="10" t="str">
        <f ca="1" t="shared" si="32"/>
        <v/>
      </c>
      <c r="E171" s="11" t="str">
        <f t="shared" si="33"/>
        <v/>
      </c>
      <c r="F171" s="16"/>
      <c r="G171" s="17"/>
      <c r="H171" s="9" t="str">
        <f>_xlfn.IFNA(VLOOKUP(G171,'Main Data'!$A:$B,2,0),"")</f>
        <v/>
      </c>
      <c r="I171" s="9" t="str">
        <f>_xlfn.IFNA(VLOOKUP(G171,'Main Data'!$A:$C,3,0),"")</f>
        <v/>
      </c>
      <c r="J171" s="10" t="str">
        <f ca="1" t="shared" si="34"/>
        <v/>
      </c>
      <c r="K171" s="11" t="str">
        <f t="shared" si="35"/>
        <v/>
      </c>
      <c r="L171" s="3"/>
      <c r="M171" s="8"/>
      <c r="N171" s="9" t="str">
        <f>_xlfn.IFNA(VLOOKUP(M171,'Main Data'!$A:$B,2,0),"")</f>
        <v/>
      </c>
      <c r="O171" s="9" t="str">
        <f>_xlfn.IFNA(VLOOKUP(M171,'Main Data'!$A:$C,3,0),"")</f>
        <v/>
      </c>
      <c r="P171" s="10" t="str">
        <f ca="1" t="shared" si="36"/>
        <v/>
      </c>
      <c r="Q171" s="11" t="str">
        <f t="shared" si="37"/>
        <v/>
      </c>
      <c r="R171" s="16"/>
      <c r="S171" s="17"/>
      <c r="T171" s="9" t="str">
        <f>_xlfn.IFNA(VLOOKUP(S171,'Main Data'!$A:$B,2,0),"")</f>
        <v/>
      </c>
      <c r="U171" s="9" t="str">
        <f>_xlfn.IFNA(VLOOKUP(S171,'Main Data'!$A:$C,3,0),"")</f>
        <v/>
      </c>
      <c r="V171" s="10" t="str">
        <f ca="1" t="shared" si="38"/>
        <v/>
      </c>
      <c r="W171" s="11" t="str">
        <f t="shared" si="39"/>
        <v/>
      </c>
      <c r="X171" s="3"/>
      <c r="Y171" s="8"/>
      <c r="Z171" s="9" t="str">
        <f>_xlfn.IFNA(VLOOKUP(Y171,'Main Data'!$A:$B,2,0),"")</f>
        <v/>
      </c>
      <c r="AA171" s="9" t="str">
        <f>_xlfn.IFNA(VLOOKUP(Y171,'Main Data'!$A:$C,3,0),"")</f>
        <v/>
      </c>
      <c r="AB171" s="10" t="str">
        <f ca="1" t="shared" si="40"/>
        <v/>
      </c>
      <c r="AC171" s="11" t="str">
        <f t="shared" si="41"/>
        <v/>
      </c>
      <c r="AD171" s="16"/>
      <c r="AE171" s="17"/>
      <c r="AF171" s="9" t="str">
        <f>_xlfn.IFNA(VLOOKUP(AE171,'Main Data'!$A:$B,2,0),"")</f>
        <v/>
      </c>
      <c r="AG171" s="9" t="str">
        <f>_xlfn.IFNA(VLOOKUP(AE171,'Main Data'!$A:$C,3,0),"")</f>
        <v/>
      </c>
      <c r="AH171" s="10" t="str">
        <f ca="1" t="shared" si="42"/>
        <v/>
      </c>
      <c r="AI171" s="11" t="str">
        <f t="shared" si="43"/>
        <v/>
      </c>
      <c r="AJ171" s="3"/>
      <c r="AK171" s="8"/>
      <c r="AL171" s="9" t="str">
        <f>_xlfn.IFNA(VLOOKUP(AK171,'Main Data'!$A:$B,2,0),"")</f>
        <v/>
      </c>
      <c r="AM171" s="9" t="str">
        <f>_xlfn.IFNA(VLOOKUP(AK171,'Main Data'!$A:$C,3,0),"")</f>
        <v/>
      </c>
      <c r="AN171" s="10" t="str">
        <f ca="1" t="shared" si="44"/>
        <v/>
      </c>
      <c r="AO171" s="11" t="str">
        <f t="shared" si="45"/>
        <v/>
      </c>
      <c r="AP171" s="18"/>
      <c r="AQ171" s="8"/>
      <c r="AR171" s="9" t="str">
        <f>_xlfn.IFNA(VLOOKUP(AQ171,'Main Data'!$A:$B,2,0),"")</f>
        <v/>
      </c>
      <c r="AS171" s="9" t="str">
        <f>_xlfn.IFNA(VLOOKUP(AQ171,'Main Data'!$A:$C,3,0),"")</f>
        <v/>
      </c>
      <c r="AT171" s="10" t="str">
        <f ca="1" t="shared" si="46"/>
        <v/>
      </c>
      <c r="AU171" s="9" t="str">
        <f t="shared" si="47"/>
        <v/>
      </c>
    </row>
    <row r="172" ht="21" spans="1:47">
      <c r="A172" s="8"/>
      <c r="B172" s="9" t="str">
        <f>_xlfn.IFNA(VLOOKUP(A172,'Main Data'!$A:$B,2,0),"")</f>
        <v/>
      </c>
      <c r="C172" s="9" t="str">
        <f>_xlfn.IFNA(VLOOKUP(A172,'Main Data'!$A:$C,3,0),"")</f>
        <v/>
      </c>
      <c r="D172" s="10" t="str">
        <f ca="1" t="shared" si="32"/>
        <v/>
      </c>
      <c r="E172" s="11" t="str">
        <f t="shared" si="33"/>
        <v/>
      </c>
      <c r="F172" s="16"/>
      <c r="G172" s="17"/>
      <c r="H172" s="9" t="str">
        <f>_xlfn.IFNA(VLOOKUP(G172,'Main Data'!$A:$B,2,0),"")</f>
        <v/>
      </c>
      <c r="I172" s="9" t="str">
        <f>_xlfn.IFNA(VLOOKUP(G172,'Main Data'!$A:$C,3,0),"")</f>
        <v/>
      </c>
      <c r="J172" s="10" t="str">
        <f ca="1" t="shared" si="34"/>
        <v/>
      </c>
      <c r="K172" s="11" t="str">
        <f t="shared" si="35"/>
        <v/>
      </c>
      <c r="L172" s="3"/>
      <c r="M172" s="8"/>
      <c r="N172" s="9" t="str">
        <f>_xlfn.IFNA(VLOOKUP(M172,'Main Data'!$A:$B,2,0),"")</f>
        <v/>
      </c>
      <c r="O172" s="9" t="str">
        <f>_xlfn.IFNA(VLOOKUP(M172,'Main Data'!$A:$C,3,0),"")</f>
        <v/>
      </c>
      <c r="P172" s="10" t="str">
        <f ca="1" t="shared" si="36"/>
        <v/>
      </c>
      <c r="Q172" s="11" t="str">
        <f t="shared" si="37"/>
        <v/>
      </c>
      <c r="R172" s="16"/>
      <c r="S172" s="17"/>
      <c r="T172" s="9" t="str">
        <f>_xlfn.IFNA(VLOOKUP(S172,'Main Data'!$A:$B,2,0),"")</f>
        <v/>
      </c>
      <c r="U172" s="9" t="str">
        <f>_xlfn.IFNA(VLOOKUP(S172,'Main Data'!$A:$C,3,0),"")</f>
        <v/>
      </c>
      <c r="V172" s="10" t="str">
        <f ca="1" t="shared" si="38"/>
        <v/>
      </c>
      <c r="W172" s="11" t="str">
        <f t="shared" si="39"/>
        <v/>
      </c>
      <c r="X172" s="3"/>
      <c r="Y172" s="8"/>
      <c r="Z172" s="9" t="str">
        <f>_xlfn.IFNA(VLOOKUP(Y172,'Main Data'!$A:$B,2,0),"")</f>
        <v/>
      </c>
      <c r="AA172" s="9" t="str">
        <f>_xlfn.IFNA(VLOOKUP(Y172,'Main Data'!$A:$C,3,0),"")</f>
        <v/>
      </c>
      <c r="AB172" s="10" t="str">
        <f ca="1" t="shared" si="40"/>
        <v/>
      </c>
      <c r="AC172" s="11" t="str">
        <f t="shared" si="41"/>
        <v/>
      </c>
      <c r="AD172" s="16"/>
      <c r="AE172" s="17"/>
      <c r="AF172" s="9" t="str">
        <f>_xlfn.IFNA(VLOOKUP(AE172,'Main Data'!$A:$B,2,0),"")</f>
        <v/>
      </c>
      <c r="AG172" s="9" t="str">
        <f>_xlfn.IFNA(VLOOKUP(AE172,'Main Data'!$A:$C,3,0),"")</f>
        <v/>
      </c>
      <c r="AH172" s="10" t="str">
        <f ca="1" t="shared" si="42"/>
        <v/>
      </c>
      <c r="AI172" s="11" t="str">
        <f t="shared" si="43"/>
        <v/>
      </c>
      <c r="AJ172" s="3"/>
      <c r="AK172" s="8"/>
      <c r="AL172" s="9" t="str">
        <f>_xlfn.IFNA(VLOOKUP(AK172,'Main Data'!$A:$B,2,0),"")</f>
        <v/>
      </c>
      <c r="AM172" s="9" t="str">
        <f>_xlfn.IFNA(VLOOKUP(AK172,'Main Data'!$A:$C,3,0),"")</f>
        <v/>
      </c>
      <c r="AN172" s="10" t="str">
        <f ca="1" t="shared" si="44"/>
        <v/>
      </c>
      <c r="AO172" s="11" t="str">
        <f t="shared" si="45"/>
        <v/>
      </c>
      <c r="AP172" s="18"/>
      <c r="AQ172" s="8"/>
      <c r="AR172" s="9" t="str">
        <f>_xlfn.IFNA(VLOOKUP(AQ172,'Main Data'!$A:$B,2,0),"")</f>
        <v/>
      </c>
      <c r="AS172" s="9" t="str">
        <f>_xlfn.IFNA(VLOOKUP(AQ172,'Main Data'!$A:$C,3,0),"")</f>
        <v/>
      </c>
      <c r="AT172" s="10" t="str">
        <f ca="1" t="shared" si="46"/>
        <v/>
      </c>
      <c r="AU172" s="9" t="str">
        <f t="shared" si="47"/>
        <v/>
      </c>
    </row>
  </sheetData>
  <mergeCells count="8">
    <mergeCell ref="A1:E1"/>
    <mergeCell ref="G1:K1"/>
    <mergeCell ref="M1:Q1"/>
    <mergeCell ref="S1:W1"/>
    <mergeCell ref="Y1:AC1"/>
    <mergeCell ref="AE1:AI1"/>
    <mergeCell ref="AK1:AO1"/>
    <mergeCell ref="AQ1:AU1"/>
  </mergeCells>
  <conditionalFormatting sqref="A2">
    <cfRule type="duplicateValues" dxfId="0" priority="16"/>
  </conditionalFormatting>
  <conditionalFormatting sqref="G2">
    <cfRule type="duplicateValues" dxfId="0" priority="14"/>
  </conditionalFormatting>
  <conditionalFormatting sqref="M2">
    <cfRule type="duplicateValues" dxfId="0" priority="12"/>
  </conditionalFormatting>
  <conditionalFormatting sqref="S2">
    <cfRule type="duplicateValues" dxfId="0" priority="10"/>
  </conditionalFormatting>
  <conditionalFormatting sqref="Y2">
    <cfRule type="duplicateValues" dxfId="0" priority="8"/>
  </conditionalFormatting>
  <conditionalFormatting sqref="AE2">
    <cfRule type="duplicateValues" dxfId="0" priority="6"/>
  </conditionalFormatting>
  <conditionalFormatting sqref="AK2">
    <cfRule type="duplicateValues" dxfId="0" priority="4"/>
  </conditionalFormatting>
  <conditionalFormatting sqref="AQ2">
    <cfRule type="duplicateValues" dxfId="0" priority="2"/>
  </conditionalFormatting>
  <conditionalFormatting sqref="A14">
    <cfRule type="duplicateValues" dxfId="1" priority="15"/>
  </conditionalFormatting>
  <conditionalFormatting sqref="G14">
    <cfRule type="duplicateValues" dxfId="1" priority="13"/>
  </conditionalFormatting>
  <conditionalFormatting sqref="M14">
    <cfRule type="duplicateValues" dxfId="1" priority="11"/>
  </conditionalFormatting>
  <conditionalFormatting sqref="S14">
    <cfRule type="duplicateValues" dxfId="1" priority="9"/>
  </conditionalFormatting>
  <conditionalFormatting sqref="Y14">
    <cfRule type="duplicateValues" dxfId="1" priority="7"/>
  </conditionalFormatting>
  <conditionalFormatting sqref="AE14">
    <cfRule type="duplicateValues" dxfId="1" priority="5"/>
  </conditionalFormatting>
  <conditionalFormatting sqref="AK14">
    <cfRule type="duplicateValues" dxfId="1" priority="3"/>
  </conditionalFormatting>
  <conditionalFormatting sqref="AQ14">
    <cfRule type="duplicateValues" dxfId="1" priority="1"/>
  </conditionalFormatting>
  <conditionalFormatting sqref="A3:A172">
    <cfRule type="duplicateValues" dxfId="0" priority="17"/>
    <cfRule type="duplicateValues" dxfId="0" priority="18"/>
    <cfRule type="duplicateValues" dxfId="1" priority="19"/>
  </conditionalFormatting>
  <conditionalFormatting sqref="A86:A172">
    <cfRule type="duplicateValues" dxfId="0" priority="20"/>
    <cfRule type="duplicateValues" dxfId="1" priority="21"/>
  </conditionalFormatting>
  <conditionalFormatting sqref="G3:G172">
    <cfRule type="duplicateValues" dxfId="0" priority="22"/>
    <cfRule type="duplicateValues" dxfId="0" priority="23"/>
    <cfRule type="duplicateValues" dxfId="1" priority="24"/>
  </conditionalFormatting>
  <conditionalFormatting sqref="G86:G172">
    <cfRule type="duplicateValues" dxfId="0" priority="25"/>
    <cfRule type="duplicateValues" dxfId="1" priority="26"/>
  </conditionalFormatting>
  <conditionalFormatting sqref="M3:M172">
    <cfRule type="duplicateValues" dxfId="1" priority="29"/>
    <cfRule type="duplicateValues" dxfId="0" priority="27"/>
    <cfRule type="duplicateValues" dxfId="0" priority="28"/>
  </conditionalFormatting>
  <conditionalFormatting sqref="M86:M172">
    <cfRule type="duplicateValues" dxfId="1" priority="31"/>
    <cfRule type="duplicateValues" dxfId="0" priority="30"/>
  </conditionalFormatting>
  <conditionalFormatting sqref="S3:S172">
    <cfRule type="duplicateValues" dxfId="1" priority="34"/>
    <cfRule type="duplicateValues" dxfId="0" priority="33"/>
    <cfRule type="duplicateValues" dxfId="0" priority="32"/>
  </conditionalFormatting>
  <conditionalFormatting sqref="S86:S172">
    <cfRule type="duplicateValues" dxfId="1" priority="36"/>
    <cfRule type="duplicateValues" dxfId="0" priority="35"/>
  </conditionalFormatting>
  <conditionalFormatting sqref="Y3:Y172">
    <cfRule type="duplicateValues" dxfId="0" priority="37"/>
    <cfRule type="duplicateValues" dxfId="0" priority="38"/>
    <cfRule type="duplicateValues" dxfId="1" priority="39"/>
  </conditionalFormatting>
  <conditionalFormatting sqref="Y86:Y172">
    <cfRule type="duplicateValues" dxfId="0" priority="40"/>
    <cfRule type="duplicateValues" dxfId="1" priority="41"/>
  </conditionalFormatting>
  <conditionalFormatting sqref="AE3:AE172">
    <cfRule type="duplicateValues" dxfId="0" priority="42"/>
    <cfRule type="duplicateValues" dxfId="0" priority="43"/>
    <cfRule type="duplicateValues" dxfId="1" priority="44"/>
  </conditionalFormatting>
  <conditionalFormatting sqref="AE86:AE172">
    <cfRule type="duplicateValues" dxfId="0" priority="45"/>
    <cfRule type="duplicateValues" dxfId="1" priority="46"/>
  </conditionalFormatting>
  <conditionalFormatting sqref="AK3:AK172">
    <cfRule type="duplicateValues" dxfId="0" priority="47"/>
    <cfRule type="duplicateValues" dxfId="0" priority="48"/>
    <cfRule type="duplicateValues" dxfId="1" priority="49"/>
  </conditionalFormatting>
  <conditionalFormatting sqref="AK86:AK172">
    <cfRule type="duplicateValues" dxfId="0" priority="50"/>
    <cfRule type="duplicateValues" dxfId="1" priority="51"/>
  </conditionalFormatting>
  <conditionalFormatting sqref="AQ3:AQ172">
    <cfRule type="duplicateValues" dxfId="0" priority="52"/>
    <cfRule type="duplicateValues" dxfId="0" priority="53"/>
    <cfRule type="duplicateValues" dxfId="1" priority="54"/>
  </conditionalFormatting>
  <conditionalFormatting sqref="AQ86:AQ172">
    <cfRule type="duplicateValues" dxfId="0" priority="55"/>
    <cfRule type="duplicateValues" dxfId="1" priority="56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Main Data</vt:lpstr>
      <vt:lpstr>النقاط</vt:lpstr>
      <vt:lpstr>الحضور</vt:lpstr>
      <vt:lpstr>المسابقات</vt:lpstr>
      <vt:lpstr>فبراير</vt:lpstr>
      <vt:lpstr>مارس</vt:lpstr>
      <vt:lpstr>ابريل</vt:lpstr>
      <vt:lpstr>مايو</vt:lpstr>
      <vt:lpstr>يونيو</vt:lpstr>
      <vt:lpstr>يوليو</vt:lpstr>
      <vt:lpstr>اغسطس</vt:lpstr>
      <vt:lpstr>سبتمبر</vt:lpstr>
      <vt:lpstr>اكتوبر</vt:lpstr>
      <vt:lpstr>نوفمبر</vt:lpstr>
      <vt:lpstr>ديسمبر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Abanob Abanob</dc:creator>
  <cp:lastModifiedBy>abano</cp:lastModifiedBy>
  <dcterms:created xsi:type="dcterms:W3CDTF">2024-01-12T19:36:00Z</dcterms:created>
  <cp:lastPrinted>2025-02-14T14:18:00Z</cp:lastPrinted>
  <dcterms:modified xsi:type="dcterms:W3CDTF">2025-03-21T08:23:05Z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2024-01-13T13:29:50Z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50e93c07-4ace-4e3c-82f4-256282f075c3</vt:lpwstr>
  </property>
  <property fmtid="{D5CDD505-2E9C-101B-9397-08002B2CF9AE}" pid="7" name="MSIP_Label_defa4170-0d19-0005-0004-bc88714345d2_ActionId">
    <vt:lpwstr>8738bc60-2e05-43d0-a881-437440f221f1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28CC6DE552B642F99BCA862A11F38AD0_13</vt:lpwstr>
  </property>
  <property fmtid="{D5CDD505-2E9C-101B-9397-08002B2CF9AE}" pid="10" name="KSOProductBuildVer">
    <vt:lpwstr>2057-12.2.0.20348</vt:lpwstr>
  </property>
</Properties>
</file>