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GITHUB\RealStateTools\"/>
    </mc:Choice>
  </mc:AlternateContent>
  <xr:revisionPtr revIDLastSave="0" documentId="13_ncr:1_{8BECCF18-341A-4596-87BE-F1A5E06297A3}" xr6:coauthVersionLast="47" xr6:coauthVersionMax="47" xr10:uidLastSave="{00000000-0000-0000-0000-000000000000}"/>
  <bookViews>
    <workbookView xWindow="-108" yWindow="-108" windowWidth="30936" windowHeight="16776" xr2:uid="{146D77A6-E210-4816-B3B8-9A924E7F4DD8}"/>
  </bookViews>
  <sheets>
    <sheet name="Rentabilidad" sheetId="1" r:id="rId1"/>
    <sheet name="Amortización" sheetId="2" r:id="rId2"/>
    <sheet name="Port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E9" i="2" s="1"/>
  <c r="J8" i="2"/>
  <c r="J9" i="2" s="1"/>
  <c r="F4" i="2"/>
  <c r="D149" i="2" s="1"/>
  <c r="D16" i="2" l="1"/>
  <c r="D151" i="2"/>
  <c r="D171" i="2"/>
  <c r="D96" i="2"/>
  <c r="D18" i="2"/>
  <c r="D165" i="2"/>
  <c r="D38" i="2"/>
  <c r="D104" i="2"/>
  <c r="D40" i="2"/>
  <c r="D24" i="2"/>
  <c r="D42" i="2"/>
  <c r="D227" i="2"/>
  <c r="D71" i="2"/>
  <c r="D77" i="2"/>
  <c r="D113" i="2"/>
  <c r="D231" i="2"/>
  <c r="D62" i="2"/>
  <c r="D65" i="2"/>
  <c r="D69" i="2"/>
  <c r="D23" i="2"/>
  <c r="D72" i="2"/>
  <c r="D26" i="2"/>
  <c r="D80" i="2"/>
  <c r="D277" i="2"/>
  <c r="D34" i="2"/>
  <c r="D97" i="2"/>
  <c r="D51" i="2"/>
  <c r="D81" i="2"/>
  <c r="D123" i="2"/>
  <c r="D291" i="2"/>
  <c r="D10" i="2"/>
  <c r="D30" i="2"/>
  <c r="D54" i="2"/>
  <c r="D85" i="2"/>
  <c r="D306" i="2"/>
  <c r="D150" i="2"/>
  <c r="D101" i="2"/>
  <c r="D39" i="2"/>
  <c r="D22" i="2"/>
  <c r="D31" i="2"/>
  <c r="D87" i="2"/>
  <c r="D138" i="2"/>
  <c r="D317" i="2"/>
  <c r="D14" i="2"/>
  <c r="D88" i="2"/>
  <c r="D139" i="2"/>
  <c r="D324" i="2"/>
  <c r="D103" i="2"/>
  <c r="D15" i="2"/>
  <c r="D32" i="2"/>
  <c r="D330" i="2"/>
  <c r="D61" i="2"/>
  <c r="D93" i="2"/>
  <c r="D143" i="2"/>
  <c r="D346" i="2"/>
  <c r="D64" i="2"/>
  <c r="D79" i="2"/>
  <c r="D95" i="2"/>
  <c r="D108" i="2"/>
  <c r="D119" i="2"/>
  <c r="D152" i="2"/>
  <c r="D253" i="2"/>
  <c r="D12" i="2"/>
  <c r="D20" i="2"/>
  <c r="D28" i="2"/>
  <c r="D36" i="2"/>
  <c r="D41" i="2"/>
  <c r="D59" i="2"/>
  <c r="D67" i="2"/>
  <c r="D73" i="2"/>
  <c r="D89" i="2"/>
  <c r="D105" i="2"/>
  <c r="D128" i="2"/>
  <c r="D159" i="2"/>
  <c r="D177" i="2"/>
  <c r="D189" i="2"/>
  <c r="D235" i="2"/>
  <c r="D297" i="2"/>
  <c r="D45" i="2"/>
  <c r="D47" i="2"/>
  <c r="D70" i="2"/>
  <c r="D168" i="2"/>
  <c r="D298" i="2"/>
  <c r="D9" i="2"/>
  <c r="F9" i="2" s="1"/>
  <c r="G9" i="2" s="1"/>
  <c r="C10" i="2" s="1"/>
  <c r="D17" i="2"/>
  <c r="D25" i="2"/>
  <c r="D33" i="2"/>
  <c r="D43" i="2"/>
  <c r="D49" i="2"/>
  <c r="D53" i="2"/>
  <c r="D55" i="2"/>
  <c r="D57" i="2"/>
  <c r="D83" i="2"/>
  <c r="D99" i="2"/>
  <c r="D341" i="2"/>
  <c r="D134" i="2"/>
  <c r="D269" i="2"/>
  <c r="D308" i="2"/>
  <c r="D11" i="2"/>
  <c r="D19" i="2"/>
  <c r="D27" i="2"/>
  <c r="D35" i="2"/>
  <c r="D117" i="2"/>
  <c r="D144" i="2"/>
  <c r="D359" i="2"/>
  <c r="D343" i="2"/>
  <c r="D327" i="2"/>
  <c r="D311" i="2"/>
  <c r="D295" i="2"/>
  <c r="D279" i="2"/>
  <c r="D263" i="2"/>
  <c r="D248" i="2"/>
  <c r="D240" i="2"/>
  <c r="D232" i="2"/>
  <c r="D224" i="2"/>
  <c r="D216" i="2"/>
  <c r="D208" i="2"/>
  <c r="D200" i="2"/>
  <c r="D192" i="2"/>
  <c r="D184" i="2"/>
  <c r="D176" i="2"/>
  <c r="D368" i="2"/>
  <c r="D352" i="2"/>
  <c r="D336" i="2"/>
  <c r="D320" i="2"/>
  <c r="D304" i="2"/>
  <c r="D288" i="2"/>
  <c r="D272" i="2"/>
  <c r="D256" i="2"/>
  <c r="D358" i="2"/>
  <c r="D342" i="2"/>
  <c r="D326" i="2"/>
  <c r="D310" i="2"/>
  <c r="D294" i="2"/>
  <c r="D278" i="2"/>
  <c r="D262" i="2"/>
  <c r="D364" i="2"/>
  <c r="D348" i="2"/>
  <c r="D332" i="2"/>
  <c r="D316" i="2"/>
  <c r="D300" i="2"/>
  <c r="D284" i="2"/>
  <c r="D268" i="2"/>
  <c r="D252" i="2"/>
  <c r="D367" i="2"/>
  <c r="D351" i="2"/>
  <c r="D335" i="2"/>
  <c r="D319" i="2"/>
  <c r="D303" i="2"/>
  <c r="D287" i="2"/>
  <c r="D271" i="2"/>
  <c r="D255" i="2"/>
  <c r="D244" i="2"/>
  <c r="D236" i="2"/>
  <c r="D228" i="2"/>
  <c r="D220" i="2"/>
  <c r="D212" i="2"/>
  <c r="D204" i="2"/>
  <c r="D196" i="2"/>
  <c r="D188" i="2"/>
  <c r="D180" i="2"/>
  <c r="D360" i="2"/>
  <c r="D344" i="2"/>
  <c r="D328" i="2"/>
  <c r="D312" i="2"/>
  <c r="D296" i="2"/>
  <c r="D280" i="2"/>
  <c r="D264" i="2"/>
  <c r="D363" i="2"/>
  <c r="D347" i="2"/>
  <c r="D331" i="2"/>
  <c r="D315" i="2"/>
  <c r="D299" i="2"/>
  <c r="D283" i="2"/>
  <c r="D267" i="2"/>
  <c r="D251" i="2"/>
  <c r="D242" i="2"/>
  <c r="D234" i="2"/>
  <c r="D226" i="2"/>
  <c r="D218" i="2"/>
  <c r="D210" i="2"/>
  <c r="D202" i="2"/>
  <c r="D194" i="2"/>
  <c r="D186" i="2"/>
  <c r="D366" i="2"/>
  <c r="D350" i="2"/>
  <c r="D334" i="2"/>
  <c r="D318" i="2"/>
  <c r="D302" i="2"/>
  <c r="D286" i="2"/>
  <c r="D270" i="2"/>
  <c r="D254" i="2"/>
  <c r="D353" i="2"/>
  <c r="D337" i="2"/>
  <c r="D321" i="2"/>
  <c r="D305" i="2"/>
  <c r="D289" i="2"/>
  <c r="D273" i="2"/>
  <c r="D257" i="2"/>
  <c r="D245" i="2"/>
  <c r="D354" i="2"/>
  <c r="D325" i="2"/>
  <c r="D281" i="2"/>
  <c r="D266" i="2"/>
  <c r="D259" i="2"/>
  <c r="D203" i="2"/>
  <c r="D181" i="2"/>
  <c r="D258" i="2"/>
  <c r="D230" i="2"/>
  <c r="D214" i="2"/>
  <c r="D211" i="2"/>
  <c r="D195" i="2"/>
  <c r="D190" i="2"/>
  <c r="D183" i="2"/>
  <c r="D338" i="2"/>
  <c r="D309" i="2"/>
  <c r="D265" i="2"/>
  <c r="D250" i="2"/>
  <c r="D246" i="2"/>
  <c r="D233" i="2"/>
  <c r="D217" i="2"/>
  <c r="D205" i="2"/>
  <c r="D166" i="2"/>
  <c r="D158" i="2"/>
  <c r="D239" i="2"/>
  <c r="D223" i="2"/>
  <c r="D197" i="2"/>
  <c r="D185" i="2"/>
  <c r="D178" i="2"/>
  <c r="D169" i="2"/>
  <c r="D161" i="2"/>
  <c r="D153" i="2"/>
  <c r="D145" i="2"/>
  <c r="D137" i="2"/>
  <c r="D129" i="2"/>
  <c r="D121" i="2"/>
  <c r="D322" i="2"/>
  <c r="D293" i="2"/>
  <c r="D249" i="2"/>
  <c r="D229" i="2"/>
  <c r="D213" i="2"/>
  <c r="D329" i="2"/>
  <c r="D314" i="2"/>
  <c r="D307" i="2"/>
  <c r="D292" i="2"/>
  <c r="D285" i="2"/>
  <c r="D187" i="2"/>
  <c r="D172" i="2"/>
  <c r="D164" i="2"/>
  <c r="D156" i="2"/>
  <c r="D148" i="2"/>
  <c r="D140" i="2"/>
  <c r="D132" i="2"/>
  <c r="D365" i="2"/>
  <c r="D207" i="2"/>
  <c r="D199" i="2"/>
  <c r="D356" i="2"/>
  <c r="D349" i="2"/>
  <c r="D241" i="2"/>
  <c r="D225" i="2"/>
  <c r="D191" i="2"/>
  <c r="D175" i="2"/>
  <c r="D170" i="2"/>
  <c r="D162" i="2"/>
  <c r="D154" i="2"/>
  <c r="D146" i="2"/>
  <c r="D290" i="2"/>
  <c r="D261" i="2"/>
  <c r="D201" i="2"/>
  <c r="D362" i="2"/>
  <c r="D355" i="2"/>
  <c r="D340" i="2"/>
  <c r="D333" i="2"/>
  <c r="D237" i="2"/>
  <c r="D221" i="2"/>
  <c r="D206" i="2"/>
  <c r="D193" i="2"/>
  <c r="D179" i="2"/>
  <c r="D215" i="2"/>
  <c r="D127" i="2"/>
  <c r="D125" i="2"/>
  <c r="D115" i="2"/>
  <c r="D106" i="2"/>
  <c r="D98" i="2"/>
  <c r="D90" i="2"/>
  <c r="D82" i="2"/>
  <c r="D74" i="2"/>
  <c r="D66" i="2"/>
  <c r="D58" i="2"/>
  <c r="D50" i="2"/>
  <c r="D345" i="2"/>
  <c r="D222" i="2"/>
  <c r="D174" i="2"/>
  <c r="D157" i="2"/>
  <c r="D136" i="2"/>
  <c r="D111" i="2"/>
  <c r="D323" i="2"/>
  <c r="D247" i="2"/>
  <c r="D238" i="2"/>
  <c r="D198" i="2"/>
  <c r="D131" i="2"/>
  <c r="D109" i="2"/>
  <c r="D301" i="2"/>
  <c r="D160" i="2"/>
  <c r="D133" i="2"/>
  <c r="D124" i="2"/>
  <c r="D120" i="2"/>
  <c r="D118" i="2"/>
  <c r="D107" i="2"/>
  <c r="D339" i="2"/>
  <c r="D260" i="2"/>
  <c r="D219" i="2"/>
  <c r="D135" i="2"/>
  <c r="D116" i="2"/>
  <c r="D102" i="2"/>
  <c r="D94" i="2"/>
  <c r="D86" i="2"/>
  <c r="D78" i="2"/>
  <c r="D276" i="2"/>
  <c r="D130" i="2"/>
  <c r="D112" i="2"/>
  <c r="D275" i="2"/>
  <c r="D243" i="2"/>
  <c r="D209" i="2"/>
  <c r="D182" i="2"/>
  <c r="D167" i="2"/>
  <c r="D163" i="2"/>
  <c r="D147" i="2"/>
  <c r="D142" i="2"/>
  <c r="D110" i="2"/>
  <c r="D100" i="2"/>
  <c r="D92" i="2"/>
  <c r="D84" i="2"/>
  <c r="D76" i="2"/>
  <c r="D68" i="2"/>
  <c r="D60" i="2"/>
  <c r="D313" i="2"/>
  <c r="D274" i="2"/>
  <c r="D155" i="2"/>
  <c r="D44" i="2"/>
  <c r="D63" i="2"/>
  <c r="D114" i="2"/>
  <c r="D126" i="2"/>
  <c r="D357" i="2"/>
  <c r="D13" i="2"/>
  <c r="D21" i="2"/>
  <c r="D29" i="2"/>
  <c r="D37" i="2"/>
  <c r="D46" i="2"/>
  <c r="D48" i="2"/>
  <c r="D52" i="2"/>
  <c r="D56" i="2"/>
  <c r="D75" i="2"/>
  <c r="D91" i="2"/>
  <c r="D122" i="2"/>
  <c r="D173" i="2"/>
  <c r="D282" i="2"/>
  <c r="D361" i="2"/>
  <c r="D141" i="2"/>
  <c r="E10" i="2" l="1"/>
  <c r="F10" i="2" l="1"/>
  <c r="G10" i="2" s="1"/>
  <c r="C11" i="2" s="1"/>
  <c r="E11" i="2" l="1"/>
  <c r="F11" i="2" l="1"/>
  <c r="G11" i="2" s="1"/>
  <c r="C12" i="2" s="1"/>
  <c r="E12" i="2" l="1"/>
  <c r="F12" i="2" l="1"/>
  <c r="G12" i="2" s="1"/>
  <c r="C13" i="2" s="1"/>
  <c r="E13" i="2" l="1"/>
  <c r="F13" i="2" s="1"/>
  <c r="G13" i="2" s="1"/>
  <c r="C14" i="2" s="1"/>
  <c r="E14" i="2" l="1"/>
  <c r="F14" i="2" s="1"/>
  <c r="G14" i="2" s="1"/>
  <c r="C15" i="2" s="1"/>
  <c r="E15" i="2" l="1"/>
  <c r="F15" i="2" s="1"/>
  <c r="G15" i="2" s="1"/>
  <c r="C16" i="2" s="1"/>
  <c r="E16" i="2" l="1"/>
  <c r="F16" i="2" s="1"/>
  <c r="G16" i="2" s="1"/>
  <c r="C17" i="2" s="1"/>
  <c r="E17" i="2" l="1"/>
  <c r="F17" i="2" s="1"/>
  <c r="G17" i="2" s="1"/>
  <c r="C18" i="2" s="1"/>
  <c r="E18" i="2" l="1"/>
  <c r="F18" i="2" s="1"/>
  <c r="G18" i="2" s="1"/>
  <c r="C19" i="2" s="1"/>
  <c r="E19" i="2" l="1"/>
  <c r="F19" i="2" s="1"/>
  <c r="G19" i="2" s="1"/>
  <c r="C20" i="2" s="1"/>
  <c r="E20" i="2" l="1"/>
  <c r="F20" i="2" s="1"/>
  <c r="G20" i="2" s="1"/>
  <c r="C21" i="2" s="1"/>
  <c r="E21" i="2" l="1"/>
  <c r="F21" i="2" s="1"/>
  <c r="G21" i="2" s="1"/>
  <c r="C22" i="2" s="1"/>
  <c r="E22" i="2" l="1"/>
  <c r="F22" i="2" s="1"/>
  <c r="G22" i="2" s="1"/>
  <c r="C23" i="2" s="1"/>
  <c r="E23" i="2" l="1"/>
  <c r="F23" i="2" s="1"/>
  <c r="G23" i="2" s="1"/>
  <c r="C24" i="2" s="1"/>
  <c r="E24" i="2" l="1"/>
  <c r="F24" i="2" s="1"/>
  <c r="G24" i="2" s="1"/>
  <c r="C25" i="2" s="1"/>
  <c r="E25" i="2" l="1"/>
  <c r="F25" i="2" s="1"/>
  <c r="G25" i="2" s="1"/>
  <c r="C26" i="2" s="1"/>
  <c r="E26" i="2" l="1"/>
  <c r="F26" i="2" s="1"/>
  <c r="G26" i="2" s="1"/>
  <c r="C27" i="2" s="1"/>
  <c r="E27" i="2" l="1"/>
  <c r="F27" i="2" s="1"/>
  <c r="G27" i="2" s="1"/>
  <c r="C28" i="2" s="1"/>
  <c r="E28" i="2" l="1"/>
  <c r="F28" i="2" s="1"/>
  <c r="G28" i="2" s="1"/>
  <c r="C29" i="2" s="1"/>
  <c r="E29" i="2" l="1"/>
  <c r="F29" i="2" s="1"/>
  <c r="G29" i="2" s="1"/>
  <c r="C30" i="2" s="1"/>
  <c r="E30" i="2" l="1"/>
  <c r="F30" i="2" s="1"/>
  <c r="G30" i="2" s="1"/>
  <c r="C31" i="2" s="1"/>
  <c r="E31" i="2" l="1"/>
  <c r="F31" i="2" s="1"/>
  <c r="G31" i="2" s="1"/>
  <c r="C32" i="2" s="1"/>
  <c r="E32" i="2" l="1"/>
  <c r="F32" i="2" s="1"/>
  <c r="G32" i="2"/>
  <c r="C33" i="2" s="1"/>
  <c r="E33" i="2" l="1"/>
  <c r="F33" i="2" s="1"/>
  <c r="G33" i="2" s="1"/>
  <c r="C34" i="2" s="1"/>
  <c r="E34" i="2" l="1"/>
  <c r="F34" i="2" s="1"/>
  <c r="G34" i="2"/>
  <c r="C35" i="2" s="1"/>
  <c r="E35" i="2" l="1"/>
  <c r="F35" i="2" s="1"/>
  <c r="G35" i="2" s="1"/>
  <c r="C36" i="2" s="1"/>
  <c r="E36" i="2" l="1"/>
  <c r="F36" i="2" s="1"/>
  <c r="G36" i="2"/>
  <c r="C37" i="2" s="1"/>
  <c r="E37" i="2" l="1"/>
  <c r="F37" i="2" s="1"/>
  <c r="G37" i="2" s="1"/>
  <c r="C38" i="2" s="1"/>
  <c r="E38" i="2" l="1"/>
  <c r="F38" i="2" s="1"/>
  <c r="G38" i="2" s="1"/>
  <c r="C39" i="2" s="1"/>
  <c r="E39" i="2" l="1"/>
  <c r="F39" i="2" s="1"/>
  <c r="G39" i="2" s="1"/>
  <c r="C40" i="2" s="1"/>
  <c r="E40" i="2" l="1"/>
  <c r="F40" i="2" s="1"/>
  <c r="G40" i="2" s="1"/>
  <c r="C41" i="2" s="1"/>
  <c r="E41" i="2" l="1"/>
  <c r="F41" i="2" s="1"/>
  <c r="G41" i="2" s="1"/>
  <c r="C42" i="2" s="1"/>
  <c r="E42" i="2" l="1"/>
  <c r="F42" i="2" s="1"/>
  <c r="G42" i="2" s="1"/>
  <c r="C43" i="2" s="1"/>
  <c r="E43" i="2" l="1"/>
  <c r="F43" i="2" s="1"/>
  <c r="G43" i="2" s="1"/>
  <c r="C44" i="2" s="1"/>
  <c r="E44" i="2" l="1"/>
  <c r="F44" i="2" s="1"/>
  <c r="G44" i="2" s="1"/>
  <c r="C45" i="2" s="1"/>
  <c r="E45" i="2" l="1"/>
  <c r="F45" i="2" s="1"/>
  <c r="G45" i="2" s="1"/>
  <c r="C46" i="2" s="1"/>
  <c r="E46" i="2" l="1"/>
  <c r="F46" i="2" s="1"/>
  <c r="G46" i="2" s="1"/>
  <c r="C47" i="2" s="1"/>
  <c r="E47" i="2" l="1"/>
  <c r="F47" i="2" s="1"/>
  <c r="G47" i="2" s="1"/>
  <c r="C48" i="2" s="1"/>
  <c r="E48" i="2" l="1"/>
  <c r="F48" i="2" s="1"/>
  <c r="G48" i="2" s="1"/>
  <c r="C49" i="2" s="1"/>
  <c r="E49" i="2" l="1"/>
  <c r="F49" i="2" s="1"/>
  <c r="G49" i="2" s="1"/>
  <c r="C50" i="2" s="1"/>
  <c r="E50" i="2" l="1"/>
  <c r="F50" i="2" s="1"/>
  <c r="G50" i="2" s="1"/>
  <c r="C51" i="2" s="1"/>
  <c r="E51" i="2" l="1"/>
  <c r="F51" i="2" s="1"/>
  <c r="G51" i="2" s="1"/>
  <c r="C52" i="2" s="1"/>
  <c r="E52" i="2" l="1"/>
  <c r="F52" i="2" s="1"/>
  <c r="G52" i="2" s="1"/>
  <c r="C53" i="2" s="1"/>
  <c r="E53" i="2" l="1"/>
  <c r="F53" i="2" s="1"/>
  <c r="G53" i="2" s="1"/>
  <c r="C54" i="2" s="1"/>
  <c r="E54" i="2" l="1"/>
  <c r="F54" i="2" s="1"/>
  <c r="G54" i="2" s="1"/>
  <c r="C55" i="2" s="1"/>
  <c r="E55" i="2" l="1"/>
  <c r="F55" i="2" s="1"/>
  <c r="G55" i="2" s="1"/>
  <c r="C56" i="2" s="1"/>
  <c r="E56" i="2" l="1"/>
  <c r="F56" i="2" s="1"/>
  <c r="G56" i="2" s="1"/>
  <c r="C57" i="2" s="1"/>
  <c r="E57" i="2" l="1"/>
  <c r="F57" i="2" s="1"/>
  <c r="G57" i="2" s="1"/>
  <c r="C58" i="2" s="1"/>
  <c r="E58" i="2" l="1"/>
  <c r="F58" i="2" s="1"/>
  <c r="G58" i="2" s="1"/>
  <c r="C59" i="2" s="1"/>
  <c r="E59" i="2" l="1"/>
  <c r="F59" i="2" s="1"/>
  <c r="G59" i="2" s="1"/>
  <c r="C60" i="2" s="1"/>
  <c r="E60" i="2" l="1"/>
  <c r="F60" i="2" s="1"/>
  <c r="G60" i="2" s="1"/>
  <c r="C61" i="2" s="1"/>
  <c r="E61" i="2" l="1"/>
  <c r="F61" i="2" s="1"/>
  <c r="G61" i="2" s="1"/>
  <c r="C62" i="2" s="1"/>
  <c r="E62" i="2" l="1"/>
  <c r="F62" i="2" s="1"/>
  <c r="G62" i="2" s="1"/>
  <c r="C63" i="2" s="1"/>
  <c r="E63" i="2" l="1"/>
  <c r="F63" i="2" s="1"/>
  <c r="G63" i="2" s="1"/>
  <c r="C64" i="2" s="1"/>
  <c r="E64" i="2" l="1"/>
  <c r="F64" i="2" s="1"/>
  <c r="G64" i="2" s="1"/>
  <c r="C65" i="2" s="1"/>
  <c r="E65" i="2" l="1"/>
  <c r="F65" i="2" s="1"/>
  <c r="G65" i="2" s="1"/>
  <c r="C66" i="2" s="1"/>
  <c r="E66" i="2" l="1"/>
  <c r="F66" i="2" s="1"/>
  <c r="G66" i="2" s="1"/>
  <c r="C67" i="2" s="1"/>
  <c r="E67" i="2" l="1"/>
  <c r="F67" i="2" s="1"/>
  <c r="G67" i="2" s="1"/>
  <c r="C68" i="2" s="1"/>
  <c r="E68" i="2" l="1"/>
  <c r="F68" i="2" s="1"/>
  <c r="G68" i="2"/>
  <c r="C69" i="2" s="1"/>
  <c r="E69" i="2" l="1"/>
  <c r="F69" i="2" s="1"/>
  <c r="G69" i="2" s="1"/>
  <c r="C70" i="2" s="1"/>
  <c r="E70" i="2" l="1"/>
  <c r="F70" i="2" s="1"/>
  <c r="G70" i="2" s="1"/>
  <c r="C71" i="2" s="1"/>
  <c r="E71" i="2" l="1"/>
  <c r="F71" i="2" s="1"/>
  <c r="G71" i="2" s="1"/>
  <c r="C72" i="2" s="1"/>
  <c r="E72" i="2" l="1"/>
  <c r="F72" i="2" s="1"/>
  <c r="G72" i="2" s="1"/>
  <c r="C73" i="2" s="1"/>
  <c r="E73" i="2" l="1"/>
  <c r="F73" i="2" s="1"/>
  <c r="G73" i="2" s="1"/>
  <c r="C74" i="2" s="1"/>
  <c r="E74" i="2" l="1"/>
  <c r="F74" i="2" s="1"/>
  <c r="G74" i="2" s="1"/>
  <c r="C75" i="2" s="1"/>
  <c r="E75" i="2" l="1"/>
  <c r="F75" i="2" s="1"/>
  <c r="G75" i="2" s="1"/>
  <c r="C76" i="2" s="1"/>
  <c r="E76" i="2" l="1"/>
  <c r="F76" i="2" s="1"/>
  <c r="G76" i="2"/>
  <c r="C77" i="2" s="1"/>
  <c r="E77" i="2" l="1"/>
  <c r="F77" i="2" s="1"/>
  <c r="G77" i="2" s="1"/>
  <c r="C78" i="2" s="1"/>
  <c r="E78" i="2" l="1"/>
  <c r="F78" i="2" s="1"/>
  <c r="G78" i="2" s="1"/>
  <c r="C79" i="2" s="1"/>
  <c r="E79" i="2" l="1"/>
  <c r="F79" i="2" s="1"/>
  <c r="G79" i="2" s="1"/>
  <c r="C80" i="2" s="1"/>
  <c r="E80" i="2" l="1"/>
  <c r="F80" i="2" s="1"/>
  <c r="G80" i="2" s="1"/>
  <c r="C81" i="2" s="1"/>
  <c r="E81" i="2" l="1"/>
  <c r="F81" i="2" s="1"/>
  <c r="G81" i="2" s="1"/>
  <c r="C82" i="2" s="1"/>
  <c r="E82" i="2" l="1"/>
  <c r="F82" i="2" s="1"/>
  <c r="G82" i="2" s="1"/>
  <c r="C83" i="2" s="1"/>
  <c r="E83" i="2" l="1"/>
  <c r="F83" i="2" s="1"/>
  <c r="G83" i="2" s="1"/>
  <c r="C84" i="2" s="1"/>
  <c r="E84" i="2" l="1"/>
  <c r="F84" i="2" s="1"/>
  <c r="G84" i="2"/>
  <c r="C85" i="2" s="1"/>
  <c r="E85" i="2" l="1"/>
  <c r="F85" i="2" s="1"/>
  <c r="G85" i="2" s="1"/>
  <c r="C86" i="2" s="1"/>
  <c r="E86" i="2" l="1"/>
  <c r="F86" i="2" s="1"/>
  <c r="G86" i="2" s="1"/>
  <c r="C87" i="2" s="1"/>
  <c r="E87" i="2" l="1"/>
  <c r="F87" i="2" s="1"/>
  <c r="G87" i="2" s="1"/>
  <c r="C88" i="2" s="1"/>
  <c r="E88" i="2" l="1"/>
  <c r="F88" i="2" s="1"/>
  <c r="G88" i="2" s="1"/>
  <c r="C89" i="2" s="1"/>
  <c r="E89" i="2" l="1"/>
  <c r="F89" i="2" s="1"/>
  <c r="G89" i="2" s="1"/>
  <c r="C90" i="2" s="1"/>
  <c r="E90" i="2" l="1"/>
  <c r="F90" i="2" s="1"/>
  <c r="G90" i="2" s="1"/>
  <c r="C91" i="2" s="1"/>
  <c r="E91" i="2" l="1"/>
  <c r="F91" i="2" s="1"/>
  <c r="G91" i="2" s="1"/>
  <c r="C92" i="2" s="1"/>
  <c r="E92" i="2" l="1"/>
  <c r="F92" i="2" s="1"/>
  <c r="G92" i="2"/>
  <c r="C93" i="2" s="1"/>
  <c r="E93" i="2" l="1"/>
  <c r="F93" i="2" s="1"/>
  <c r="G93" i="2" s="1"/>
  <c r="C94" i="2" s="1"/>
  <c r="E94" i="2" l="1"/>
  <c r="F94" i="2" s="1"/>
  <c r="G94" i="2" s="1"/>
  <c r="C95" i="2" s="1"/>
  <c r="E95" i="2" l="1"/>
  <c r="F95" i="2" s="1"/>
  <c r="G95" i="2" s="1"/>
  <c r="C96" i="2" s="1"/>
  <c r="E96" i="2" l="1"/>
  <c r="F96" i="2" s="1"/>
  <c r="G96" i="2"/>
  <c r="C97" i="2" s="1"/>
  <c r="E97" i="2" l="1"/>
  <c r="F97" i="2" s="1"/>
  <c r="G97" i="2" s="1"/>
  <c r="C98" i="2" s="1"/>
  <c r="E98" i="2" l="1"/>
  <c r="F98" i="2" s="1"/>
  <c r="G98" i="2" s="1"/>
  <c r="C99" i="2" s="1"/>
  <c r="E99" i="2" l="1"/>
  <c r="F99" i="2" s="1"/>
  <c r="G99" i="2" s="1"/>
  <c r="C100" i="2" s="1"/>
  <c r="E100" i="2" l="1"/>
  <c r="F100" i="2" s="1"/>
  <c r="G100" i="2"/>
  <c r="C101" i="2" s="1"/>
  <c r="E101" i="2" l="1"/>
  <c r="F101" i="2" s="1"/>
  <c r="G101" i="2" s="1"/>
  <c r="C102" i="2" s="1"/>
  <c r="E102" i="2" l="1"/>
  <c r="F102" i="2" s="1"/>
  <c r="G102" i="2" s="1"/>
  <c r="C103" i="2" s="1"/>
  <c r="E103" i="2" l="1"/>
  <c r="F103" i="2" s="1"/>
  <c r="G103" i="2" s="1"/>
  <c r="C104" i="2" s="1"/>
  <c r="E104" i="2" l="1"/>
  <c r="F104" i="2" s="1"/>
  <c r="G104" i="2" s="1"/>
  <c r="C105" i="2" s="1"/>
  <c r="E105" i="2" l="1"/>
  <c r="F105" i="2" s="1"/>
  <c r="G105" i="2" s="1"/>
  <c r="C106" i="2" s="1"/>
  <c r="E106" i="2" l="1"/>
  <c r="F106" i="2" s="1"/>
  <c r="G106" i="2" s="1"/>
  <c r="C107" i="2" s="1"/>
  <c r="E107" i="2" l="1"/>
  <c r="F107" i="2" s="1"/>
  <c r="G107" i="2" s="1"/>
  <c r="C108" i="2" s="1"/>
  <c r="E108" i="2" l="1"/>
  <c r="F108" i="2" s="1"/>
  <c r="G108" i="2" s="1"/>
  <c r="C109" i="2" s="1"/>
  <c r="E109" i="2" l="1"/>
  <c r="F109" i="2" s="1"/>
  <c r="G109" i="2" s="1"/>
  <c r="C110" i="2" s="1"/>
  <c r="E110" i="2" l="1"/>
  <c r="F110" i="2" s="1"/>
  <c r="G110" i="2" s="1"/>
  <c r="C111" i="2" s="1"/>
  <c r="E111" i="2" l="1"/>
  <c r="F111" i="2" s="1"/>
  <c r="G111" i="2" s="1"/>
  <c r="C112" i="2" s="1"/>
  <c r="E112" i="2" l="1"/>
  <c r="F112" i="2" s="1"/>
  <c r="G112" i="2" s="1"/>
  <c r="C113" i="2" s="1"/>
  <c r="E113" i="2" l="1"/>
  <c r="F113" i="2" s="1"/>
  <c r="G113" i="2" s="1"/>
  <c r="C114" i="2" s="1"/>
  <c r="E114" i="2" l="1"/>
  <c r="F114" i="2" s="1"/>
  <c r="G114" i="2" s="1"/>
  <c r="C115" i="2" s="1"/>
  <c r="E115" i="2" l="1"/>
  <c r="F115" i="2" s="1"/>
  <c r="G115" i="2"/>
  <c r="C116" i="2" s="1"/>
  <c r="E116" i="2" l="1"/>
  <c r="F116" i="2" s="1"/>
  <c r="G116" i="2" s="1"/>
  <c r="C117" i="2" s="1"/>
  <c r="E117" i="2" l="1"/>
  <c r="F117" i="2" s="1"/>
  <c r="G117" i="2" s="1"/>
  <c r="C118" i="2" s="1"/>
  <c r="E118" i="2" l="1"/>
  <c r="F118" i="2" s="1"/>
  <c r="G118" i="2" s="1"/>
  <c r="C119" i="2" s="1"/>
  <c r="E119" i="2" l="1"/>
  <c r="F119" i="2" s="1"/>
  <c r="G119" i="2"/>
  <c r="C120" i="2" s="1"/>
  <c r="E120" i="2" l="1"/>
  <c r="F120" i="2" s="1"/>
  <c r="G120" i="2" s="1"/>
  <c r="C121" i="2" s="1"/>
  <c r="E121" i="2" l="1"/>
  <c r="F121" i="2" s="1"/>
  <c r="G121" i="2" s="1"/>
  <c r="C122" i="2" s="1"/>
  <c r="E122" i="2" l="1"/>
  <c r="F122" i="2" s="1"/>
  <c r="G122" i="2" s="1"/>
  <c r="C123" i="2" s="1"/>
  <c r="E123" i="2" l="1"/>
  <c r="F123" i="2" s="1"/>
  <c r="G123" i="2"/>
  <c r="C124" i="2" s="1"/>
  <c r="E124" i="2" l="1"/>
  <c r="F124" i="2" s="1"/>
  <c r="G124" i="2" s="1"/>
  <c r="C125" i="2" s="1"/>
  <c r="E125" i="2" l="1"/>
  <c r="F125" i="2" s="1"/>
  <c r="G125" i="2" s="1"/>
  <c r="C126" i="2" s="1"/>
  <c r="E126" i="2" l="1"/>
  <c r="F126" i="2" s="1"/>
  <c r="G126" i="2" s="1"/>
  <c r="C127" i="2" s="1"/>
  <c r="E127" i="2" l="1"/>
  <c r="F127" i="2" s="1"/>
  <c r="G127" i="2" s="1"/>
  <c r="C128" i="2" s="1"/>
  <c r="E128" i="2" l="1"/>
  <c r="F128" i="2" s="1"/>
  <c r="G128" i="2" s="1"/>
  <c r="C129" i="2" s="1"/>
  <c r="E129" i="2" l="1"/>
  <c r="F129" i="2" s="1"/>
  <c r="G129" i="2" s="1"/>
  <c r="C130" i="2" s="1"/>
  <c r="E130" i="2" l="1"/>
  <c r="F130" i="2" s="1"/>
  <c r="G130" i="2" s="1"/>
  <c r="C131" i="2" s="1"/>
  <c r="E131" i="2" l="1"/>
  <c r="F131" i="2" s="1"/>
  <c r="G131" i="2" s="1"/>
  <c r="C132" i="2" s="1"/>
  <c r="E132" i="2" l="1"/>
  <c r="F132" i="2" s="1"/>
  <c r="G132" i="2" s="1"/>
  <c r="C133" i="2" s="1"/>
  <c r="E133" i="2" l="1"/>
  <c r="F133" i="2" s="1"/>
  <c r="G133" i="2" s="1"/>
  <c r="C134" i="2" s="1"/>
  <c r="E134" i="2" l="1"/>
  <c r="F134" i="2" s="1"/>
  <c r="G134" i="2" s="1"/>
  <c r="C135" i="2" s="1"/>
  <c r="E135" i="2" l="1"/>
  <c r="F135" i="2" s="1"/>
  <c r="G135" i="2" s="1"/>
  <c r="C136" i="2" s="1"/>
  <c r="E136" i="2" l="1"/>
  <c r="F136" i="2" s="1"/>
  <c r="G136" i="2" s="1"/>
  <c r="C137" i="2" s="1"/>
  <c r="E137" i="2" l="1"/>
  <c r="F137" i="2" s="1"/>
  <c r="G137" i="2"/>
  <c r="C138" i="2" s="1"/>
  <c r="E138" i="2" l="1"/>
  <c r="F138" i="2" s="1"/>
  <c r="G138" i="2" s="1"/>
  <c r="C139" i="2" s="1"/>
  <c r="E139" i="2" l="1"/>
  <c r="F139" i="2" s="1"/>
  <c r="G139" i="2" s="1"/>
  <c r="C140" i="2" s="1"/>
  <c r="E140" i="2" l="1"/>
  <c r="F140" i="2" s="1"/>
  <c r="G140" i="2" s="1"/>
  <c r="C141" i="2" s="1"/>
  <c r="E141" i="2" l="1"/>
  <c r="F141" i="2" s="1"/>
  <c r="G141" i="2" s="1"/>
  <c r="C142" i="2" s="1"/>
  <c r="E142" i="2" l="1"/>
  <c r="F142" i="2" s="1"/>
  <c r="G142" i="2" s="1"/>
  <c r="C143" i="2" s="1"/>
  <c r="E143" i="2" l="1"/>
  <c r="F143" i="2" s="1"/>
  <c r="G143" i="2" s="1"/>
  <c r="C144" i="2" s="1"/>
  <c r="E144" i="2" l="1"/>
  <c r="F144" i="2" s="1"/>
  <c r="G144" i="2" s="1"/>
  <c r="C145" i="2" s="1"/>
  <c r="E145" i="2" l="1"/>
  <c r="F145" i="2" s="1"/>
  <c r="G145" i="2" s="1"/>
  <c r="C146" i="2" s="1"/>
  <c r="E146" i="2" l="1"/>
  <c r="F146" i="2" s="1"/>
  <c r="G146" i="2" s="1"/>
  <c r="C147" i="2" s="1"/>
  <c r="E147" i="2" l="1"/>
  <c r="F147" i="2" s="1"/>
  <c r="G147" i="2" s="1"/>
  <c r="C148" i="2" s="1"/>
  <c r="E148" i="2" l="1"/>
  <c r="F148" i="2" s="1"/>
  <c r="G148" i="2" s="1"/>
  <c r="C149" i="2" s="1"/>
  <c r="E149" i="2" l="1"/>
  <c r="F149" i="2" s="1"/>
  <c r="G149" i="2" s="1"/>
  <c r="C150" i="2" s="1"/>
  <c r="E150" i="2" l="1"/>
  <c r="F150" i="2" s="1"/>
  <c r="G150" i="2" s="1"/>
  <c r="C151" i="2" s="1"/>
  <c r="E151" i="2" l="1"/>
  <c r="F151" i="2" s="1"/>
  <c r="G151" i="2" s="1"/>
  <c r="C152" i="2" s="1"/>
  <c r="E152" i="2" l="1"/>
  <c r="F152" i="2" s="1"/>
  <c r="G152" i="2" s="1"/>
  <c r="C153" i="2" s="1"/>
  <c r="E153" i="2" l="1"/>
  <c r="F153" i="2" s="1"/>
  <c r="G153" i="2" s="1"/>
  <c r="C154" i="2" s="1"/>
  <c r="E154" i="2" l="1"/>
  <c r="F154" i="2" s="1"/>
  <c r="G154" i="2" s="1"/>
  <c r="C155" i="2" s="1"/>
  <c r="E155" i="2" l="1"/>
  <c r="F155" i="2" s="1"/>
  <c r="G155" i="2" s="1"/>
  <c r="C156" i="2" s="1"/>
  <c r="E156" i="2" l="1"/>
  <c r="F156" i="2" s="1"/>
  <c r="G156" i="2"/>
  <c r="C157" i="2" s="1"/>
  <c r="E157" i="2" l="1"/>
  <c r="F157" i="2" s="1"/>
  <c r="G157" i="2" s="1"/>
  <c r="C158" i="2" s="1"/>
  <c r="E158" i="2" l="1"/>
  <c r="F158" i="2" s="1"/>
  <c r="G158" i="2" s="1"/>
  <c r="C159" i="2" s="1"/>
  <c r="E159" i="2" l="1"/>
  <c r="F159" i="2" s="1"/>
  <c r="G159" i="2" s="1"/>
  <c r="C160" i="2" s="1"/>
  <c r="E160" i="2" l="1"/>
  <c r="F160" i="2" s="1"/>
  <c r="G160" i="2" s="1"/>
  <c r="C161" i="2" s="1"/>
  <c r="E161" i="2" l="1"/>
  <c r="F161" i="2" s="1"/>
  <c r="G161" i="2" s="1"/>
  <c r="C162" i="2" s="1"/>
  <c r="E162" i="2" l="1"/>
  <c r="F162" i="2" s="1"/>
  <c r="G162" i="2" s="1"/>
  <c r="C163" i="2" s="1"/>
  <c r="E163" i="2" l="1"/>
  <c r="F163" i="2" s="1"/>
  <c r="G163" i="2" s="1"/>
  <c r="C164" i="2" s="1"/>
  <c r="E164" i="2" l="1"/>
  <c r="F164" i="2" s="1"/>
  <c r="G164" i="2" s="1"/>
  <c r="C165" i="2" s="1"/>
  <c r="E165" i="2" l="1"/>
  <c r="F165" i="2" s="1"/>
  <c r="G165" i="2"/>
  <c r="C166" i="2" s="1"/>
  <c r="E166" i="2" l="1"/>
  <c r="F166" i="2" s="1"/>
  <c r="G166" i="2" s="1"/>
  <c r="C167" i="2" s="1"/>
  <c r="E167" i="2" l="1"/>
  <c r="F167" i="2" s="1"/>
  <c r="G167" i="2" s="1"/>
  <c r="C168" i="2" s="1"/>
  <c r="E168" i="2" l="1"/>
  <c r="F168" i="2" s="1"/>
  <c r="G168" i="2" s="1"/>
  <c r="C169" i="2" s="1"/>
  <c r="E169" i="2" l="1"/>
  <c r="F169" i="2" s="1"/>
  <c r="G169" i="2" s="1"/>
  <c r="C170" i="2" s="1"/>
  <c r="E170" i="2" l="1"/>
  <c r="F170" i="2" s="1"/>
  <c r="G170" i="2" s="1"/>
  <c r="C171" i="2" s="1"/>
  <c r="E171" i="2" l="1"/>
  <c r="F171" i="2" s="1"/>
  <c r="G171" i="2"/>
  <c r="C172" i="2" s="1"/>
  <c r="E172" i="2" l="1"/>
  <c r="F172" i="2" s="1"/>
  <c r="G172" i="2" s="1"/>
  <c r="C173" i="2" s="1"/>
  <c r="E173" i="2" l="1"/>
  <c r="F173" i="2" s="1"/>
  <c r="G173" i="2"/>
  <c r="C174" i="2" s="1"/>
  <c r="E174" i="2" l="1"/>
  <c r="F174" i="2" s="1"/>
  <c r="G174" i="2"/>
  <c r="C175" i="2" s="1"/>
  <c r="E175" i="2" l="1"/>
  <c r="F175" i="2" s="1"/>
  <c r="G175" i="2" s="1"/>
  <c r="C176" i="2" s="1"/>
  <c r="E176" i="2" l="1"/>
  <c r="F176" i="2" s="1"/>
  <c r="G176" i="2" s="1"/>
  <c r="C177" i="2" s="1"/>
  <c r="E177" i="2" l="1"/>
  <c r="F177" i="2" s="1"/>
  <c r="G177" i="2" s="1"/>
  <c r="C178" i="2" s="1"/>
  <c r="E178" i="2" l="1"/>
  <c r="F178" i="2" s="1"/>
  <c r="G178" i="2" s="1"/>
  <c r="C179" i="2" s="1"/>
  <c r="E179" i="2" l="1"/>
  <c r="F179" i="2" s="1"/>
  <c r="G179" i="2" s="1"/>
  <c r="C180" i="2" s="1"/>
  <c r="E180" i="2" l="1"/>
  <c r="F180" i="2" s="1"/>
  <c r="G180" i="2"/>
  <c r="C181" i="2" s="1"/>
  <c r="E181" i="2" l="1"/>
  <c r="F181" i="2" s="1"/>
  <c r="G181" i="2" s="1"/>
  <c r="C182" i="2" s="1"/>
  <c r="E182" i="2" l="1"/>
  <c r="F182" i="2" s="1"/>
  <c r="G182" i="2"/>
  <c r="C183" i="2" s="1"/>
  <c r="E183" i="2" l="1"/>
  <c r="F183" i="2" s="1"/>
  <c r="G183" i="2" s="1"/>
  <c r="C184" i="2" s="1"/>
  <c r="E184" i="2" l="1"/>
  <c r="F184" i="2" s="1"/>
  <c r="G184" i="2" s="1"/>
  <c r="C185" i="2" s="1"/>
  <c r="E185" i="2" l="1"/>
  <c r="F185" i="2" s="1"/>
  <c r="G185" i="2" s="1"/>
  <c r="C186" i="2" s="1"/>
  <c r="E186" i="2" l="1"/>
  <c r="F186" i="2" s="1"/>
  <c r="G186" i="2" s="1"/>
  <c r="C187" i="2" s="1"/>
  <c r="E187" i="2" l="1"/>
  <c r="F187" i="2" s="1"/>
  <c r="G187" i="2" s="1"/>
  <c r="C188" i="2" s="1"/>
  <c r="E188" i="2" l="1"/>
  <c r="F188" i="2" s="1"/>
  <c r="G188" i="2" s="1"/>
  <c r="C189" i="2" s="1"/>
  <c r="E189" i="2" l="1"/>
  <c r="F189" i="2" s="1"/>
  <c r="G189" i="2" s="1"/>
  <c r="C190" i="2" s="1"/>
  <c r="E190" i="2" l="1"/>
  <c r="F190" i="2" s="1"/>
  <c r="G190" i="2" s="1"/>
  <c r="C191" i="2" s="1"/>
  <c r="E191" i="2" l="1"/>
  <c r="F191" i="2" s="1"/>
  <c r="G191" i="2" s="1"/>
  <c r="C192" i="2" s="1"/>
  <c r="E192" i="2" l="1"/>
  <c r="F192" i="2" s="1"/>
  <c r="G192" i="2" s="1"/>
  <c r="C193" i="2" s="1"/>
  <c r="E193" i="2" l="1"/>
  <c r="F193" i="2" s="1"/>
  <c r="G193" i="2" s="1"/>
  <c r="C194" i="2" s="1"/>
  <c r="E194" i="2" l="1"/>
  <c r="F194" i="2" s="1"/>
  <c r="G194" i="2" s="1"/>
  <c r="C195" i="2" s="1"/>
  <c r="E195" i="2" l="1"/>
  <c r="F195" i="2" s="1"/>
  <c r="G195" i="2" s="1"/>
  <c r="C196" i="2" s="1"/>
  <c r="E196" i="2" l="1"/>
  <c r="F196" i="2" s="1"/>
  <c r="G196" i="2" s="1"/>
  <c r="C197" i="2" s="1"/>
  <c r="E197" i="2" l="1"/>
  <c r="F197" i="2" s="1"/>
  <c r="G197" i="2" s="1"/>
  <c r="C198" i="2" s="1"/>
  <c r="E198" i="2" l="1"/>
  <c r="F198" i="2" s="1"/>
  <c r="G198" i="2" s="1"/>
  <c r="C199" i="2" s="1"/>
  <c r="E199" i="2" l="1"/>
  <c r="F199" i="2" s="1"/>
  <c r="G199" i="2" s="1"/>
  <c r="C200" i="2" s="1"/>
  <c r="E200" i="2" l="1"/>
  <c r="F200" i="2" s="1"/>
  <c r="G200" i="2" s="1"/>
  <c r="C201" i="2" s="1"/>
  <c r="E201" i="2" l="1"/>
  <c r="F201" i="2" s="1"/>
  <c r="G201" i="2" s="1"/>
  <c r="C202" i="2" s="1"/>
  <c r="E202" i="2" l="1"/>
  <c r="F202" i="2" s="1"/>
  <c r="G202" i="2" s="1"/>
  <c r="C203" i="2" s="1"/>
  <c r="E203" i="2" l="1"/>
  <c r="F203" i="2" s="1"/>
  <c r="G203" i="2" s="1"/>
  <c r="C204" i="2" s="1"/>
  <c r="E204" i="2" l="1"/>
  <c r="F204" i="2" s="1"/>
  <c r="G204" i="2" s="1"/>
  <c r="C205" i="2" s="1"/>
  <c r="E205" i="2" l="1"/>
  <c r="F205" i="2" s="1"/>
  <c r="G205" i="2" s="1"/>
  <c r="C206" i="2" s="1"/>
  <c r="E206" i="2" l="1"/>
  <c r="F206" i="2" s="1"/>
  <c r="G206" i="2" s="1"/>
  <c r="C207" i="2" s="1"/>
  <c r="E207" i="2" l="1"/>
  <c r="F207" i="2" s="1"/>
  <c r="G207" i="2" s="1"/>
  <c r="C208" i="2" s="1"/>
  <c r="E208" i="2" l="1"/>
  <c r="F208" i="2" s="1"/>
  <c r="G208" i="2" s="1"/>
  <c r="C209" i="2" s="1"/>
  <c r="E209" i="2" l="1"/>
  <c r="F209" i="2" s="1"/>
  <c r="G209" i="2" s="1"/>
  <c r="C210" i="2" s="1"/>
  <c r="E210" i="2" l="1"/>
  <c r="F210" i="2" s="1"/>
  <c r="G210" i="2" s="1"/>
  <c r="C211" i="2" s="1"/>
  <c r="E211" i="2" l="1"/>
  <c r="F211" i="2" s="1"/>
  <c r="G211" i="2" s="1"/>
  <c r="C212" i="2" s="1"/>
  <c r="E212" i="2" l="1"/>
  <c r="F212" i="2" s="1"/>
  <c r="G212" i="2" s="1"/>
  <c r="C213" i="2" s="1"/>
  <c r="E213" i="2" l="1"/>
  <c r="F213" i="2" s="1"/>
  <c r="G213" i="2" s="1"/>
  <c r="C214" i="2" s="1"/>
  <c r="E214" i="2" l="1"/>
  <c r="F214" i="2" s="1"/>
  <c r="G214" i="2" s="1"/>
  <c r="C215" i="2" s="1"/>
  <c r="E215" i="2" l="1"/>
  <c r="F215" i="2" s="1"/>
  <c r="G215" i="2" s="1"/>
  <c r="C216" i="2" s="1"/>
  <c r="E216" i="2" l="1"/>
  <c r="F216" i="2" s="1"/>
  <c r="G216" i="2" s="1"/>
  <c r="C217" i="2" s="1"/>
  <c r="E217" i="2" l="1"/>
  <c r="F217" i="2" s="1"/>
  <c r="G217" i="2" s="1"/>
  <c r="C218" i="2" s="1"/>
  <c r="E218" i="2" l="1"/>
  <c r="F218" i="2" s="1"/>
  <c r="G218" i="2" s="1"/>
  <c r="C219" i="2" s="1"/>
  <c r="E219" i="2" l="1"/>
  <c r="F219" i="2" s="1"/>
  <c r="G219" i="2" s="1"/>
  <c r="C220" i="2" s="1"/>
  <c r="E220" i="2" l="1"/>
  <c r="F220" i="2" s="1"/>
  <c r="G220" i="2" s="1"/>
  <c r="C221" i="2" s="1"/>
  <c r="E221" i="2" l="1"/>
  <c r="F221" i="2" s="1"/>
  <c r="G221" i="2" s="1"/>
  <c r="C222" i="2" s="1"/>
  <c r="E222" i="2" l="1"/>
  <c r="F222" i="2" s="1"/>
  <c r="G222" i="2"/>
  <c r="C223" i="2" s="1"/>
  <c r="E223" i="2" l="1"/>
  <c r="F223" i="2" s="1"/>
  <c r="G223" i="2" s="1"/>
  <c r="C224" i="2" s="1"/>
  <c r="E224" i="2" l="1"/>
  <c r="F224" i="2" s="1"/>
  <c r="G224" i="2" s="1"/>
  <c r="C225" i="2" s="1"/>
  <c r="E225" i="2" l="1"/>
  <c r="F225" i="2" s="1"/>
  <c r="G225" i="2" s="1"/>
  <c r="C226" i="2" s="1"/>
  <c r="E226" i="2" l="1"/>
  <c r="F226" i="2" s="1"/>
  <c r="G226" i="2"/>
  <c r="C227" i="2" s="1"/>
  <c r="E227" i="2" l="1"/>
  <c r="F227" i="2" s="1"/>
  <c r="G227" i="2" s="1"/>
  <c r="C228" i="2" s="1"/>
  <c r="E228" i="2" l="1"/>
  <c r="F228" i="2" s="1"/>
  <c r="G228" i="2" s="1"/>
  <c r="C229" i="2" s="1"/>
  <c r="E229" i="2" l="1"/>
  <c r="F229" i="2" s="1"/>
  <c r="G229" i="2" s="1"/>
  <c r="C230" i="2" s="1"/>
  <c r="E230" i="2" l="1"/>
  <c r="F230" i="2" s="1"/>
  <c r="G230" i="2" s="1"/>
  <c r="C231" i="2" s="1"/>
  <c r="E231" i="2" l="1"/>
  <c r="F231" i="2" s="1"/>
  <c r="G231" i="2" s="1"/>
  <c r="C232" i="2" s="1"/>
  <c r="E232" i="2" l="1"/>
  <c r="F232" i="2" s="1"/>
  <c r="G232" i="2" s="1"/>
  <c r="C233" i="2" s="1"/>
  <c r="E233" i="2" l="1"/>
  <c r="F233" i="2" s="1"/>
  <c r="G233" i="2" s="1"/>
  <c r="C234" i="2" s="1"/>
  <c r="E234" i="2" l="1"/>
  <c r="F234" i="2" s="1"/>
  <c r="G234" i="2" s="1"/>
  <c r="C235" i="2" s="1"/>
  <c r="E235" i="2" l="1"/>
  <c r="F235" i="2" s="1"/>
  <c r="G235" i="2" s="1"/>
  <c r="C236" i="2" s="1"/>
  <c r="E236" i="2" l="1"/>
  <c r="F236" i="2" s="1"/>
  <c r="G236" i="2" s="1"/>
  <c r="C237" i="2" s="1"/>
  <c r="E237" i="2" l="1"/>
  <c r="F237" i="2" s="1"/>
  <c r="G237" i="2" s="1"/>
  <c r="C238" i="2" s="1"/>
  <c r="E238" i="2" l="1"/>
  <c r="F238" i="2" s="1"/>
  <c r="G238" i="2"/>
  <c r="C239" i="2" s="1"/>
  <c r="E239" i="2" l="1"/>
  <c r="F239" i="2" s="1"/>
  <c r="G239" i="2" s="1"/>
  <c r="C240" i="2" s="1"/>
  <c r="E240" i="2" l="1"/>
  <c r="F240" i="2" s="1"/>
  <c r="G240" i="2" s="1"/>
  <c r="C241" i="2" s="1"/>
  <c r="E241" i="2" l="1"/>
  <c r="F241" i="2" s="1"/>
  <c r="G241" i="2" s="1"/>
  <c r="C242" i="2" s="1"/>
  <c r="E242" i="2" l="1"/>
  <c r="F242" i="2" s="1"/>
  <c r="G242" i="2" s="1"/>
  <c r="C243" i="2" s="1"/>
  <c r="E243" i="2" l="1"/>
  <c r="F243" i="2" s="1"/>
  <c r="G243" i="2" s="1"/>
  <c r="C244" i="2" s="1"/>
  <c r="E244" i="2" l="1"/>
  <c r="F244" i="2" s="1"/>
  <c r="G244" i="2" s="1"/>
  <c r="C245" i="2" s="1"/>
  <c r="E245" i="2" l="1"/>
  <c r="F245" i="2" s="1"/>
  <c r="G245" i="2" s="1"/>
  <c r="C246" i="2" s="1"/>
  <c r="E246" i="2" l="1"/>
  <c r="F246" i="2" s="1"/>
  <c r="G246" i="2" s="1"/>
  <c r="C247" i="2" s="1"/>
  <c r="E247" i="2" l="1"/>
  <c r="F247" i="2" s="1"/>
  <c r="G247" i="2" s="1"/>
  <c r="C248" i="2" s="1"/>
  <c r="E248" i="2" l="1"/>
  <c r="F248" i="2" s="1"/>
  <c r="G248" i="2" s="1"/>
  <c r="C249" i="2" s="1"/>
  <c r="E249" i="2" l="1"/>
  <c r="F249" i="2" s="1"/>
  <c r="G249" i="2" s="1"/>
  <c r="C250" i="2" s="1"/>
  <c r="E250" i="2" l="1"/>
  <c r="F250" i="2" s="1"/>
  <c r="G250" i="2"/>
  <c r="C251" i="2" s="1"/>
  <c r="E251" i="2" l="1"/>
  <c r="F251" i="2" s="1"/>
  <c r="G251" i="2" s="1"/>
  <c r="C252" i="2" s="1"/>
  <c r="E252" i="2" l="1"/>
  <c r="F252" i="2" s="1"/>
  <c r="G252" i="2" s="1"/>
  <c r="C253" i="2" s="1"/>
  <c r="E253" i="2" l="1"/>
  <c r="F253" i="2" s="1"/>
  <c r="G253" i="2" s="1"/>
  <c r="C254" i="2" s="1"/>
  <c r="E254" i="2" l="1"/>
  <c r="F254" i="2" s="1"/>
  <c r="G254" i="2"/>
  <c r="C255" i="2" s="1"/>
  <c r="E255" i="2" l="1"/>
  <c r="F255" i="2" s="1"/>
  <c r="G255" i="2" s="1"/>
  <c r="C256" i="2" s="1"/>
  <c r="E256" i="2" l="1"/>
  <c r="F256" i="2" s="1"/>
  <c r="G256" i="2" s="1"/>
  <c r="C257" i="2" s="1"/>
  <c r="E257" i="2" l="1"/>
  <c r="F257" i="2" s="1"/>
  <c r="G257" i="2" s="1"/>
  <c r="C258" i="2" s="1"/>
  <c r="E258" i="2" l="1"/>
  <c r="F258" i="2" s="1"/>
  <c r="G258" i="2"/>
  <c r="C259" i="2" s="1"/>
  <c r="E259" i="2" l="1"/>
  <c r="F259" i="2" s="1"/>
  <c r="G259" i="2" s="1"/>
  <c r="C260" i="2" s="1"/>
  <c r="E260" i="2" l="1"/>
  <c r="F260" i="2" s="1"/>
  <c r="G260" i="2" s="1"/>
  <c r="C261" i="2" s="1"/>
  <c r="E261" i="2" l="1"/>
  <c r="F261" i="2" s="1"/>
  <c r="G261" i="2" s="1"/>
  <c r="C262" i="2" s="1"/>
  <c r="E262" i="2" l="1"/>
  <c r="F262" i="2" s="1"/>
  <c r="G262" i="2" s="1"/>
  <c r="C263" i="2" s="1"/>
  <c r="E263" i="2" l="1"/>
  <c r="F263" i="2" s="1"/>
  <c r="G263" i="2" s="1"/>
  <c r="C264" i="2" s="1"/>
  <c r="E264" i="2" l="1"/>
  <c r="F264" i="2" s="1"/>
  <c r="G264" i="2" s="1"/>
  <c r="C265" i="2" s="1"/>
  <c r="E265" i="2" l="1"/>
  <c r="F265" i="2" s="1"/>
  <c r="G265" i="2" s="1"/>
  <c r="C266" i="2" s="1"/>
  <c r="E266" i="2" l="1"/>
  <c r="F266" i="2" s="1"/>
  <c r="G266" i="2" s="1"/>
  <c r="C267" i="2" s="1"/>
  <c r="E267" i="2" l="1"/>
  <c r="F267" i="2" s="1"/>
  <c r="G267" i="2"/>
  <c r="C268" i="2" s="1"/>
  <c r="E268" i="2" l="1"/>
  <c r="F268" i="2" s="1"/>
  <c r="G268" i="2" s="1"/>
  <c r="C269" i="2" s="1"/>
  <c r="E269" i="2" l="1"/>
  <c r="F269" i="2" s="1"/>
  <c r="G269" i="2" s="1"/>
  <c r="C270" i="2" s="1"/>
  <c r="E270" i="2" l="1"/>
  <c r="F270" i="2" s="1"/>
  <c r="G270" i="2"/>
  <c r="C271" i="2" s="1"/>
  <c r="E271" i="2" l="1"/>
  <c r="F271" i="2" s="1"/>
  <c r="G271" i="2" s="1"/>
  <c r="C272" i="2" s="1"/>
  <c r="E272" i="2" l="1"/>
  <c r="F272" i="2" s="1"/>
  <c r="G272" i="2" s="1"/>
  <c r="C273" i="2" s="1"/>
  <c r="E273" i="2" l="1"/>
  <c r="F273" i="2" s="1"/>
  <c r="G273" i="2" s="1"/>
  <c r="C274" i="2" s="1"/>
  <c r="E274" i="2" l="1"/>
  <c r="F274" i="2" s="1"/>
  <c r="G274" i="2"/>
  <c r="C275" i="2" s="1"/>
  <c r="E275" i="2" l="1"/>
  <c r="F275" i="2" s="1"/>
  <c r="G275" i="2" s="1"/>
  <c r="C276" i="2" s="1"/>
  <c r="E276" i="2" l="1"/>
  <c r="F276" i="2" s="1"/>
  <c r="G276" i="2" s="1"/>
  <c r="C277" i="2" s="1"/>
  <c r="E277" i="2" l="1"/>
  <c r="F277" i="2" s="1"/>
  <c r="G277" i="2" s="1"/>
  <c r="C278" i="2" s="1"/>
  <c r="E278" i="2" l="1"/>
  <c r="F278" i="2" s="1"/>
  <c r="G278" i="2" s="1"/>
  <c r="C279" i="2" s="1"/>
  <c r="E279" i="2" l="1"/>
  <c r="F279" i="2" s="1"/>
  <c r="G279" i="2" s="1"/>
  <c r="C280" i="2" s="1"/>
  <c r="E280" i="2" l="1"/>
  <c r="F280" i="2" s="1"/>
  <c r="G280" i="2" s="1"/>
  <c r="C281" i="2" s="1"/>
  <c r="E281" i="2" l="1"/>
  <c r="F281" i="2" s="1"/>
  <c r="G281" i="2" s="1"/>
  <c r="C282" i="2" s="1"/>
  <c r="E282" i="2" l="1"/>
  <c r="F282" i="2" s="1"/>
  <c r="G282" i="2"/>
  <c r="C283" i="2" s="1"/>
  <c r="E283" i="2" l="1"/>
  <c r="F283" i="2" s="1"/>
  <c r="G283" i="2" s="1"/>
  <c r="C284" i="2" s="1"/>
  <c r="E284" i="2" l="1"/>
  <c r="F284" i="2" s="1"/>
  <c r="G284" i="2" s="1"/>
  <c r="C285" i="2" s="1"/>
  <c r="E285" i="2" l="1"/>
  <c r="F285" i="2" s="1"/>
  <c r="G285" i="2" s="1"/>
  <c r="C286" i="2" s="1"/>
  <c r="E286" i="2" l="1"/>
  <c r="F286" i="2" s="1"/>
  <c r="G286" i="2" s="1"/>
  <c r="C287" i="2" s="1"/>
  <c r="E287" i="2" l="1"/>
  <c r="F287" i="2" s="1"/>
  <c r="G287" i="2" s="1"/>
  <c r="C288" i="2" s="1"/>
  <c r="E288" i="2" l="1"/>
  <c r="F288" i="2" s="1"/>
  <c r="G288" i="2" s="1"/>
  <c r="C289" i="2" s="1"/>
  <c r="E289" i="2" l="1"/>
  <c r="F289" i="2" s="1"/>
  <c r="G289" i="2" s="1"/>
  <c r="C290" i="2" s="1"/>
  <c r="E290" i="2" l="1"/>
  <c r="F290" i="2" s="1"/>
  <c r="G290" i="2"/>
  <c r="C291" i="2" s="1"/>
  <c r="E291" i="2" l="1"/>
  <c r="F291" i="2" s="1"/>
  <c r="G291" i="2" s="1"/>
  <c r="C292" i="2" s="1"/>
  <c r="E292" i="2" l="1"/>
  <c r="F292" i="2" s="1"/>
  <c r="G292" i="2" s="1"/>
  <c r="C293" i="2" s="1"/>
  <c r="E293" i="2" l="1"/>
  <c r="F293" i="2" s="1"/>
  <c r="G293" i="2" s="1"/>
  <c r="C294" i="2" s="1"/>
  <c r="E294" i="2" l="1"/>
  <c r="F294" i="2" s="1"/>
  <c r="G294" i="2" s="1"/>
  <c r="C295" i="2" s="1"/>
  <c r="E295" i="2" l="1"/>
  <c r="F295" i="2" s="1"/>
  <c r="G295" i="2" s="1"/>
  <c r="C296" i="2" s="1"/>
  <c r="E296" i="2" l="1"/>
  <c r="F296" i="2" s="1"/>
  <c r="G296" i="2" s="1"/>
  <c r="C297" i="2" s="1"/>
  <c r="E297" i="2" l="1"/>
  <c r="F297" i="2" s="1"/>
  <c r="G297" i="2" s="1"/>
  <c r="C298" i="2" s="1"/>
  <c r="E298" i="2" l="1"/>
  <c r="F298" i="2" s="1"/>
  <c r="G298" i="2" s="1"/>
  <c r="C299" i="2" s="1"/>
  <c r="E299" i="2" l="1"/>
  <c r="F299" i="2" s="1"/>
  <c r="G299" i="2"/>
  <c r="C300" i="2" s="1"/>
  <c r="E300" i="2" l="1"/>
  <c r="F300" i="2" s="1"/>
  <c r="G300" i="2" s="1"/>
  <c r="C301" i="2" s="1"/>
  <c r="E301" i="2" l="1"/>
  <c r="F301" i="2" s="1"/>
  <c r="G301" i="2" s="1"/>
  <c r="C302" i="2" s="1"/>
  <c r="E302" i="2" l="1"/>
  <c r="F302" i="2" s="1"/>
  <c r="G302" i="2"/>
  <c r="C303" i="2" s="1"/>
  <c r="C6" i="1"/>
  <c r="C31" i="1"/>
  <c r="C19" i="1"/>
  <c r="C20" i="1" s="1"/>
  <c r="C8" i="1"/>
  <c r="C7" i="1"/>
  <c r="E303" i="2" l="1"/>
  <c r="F303" i="2" s="1"/>
  <c r="G303" i="2" s="1"/>
  <c r="C304" i="2" s="1"/>
  <c r="C10" i="1"/>
  <c r="C23" i="1"/>
  <c r="C15" i="1"/>
  <c r="E304" i="2" l="1"/>
  <c r="F304" i="2" s="1"/>
  <c r="G304" i="2" s="1"/>
  <c r="C305" i="2" s="1"/>
  <c r="C37" i="1"/>
  <c r="C16" i="1"/>
  <c r="C35" i="1" s="1"/>
  <c r="C38" i="1"/>
  <c r="C36" i="1"/>
  <c r="E305" i="2" l="1"/>
  <c r="F305" i="2" s="1"/>
  <c r="G305" i="2" s="1"/>
  <c r="C306" i="2" s="1"/>
  <c r="E306" i="2" l="1"/>
  <c r="F306" i="2" s="1"/>
  <c r="G306" i="2"/>
  <c r="C307" i="2" s="1"/>
  <c r="E307" i="2" l="1"/>
  <c r="F307" i="2" s="1"/>
  <c r="G307" i="2"/>
  <c r="C308" i="2" s="1"/>
  <c r="E308" i="2" l="1"/>
  <c r="F308" i="2" s="1"/>
  <c r="G308" i="2" s="1"/>
  <c r="C309" i="2" s="1"/>
  <c r="E309" i="2" l="1"/>
  <c r="F309" i="2" s="1"/>
  <c r="G309" i="2" s="1"/>
  <c r="C310" i="2" s="1"/>
  <c r="E310" i="2" l="1"/>
  <c r="F310" i="2" s="1"/>
  <c r="G310" i="2"/>
  <c r="C311" i="2" s="1"/>
  <c r="E311" i="2" l="1"/>
  <c r="F311" i="2" s="1"/>
  <c r="G311" i="2" s="1"/>
  <c r="C312" i="2" s="1"/>
  <c r="E312" i="2" l="1"/>
  <c r="F312" i="2" s="1"/>
  <c r="G312" i="2" s="1"/>
  <c r="C313" i="2" s="1"/>
  <c r="E313" i="2" l="1"/>
  <c r="F313" i="2" s="1"/>
  <c r="G313" i="2" s="1"/>
  <c r="C314" i="2" s="1"/>
  <c r="E314" i="2" l="1"/>
  <c r="F314" i="2" s="1"/>
  <c r="G314" i="2" s="1"/>
  <c r="C315" i="2" s="1"/>
  <c r="E315" i="2" l="1"/>
  <c r="F315" i="2" s="1"/>
  <c r="G315" i="2"/>
  <c r="C316" i="2" s="1"/>
  <c r="E316" i="2" l="1"/>
  <c r="F316" i="2" s="1"/>
  <c r="G316" i="2" s="1"/>
  <c r="C317" i="2" s="1"/>
  <c r="E317" i="2" l="1"/>
  <c r="F317" i="2" s="1"/>
  <c r="G317" i="2"/>
  <c r="C318" i="2" s="1"/>
  <c r="E318" i="2" l="1"/>
  <c r="F318" i="2" s="1"/>
  <c r="G318" i="2" s="1"/>
  <c r="C319" i="2" s="1"/>
  <c r="E319" i="2" l="1"/>
  <c r="F319" i="2" s="1"/>
  <c r="G319" i="2" s="1"/>
  <c r="C320" i="2" s="1"/>
  <c r="E320" i="2" l="1"/>
  <c r="F320" i="2" s="1"/>
  <c r="G320" i="2" s="1"/>
  <c r="C321" i="2" s="1"/>
  <c r="E321" i="2" l="1"/>
  <c r="F321" i="2" s="1"/>
  <c r="G321" i="2" s="1"/>
  <c r="C322" i="2" s="1"/>
  <c r="E322" i="2" l="1"/>
  <c r="F322" i="2" s="1"/>
  <c r="G322" i="2"/>
  <c r="C323" i="2" s="1"/>
  <c r="E323" i="2" l="1"/>
  <c r="F323" i="2" s="1"/>
  <c r="G323" i="2"/>
  <c r="C324" i="2" s="1"/>
  <c r="E324" i="2" l="1"/>
  <c r="F324" i="2" s="1"/>
  <c r="G324" i="2" s="1"/>
  <c r="C325" i="2" s="1"/>
  <c r="E325" i="2" l="1"/>
  <c r="F325" i="2" s="1"/>
  <c r="G325" i="2" s="1"/>
  <c r="C326" i="2" s="1"/>
  <c r="E326" i="2" l="1"/>
  <c r="F326" i="2" s="1"/>
  <c r="G326" i="2" s="1"/>
  <c r="C327" i="2" s="1"/>
  <c r="E327" i="2" l="1"/>
  <c r="F327" i="2" s="1"/>
  <c r="G327" i="2" s="1"/>
  <c r="C328" i="2" s="1"/>
  <c r="E328" i="2" l="1"/>
  <c r="F328" i="2" s="1"/>
  <c r="G328" i="2" s="1"/>
  <c r="C329" i="2" s="1"/>
  <c r="E329" i="2" l="1"/>
  <c r="F329" i="2" s="1"/>
  <c r="G329" i="2" s="1"/>
  <c r="C330" i="2" s="1"/>
  <c r="E330" i="2" l="1"/>
  <c r="F330" i="2" s="1"/>
  <c r="G330" i="2" s="1"/>
  <c r="C331" i="2" s="1"/>
  <c r="E331" i="2" l="1"/>
  <c r="F331" i="2" s="1"/>
  <c r="G331" i="2"/>
  <c r="C332" i="2" s="1"/>
  <c r="E332" i="2" l="1"/>
  <c r="F332" i="2" s="1"/>
  <c r="G332" i="2"/>
  <c r="C333" i="2" s="1"/>
  <c r="E333" i="2" l="1"/>
  <c r="F333" i="2" s="1"/>
  <c r="G333" i="2" s="1"/>
  <c r="C334" i="2" s="1"/>
  <c r="E334" i="2" l="1"/>
  <c r="F334" i="2" s="1"/>
  <c r="G334" i="2"/>
  <c r="C335" i="2" s="1"/>
  <c r="E335" i="2" l="1"/>
  <c r="F335" i="2" s="1"/>
  <c r="G335" i="2" s="1"/>
  <c r="C336" i="2" s="1"/>
  <c r="E336" i="2" l="1"/>
  <c r="F336" i="2" s="1"/>
  <c r="G336" i="2" s="1"/>
  <c r="C337" i="2" s="1"/>
  <c r="E337" i="2" l="1"/>
  <c r="F337" i="2" s="1"/>
  <c r="G337" i="2" s="1"/>
  <c r="C338" i="2" s="1"/>
  <c r="E338" i="2" l="1"/>
  <c r="F338" i="2" s="1"/>
  <c r="G338" i="2"/>
  <c r="C339" i="2" s="1"/>
  <c r="E339" i="2" l="1"/>
  <c r="F339" i="2" s="1"/>
  <c r="G339" i="2"/>
  <c r="C340" i="2" s="1"/>
  <c r="E340" i="2" l="1"/>
  <c r="F340" i="2" s="1"/>
  <c r="G340" i="2" s="1"/>
  <c r="C341" i="2" s="1"/>
  <c r="E341" i="2" l="1"/>
  <c r="F341" i="2" s="1"/>
  <c r="G341" i="2" s="1"/>
  <c r="C342" i="2" s="1"/>
  <c r="E342" i="2" l="1"/>
  <c r="F342" i="2" s="1"/>
  <c r="G342" i="2" s="1"/>
  <c r="C343" i="2" s="1"/>
  <c r="E343" i="2" l="1"/>
  <c r="F343" i="2" s="1"/>
  <c r="G343" i="2" s="1"/>
  <c r="C344" i="2" s="1"/>
  <c r="E344" i="2" l="1"/>
  <c r="F344" i="2" s="1"/>
  <c r="G344" i="2" s="1"/>
  <c r="C345" i="2" s="1"/>
  <c r="E345" i="2" l="1"/>
  <c r="F345" i="2" s="1"/>
  <c r="G345" i="2" s="1"/>
  <c r="C346" i="2" s="1"/>
  <c r="E346" i="2" l="1"/>
  <c r="F346" i="2" s="1"/>
  <c r="G346" i="2"/>
  <c r="C347" i="2" s="1"/>
  <c r="E347" i="2" l="1"/>
  <c r="F347" i="2" s="1"/>
  <c r="G347" i="2"/>
  <c r="C348" i="2" s="1"/>
  <c r="E348" i="2" l="1"/>
  <c r="F348" i="2" s="1"/>
  <c r="G348" i="2" s="1"/>
  <c r="C349" i="2" s="1"/>
  <c r="E349" i="2" l="1"/>
  <c r="F349" i="2" s="1"/>
  <c r="G349" i="2"/>
  <c r="C350" i="2" s="1"/>
  <c r="E350" i="2" l="1"/>
  <c r="F350" i="2" s="1"/>
  <c r="G350" i="2"/>
  <c r="C351" i="2" s="1"/>
  <c r="E351" i="2" l="1"/>
  <c r="F351" i="2" s="1"/>
  <c r="G351" i="2" s="1"/>
  <c r="C352" i="2" s="1"/>
  <c r="E352" i="2" l="1"/>
  <c r="F352" i="2" s="1"/>
  <c r="G352" i="2" s="1"/>
  <c r="C353" i="2" s="1"/>
  <c r="E353" i="2" l="1"/>
  <c r="F353" i="2" s="1"/>
  <c r="G353" i="2" s="1"/>
  <c r="C354" i="2" s="1"/>
  <c r="E354" i="2" l="1"/>
  <c r="F354" i="2" s="1"/>
  <c r="G354" i="2"/>
  <c r="C355" i="2" s="1"/>
  <c r="E355" i="2" l="1"/>
  <c r="F355" i="2" s="1"/>
  <c r="G355" i="2"/>
  <c r="C356" i="2" s="1"/>
  <c r="E356" i="2" l="1"/>
  <c r="F356" i="2" s="1"/>
  <c r="G356" i="2" s="1"/>
  <c r="C357" i="2" s="1"/>
  <c r="E357" i="2" l="1"/>
  <c r="F357" i="2" s="1"/>
  <c r="G357" i="2" s="1"/>
  <c r="C358" i="2" s="1"/>
  <c r="E358" i="2" l="1"/>
  <c r="F358" i="2" s="1"/>
  <c r="G358" i="2" s="1"/>
  <c r="C359" i="2" s="1"/>
  <c r="E359" i="2" l="1"/>
  <c r="F359" i="2" s="1"/>
  <c r="G359" i="2" s="1"/>
  <c r="C360" i="2" s="1"/>
  <c r="E360" i="2" l="1"/>
  <c r="F360" i="2" s="1"/>
  <c r="G360" i="2" s="1"/>
  <c r="C361" i="2" s="1"/>
  <c r="E361" i="2" l="1"/>
  <c r="F361" i="2" s="1"/>
  <c r="G361" i="2" s="1"/>
  <c r="C362" i="2" s="1"/>
  <c r="E362" i="2" l="1"/>
  <c r="F362" i="2" s="1"/>
  <c r="G362" i="2"/>
  <c r="C363" i="2" s="1"/>
  <c r="E363" i="2" l="1"/>
  <c r="F363" i="2" s="1"/>
  <c r="G363" i="2" s="1"/>
  <c r="C364" i="2" s="1"/>
  <c r="E364" i="2" l="1"/>
  <c r="F364" i="2" s="1"/>
  <c r="G364" i="2" s="1"/>
  <c r="C365" i="2" s="1"/>
  <c r="E365" i="2" l="1"/>
  <c r="F365" i="2" s="1"/>
  <c r="G365" i="2" s="1"/>
  <c r="C366" i="2" s="1"/>
  <c r="E366" i="2" l="1"/>
  <c r="F366" i="2" s="1"/>
  <c r="G366" i="2"/>
  <c r="C367" i="2" s="1"/>
  <c r="E367" i="2" l="1"/>
  <c r="F367" i="2" s="1"/>
  <c r="G367" i="2" s="1"/>
  <c r="C368" i="2" s="1"/>
  <c r="E368" i="2" l="1"/>
  <c r="F368" i="2" l="1"/>
  <c r="G368" i="2" s="1"/>
  <c r="F5" i="2"/>
  <c r="F6" i="2" s="1"/>
</calcChain>
</file>

<file path=xl/sharedStrings.xml><?xml version="1.0" encoding="utf-8"?>
<sst xmlns="http://schemas.openxmlformats.org/spreadsheetml/2006/main" count="69" uniqueCount="65">
  <si>
    <t>CALCULADORA DE RENTABILIDAD INMOBILIARIA</t>
  </si>
  <si>
    <t>Gastos de compra</t>
  </si>
  <si>
    <t>ITP/IVA</t>
  </si>
  <si>
    <t>Registro y Notaría</t>
  </si>
  <si>
    <t>Coste estimado reforma</t>
  </si>
  <si>
    <t>Total Compra Contado</t>
  </si>
  <si>
    <t>Gastos Hipotecarios</t>
  </si>
  <si>
    <t>Tasación inmueble</t>
  </si>
  <si>
    <t>Gestoría</t>
  </si>
  <si>
    <t>Comisión apertura hipoteca</t>
  </si>
  <si>
    <t>Total Compra Con Hipoteca</t>
  </si>
  <si>
    <t>Hipoteca</t>
  </si>
  <si>
    <t>Entrada</t>
  </si>
  <si>
    <t>Financiado</t>
  </si>
  <si>
    <t>Años hipoteca</t>
  </si>
  <si>
    <t>TAE</t>
  </si>
  <si>
    <t>Cuota Mensual Hipoteca</t>
  </si>
  <si>
    <t>Gastos e Impuestos de Mantenimiento</t>
  </si>
  <si>
    <t>IBI anual</t>
  </si>
  <si>
    <t>Comunidad mensual</t>
  </si>
  <si>
    <t>Derramas mensual</t>
  </si>
  <si>
    <t>Mantenimiento mensual</t>
  </si>
  <si>
    <t>Seguros anual</t>
  </si>
  <si>
    <t>Total Mantenimiento Mensual</t>
  </si>
  <si>
    <t>Rentabilidad</t>
  </si>
  <si>
    <t>Alquiler mensual</t>
  </si>
  <si>
    <t>Rentabilidad bruta</t>
  </si>
  <si>
    <t>Cashflow (alquiler menos hipoteca y gastos)</t>
  </si>
  <si>
    <t>ROCE</t>
  </si>
  <si>
    <t>Importe</t>
  </si>
  <si>
    <t>Cuota mensual</t>
  </si>
  <si>
    <t>Interés</t>
  </si>
  <si>
    <t>Intereses</t>
  </si>
  <si>
    <t>Años</t>
  </si>
  <si>
    <t>Total préstamo</t>
  </si>
  <si>
    <t>Pagados</t>
  </si>
  <si>
    <t>Mes</t>
  </si>
  <si>
    <t>Inicial</t>
  </si>
  <si>
    <t>Cuota</t>
  </si>
  <si>
    <t>Interes</t>
  </si>
  <si>
    <t>Capital</t>
  </si>
  <si>
    <t>Saldo Final</t>
  </si>
  <si>
    <t>Ahorro</t>
  </si>
  <si>
    <t>CUADRO DE AMORTIZACIÓN</t>
  </si>
  <si>
    <t>AHORRO AMORTIZACIÓN</t>
  </si>
  <si>
    <t>Inversión inicial</t>
  </si>
  <si>
    <t>Servihabitat (La Caixa)</t>
  </si>
  <si>
    <t>Haya (Bankia)</t>
  </si>
  <si>
    <t>Altamira (B. Santander)</t>
  </si>
  <si>
    <t>Aliseda (B. Santander)</t>
  </si>
  <si>
    <t>Solvia (B. Sabadell)</t>
  </si>
  <si>
    <t>PORTALES INMOBILIARIOS</t>
  </si>
  <si>
    <t>Portales públicos</t>
  </si>
  <si>
    <t>Portales de bancos</t>
  </si>
  <si>
    <t>https://www.altamirainmuebles.com/</t>
  </si>
  <si>
    <t>https://www.alisedainmobiliaria.com/</t>
  </si>
  <si>
    <t>https://www.servihabitat.com/es/</t>
  </si>
  <si>
    <t>https://www.solvia.es/</t>
  </si>
  <si>
    <t>https://www.haya.es/caixabank/</t>
  </si>
  <si>
    <t>Idealista</t>
  </si>
  <si>
    <t>Fotocasa</t>
  </si>
  <si>
    <t>https://www.fotocasa.es/es/</t>
  </si>
  <si>
    <t>https://www.idealista.com/</t>
  </si>
  <si>
    <t>Precio de compra</t>
  </si>
  <si>
    <t>Comisión inmobiliaria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</si>
</sst>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.0%"/>
    <numFmt numFmtId="166" formatCode="_-* #,##0\ &quot;€&quot;_-;\-* #,##0\ &quot;€&quot;_-;_-* &quot;-&quot;?\ &quot;€&quot;_-;_-@_-"/>
    <numFmt numFmtId="167" formatCode="#,##0.00\ &quot;€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Condensed"/>
    </font>
    <font>
      <b/>
      <sz val="11"/>
      <color theme="1"/>
      <name val="Roboto Condensed"/>
    </font>
    <font>
      <u/>
      <sz val="11"/>
      <color theme="10"/>
      <name val="Calibri"/>
      <family val="2"/>
      <scheme val="minor"/>
    </font>
    <font>
      <b/>
      <u/>
      <sz val="11"/>
      <color theme="10"/>
      <name val="Roboto Condensed"/>
    </font>
    <font>
      <i/>
      <sz val="11"/>
      <color theme="1"/>
      <name val="Roboto Condensed"/>
    </font>
    <font>
      <b/>
      <i/>
      <sz val="11"/>
      <name val="Roboto Condensed"/>
    </font>
    <font>
      <sz val="11"/>
      <name val="Roboto Condensed"/>
    </font>
    <font>
      <b/>
      <i/>
      <sz val="11"/>
      <color theme="1"/>
      <name val="Roboto Condensed"/>
    </font>
    <font>
      <b/>
      <sz val="11"/>
      <name val="Roboto Condensed"/>
    </font>
    <font>
      <b/>
      <sz val="11"/>
      <color rgb="FFFF0000"/>
      <name val="Roboto Condensed"/>
    </font>
    <font>
      <b/>
      <sz val="12"/>
      <color theme="1"/>
      <name val="Roboto Condensed"/>
    </font>
    <font>
      <b/>
      <sz val="11"/>
      <color rgb="FF00B050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0" fontId="5" fillId="2" borderId="0" xfId="3" applyFont="1" applyFill="1" applyBorder="1"/>
    <xf numFmtId="0" fontId="2" fillId="2" borderId="0" xfId="0" applyFont="1" applyFill="1" applyAlignment="1">
      <alignment horizontal="center"/>
    </xf>
    <xf numFmtId="0" fontId="6" fillId="2" borderId="0" xfId="0" applyFont="1" applyFill="1"/>
    <xf numFmtId="0" fontId="7" fillId="4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5" borderId="3" xfId="2" applyNumberFormat="1" applyFont="1" applyFill="1" applyBorder="1" applyAlignment="1">
      <alignment horizontal="center"/>
    </xf>
    <xf numFmtId="0" fontId="2" fillId="2" borderId="4" xfId="0" applyFont="1" applyFill="1" applyBorder="1"/>
    <xf numFmtId="164" fontId="2" fillId="5" borderId="3" xfId="1" applyNumberFormat="1" applyFont="1" applyFill="1" applyBorder="1" applyAlignment="1">
      <alignment horizontal="center"/>
    </xf>
    <xf numFmtId="0" fontId="3" fillId="2" borderId="0" xfId="0" applyFont="1" applyFill="1"/>
    <xf numFmtId="0" fontId="9" fillId="4" borderId="1" xfId="0" applyFont="1" applyFill="1" applyBorder="1"/>
    <xf numFmtId="0" fontId="2" fillId="2" borderId="1" xfId="0" applyFont="1" applyFill="1" applyBorder="1"/>
    <xf numFmtId="166" fontId="2" fillId="2" borderId="4" xfId="0" applyNumberFormat="1" applyFont="1" applyFill="1" applyBorder="1" applyAlignment="1">
      <alignment horizontal="center"/>
    </xf>
    <xf numFmtId="1" fontId="2" fillId="5" borderId="3" xfId="2" applyNumberFormat="1" applyFont="1" applyFill="1" applyBorder="1" applyAlignment="1">
      <alignment horizontal="right"/>
    </xf>
    <xf numFmtId="10" fontId="2" fillId="5" borderId="3" xfId="2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10" fontId="3" fillId="2" borderId="3" xfId="2" applyNumberFormat="1" applyFont="1" applyFill="1" applyBorder="1"/>
    <xf numFmtId="164" fontId="3" fillId="2" borderId="3" xfId="0" applyNumberFormat="1" applyFont="1" applyFill="1" applyBorder="1"/>
    <xf numFmtId="165" fontId="3" fillId="2" borderId="3" xfId="2" applyNumberFormat="1" applyFont="1" applyFill="1" applyBorder="1" applyAlignment="1">
      <alignment horizontal="right"/>
    </xf>
    <xf numFmtId="164" fontId="10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6" fontId="11" fillId="2" borderId="0" xfId="0" applyNumberFormat="1" applyFont="1" applyFill="1" applyAlignment="1">
      <alignment horizontal="right"/>
    </xf>
    <xf numFmtId="164" fontId="11" fillId="2" borderId="0" xfId="0" applyNumberFormat="1" applyFont="1" applyFill="1"/>
    <xf numFmtId="0" fontId="12" fillId="2" borderId="0" xfId="0" applyFont="1" applyFill="1" applyAlignment="1">
      <alignment horizontal="left"/>
    </xf>
    <xf numFmtId="164" fontId="2" fillId="6" borderId="3" xfId="1" applyNumberFormat="1" applyFont="1" applyFill="1" applyBorder="1" applyAlignment="1">
      <alignment horizontal="right"/>
    </xf>
    <xf numFmtId="165" fontId="2" fillId="2" borderId="0" xfId="2" applyNumberFormat="1" applyFont="1" applyFill="1" applyAlignment="1">
      <alignment horizontal="right"/>
    </xf>
    <xf numFmtId="10" fontId="2" fillId="6" borderId="3" xfId="0" applyNumberFormat="1" applyFont="1" applyFill="1" applyBorder="1" applyAlignment="1">
      <alignment horizontal="right"/>
    </xf>
    <xf numFmtId="8" fontId="8" fillId="2" borderId="0" xfId="0" applyNumberFormat="1" applyFont="1" applyFill="1" applyAlignment="1">
      <alignment horizontal="right"/>
    </xf>
    <xf numFmtId="0" fontId="2" fillId="6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67" fontId="2" fillId="2" borderId="0" xfId="0" applyNumberFormat="1" applyFont="1" applyFill="1" applyAlignment="1">
      <alignment horizontal="center"/>
    </xf>
    <xf numFmtId="8" fontId="11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0" fontId="3" fillId="0" borderId="0" xfId="0" applyFont="1"/>
    <xf numFmtId="8" fontId="13" fillId="2" borderId="0" xfId="0" applyNumberFormat="1" applyFont="1" applyFill="1" applyAlignment="1">
      <alignment horizontal="right" vertical="center"/>
    </xf>
    <xf numFmtId="0" fontId="2" fillId="0" borderId="4" xfId="0" applyFont="1" applyBorder="1"/>
    <xf numFmtId="166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4" fillId="0" borderId="0" xfId="3"/>
    <xf numFmtId="164" fontId="0" fillId="0" borderId="0" xfId="0" applyNumberFormat="1"/>
    <xf numFmtId="0" fontId="3" fillId="3" borderId="1" xfId="0" applyFont="1" applyFill="1" applyBorder="1" applyAlignment="1">
      <alignment horizontal="left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altamirainmuebles.com/" TargetMode="External"/><Relationship Id="rId7" Type="http://schemas.openxmlformats.org/officeDocument/2006/relationships/hyperlink" Target="https://www.haya.es/caixabank/" TargetMode="External"/><Relationship Id="rId2" Type="http://schemas.openxmlformats.org/officeDocument/2006/relationships/hyperlink" Target="https://www.fotocasa.es/es/" TargetMode="External"/><Relationship Id="rId1" Type="http://schemas.openxmlformats.org/officeDocument/2006/relationships/hyperlink" Target="https://www.idealista.com/" TargetMode="External"/><Relationship Id="rId6" Type="http://schemas.openxmlformats.org/officeDocument/2006/relationships/hyperlink" Target="https://www.solvia.es/" TargetMode="External"/><Relationship Id="rId5" Type="http://schemas.openxmlformats.org/officeDocument/2006/relationships/hyperlink" Target="https://www.servihabitat.com/es/" TargetMode="External"/><Relationship Id="rId4" Type="http://schemas.openxmlformats.org/officeDocument/2006/relationships/hyperlink" Target="https://www.alisedainmobiliar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9EA-DFB8-4293-8FB9-533E0B717332}">
  <dimension ref="A2:F38"/>
  <sheetViews>
    <sheetView showGridLines="0" tabSelected="1" zoomScaleNormal="100" workbookViewId="0"/>
  </sheetViews>
  <sheetFormatPr baseColWidth="10" defaultRowHeight="14.4" x14ac:dyDescent="0.3"/>
  <cols>
    <col min="1" max="1" width="3.33203125" style="1" customWidth="1"/>
    <col min="2" max="2" width="49.6640625" style="1" customWidth="1"/>
    <col min="3" max="3" width="13" style="4" bestFit="1" customWidth="1"/>
    <col min="4" max="4" width="7.5546875" style="4" customWidth="1"/>
  </cols>
  <sheetData>
    <row r="2" spans="2:4" x14ac:dyDescent="0.3">
      <c r="B2" s="2" t="s">
        <v>0</v>
      </c>
      <c r="C2" s="3"/>
    </row>
    <row r="3" spans="2:4" x14ac:dyDescent="0.3">
      <c r="B3" s="5"/>
    </row>
    <row r="4" spans="2:4" x14ac:dyDescent="0.3">
      <c r="B4" s="6" t="s">
        <v>1</v>
      </c>
      <c r="C4" s="7"/>
    </row>
    <row r="5" spans="2:4" x14ac:dyDescent="0.3">
      <c r="B5" s="1" t="s">
        <v>63</v>
      </c>
      <c r="C5" s="8">
        <v>100000</v>
      </c>
    </row>
    <row r="6" spans="2:4" x14ac:dyDescent="0.3">
      <c r="B6" s="1" t="s">
        <v>2</v>
      </c>
      <c r="C6" s="9">
        <f>C5*D6</f>
        <v>10000</v>
      </c>
      <c r="D6" s="11">
        <v>0.1</v>
      </c>
    </row>
    <row r="7" spans="2:4" x14ac:dyDescent="0.3">
      <c r="B7" s="1" t="s">
        <v>3</v>
      </c>
      <c r="C7" s="10">
        <f>C5*D7</f>
        <v>1500</v>
      </c>
      <c r="D7" s="11">
        <v>1.4999999999999999E-2</v>
      </c>
    </row>
    <row r="8" spans="2:4" x14ac:dyDescent="0.3">
      <c r="B8" s="1" t="s">
        <v>64</v>
      </c>
      <c r="C8" s="10">
        <f>C5*D8</f>
        <v>0</v>
      </c>
      <c r="D8" s="11">
        <v>0</v>
      </c>
    </row>
    <row r="9" spans="2:4" x14ac:dyDescent="0.3">
      <c r="B9" s="12" t="s">
        <v>4</v>
      </c>
      <c r="C9" s="13">
        <v>6000</v>
      </c>
      <c r="D9" s="10"/>
    </row>
    <row r="10" spans="2:4" x14ac:dyDescent="0.3">
      <c r="B10" s="14" t="s">
        <v>5</v>
      </c>
      <c r="C10" s="24">
        <f>SUM(C5:C9)</f>
        <v>117500</v>
      </c>
    </row>
    <row r="12" spans="2:4" x14ac:dyDescent="0.3">
      <c r="B12" s="15" t="s">
        <v>6</v>
      </c>
    </row>
    <row r="13" spans="2:4" x14ac:dyDescent="0.3">
      <c r="B13" s="1" t="s">
        <v>7</v>
      </c>
      <c r="C13" s="13">
        <v>0</v>
      </c>
    </row>
    <row r="14" spans="2:4" x14ac:dyDescent="0.3">
      <c r="B14" s="1" t="s">
        <v>8</v>
      </c>
      <c r="C14" s="13">
        <v>400</v>
      </c>
    </row>
    <row r="15" spans="2:4" x14ac:dyDescent="0.3">
      <c r="B15" s="16" t="s">
        <v>9</v>
      </c>
      <c r="C15" s="17">
        <f>D15*C20</f>
        <v>0</v>
      </c>
      <c r="D15" s="11">
        <v>0</v>
      </c>
    </row>
    <row r="16" spans="2:4" x14ac:dyDescent="0.3">
      <c r="B16" s="14" t="s">
        <v>10</v>
      </c>
      <c r="C16" s="25">
        <f>C15+C14+C13+C10</f>
        <v>117900</v>
      </c>
    </row>
    <row r="18" spans="2:6" x14ac:dyDescent="0.3">
      <c r="B18" s="15" t="s">
        <v>11</v>
      </c>
      <c r="C18" s="10"/>
    </row>
    <row r="19" spans="2:6" x14ac:dyDescent="0.3">
      <c r="B19" s="1" t="s">
        <v>12</v>
      </c>
      <c r="C19" s="45">
        <f>D19*C5</f>
        <v>20000</v>
      </c>
      <c r="D19" s="11">
        <v>0.2</v>
      </c>
    </row>
    <row r="20" spans="2:6" x14ac:dyDescent="0.3">
      <c r="B20" s="1" t="s">
        <v>13</v>
      </c>
      <c r="C20" s="46">
        <f>C5-C19</f>
        <v>80000</v>
      </c>
    </row>
    <row r="21" spans="2:6" x14ac:dyDescent="0.3">
      <c r="B21" s="1" t="s">
        <v>14</v>
      </c>
      <c r="C21" s="18">
        <v>30</v>
      </c>
      <c r="D21" s="1"/>
    </row>
    <row r="22" spans="2:6" x14ac:dyDescent="0.3">
      <c r="B22" s="44" t="s">
        <v>15</v>
      </c>
      <c r="C22" s="19">
        <v>3.5000000000000003E-2</v>
      </c>
      <c r="D22" s="1"/>
    </row>
    <row r="23" spans="2:6" x14ac:dyDescent="0.3">
      <c r="B23" s="14" t="s">
        <v>16</v>
      </c>
      <c r="C23" s="26">
        <f>-PMT(C22/12,C21*12,C20,0)</f>
        <v>359.23575024705957</v>
      </c>
      <c r="D23" s="1"/>
    </row>
    <row r="24" spans="2:6" x14ac:dyDescent="0.3">
      <c r="D24" s="1"/>
    </row>
    <row r="25" spans="2:6" x14ac:dyDescent="0.3">
      <c r="B25" s="6" t="s">
        <v>17</v>
      </c>
      <c r="C25" s="1"/>
      <c r="D25" s="1"/>
    </row>
    <row r="26" spans="2:6" x14ac:dyDescent="0.3">
      <c r="B26" s="1" t="s">
        <v>18</v>
      </c>
      <c r="C26" s="13">
        <v>400</v>
      </c>
      <c r="D26" s="1"/>
    </row>
    <row r="27" spans="2:6" x14ac:dyDescent="0.3">
      <c r="B27" s="1" t="s">
        <v>19</v>
      </c>
      <c r="C27" s="13">
        <v>40</v>
      </c>
      <c r="D27" s="1"/>
    </row>
    <row r="28" spans="2:6" x14ac:dyDescent="0.3">
      <c r="B28" s="1" t="s">
        <v>20</v>
      </c>
      <c r="C28" s="13">
        <v>0</v>
      </c>
      <c r="D28" s="1"/>
    </row>
    <row r="29" spans="2:6" x14ac:dyDescent="0.3">
      <c r="B29" s="1" t="s">
        <v>21</v>
      </c>
      <c r="C29" s="13">
        <v>10</v>
      </c>
      <c r="F29" s="48"/>
    </row>
    <row r="30" spans="2:6" x14ac:dyDescent="0.3">
      <c r="B30" s="12" t="s">
        <v>22</v>
      </c>
      <c r="C30" s="13">
        <v>200</v>
      </c>
      <c r="D30" s="1"/>
    </row>
    <row r="31" spans="2:6" x14ac:dyDescent="0.3">
      <c r="B31" s="14" t="s">
        <v>23</v>
      </c>
      <c r="C31" s="27">
        <f>(C26/12)+C27+C28+C29+(C30/12)</f>
        <v>100.00000000000001</v>
      </c>
      <c r="D31" s="1"/>
    </row>
    <row r="32" spans="2:6" x14ac:dyDescent="0.3">
      <c r="D32" s="1"/>
    </row>
    <row r="33" spans="2:4" x14ac:dyDescent="0.3">
      <c r="B33" s="6" t="s">
        <v>24</v>
      </c>
      <c r="C33" s="1"/>
      <c r="D33" s="1"/>
    </row>
    <row r="34" spans="2:4" x14ac:dyDescent="0.3">
      <c r="B34" s="1" t="s">
        <v>25</v>
      </c>
      <c r="C34" s="13">
        <v>600</v>
      </c>
      <c r="D34" s="20"/>
    </row>
    <row r="35" spans="2:4" x14ac:dyDescent="0.3">
      <c r="B35" s="1" t="s">
        <v>26</v>
      </c>
      <c r="C35" s="21">
        <f>(C34*12)/C16</f>
        <v>6.1068702290076333E-2</v>
      </c>
      <c r="D35" s="20"/>
    </row>
    <row r="36" spans="2:4" x14ac:dyDescent="0.3">
      <c r="B36" s="1" t="s">
        <v>27</v>
      </c>
      <c r="C36" s="22">
        <f>C34-C23-C31</f>
        <v>140.76424975294043</v>
      </c>
      <c r="D36" s="20"/>
    </row>
    <row r="37" spans="2:4" x14ac:dyDescent="0.3">
      <c r="B37" s="1" t="s">
        <v>45</v>
      </c>
      <c r="C37" s="22">
        <f>C6+C7+C8+C9+C13+C14+C15+C19</f>
        <v>37900</v>
      </c>
      <c r="D37" s="20"/>
    </row>
    <row r="38" spans="2:4" x14ac:dyDescent="0.3">
      <c r="B38" s="1" t="s">
        <v>28</v>
      </c>
      <c r="C38" s="23">
        <f>((C34-C23-C31)*12)/(C19+C9+C8+C7+C6)</f>
        <v>4.5044559920940939E-2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69D-966F-4791-BCDE-436DC75176B9}">
  <dimension ref="B2:M368"/>
  <sheetViews>
    <sheetView showGridLines="0" zoomScaleNormal="100" workbookViewId="0"/>
  </sheetViews>
  <sheetFormatPr baseColWidth="10" defaultColWidth="9.109375" defaultRowHeight="13.8" x14ac:dyDescent="0.25"/>
  <cols>
    <col min="1" max="1" width="3.33203125" style="1" customWidth="1"/>
    <col min="2" max="2" width="7.6640625" style="4" customWidth="1"/>
    <col min="3" max="3" width="11.88671875" style="4" customWidth="1"/>
    <col min="4" max="4" width="10.6640625" style="4" customWidth="1"/>
    <col min="5" max="5" width="13.33203125" style="4" customWidth="1"/>
    <col min="6" max="6" width="12.5546875" style="4" bestFit="1" customWidth="1"/>
    <col min="7" max="7" width="11.6640625" style="4" customWidth="1"/>
    <col min="8" max="8" width="11.44140625" style="4" customWidth="1"/>
    <col min="9" max="9" width="12.88671875" style="1" customWidth="1"/>
    <col min="10" max="10" width="12.5546875" style="1" customWidth="1"/>
    <col min="11" max="16384" width="9.109375" style="1"/>
  </cols>
  <sheetData>
    <row r="2" spans="2:13" s="28" customFormat="1" ht="15.6" x14ac:dyDescent="0.3">
      <c r="B2" s="49" t="s">
        <v>43</v>
      </c>
      <c r="C2" s="49"/>
      <c r="D2" s="49"/>
      <c r="E2" s="49"/>
      <c r="F2" s="49"/>
      <c r="H2" s="41"/>
      <c r="I2" s="49" t="s">
        <v>44</v>
      </c>
      <c r="J2" s="49"/>
      <c r="K2" s="42"/>
      <c r="L2" s="42"/>
      <c r="M2" s="42"/>
    </row>
    <row r="3" spans="2:13" s="20" customFormat="1" x14ac:dyDescent="0.25">
      <c r="B3" s="37"/>
      <c r="C3" s="38"/>
    </row>
    <row r="4" spans="2:13" s="20" customFormat="1" x14ac:dyDescent="0.25">
      <c r="B4" s="20" t="s">
        <v>29</v>
      </c>
      <c r="C4" s="29">
        <v>80000</v>
      </c>
      <c r="E4" s="20" t="s">
        <v>30</v>
      </c>
      <c r="F4" s="40">
        <f>-PMT(C5/12,C6*12,C4,0,0)</f>
        <v>359.23575024705957</v>
      </c>
      <c r="I4" s="20" t="s">
        <v>29</v>
      </c>
      <c r="J4" s="29">
        <v>10000</v>
      </c>
    </row>
    <row r="5" spans="2:13" s="20" customFormat="1" x14ac:dyDescent="0.25">
      <c r="B5" s="20" t="s">
        <v>31</v>
      </c>
      <c r="C5" s="31">
        <v>3.5000000000000003E-2</v>
      </c>
      <c r="E5" s="20" t="s">
        <v>32</v>
      </c>
      <c r="F5" s="32">
        <f>SUM(E9:E368)</f>
        <v>49324.870088941447</v>
      </c>
      <c r="I5" s="20" t="s">
        <v>31</v>
      </c>
      <c r="J5" s="31">
        <v>3.5000000000000003E-2</v>
      </c>
    </row>
    <row r="6" spans="2:13" s="20" customFormat="1" x14ac:dyDescent="0.25">
      <c r="B6" s="20" t="s">
        <v>33</v>
      </c>
      <c r="C6" s="33">
        <v>30</v>
      </c>
      <c r="E6" s="20" t="s">
        <v>34</v>
      </c>
      <c r="F6" s="32">
        <f>C4+F5</f>
        <v>129324.87008894145</v>
      </c>
      <c r="I6" s="20" t="s">
        <v>33</v>
      </c>
      <c r="J6" s="33">
        <v>30</v>
      </c>
    </row>
    <row r="7" spans="2:13" x14ac:dyDescent="0.25">
      <c r="I7" s="16" t="s">
        <v>35</v>
      </c>
      <c r="J7" s="33">
        <v>10</v>
      </c>
    </row>
    <row r="8" spans="2:13" x14ac:dyDescent="0.25">
      <c r="B8" s="34" t="s">
        <v>36</v>
      </c>
      <c r="C8" s="34" t="s">
        <v>37</v>
      </c>
      <c r="D8" s="34" t="s">
        <v>38</v>
      </c>
      <c r="E8" s="34" t="s">
        <v>39</v>
      </c>
      <c r="F8" s="34" t="s">
        <v>40</v>
      </c>
      <c r="G8" s="34" t="s">
        <v>41</v>
      </c>
      <c r="H8" s="35"/>
      <c r="I8" s="14" t="s">
        <v>42</v>
      </c>
      <c r="J8" s="43">
        <f>+J4*((1+J5)^(J6-J7)-1)</f>
        <v>9897.8886346584277</v>
      </c>
    </row>
    <row r="9" spans="2:13" x14ac:dyDescent="0.25">
      <c r="B9" s="4">
        <v>1</v>
      </c>
      <c r="C9" s="39">
        <f>C4</f>
        <v>80000</v>
      </c>
      <c r="D9" s="39">
        <f t="shared" ref="D9:D72" si="0">$F$4</f>
        <v>359.23575024705957</v>
      </c>
      <c r="E9" s="39">
        <f>C9*$C$5/12</f>
        <v>233.33333333333337</v>
      </c>
      <c r="F9" s="39">
        <f>D9-E9</f>
        <v>125.9024169137262</v>
      </c>
      <c r="G9" s="39">
        <f>C9-F9</f>
        <v>79874.097583086274</v>
      </c>
      <c r="H9" s="36"/>
      <c r="I9" s="1" t="s">
        <v>24</v>
      </c>
      <c r="J9" s="30">
        <f>J8/J4</f>
        <v>0.98978886346584272</v>
      </c>
    </row>
    <row r="10" spans="2:13" x14ac:dyDescent="0.25">
      <c r="B10" s="4">
        <v>2</v>
      </c>
      <c r="C10" s="39">
        <f t="shared" ref="C10:C73" si="1">G9</f>
        <v>79874.097583086274</v>
      </c>
      <c r="D10" s="39">
        <f t="shared" si="0"/>
        <v>359.23575024705957</v>
      </c>
      <c r="E10" s="39">
        <f t="shared" ref="E10:E73" si="2">C10*$C$5/12</f>
        <v>232.96611795066835</v>
      </c>
      <c r="F10" s="39">
        <f t="shared" ref="F10:F73" si="3">D10-E10</f>
        <v>126.26963229639122</v>
      </c>
      <c r="G10" s="39">
        <f t="shared" ref="G10:G73" si="4">C10-F10</f>
        <v>79747.827950789884</v>
      </c>
      <c r="H10" s="36"/>
    </row>
    <row r="11" spans="2:13" x14ac:dyDescent="0.25">
      <c r="B11" s="4">
        <v>3</v>
      </c>
      <c r="C11" s="39">
        <f t="shared" si="1"/>
        <v>79747.827950789884</v>
      </c>
      <c r="D11" s="39">
        <f t="shared" si="0"/>
        <v>359.23575024705957</v>
      </c>
      <c r="E11" s="39">
        <f t="shared" si="2"/>
        <v>232.59783152313719</v>
      </c>
      <c r="F11" s="39">
        <f t="shared" si="3"/>
        <v>126.63791872392238</v>
      </c>
      <c r="G11" s="39">
        <f t="shared" si="4"/>
        <v>79621.190032065962</v>
      </c>
      <c r="H11" s="36"/>
    </row>
    <row r="12" spans="2:13" x14ac:dyDescent="0.25">
      <c r="B12" s="4">
        <v>4</v>
      </c>
      <c r="C12" s="39">
        <f t="shared" si="1"/>
        <v>79621.190032065962</v>
      </c>
      <c r="D12" s="39">
        <f t="shared" si="0"/>
        <v>359.23575024705957</v>
      </c>
      <c r="E12" s="39">
        <f t="shared" si="2"/>
        <v>232.2284709268591</v>
      </c>
      <c r="F12" s="39">
        <f t="shared" si="3"/>
        <v>127.00727932020047</v>
      </c>
      <c r="G12" s="39">
        <f t="shared" si="4"/>
        <v>79494.182752745764</v>
      </c>
      <c r="H12" s="36"/>
    </row>
    <row r="13" spans="2:13" x14ac:dyDescent="0.25">
      <c r="B13" s="4">
        <v>5</v>
      </c>
      <c r="C13" s="39">
        <f t="shared" si="1"/>
        <v>79494.182752745764</v>
      </c>
      <c r="D13" s="39">
        <f t="shared" si="0"/>
        <v>359.23575024705957</v>
      </c>
      <c r="E13" s="39">
        <f t="shared" si="2"/>
        <v>231.85803302884185</v>
      </c>
      <c r="F13" s="39">
        <f t="shared" si="3"/>
        <v>127.37771721821773</v>
      </c>
      <c r="G13" s="39">
        <f t="shared" si="4"/>
        <v>79366.805035527548</v>
      </c>
      <c r="H13" s="36"/>
    </row>
    <row r="14" spans="2:13" x14ac:dyDescent="0.25">
      <c r="B14" s="4">
        <v>6</v>
      </c>
      <c r="C14" s="39">
        <f t="shared" si="1"/>
        <v>79366.805035527548</v>
      </c>
      <c r="D14" s="39">
        <f t="shared" si="0"/>
        <v>359.23575024705957</v>
      </c>
      <c r="E14" s="39">
        <f t="shared" si="2"/>
        <v>231.48651468695539</v>
      </c>
      <c r="F14" s="39">
        <f t="shared" si="3"/>
        <v>127.74923556010418</v>
      </c>
      <c r="G14" s="39">
        <f t="shared" si="4"/>
        <v>79239.055799967449</v>
      </c>
      <c r="H14" s="36"/>
    </row>
    <row r="15" spans="2:13" x14ac:dyDescent="0.25">
      <c r="B15" s="4">
        <v>7</v>
      </c>
      <c r="C15" s="39">
        <f t="shared" si="1"/>
        <v>79239.055799967449</v>
      </c>
      <c r="D15" s="39">
        <f t="shared" si="0"/>
        <v>359.23575024705957</v>
      </c>
      <c r="E15" s="39">
        <f t="shared" si="2"/>
        <v>231.1139127499051</v>
      </c>
      <c r="F15" s="39">
        <f t="shared" si="3"/>
        <v>128.12183749715447</v>
      </c>
      <c r="G15" s="39">
        <f t="shared" si="4"/>
        <v>79110.933962470299</v>
      </c>
      <c r="H15" s="36"/>
    </row>
    <row r="16" spans="2:13" x14ac:dyDescent="0.25">
      <c r="B16" s="4">
        <v>8</v>
      </c>
      <c r="C16" s="39">
        <f t="shared" si="1"/>
        <v>79110.933962470299</v>
      </c>
      <c r="D16" s="39">
        <f t="shared" si="0"/>
        <v>359.23575024705957</v>
      </c>
      <c r="E16" s="39">
        <f t="shared" si="2"/>
        <v>230.74022405720507</v>
      </c>
      <c r="F16" s="39">
        <f t="shared" si="3"/>
        <v>128.4955261898545</v>
      </c>
      <c r="G16" s="39">
        <f t="shared" si="4"/>
        <v>78982.438436280441</v>
      </c>
      <c r="H16" s="36"/>
    </row>
    <row r="17" spans="2:8" x14ac:dyDescent="0.25">
      <c r="B17" s="4">
        <v>9</v>
      </c>
      <c r="C17" s="39">
        <f t="shared" si="1"/>
        <v>78982.438436280441</v>
      </c>
      <c r="D17" s="39">
        <f t="shared" si="0"/>
        <v>359.23575024705957</v>
      </c>
      <c r="E17" s="39">
        <f t="shared" si="2"/>
        <v>230.36544543915133</v>
      </c>
      <c r="F17" s="39">
        <f t="shared" si="3"/>
        <v>128.87030480790824</v>
      </c>
      <c r="G17" s="39">
        <f t="shared" si="4"/>
        <v>78853.568131472537</v>
      </c>
      <c r="H17" s="36"/>
    </row>
    <row r="18" spans="2:8" x14ac:dyDescent="0.25">
      <c r="B18" s="4">
        <v>10</v>
      </c>
      <c r="C18" s="39">
        <f t="shared" si="1"/>
        <v>78853.568131472537</v>
      </c>
      <c r="D18" s="39">
        <f t="shared" si="0"/>
        <v>359.23575024705957</v>
      </c>
      <c r="E18" s="39">
        <f t="shared" si="2"/>
        <v>229.98957371679492</v>
      </c>
      <c r="F18" s="39">
        <f t="shared" si="3"/>
        <v>129.24617653026465</v>
      </c>
      <c r="G18" s="39">
        <f t="shared" si="4"/>
        <v>78724.321954942279</v>
      </c>
      <c r="H18" s="36"/>
    </row>
    <row r="19" spans="2:8" x14ac:dyDescent="0.25">
      <c r="B19" s="4">
        <v>11</v>
      </c>
      <c r="C19" s="39">
        <f t="shared" si="1"/>
        <v>78724.321954942279</v>
      </c>
      <c r="D19" s="39">
        <f t="shared" si="0"/>
        <v>359.23575024705957</v>
      </c>
      <c r="E19" s="39">
        <f t="shared" si="2"/>
        <v>229.61260570191499</v>
      </c>
      <c r="F19" s="39">
        <f t="shared" si="3"/>
        <v>129.62314454514458</v>
      </c>
      <c r="G19" s="39">
        <f t="shared" si="4"/>
        <v>78594.698810397138</v>
      </c>
      <c r="H19" s="36"/>
    </row>
    <row r="20" spans="2:8" x14ac:dyDescent="0.25">
      <c r="B20" s="4">
        <v>12</v>
      </c>
      <c r="C20" s="39">
        <f t="shared" si="1"/>
        <v>78594.698810397138</v>
      </c>
      <c r="D20" s="39">
        <f t="shared" si="0"/>
        <v>359.23575024705957</v>
      </c>
      <c r="E20" s="39">
        <f t="shared" si="2"/>
        <v>229.23453819699168</v>
      </c>
      <c r="F20" s="39">
        <f t="shared" si="3"/>
        <v>130.00121205006789</v>
      </c>
      <c r="G20" s="39">
        <f t="shared" si="4"/>
        <v>78464.697598347077</v>
      </c>
      <c r="H20" s="36"/>
    </row>
    <row r="21" spans="2:8" x14ac:dyDescent="0.25">
      <c r="B21" s="4">
        <v>13</v>
      </c>
      <c r="C21" s="39">
        <f t="shared" si="1"/>
        <v>78464.697598347077</v>
      </c>
      <c r="D21" s="39">
        <f t="shared" si="0"/>
        <v>359.23575024705957</v>
      </c>
      <c r="E21" s="39">
        <f t="shared" si="2"/>
        <v>228.85536799517899</v>
      </c>
      <c r="F21" s="39">
        <f t="shared" si="3"/>
        <v>130.38038225188058</v>
      </c>
      <c r="G21" s="39">
        <f t="shared" si="4"/>
        <v>78334.317216095194</v>
      </c>
      <c r="H21" s="36"/>
    </row>
    <row r="22" spans="2:8" x14ac:dyDescent="0.25">
      <c r="B22" s="4">
        <v>14</v>
      </c>
      <c r="C22" s="39">
        <f t="shared" si="1"/>
        <v>78334.317216095194</v>
      </c>
      <c r="D22" s="39">
        <f t="shared" si="0"/>
        <v>359.23575024705957</v>
      </c>
      <c r="E22" s="39">
        <f t="shared" si="2"/>
        <v>228.47509188027766</v>
      </c>
      <c r="F22" s="39">
        <f t="shared" si="3"/>
        <v>130.76065836678191</v>
      </c>
      <c r="G22" s="39">
        <f t="shared" si="4"/>
        <v>78203.556557728414</v>
      </c>
      <c r="H22" s="36"/>
    </row>
    <row r="23" spans="2:8" x14ac:dyDescent="0.25">
      <c r="B23" s="4">
        <v>15</v>
      </c>
      <c r="C23" s="39">
        <f t="shared" si="1"/>
        <v>78203.556557728414</v>
      </c>
      <c r="D23" s="39">
        <f t="shared" si="0"/>
        <v>359.23575024705957</v>
      </c>
      <c r="E23" s="39">
        <f t="shared" si="2"/>
        <v>228.0937066267079</v>
      </c>
      <c r="F23" s="39">
        <f t="shared" si="3"/>
        <v>131.14204362035167</v>
      </c>
      <c r="G23" s="39">
        <f t="shared" si="4"/>
        <v>78072.414514108066</v>
      </c>
      <c r="H23" s="36"/>
    </row>
    <row r="24" spans="2:8" x14ac:dyDescent="0.25">
      <c r="B24" s="4">
        <v>16</v>
      </c>
      <c r="C24" s="39">
        <f t="shared" si="1"/>
        <v>78072.414514108066</v>
      </c>
      <c r="D24" s="39">
        <f t="shared" si="0"/>
        <v>359.23575024705957</v>
      </c>
      <c r="E24" s="39">
        <f t="shared" si="2"/>
        <v>227.71120899948187</v>
      </c>
      <c r="F24" s="39">
        <f t="shared" si="3"/>
        <v>131.5245412475777</v>
      </c>
      <c r="G24" s="39">
        <f t="shared" si="4"/>
        <v>77940.889972860488</v>
      </c>
      <c r="H24" s="36"/>
    </row>
    <row r="25" spans="2:8" x14ac:dyDescent="0.25">
      <c r="B25" s="4">
        <v>17</v>
      </c>
      <c r="C25" s="39">
        <f t="shared" si="1"/>
        <v>77940.889972860488</v>
      </c>
      <c r="D25" s="39">
        <f t="shared" si="0"/>
        <v>359.23575024705957</v>
      </c>
      <c r="E25" s="39">
        <f t="shared" si="2"/>
        <v>227.32759575417643</v>
      </c>
      <c r="F25" s="39">
        <f t="shared" si="3"/>
        <v>131.90815449288314</v>
      </c>
      <c r="G25" s="39">
        <f t="shared" si="4"/>
        <v>77808.981818367611</v>
      </c>
      <c r="H25" s="36"/>
    </row>
    <row r="26" spans="2:8" x14ac:dyDescent="0.25">
      <c r="B26" s="4">
        <v>18</v>
      </c>
      <c r="C26" s="39">
        <f t="shared" si="1"/>
        <v>77808.981818367611</v>
      </c>
      <c r="D26" s="39">
        <f t="shared" si="0"/>
        <v>359.23575024705957</v>
      </c>
      <c r="E26" s="39">
        <f t="shared" si="2"/>
        <v>226.94286363690557</v>
      </c>
      <c r="F26" s="39">
        <f t="shared" si="3"/>
        <v>132.292886610154</v>
      </c>
      <c r="G26" s="39">
        <f t="shared" si="4"/>
        <v>77676.688931757453</v>
      </c>
      <c r="H26" s="36"/>
    </row>
    <row r="27" spans="2:8" x14ac:dyDescent="0.25">
      <c r="B27" s="4">
        <v>19</v>
      </c>
      <c r="C27" s="39">
        <f t="shared" si="1"/>
        <v>77676.688931757453</v>
      </c>
      <c r="D27" s="39">
        <f t="shared" si="0"/>
        <v>359.23575024705957</v>
      </c>
      <c r="E27" s="39">
        <f t="shared" si="2"/>
        <v>226.55700938429257</v>
      </c>
      <c r="F27" s="39">
        <f t="shared" si="3"/>
        <v>132.678740862767</v>
      </c>
      <c r="G27" s="39">
        <f t="shared" si="4"/>
        <v>77544.010190894682</v>
      </c>
      <c r="H27" s="36"/>
    </row>
    <row r="28" spans="2:8" x14ac:dyDescent="0.25">
      <c r="B28" s="4">
        <v>20</v>
      </c>
      <c r="C28" s="39">
        <f t="shared" si="1"/>
        <v>77544.010190894682</v>
      </c>
      <c r="D28" s="39">
        <f t="shared" si="0"/>
        <v>359.23575024705957</v>
      </c>
      <c r="E28" s="39">
        <f t="shared" si="2"/>
        <v>226.17002972344287</v>
      </c>
      <c r="F28" s="39">
        <f t="shared" si="3"/>
        <v>133.0657205236167</v>
      </c>
      <c r="G28" s="39">
        <f t="shared" si="4"/>
        <v>77410.944470371061</v>
      </c>
      <c r="H28" s="36"/>
    </row>
    <row r="29" spans="2:8" x14ac:dyDescent="0.25">
      <c r="B29" s="4">
        <v>21</v>
      </c>
      <c r="C29" s="39">
        <f t="shared" si="1"/>
        <v>77410.944470371061</v>
      </c>
      <c r="D29" s="39">
        <f t="shared" si="0"/>
        <v>359.23575024705957</v>
      </c>
      <c r="E29" s="39">
        <f t="shared" si="2"/>
        <v>225.78192137191562</v>
      </c>
      <c r="F29" s="39">
        <f t="shared" si="3"/>
        <v>133.45382887514396</v>
      </c>
      <c r="G29" s="39">
        <f t="shared" si="4"/>
        <v>77277.490641495911</v>
      </c>
      <c r="H29" s="36"/>
    </row>
    <row r="30" spans="2:8" x14ac:dyDescent="0.25">
      <c r="B30" s="4">
        <v>22</v>
      </c>
      <c r="C30" s="39">
        <f t="shared" si="1"/>
        <v>77277.490641495911</v>
      </c>
      <c r="D30" s="39">
        <f t="shared" si="0"/>
        <v>359.23575024705957</v>
      </c>
      <c r="E30" s="39">
        <f t="shared" si="2"/>
        <v>225.39268103769643</v>
      </c>
      <c r="F30" s="39">
        <f t="shared" si="3"/>
        <v>133.84306920936314</v>
      </c>
      <c r="G30" s="39">
        <f t="shared" si="4"/>
        <v>77143.647572286543</v>
      </c>
      <c r="H30" s="36"/>
    </row>
    <row r="31" spans="2:8" x14ac:dyDescent="0.25">
      <c r="B31" s="4">
        <v>23</v>
      </c>
      <c r="C31" s="39">
        <f t="shared" si="1"/>
        <v>77143.647572286543</v>
      </c>
      <c r="D31" s="39">
        <f t="shared" si="0"/>
        <v>359.23575024705957</v>
      </c>
      <c r="E31" s="39">
        <f t="shared" si="2"/>
        <v>225.00230541916912</v>
      </c>
      <c r="F31" s="39">
        <f t="shared" si="3"/>
        <v>134.23344482789045</v>
      </c>
      <c r="G31" s="39">
        <f t="shared" si="4"/>
        <v>77009.414127458658</v>
      </c>
      <c r="H31" s="36"/>
    </row>
    <row r="32" spans="2:8" x14ac:dyDescent="0.25">
      <c r="B32" s="4">
        <v>24</v>
      </c>
      <c r="C32" s="39">
        <f t="shared" si="1"/>
        <v>77009.414127458658</v>
      </c>
      <c r="D32" s="39">
        <f t="shared" si="0"/>
        <v>359.23575024705957</v>
      </c>
      <c r="E32" s="39">
        <f t="shared" si="2"/>
        <v>224.61079120508779</v>
      </c>
      <c r="F32" s="39">
        <f t="shared" si="3"/>
        <v>134.62495904197178</v>
      </c>
      <c r="G32" s="39">
        <f t="shared" si="4"/>
        <v>76874.789168416683</v>
      </c>
      <c r="H32" s="36"/>
    </row>
    <row r="33" spans="2:8" x14ac:dyDescent="0.25">
      <c r="B33" s="4">
        <v>25</v>
      </c>
      <c r="C33" s="39">
        <f t="shared" si="1"/>
        <v>76874.789168416683</v>
      </c>
      <c r="D33" s="39">
        <f t="shared" si="0"/>
        <v>359.23575024705957</v>
      </c>
      <c r="E33" s="39">
        <f t="shared" si="2"/>
        <v>224.21813507454866</v>
      </c>
      <c r="F33" s="39">
        <f t="shared" si="3"/>
        <v>135.01761517251092</v>
      </c>
      <c r="G33" s="39">
        <f t="shared" si="4"/>
        <v>76739.771553244165</v>
      </c>
      <c r="H33" s="36"/>
    </row>
    <row r="34" spans="2:8" x14ac:dyDescent="0.25">
      <c r="B34" s="4">
        <v>26</v>
      </c>
      <c r="C34" s="39">
        <f t="shared" si="1"/>
        <v>76739.771553244165</v>
      </c>
      <c r="D34" s="39">
        <f t="shared" si="0"/>
        <v>359.23575024705957</v>
      </c>
      <c r="E34" s="39">
        <f t="shared" si="2"/>
        <v>223.82433369696219</v>
      </c>
      <c r="F34" s="39">
        <f t="shared" si="3"/>
        <v>135.41141655009739</v>
      </c>
      <c r="G34" s="39">
        <f t="shared" si="4"/>
        <v>76604.360136694071</v>
      </c>
      <c r="H34" s="36"/>
    </row>
    <row r="35" spans="2:8" x14ac:dyDescent="0.25">
      <c r="B35" s="4">
        <v>27</v>
      </c>
      <c r="C35" s="39">
        <f t="shared" si="1"/>
        <v>76604.360136694071</v>
      </c>
      <c r="D35" s="39">
        <f t="shared" si="0"/>
        <v>359.23575024705957</v>
      </c>
      <c r="E35" s="39">
        <f t="shared" si="2"/>
        <v>223.42938373202438</v>
      </c>
      <c r="F35" s="39">
        <f t="shared" si="3"/>
        <v>135.80636651503519</v>
      </c>
      <c r="G35" s="39">
        <f t="shared" si="4"/>
        <v>76468.553770179031</v>
      </c>
      <c r="H35" s="36"/>
    </row>
    <row r="36" spans="2:8" x14ac:dyDescent="0.25">
      <c r="B36" s="4">
        <v>28</v>
      </c>
      <c r="C36" s="39">
        <f t="shared" si="1"/>
        <v>76468.553770179031</v>
      </c>
      <c r="D36" s="39">
        <f t="shared" si="0"/>
        <v>359.23575024705957</v>
      </c>
      <c r="E36" s="39">
        <f t="shared" si="2"/>
        <v>223.03328182968889</v>
      </c>
      <c r="F36" s="39">
        <f t="shared" si="3"/>
        <v>136.20246841737068</v>
      </c>
      <c r="G36" s="39">
        <f t="shared" si="4"/>
        <v>76332.351301761664</v>
      </c>
      <c r="H36" s="36"/>
    </row>
    <row r="37" spans="2:8" x14ac:dyDescent="0.25">
      <c r="B37" s="4">
        <v>29</v>
      </c>
      <c r="C37" s="39">
        <f t="shared" si="1"/>
        <v>76332.351301761664</v>
      </c>
      <c r="D37" s="39">
        <f t="shared" si="0"/>
        <v>359.23575024705957</v>
      </c>
      <c r="E37" s="39">
        <f t="shared" si="2"/>
        <v>222.63602463013819</v>
      </c>
      <c r="F37" s="39">
        <f t="shared" si="3"/>
        <v>136.59972561692138</v>
      </c>
      <c r="G37" s="39">
        <f t="shared" si="4"/>
        <v>76195.751576144743</v>
      </c>
      <c r="H37" s="36"/>
    </row>
    <row r="38" spans="2:8" x14ac:dyDescent="0.25">
      <c r="B38" s="4">
        <v>30</v>
      </c>
      <c r="C38" s="39">
        <f t="shared" si="1"/>
        <v>76195.751576144743</v>
      </c>
      <c r="D38" s="39">
        <f t="shared" si="0"/>
        <v>359.23575024705957</v>
      </c>
      <c r="E38" s="39">
        <f t="shared" si="2"/>
        <v>222.2376087637555</v>
      </c>
      <c r="F38" s="39">
        <f t="shared" si="3"/>
        <v>136.99814148330407</v>
      </c>
      <c r="G38" s="39">
        <f t="shared" si="4"/>
        <v>76058.753434661441</v>
      </c>
      <c r="H38" s="36"/>
    </row>
    <row r="39" spans="2:8" x14ac:dyDescent="0.25">
      <c r="B39" s="4">
        <v>31</v>
      </c>
      <c r="C39" s="39">
        <f t="shared" si="1"/>
        <v>76058.753434661441</v>
      </c>
      <c r="D39" s="39">
        <f t="shared" si="0"/>
        <v>359.23575024705957</v>
      </c>
      <c r="E39" s="39">
        <f t="shared" si="2"/>
        <v>221.83803085109591</v>
      </c>
      <c r="F39" s="39">
        <f t="shared" si="3"/>
        <v>137.39771939596366</v>
      </c>
      <c r="G39" s="39">
        <f t="shared" si="4"/>
        <v>75921.355715265483</v>
      </c>
      <c r="H39" s="36"/>
    </row>
    <row r="40" spans="2:8" x14ac:dyDescent="0.25">
      <c r="B40" s="4">
        <v>32</v>
      </c>
      <c r="C40" s="39">
        <f t="shared" si="1"/>
        <v>75921.355715265483</v>
      </c>
      <c r="D40" s="39">
        <f t="shared" si="0"/>
        <v>359.23575024705957</v>
      </c>
      <c r="E40" s="39">
        <f t="shared" si="2"/>
        <v>221.43728750285769</v>
      </c>
      <c r="F40" s="39">
        <f t="shared" si="3"/>
        <v>137.79846274420188</v>
      </c>
      <c r="G40" s="39">
        <f t="shared" si="4"/>
        <v>75783.557252521277</v>
      </c>
      <c r="H40" s="36"/>
    </row>
    <row r="41" spans="2:8" x14ac:dyDescent="0.25">
      <c r="B41" s="4">
        <v>33</v>
      </c>
      <c r="C41" s="39">
        <f t="shared" si="1"/>
        <v>75783.557252521277</v>
      </c>
      <c r="D41" s="39">
        <f t="shared" si="0"/>
        <v>359.23575024705957</v>
      </c>
      <c r="E41" s="39">
        <f t="shared" si="2"/>
        <v>221.03537531985376</v>
      </c>
      <c r="F41" s="39">
        <f t="shared" si="3"/>
        <v>138.20037492720581</v>
      </c>
      <c r="G41" s="39">
        <f t="shared" si="4"/>
        <v>75645.356877594066</v>
      </c>
      <c r="H41" s="36"/>
    </row>
    <row r="42" spans="2:8" x14ac:dyDescent="0.25">
      <c r="B42" s="4">
        <v>34</v>
      </c>
      <c r="C42" s="39">
        <f t="shared" si="1"/>
        <v>75645.356877594066</v>
      </c>
      <c r="D42" s="39">
        <f t="shared" si="0"/>
        <v>359.23575024705957</v>
      </c>
      <c r="E42" s="39">
        <f t="shared" si="2"/>
        <v>220.63229089298272</v>
      </c>
      <c r="F42" s="39">
        <f t="shared" si="3"/>
        <v>138.60345935407685</v>
      </c>
      <c r="G42" s="39">
        <f t="shared" si="4"/>
        <v>75506.753418239983</v>
      </c>
      <c r="H42" s="36"/>
    </row>
    <row r="43" spans="2:8" x14ac:dyDescent="0.25">
      <c r="B43" s="4">
        <v>35</v>
      </c>
      <c r="C43" s="39">
        <f t="shared" si="1"/>
        <v>75506.753418239983</v>
      </c>
      <c r="D43" s="39">
        <f t="shared" si="0"/>
        <v>359.23575024705957</v>
      </c>
      <c r="E43" s="39">
        <f t="shared" si="2"/>
        <v>220.22803080319997</v>
      </c>
      <c r="F43" s="39">
        <f t="shared" si="3"/>
        <v>139.0077194438596</v>
      </c>
      <c r="G43" s="39">
        <f t="shared" si="4"/>
        <v>75367.74569879612</v>
      </c>
      <c r="H43" s="36"/>
    </row>
    <row r="44" spans="2:8" x14ac:dyDescent="0.25">
      <c r="B44" s="4">
        <v>36</v>
      </c>
      <c r="C44" s="39">
        <f t="shared" si="1"/>
        <v>75367.74569879612</v>
      </c>
      <c r="D44" s="39">
        <f t="shared" si="0"/>
        <v>359.23575024705957</v>
      </c>
      <c r="E44" s="39">
        <f t="shared" si="2"/>
        <v>219.82259162148873</v>
      </c>
      <c r="F44" s="39">
        <f t="shared" si="3"/>
        <v>139.41315862557084</v>
      </c>
      <c r="G44" s="39">
        <f t="shared" si="4"/>
        <v>75228.332540170552</v>
      </c>
      <c r="H44" s="36"/>
    </row>
    <row r="45" spans="2:8" x14ac:dyDescent="0.25">
      <c r="B45" s="4">
        <v>37</v>
      </c>
      <c r="C45" s="39">
        <f t="shared" si="1"/>
        <v>75228.332540170552</v>
      </c>
      <c r="D45" s="39">
        <f t="shared" si="0"/>
        <v>359.23575024705957</v>
      </c>
      <c r="E45" s="39">
        <f t="shared" si="2"/>
        <v>219.41596990883079</v>
      </c>
      <c r="F45" s="39">
        <f t="shared" si="3"/>
        <v>139.81978033822878</v>
      </c>
      <c r="G45" s="39">
        <f t="shared" si="4"/>
        <v>75088.512759832316</v>
      </c>
      <c r="H45" s="36"/>
    </row>
    <row r="46" spans="2:8" x14ac:dyDescent="0.25">
      <c r="B46" s="4">
        <v>38</v>
      </c>
      <c r="C46" s="39">
        <f t="shared" si="1"/>
        <v>75088.512759832316</v>
      </c>
      <c r="D46" s="39">
        <f t="shared" si="0"/>
        <v>359.23575024705957</v>
      </c>
      <c r="E46" s="39">
        <f t="shared" si="2"/>
        <v>219.00816221617762</v>
      </c>
      <c r="F46" s="39">
        <f t="shared" si="3"/>
        <v>140.22758803088195</v>
      </c>
      <c r="G46" s="39">
        <f t="shared" si="4"/>
        <v>74948.285171801428</v>
      </c>
      <c r="H46" s="36"/>
    </row>
    <row r="47" spans="2:8" x14ac:dyDescent="0.25">
      <c r="B47" s="4">
        <v>39</v>
      </c>
      <c r="C47" s="39">
        <f t="shared" si="1"/>
        <v>74948.285171801428</v>
      </c>
      <c r="D47" s="39">
        <f t="shared" si="0"/>
        <v>359.23575024705957</v>
      </c>
      <c r="E47" s="39">
        <f t="shared" si="2"/>
        <v>218.59916508442086</v>
      </c>
      <c r="F47" s="39">
        <f t="shared" si="3"/>
        <v>140.63658516263871</v>
      </c>
      <c r="G47" s="39">
        <f t="shared" si="4"/>
        <v>74807.648586638796</v>
      </c>
      <c r="H47" s="36"/>
    </row>
    <row r="48" spans="2:8" x14ac:dyDescent="0.25">
      <c r="B48" s="4">
        <v>40</v>
      </c>
      <c r="C48" s="39">
        <f t="shared" si="1"/>
        <v>74807.648586638796</v>
      </c>
      <c r="D48" s="39">
        <f t="shared" si="0"/>
        <v>359.23575024705957</v>
      </c>
      <c r="E48" s="39">
        <f t="shared" si="2"/>
        <v>218.18897504436316</v>
      </c>
      <c r="F48" s="39">
        <f t="shared" si="3"/>
        <v>141.04677520269641</v>
      </c>
      <c r="G48" s="39">
        <f t="shared" si="4"/>
        <v>74666.601811436092</v>
      </c>
      <c r="H48" s="36"/>
    </row>
    <row r="49" spans="2:8" x14ac:dyDescent="0.25">
      <c r="B49" s="4">
        <v>41</v>
      </c>
      <c r="C49" s="39">
        <f t="shared" si="1"/>
        <v>74666.601811436092</v>
      </c>
      <c r="D49" s="39">
        <f t="shared" si="0"/>
        <v>359.23575024705957</v>
      </c>
      <c r="E49" s="39">
        <f t="shared" si="2"/>
        <v>217.77758861668863</v>
      </c>
      <c r="F49" s="39">
        <f t="shared" si="3"/>
        <v>141.45816163037094</v>
      </c>
      <c r="G49" s="39">
        <f t="shared" si="4"/>
        <v>74525.143649805716</v>
      </c>
      <c r="H49" s="36"/>
    </row>
    <row r="50" spans="2:8" x14ac:dyDescent="0.25">
      <c r="B50" s="4">
        <v>42</v>
      </c>
      <c r="C50" s="39">
        <f t="shared" si="1"/>
        <v>74525.143649805716</v>
      </c>
      <c r="D50" s="39">
        <f t="shared" si="0"/>
        <v>359.23575024705957</v>
      </c>
      <c r="E50" s="39">
        <f t="shared" si="2"/>
        <v>217.36500231193335</v>
      </c>
      <c r="F50" s="39">
        <f t="shared" si="3"/>
        <v>141.87074793512622</v>
      </c>
      <c r="G50" s="39">
        <f t="shared" si="4"/>
        <v>74383.272901870587</v>
      </c>
      <c r="H50" s="36"/>
    </row>
    <row r="51" spans="2:8" x14ac:dyDescent="0.25">
      <c r="B51" s="4">
        <v>43</v>
      </c>
      <c r="C51" s="39">
        <f t="shared" si="1"/>
        <v>74383.272901870587</v>
      </c>
      <c r="D51" s="39">
        <f t="shared" si="0"/>
        <v>359.23575024705957</v>
      </c>
      <c r="E51" s="39">
        <f t="shared" si="2"/>
        <v>216.9512126304559</v>
      </c>
      <c r="F51" s="39">
        <f t="shared" si="3"/>
        <v>142.28453761660367</v>
      </c>
      <c r="G51" s="39">
        <f t="shared" si="4"/>
        <v>74240.988364253979</v>
      </c>
      <c r="H51" s="36"/>
    </row>
    <row r="52" spans="2:8" x14ac:dyDescent="0.25">
      <c r="B52" s="4">
        <v>44</v>
      </c>
      <c r="C52" s="39">
        <f t="shared" si="1"/>
        <v>74240.988364253979</v>
      </c>
      <c r="D52" s="39">
        <f t="shared" si="0"/>
        <v>359.23575024705957</v>
      </c>
      <c r="E52" s="39">
        <f t="shared" si="2"/>
        <v>216.53621606240745</v>
      </c>
      <c r="F52" s="39">
        <f t="shared" si="3"/>
        <v>142.69953418465212</v>
      </c>
      <c r="G52" s="39">
        <f t="shared" si="4"/>
        <v>74098.28883006933</v>
      </c>
      <c r="H52" s="36"/>
    </row>
    <row r="53" spans="2:8" x14ac:dyDescent="0.25">
      <c r="B53" s="4">
        <v>45</v>
      </c>
      <c r="C53" s="39">
        <f t="shared" si="1"/>
        <v>74098.28883006933</v>
      </c>
      <c r="D53" s="39">
        <f t="shared" si="0"/>
        <v>359.23575024705957</v>
      </c>
      <c r="E53" s="39">
        <f t="shared" si="2"/>
        <v>216.12000908770224</v>
      </c>
      <c r="F53" s="39">
        <f t="shared" si="3"/>
        <v>143.11574115935733</v>
      </c>
      <c r="G53" s="39">
        <f t="shared" si="4"/>
        <v>73955.173088909971</v>
      </c>
      <c r="H53" s="36"/>
    </row>
    <row r="54" spans="2:8" x14ac:dyDescent="0.25">
      <c r="B54" s="4">
        <v>46</v>
      </c>
      <c r="C54" s="39">
        <f t="shared" si="1"/>
        <v>73955.173088909971</v>
      </c>
      <c r="D54" s="39">
        <f t="shared" si="0"/>
        <v>359.23575024705957</v>
      </c>
      <c r="E54" s="39">
        <f t="shared" si="2"/>
        <v>215.70258817598744</v>
      </c>
      <c r="F54" s="39">
        <f t="shared" si="3"/>
        <v>143.53316207107213</v>
      </c>
      <c r="G54" s="39">
        <f t="shared" si="4"/>
        <v>73811.639926838892</v>
      </c>
      <c r="H54" s="36"/>
    </row>
    <row r="55" spans="2:8" x14ac:dyDescent="0.25">
      <c r="B55" s="4">
        <v>47</v>
      </c>
      <c r="C55" s="39">
        <f t="shared" si="1"/>
        <v>73811.639926838892</v>
      </c>
      <c r="D55" s="39">
        <f t="shared" si="0"/>
        <v>359.23575024705957</v>
      </c>
      <c r="E55" s="39">
        <f t="shared" si="2"/>
        <v>215.28394978661345</v>
      </c>
      <c r="F55" s="39">
        <f t="shared" si="3"/>
        <v>143.95180046044612</v>
      </c>
      <c r="G55" s="39">
        <f t="shared" si="4"/>
        <v>73667.688126378445</v>
      </c>
      <c r="H55" s="36"/>
    </row>
    <row r="56" spans="2:8" x14ac:dyDescent="0.25">
      <c r="B56" s="4">
        <v>48</v>
      </c>
      <c r="C56" s="39">
        <f t="shared" si="1"/>
        <v>73667.688126378445</v>
      </c>
      <c r="D56" s="39">
        <f t="shared" si="0"/>
        <v>359.23575024705957</v>
      </c>
      <c r="E56" s="39">
        <f t="shared" si="2"/>
        <v>214.86409036860383</v>
      </c>
      <c r="F56" s="39">
        <f t="shared" si="3"/>
        <v>144.37165987845574</v>
      </c>
      <c r="G56" s="39">
        <f t="shared" si="4"/>
        <v>73523.316466499993</v>
      </c>
      <c r="H56" s="36"/>
    </row>
    <row r="57" spans="2:8" x14ac:dyDescent="0.25">
      <c r="B57" s="4">
        <v>49</v>
      </c>
      <c r="C57" s="39">
        <f t="shared" si="1"/>
        <v>73523.316466499993</v>
      </c>
      <c r="D57" s="39">
        <f t="shared" si="0"/>
        <v>359.23575024705957</v>
      </c>
      <c r="E57" s="39">
        <f t="shared" si="2"/>
        <v>214.44300636062499</v>
      </c>
      <c r="F57" s="39">
        <f t="shared" si="3"/>
        <v>144.79274388643458</v>
      </c>
      <c r="G57" s="39">
        <f t="shared" si="4"/>
        <v>73378.523722613565</v>
      </c>
      <c r="H57" s="36"/>
    </row>
    <row r="58" spans="2:8" x14ac:dyDescent="0.25">
      <c r="B58" s="4">
        <v>50</v>
      </c>
      <c r="C58" s="39">
        <f t="shared" si="1"/>
        <v>73378.523722613565</v>
      </c>
      <c r="D58" s="39">
        <f t="shared" si="0"/>
        <v>359.23575024705957</v>
      </c>
      <c r="E58" s="39">
        <f t="shared" si="2"/>
        <v>214.02069419095628</v>
      </c>
      <c r="F58" s="39">
        <f t="shared" si="3"/>
        <v>145.21505605610329</v>
      </c>
      <c r="G58" s="39">
        <f t="shared" si="4"/>
        <v>73233.308666557466</v>
      </c>
      <c r="H58" s="36"/>
    </row>
    <row r="59" spans="2:8" x14ac:dyDescent="0.25">
      <c r="B59" s="4">
        <v>51</v>
      </c>
      <c r="C59" s="39">
        <f t="shared" si="1"/>
        <v>73233.308666557466</v>
      </c>
      <c r="D59" s="39">
        <f t="shared" si="0"/>
        <v>359.23575024705957</v>
      </c>
      <c r="E59" s="39">
        <f t="shared" si="2"/>
        <v>213.59715027745929</v>
      </c>
      <c r="F59" s="39">
        <f t="shared" si="3"/>
        <v>145.63859996960028</v>
      </c>
      <c r="G59" s="39">
        <f t="shared" si="4"/>
        <v>73087.67006658786</v>
      </c>
      <c r="H59" s="36"/>
    </row>
    <row r="60" spans="2:8" x14ac:dyDescent="0.25">
      <c r="B60" s="4">
        <v>52</v>
      </c>
      <c r="C60" s="39">
        <f t="shared" si="1"/>
        <v>73087.67006658786</v>
      </c>
      <c r="D60" s="39">
        <f t="shared" si="0"/>
        <v>359.23575024705957</v>
      </c>
      <c r="E60" s="39">
        <f t="shared" si="2"/>
        <v>213.17237102754794</v>
      </c>
      <c r="F60" s="39">
        <f t="shared" si="3"/>
        <v>146.06337921951163</v>
      </c>
      <c r="G60" s="39">
        <f t="shared" si="4"/>
        <v>72941.606687368345</v>
      </c>
      <c r="H60" s="36"/>
    </row>
    <row r="61" spans="2:8" x14ac:dyDescent="0.25">
      <c r="B61" s="4">
        <v>53</v>
      </c>
      <c r="C61" s="39">
        <f t="shared" si="1"/>
        <v>72941.606687368345</v>
      </c>
      <c r="D61" s="39">
        <f t="shared" si="0"/>
        <v>359.23575024705957</v>
      </c>
      <c r="E61" s="39">
        <f t="shared" si="2"/>
        <v>212.74635283815769</v>
      </c>
      <c r="F61" s="39">
        <f t="shared" si="3"/>
        <v>146.48939740890188</v>
      </c>
      <c r="G61" s="39">
        <f t="shared" si="4"/>
        <v>72795.117289959438</v>
      </c>
      <c r="H61" s="36"/>
    </row>
    <row r="62" spans="2:8" x14ac:dyDescent="0.25">
      <c r="B62" s="4">
        <v>54</v>
      </c>
      <c r="C62" s="39">
        <f t="shared" si="1"/>
        <v>72795.117289959438</v>
      </c>
      <c r="D62" s="39">
        <f t="shared" si="0"/>
        <v>359.23575024705957</v>
      </c>
      <c r="E62" s="39">
        <f t="shared" si="2"/>
        <v>212.31909209571506</v>
      </c>
      <c r="F62" s="39">
        <f t="shared" si="3"/>
        <v>146.91665815134451</v>
      </c>
      <c r="G62" s="39">
        <f t="shared" si="4"/>
        <v>72648.200631808097</v>
      </c>
      <c r="H62" s="36"/>
    </row>
    <row r="63" spans="2:8" x14ac:dyDescent="0.25">
      <c r="B63" s="4">
        <v>55</v>
      </c>
      <c r="C63" s="39">
        <f t="shared" si="1"/>
        <v>72648.200631808097</v>
      </c>
      <c r="D63" s="39">
        <f t="shared" si="0"/>
        <v>359.23575024705957</v>
      </c>
      <c r="E63" s="39">
        <f t="shared" si="2"/>
        <v>211.89058517610695</v>
      </c>
      <c r="F63" s="39">
        <f t="shared" si="3"/>
        <v>147.34516507095262</v>
      </c>
      <c r="G63" s="39">
        <f t="shared" si="4"/>
        <v>72500.85546673715</v>
      </c>
      <c r="H63" s="36"/>
    </row>
    <row r="64" spans="2:8" x14ac:dyDescent="0.25">
      <c r="B64" s="4">
        <v>56</v>
      </c>
      <c r="C64" s="39">
        <f t="shared" si="1"/>
        <v>72500.85546673715</v>
      </c>
      <c r="D64" s="39">
        <f t="shared" si="0"/>
        <v>359.23575024705957</v>
      </c>
      <c r="E64" s="39">
        <f t="shared" si="2"/>
        <v>211.46082844465005</v>
      </c>
      <c r="F64" s="39">
        <f t="shared" si="3"/>
        <v>147.77492180240952</v>
      </c>
      <c r="G64" s="39">
        <f t="shared" si="4"/>
        <v>72353.080544934739</v>
      </c>
      <c r="H64" s="36"/>
    </row>
    <row r="65" spans="2:8" x14ac:dyDescent="0.25">
      <c r="B65" s="4">
        <v>57</v>
      </c>
      <c r="C65" s="39">
        <f t="shared" si="1"/>
        <v>72353.080544934739</v>
      </c>
      <c r="D65" s="39">
        <f t="shared" si="0"/>
        <v>359.23575024705957</v>
      </c>
      <c r="E65" s="39">
        <f t="shared" si="2"/>
        <v>211.02981825605968</v>
      </c>
      <c r="F65" s="39">
        <f t="shared" si="3"/>
        <v>148.20593199099989</v>
      </c>
      <c r="G65" s="39">
        <f t="shared" si="4"/>
        <v>72204.874612943735</v>
      </c>
      <c r="H65" s="36"/>
    </row>
    <row r="66" spans="2:8" x14ac:dyDescent="0.25">
      <c r="B66" s="4">
        <v>58</v>
      </c>
      <c r="C66" s="39">
        <f t="shared" si="1"/>
        <v>72204.874612943735</v>
      </c>
      <c r="D66" s="39">
        <f t="shared" si="0"/>
        <v>359.23575024705957</v>
      </c>
      <c r="E66" s="39">
        <f t="shared" si="2"/>
        <v>210.59755095441926</v>
      </c>
      <c r="F66" s="39">
        <f t="shared" si="3"/>
        <v>148.63819929264031</v>
      </c>
      <c r="G66" s="39">
        <f t="shared" si="4"/>
        <v>72056.236413651088</v>
      </c>
      <c r="H66" s="36"/>
    </row>
    <row r="67" spans="2:8" x14ac:dyDescent="0.25">
      <c r="B67" s="4">
        <v>59</v>
      </c>
      <c r="C67" s="39">
        <f t="shared" si="1"/>
        <v>72056.236413651088</v>
      </c>
      <c r="D67" s="39">
        <f t="shared" si="0"/>
        <v>359.23575024705957</v>
      </c>
      <c r="E67" s="39">
        <f t="shared" si="2"/>
        <v>210.16402287314904</v>
      </c>
      <c r="F67" s="39">
        <f t="shared" si="3"/>
        <v>149.07172737391053</v>
      </c>
      <c r="G67" s="39">
        <f t="shared" si="4"/>
        <v>71907.164686277174</v>
      </c>
      <c r="H67" s="36"/>
    </row>
    <row r="68" spans="2:8" x14ac:dyDescent="0.25">
      <c r="B68" s="4">
        <v>60</v>
      </c>
      <c r="C68" s="39">
        <f t="shared" si="1"/>
        <v>71907.164686277174</v>
      </c>
      <c r="D68" s="39">
        <f t="shared" si="0"/>
        <v>359.23575024705957</v>
      </c>
      <c r="E68" s="39">
        <f t="shared" si="2"/>
        <v>209.72923033497511</v>
      </c>
      <c r="F68" s="39">
        <f t="shared" si="3"/>
        <v>149.50651991208446</v>
      </c>
      <c r="G68" s="39">
        <f t="shared" si="4"/>
        <v>71757.658166365087</v>
      </c>
      <c r="H68" s="36"/>
    </row>
    <row r="69" spans="2:8" x14ac:dyDescent="0.25">
      <c r="B69" s="4">
        <v>61</v>
      </c>
      <c r="C69" s="39">
        <f t="shared" si="1"/>
        <v>71757.658166365087</v>
      </c>
      <c r="D69" s="39">
        <f t="shared" si="0"/>
        <v>359.23575024705957</v>
      </c>
      <c r="E69" s="39">
        <f t="shared" si="2"/>
        <v>209.29316965189818</v>
      </c>
      <c r="F69" s="39">
        <f t="shared" si="3"/>
        <v>149.94258059516139</v>
      </c>
      <c r="G69" s="39">
        <f t="shared" si="4"/>
        <v>71607.715585769925</v>
      </c>
      <c r="H69" s="36"/>
    </row>
    <row r="70" spans="2:8" x14ac:dyDescent="0.25">
      <c r="B70" s="4">
        <v>62</v>
      </c>
      <c r="C70" s="39">
        <f t="shared" si="1"/>
        <v>71607.715585769925</v>
      </c>
      <c r="D70" s="39">
        <f t="shared" si="0"/>
        <v>359.23575024705957</v>
      </c>
      <c r="E70" s="39">
        <f t="shared" si="2"/>
        <v>208.85583712516231</v>
      </c>
      <c r="F70" s="39">
        <f t="shared" si="3"/>
        <v>150.37991312189726</v>
      </c>
      <c r="G70" s="39">
        <f t="shared" si="4"/>
        <v>71457.335672648027</v>
      </c>
      <c r="H70" s="36"/>
    </row>
    <row r="71" spans="2:8" x14ac:dyDescent="0.25">
      <c r="B71" s="4">
        <v>63</v>
      </c>
      <c r="C71" s="39">
        <f t="shared" si="1"/>
        <v>71457.335672648027</v>
      </c>
      <c r="D71" s="39">
        <f t="shared" si="0"/>
        <v>359.23575024705957</v>
      </c>
      <c r="E71" s="39">
        <f t="shared" si="2"/>
        <v>208.41722904522342</v>
      </c>
      <c r="F71" s="39">
        <f t="shared" si="3"/>
        <v>150.81852120183615</v>
      </c>
      <c r="G71" s="39">
        <f t="shared" si="4"/>
        <v>71306.517151446184</v>
      </c>
      <c r="H71" s="36"/>
    </row>
    <row r="72" spans="2:8" x14ac:dyDescent="0.25">
      <c r="B72" s="4">
        <v>64</v>
      </c>
      <c r="C72" s="39">
        <f t="shared" si="1"/>
        <v>71306.517151446184</v>
      </c>
      <c r="D72" s="39">
        <f t="shared" si="0"/>
        <v>359.23575024705957</v>
      </c>
      <c r="E72" s="39">
        <f t="shared" si="2"/>
        <v>207.97734169171804</v>
      </c>
      <c r="F72" s="39">
        <f t="shared" si="3"/>
        <v>151.25840855534153</v>
      </c>
      <c r="G72" s="39">
        <f t="shared" si="4"/>
        <v>71155.258742890845</v>
      </c>
      <c r="H72" s="36"/>
    </row>
    <row r="73" spans="2:8" x14ac:dyDescent="0.25">
      <c r="B73" s="4">
        <v>65</v>
      </c>
      <c r="C73" s="39">
        <f t="shared" si="1"/>
        <v>71155.258742890845</v>
      </c>
      <c r="D73" s="39">
        <f t="shared" ref="D73:D136" si="5">$F$4</f>
        <v>359.23575024705957</v>
      </c>
      <c r="E73" s="39">
        <f t="shared" si="2"/>
        <v>207.53617133343164</v>
      </c>
      <c r="F73" s="39">
        <f t="shared" si="3"/>
        <v>151.69957891362793</v>
      </c>
      <c r="G73" s="39">
        <f t="shared" si="4"/>
        <v>71003.559163977217</v>
      </c>
      <c r="H73" s="36"/>
    </row>
    <row r="74" spans="2:8" x14ac:dyDescent="0.25">
      <c r="B74" s="4">
        <v>66</v>
      </c>
      <c r="C74" s="39">
        <f t="shared" ref="C74:C137" si="6">G73</f>
        <v>71003.559163977217</v>
      </c>
      <c r="D74" s="39">
        <f t="shared" si="5"/>
        <v>359.23575024705957</v>
      </c>
      <c r="E74" s="39">
        <f t="shared" ref="E74:E137" si="7">C74*$C$5/12</f>
        <v>207.09371422826689</v>
      </c>
      <c r="F74" s="39">
        <f t="shared" ref="F74:F137" si="8">D74-E74</f>
        <v>152.14203601879268</v>
      </c>
      <c r="G74" s="39">
        <f t="shared" ref="G74:G137" si="9">C74-F74</f>
        <v>70851.417127958426</v>
      </c>
      <c r="H74" s="36"/>
    </row>
    <row r="75" spans="2:8" x14ac:dyDescent="0.25">
      <c r="B75" s="4">
        <v>67</v>
      </c>
      <c r="C75" s="39">
        <f t="shared" si="6"/>
        <v>70851.417127958426</v>
      </c>
      <c r="D75" s="39">
        <f t="shared" si="5"/>
        <v>359.23575024705957</v>
      </c>
      <c r="E75" s="39">
        <f t="shared" si="7"/>
        <v>206.64996662321209</v>
      </c>
      <c r="F75" s="39">
        <f t="shared" si="8"/>
        <v>152.58578362384748</v>
      </c>
      <c r="G75" s="39">
        <f t="shared" si="9"/>
        <v>70698.831344334583</v>
      </c>
      <c r="H75" s="36"/>
    </row>
    <row r="76" spans="2:8" x14ac:dyDescent="0.25">
      <c r="B76" s="4">
        <v>68</v>
      </c>
      <c r="C76" s="39">
        <f t="shared" si="6"/>
        <v>70698.831344334583</v>
      </c>
      <c r="D76" s="39">
        <f t="shared" si="5"/>
        <v>359.23575024705957</v>
      </c>
      <c r="E76" s="39">
        <f t="shared" si="7"/>
        <v>206.20492475430922</v>
      </c>
      <c r="F76" s="39">
        <f t="shared" si="8"/>
        <v>153.03082549275035</v>
      </c>
      <c r="G76" s="39">
        <f t="shared" si="9"/>
        <v>70545.800518841832</v>
      </c>
      <c r="H76" s="36"/>
    </row>
    <row r="77" spans="2:8" x14ac:dyDescent="0.25">
      <c r="B77" s="4">
        <v>69</v>
      </c>
      <c r="C77" s="39">
        <f t="shared" si="6"/>
        <v>70545.800518841832</v>
      </c>
      <c r="D77" s="39">
        <f t="shared" si="5"/>
        <v>359.23575024705957</v>
      </c>
      <c r="E77" s="39">
        <f t="shared" si="7"/>
        <v>205.75858484662203</v>
      </c>
      <c r="F77" s="39">
        <f t="shared" si="8"/>
        <v>153.47716540043754</v>
      </c>
      <c r="G77" s="39">
        <f t="shared" si="9"/>
        <v>70392.323353441388</v>
      </c>
      <c r="H77" s="36"/>
    </row>
    <row r="78" spans="2:8" x14ac:dyDescent="0.25">
      <c r="B78" s="4">
        <v>70</v>
      </c>
      <c r="C78" s="39">
        <f t="shared" si="6"/>
        <v>70392.323353441388</v>
      </c>
      <c r="D78" s="39">
        <f t="shared" si="5"/>
        <v>359.23575024705957</v>
      </c>
      <c r="E78" s="39">
        <f t="shared" si="7"/>
        <v>205.31094311420406</v>
      </c>
      <c r="F78" s="39">
        <f t="shared" si="8"/>
        <v>153.92480713285551</v>
      </c>
      <c r="G78" s="39">
        <f t="shared" si="9"/>
        <v>70238.398546308526</v>
      </c>
      <c r="H78" s="36"/>
    </row>
    <row r="79" spans="2:8" x14ac:dyDescent="0.25">
      <c r="B79" s="4">
        <v>71</v>
      </c>
      <c r="C79" s="39">
        <f t="shared" si="6"/>
        <v>70238.398546308526</v>
      </c>
      <c r="D79" s="39">
        <f t="shared" si="5"/>
        <v>359.23575024705957</v>
      </c>
      <c r="E79" s="39">
        <f t="shared" si="7"/>
        <v>204.86199576006655</v>
      </c>
      <c r="F79" s="39">
        <f t="shared" si="8"/>
        <v>154.37375448699302</v>
      </c>
      <c r="G79" s="39">
        <f t="shared" si="9"/>
        <v>70084.024791821532</v>
      </c>
      <c r="H79" s="36"/>
    </row>
    <row r="80" spans="2:8" x14ac:dyDescent="0.25">
      <c r="B80" s="4">
        <v>72</v>
      </c>
      <c r="C80" s="39">
        <f t="shared" si="6"/>
        <v>70084.024791821532</v>
      </c>
      <c r="D80" s="39">
        <f t="shared" si="5"/>
        <v>359.23575024705957</v>
      </c>
      <c r="E80" s="39">
        <f t="shared" si="7"/>
        <v>204.41173897614615</v>
      </c>
      <c r="F80" s="39">
        <f t="shared" si="8"/>
        <v>154.82401127091342</v>
      </c>
      <c r="G80" s="39">
        <f t="shared" si="9"/>
        <v>69929.200780550615</v>
      </c>
      <c r="H80" s="36"/>
    </row>
    <row r="81" spans="2:8" x14ac:dyDescent="0.25">
      <c r="B81" s="4">
        <v>73</v>
      </c>
      <c r="C81" s="39">
        <f t="shared" si="6"/>
        <v>69929.200780550615</v>
      </c>
      <c r="D81" s="39">
        <f t="shared" si="5"/>
        <v>359.23575024705957</v>
      </c>
      <c r="E81" s="39">
        <f t="shared" si="7"/>
        <v>203.96016894327263</v>
      </c>
      <c r="F81" s="39">
        <f t="shared" si="8"/>
        <v>155.27558130378694</v>
      </c>
      <c r="G81" s="39">
        <f t="shared" si="9"/>
        <v>69773.925199246834</v>
      </c>
      <c r="H81" s="36"/>
    </row>
    <row r="82" spans="2:8" x14ac:dyDescent="0.25">
      <c r="B82" s="4">
        <v>74</v>
      </c>
      <c r="C82" s="39">
        <f t="shared" si="6"/>
        <v>69773.925199246834</v>
      </c>
      <c r="D82" s="39">
        <f t="shared" si="5"/>
        <v>359.23575024705957</v>
      </c>
      <c r="E82" s="39">
        <f t="shared" si="7"/>
        <v>203.50728183113662</v>
      </c>
      <c r="F82" s="39">
        <f t="shared" si="8"/>
        <v>155.72846841592295</v>
      </c>
      <c r="G82" s="39">
        <f t="shared" si="9"/>
        <v>69618.19673083091</v>
      </c>
      <c r="H82" s="36"/>
    </row>
    <row r="83" spans="2:8" x14ac:dyDescent="0.25">
      <c r="B83" s="4">
        <v>75</v>
      </c>
      <c r="C83" s="39">
        <f t="shared" si="6"/>
        <v>69618.19673083091</v>
      </c>
      <c r="D83" s="39">
        <f t="shared" si="5"/>
        <v>359.23575024705957</v>
      </c>
      <c r="E83" s="39">
        <f t="shared" si="7"/>
        <v>203.05307379825683</v>
      </c>
      <c r="F83" s="39">
        <f t="shared" si="8"/>
        <v>156.18267644880274</v>
      </c>
      <c r="G83" s="39">
        <f t="shared" si="9"/>
        <v>69462.014054382103</v>
      </c>
      <c r="H83" s="36"/>
    </row>
    <row r="84" spans="2:8" x14ac:dyDescent="0.25">
      <c r="B84" s="4">
        <v>76</v>
      </c>
      <c r="C84" s="39">
        <f t="shared" si="6"/>
        <v>69462.014054382103</v>
      </c>
      <c r="D84" s="39">
        <f t="shared" si="5"/>
        <v>359.23575024705957</v>
      </c>
      <c r="E84" s="39">
        <f t="shared" si="7"/>
        <v>202.5975409919478</v>
      </c>
      <c r="F84" s="39">
        <f t="shared" si="8"/>
        <v>156.63820925511178</v>
      </c>
      <c r="G84" s="39">
        <f t="shared" si="9"/>
        <v>69305.375845126997</v>
      </c>
      <c r="H84" s="36"/>
    </row>
    <row r="85" spans="2:8" x14ac:dyDescent="0.25">
      <c r="B85" s="4">
        <v>77</v>
      </c>
      <c r="C85" s="39">
        <f t="shared" si="6"/>
        <v>69305.375845126997</v>
      </c>
      <c r="D85" s="39">
        <f t="shared" si="5"/>
        <v>359.23575024705957</v>
      </c>
      <c r="E85" s="39">
        <f t="shared" si="7"/>
        <v>202.14067954828707</v>
      </c>
      <c r="F85" s="39">
        <f t="shared" si="8"/>
        <v>157.0950706987725</v>
      </c>
      <c r="G85" s="39">
        <f t="shared" si="9"/>
        <v>69148.280774428218</v>
      </c>
      <c r="H85" s="36"/>
    </row>
    <row r="86" spans="2:8" x14ac:dyDescent="0.25">
      <c r="B86" s="4">
        <v>78</v>
      </c>
      <c r="C86" s="39">
        <f t="shared" si="6"/>
        <v>69148.280774428218</v>
      </c>
      <c r="D86" s="39">
        <f t="shared" si="5"/>
        <v>359.23575024705957</v>
      </c>
      <c r="E86" s="39">
        <f t="shared" si="7"/>
        <v>201.68248559208232</v>
      </c>
      <c r="F86" s="39">
        <f t="shared" si="8"/>
        <v>157.55326465497726</v>
      </c>
      <c r="G86" s="39">
        <f t="shared" si="9"/>
        <v>68990.727509773234</v>
      </c>
      <c r="H86" s="36"/>
    </row>
    <row r="87" spans="2:8" x14ac:dyDescent="0.25">
      <c r="B87" s="4">
        <v>79</v>
      </c>
      <c r="C87" s="39">
        <f t="shared" si="6"/>
        <v>68990.727509773234</v>
      </c>
      <c r="D87" s="39">
        <f t="shared" si="5"/>
        <v>359.23575024705957</v>
      </c>
      <c r="E87" s="39">
        <f t="shared" si="7"/>
        <v>201.22295523683863</v>
      </c>
      <c r="F87" s="39">
        <f t="shared" si="8"/>
        <v>158.01279501022094</v>
      </c>
      <c r="G87" s="39">
        <f t="shared" si="9"/>
        <v>68832.714714763017</v>
      </c>
      <c r="H87" s="36"/>
    </row>
    <row r="88" spans="2:8" x14ac:dyDescent="0.25">
      <c r="B88" s="4">
        <v>80</v>
      </c>
      <c r="C88" s="39">
        <f t="shared" si="6"/>
        <v>68832.714714763017</v>
      </c>
      <c r="D88" s="39">
        <f t="shared" si="5"/>
        <v>359.23575024705957</v>
      </c>
      <c r="E88" s="39">
        <f t="shared" si="7"/>
        <v>200.76208458472547</v>
      </c>
      <c r="F88" s="39">
        <f t="shared" si="8"/>
        <v>158.4736656623341</v>
      </c>
      <c r="G88" s="39">
        <f t="shared" si="9"/>
        <v>68674.241049100689</v>
      </c>
      <c r="H88" s="36"/>
    </row>
    <row r="89" spans="2:8" x14ac:dyDescent="0.25">
      <c r="B89" s="4">
        <v>81</v>
      </c>
      <c r="C89" s="39">
        <f t="shared" si="6"/>
        <v>68674.241049100689</v>
      </c>
      <c r="D89" s="39">
        <f t="shared" si="5"/>
        <v>359.23575024705957</v>
      </c>
      <c r="E89" s="39">
        <f t="shared" si="7"/>
        <v>200.29986972654368</v>
      </c>
      <c r="F89" s="39">
        <f t="shared" si="8"/>
        <v>158.93588052051589</v>
      </c>
      <c r="G89" s="39">
        <f t="shared" si="9"/>
        <v>68515.305168580177</v>
      </c>
      <c r="H89" s="36"/>
    </row>
    <row r="90" spans="2:8" x14ac:dyDescent="0.25">
      <c r="B90" s="4">
        <v>82</v>
      </c>
      <c r="C90" s="39">
        <f t="shared" si="6"/>
        <v>68515.305168580177</v>
      </c>
      <c r="D90" s="39">
        <f t="shared" si="5"/>
        <v>359.23575024705957</v>
      </c>
      <c r="E90" s="39">
        <f t="shared" si="7"/>
        <v>199.8363067416922</v>
      </c>
      <c r="F90" s="39">
        <f t="shared" si="8"/>
        <v>159.39944350536737</v>
      </c>
      <c r="G90" s="39">
        <f t="shared" si="9"/>
        <v>68355.905725074816</v>
      </c>
      <c r="H90" s="36"/>
    </row>
    <row r="91" spans="2:8" x14ac:dyDescent="0.25">
      <c r="B91" s="4">
        <v>83</v>
      </c>
      <c r="C91" s="39">
        <f t="shared" si="6"/>
        <v>68355.905725074816</v>
      </c>
      <c r="D91" s="39">
        <f t="shared" si="5"/>
        <v>359.23575024705957</v>
      </c>
      <c r="E91" s="39">
        <f t="shared" si="7"/>
        <v>199.37139169813489</v>
      </c>
      <c r="F91" s="39">
        <f t="shared" si="8"/>
        <v>159.86435854892468</v>
      </c>
      <c r="G91" s="39">
        <f t="shared" si="9"/>
        <v>68196.041366525897</v>
      </c>
      <c r="H91" s="36"/>
    </row>
    <row r="92" spans="2:8" x14ac:dyDescent="0.25">
      <c r="B92" s="4">
        <v>84</v>
      </c>
      <c r="C92" s="39">
        <f t="shared" si="6"/>
        <v>68196.041366525897</v>
      </c>
      <c r="D92" s="39">
        <f t="shared" si="5"/>
        <v>359.23575024705957</v>
      </c>
      <c r="E92" s="39">
        <f t="shared" si="7"/>
        <v>198.90512065236723</v>
      </c>
      <c r="F92" s="39">
        <f t="shared" si="8"/>
        <v>160.33062959469234</v>
      </c>
      <c r="G92" s="39">
        <f t="shared" si="9"/>
        <v>68035.7107369312</v>
      </c>
      <c r="H92" s="36"/>
    </row>
    <row r="93" spans="2:8" x14ac:dyDescent="0.25">
      <c r="B93" s="4">
        <v>85</v>
      </c>
      <c r="C93" s="39">
        <f t="shared" si="6"/>
        <v>68035.7107369312</v>
      </c>
      <c r="D93" s="39">
        <f t="shared" si="5"/>
        <v>359.23575024705957</v>
      </c>
      <c r="E93" s="39">
        <f t="shared" si="7"/>
        <v>198.43748964938268</v>
      </c>
      <c r="F93" s="39">
        <f t="shared" si="8"/>
        <v>160.79826059767689</v>
      </c>
      <c r="G93" s="39">
        <f t="shared" si="9"/>
        <v>67874.912476333528</v>
      </c>
      <c r="H93" s="36"/>
    </row>
    <row r="94" spans="2:8" x14ac:dyDescent="0.25">
      <c r="B94" s="4">
        <v>86</v>
      </c>
      <c r="C94" s="39">
        <f t="shared" si="6"/>
        <v>67874.912476333528</v>
      </c>
      <c r="D94" s="39">
        <f t="shared" si="5"/>
        <v>359.23575024705957</v>
      </c>
      <c r="E94" s="39">
        <f t="shared" si="7"/>
        <v>197.96849472263946</v>
      </c>
      <c r="F94" s="39">
        <f t="shared" si="8"/>
        <v>161.26725552442011</v>
      </c>
      <c r="G94" s="39">
        <f t="shared" si="9"/>
        <v>67713.645220809107</v>
      </c>
      <c r="H94" s="36"/>
    </row>
    <row r="95" spans="2:8" x14ac:dyDescent="0.25">
      <c r="B95" s="4">
        <v>87</v>
      </c>
      <c r="C95" s="39">
        <f t="shared" si="6"/>
        <v>67713.645220809107</v>
      </c>
      <c r="D95" s="39">
        <f t="shared" si="5"/>
        <v>359.23575024705957</v>
      </c>
      <c r="E95" s="39">
        <f t="shared" si="7"/>
        <v>197.49813189402656</v>
      </c>
      <c r="F95" s="39">
        <f t="shared" si="8"/>
        <v>161.73761835303301</v>
      </c>
      <c r="G95" s="39">
        <f t="shared" si="9"/>
        <v>67551.907602456078</v>
      </c>
      <c r="H95" s="36"/>
    </row>
    <row r="96" spans="2:8" x14ac:dyDescent="0.25">
      <c r="B96" s="4">
        <v>88</v>
      </c>
      <c r="C96" s="39">
        <f t="shared" si="6"/>
        <v>67551.907602456078</v>
      </c>
      <c r="D96" s="39">
        <f t="shared" si="5"/>
        <v>359.23575024705957</v>
      </c>
      <c r="E96" s="39">
        <f t="shared" si="7"/>
        <v>197.02639717383025</v>
      </c>
      <c r="F96" s="39">
        <f t="shared" si="8"/>
        <v>162.20935307322932</v>
      </c>
      <c r="G96" s="39">
        <f t="shared" si="9"/>
        <v>67389.698249382855</v>
      </c>
      <c r="H96" s="36"/>
    </row>
    <row r="97" spans="2:8" x14ac:dyDescent="0.25">
      <c r="B97" s="4">
        <v>89</v>
      </c>
      <c r="C97" s="39">
        <f t="shared" si="6"/>
        <v>67389.698249382855</v>
      </c>
      <c r="D97" s="39">
        <f t="shared" si="5"/>
        <v>359.23575024705957</v>
      </c>
      <c r="E97" s="39">
        <f t="shared" si="7"/>
        <v>196.5532865607</v>
      </c>
      <c r="F97" s="39">
        <f t="shared" si="8"/>
        <v>162.68246368635957</v>
      </c>
      <c r="G97" s="39">
        <f t="shared" si="9"/>
        <v>67227.015785696494</v>
      </c>
      <c r="H97" s="36"/>
    </row>
    <row r="98" spans="2:8" x14ac:dyDescent="0.25">
      <c r="B98" s="4">
        <v>90</v>
      </c>
      <c r="C98" s="39">
        <f t="shared" si="6"/>
        <v>67227.015785696494</v>
      </c>
      <c r="D98" s="39">
        <f t="shared" si="5"/>
        <v>359.23575024705957</v>
      </c>
      <c r="E98" s="39">
        <f t="shared" si="7"/>
        <v>196.07879604161477</v>
      </c>
      <c r="F98" s="39">
        <f t="shared" si="8"/>
        <v>163.1569542054448</v>
      </c>
      <c r="G98" s="39">
        <f t="shared" si="9"/>
        <v>67063.858831491045</v>
      </c>
      <c r="H98" s="36"/>
    </row>
    <row r="99" spans="2:8" x14ac:dyDescent="0.25">
      <c r="B99" s="4">
        <v>91</v>
      </c>
      <c r="C99" s="39">
        <f t="shared" si="6"/>
        <v>67063.858831491045</v>
      </c>
      <c r="D99" s="39">
        <f t="shared" si="5"/>
        <v>359.23575024705957</v>
      </c>
      <c r="E99" s="39">
        <f t="shared" si="7"/>
        <v>195.60292159184891</v>
      </c>
      <c r="F99" s="39">
        <f t="shared" si="8"/>
        <v>163.63282865521066</v>
      </c>
      <c r="G99" s="39">
        <f t="shared" si="9"/>
        <v>66900.226002835829</v>
      </c>
      <c r="H99" s="36"/>
    </row>
    <row r="100" spans="2:8" x14ac:dyDescent="0.25">
      <c r="B100" s="4">
        <v>92</v>
      </c>
      <c r="C100" s="39">
        <f t="shared" si="6"/>
        <v>66900.226002835829</v>
      </c>
      <c r="D100" s="39">
        <f t="shared" si="5"/>
        <v>359.23575024705957</v>
      </c>
      <c r="E100" s="39">
        <f t="shared" si="7"/>
        <v>195.12565917493785</v>
      </c>
      <c r="F100" s="39">
        <f t="shared" si="8"/>
        <v>164.11009107212172</v>
      </c>
      <c r="G100" s="39">
        <f t="shared" si="9"/>
        <v>66736.1159117637</v>
      </c>
      <c r="H100" s="36"/>
    </row>
    <row r="101" spans="2:8" x14ac:dyDescent="0.25">
      <c r="B101" s="4">
        <v>93</v>
      </c>
      <c r="C101" s="39">
        <f t="shared" si="6"/>
        <v>66736.1159117637</v>
      </c>
      <c r="D101" s="39">
        <f t="shared" si="5"/>
        <v>359.23575024705957</v>
      </c>
      <c r="E101" s="39">
        <f t="shared" si="7"/>
        <v>194.64700474264416</v>
      </c>
      <c r="F101" s="39">
        <f t="shared" si="8"/>
        <v>164.58874550441541</v>
      </c>
      <c r="G101" s="39">
        <f t="shared" si="9"/>
        <v>66571.527166259286</v>
      </c>
      <c r="H101" s="36"/>
    </row>
    <row r="102" spans="2:8" x14ac:dyDescent="0.25">
      <c r="B102" s="4">
        <v>94</v>
      </c>
      <c r="C102" s="39">
        <f t="shared" si="6"/>
        <v>66571.527166259286</v>
      </c>
      <c r="D102" s="39">
        <f t="shared" si="5"/>
        <v>359.23575024705957</v>
      </c>
      <c r="E102" s="39">
        <f t="shared" si="7"/>
        <v>194.16695423492294</v>
      </c>
      <c r="F102" s="39">
        <f t="shared" si="8"/>
        <v>165.06879601213663</v>
      </c>
      <c r="G102" s="39">
        <f t="shared" si="9"/>
        <v>66406.458370247143</v>
      </c>
      <c r="H102" s="36"/>
    </row>
    <row r="103" spans="2:8" x14ac:dyDescent="0.25">
      <c r="B103" s="4">
        <v>95</v>
      </c>
      <c r="C103" s="39">
        <f t="shared" si="6"/>
        <v>66406.458370247143</v>
      </c>
      <c r="D103" s="39">
        <f t="shared" si="5"/>
        <v>359.23575024705957</v>
      </c>
      <c r="E103" s="39">
        <f t="shared" si="7"/>
        <v>193.68550357988752</v>
      </c>
      <c r="F103" s="39">
        <f t="shared" si="8"/>
        <v>165.55024666717205</v>
      </c>
      <c r="G103" s="39">
        <f t="shared" si="9"/>
        <v>66240.908123579968</v>
      </c>
      <c r="H103" s="36"/>
    </row>
    <row r="104" spans="2:8" x14ac:dyDescent="0.25">
      <c r="B104" s="4">
        <v>96</v>
      </c>
      <c r="C104" s="39">
        <f t="shared" si="6"/>
        <v>66240.908123579968</v>
      </c>
      <c r="D104" s="39">
        <f t="shared" si="5"/>
        <v>359.23575024705957</v>
      </c>
      <c r="E104" s="39">
        <f t="shared" si="7"/>
        <v>193.20264869377493</v>
      </c>
      <c r="F104" s="39">
        <f t="shared" si="8"/>
        <v>166.03310155328464</v>
      </c>
      <c r="G104" s="39">
        <f t="shared" si="9"/>
        <v>66074.875022026681</v>
      </c>
      <c r="H104" s="36"/>
    </row>
    <row r="105" spans="2:8" x14ac:dyDescent="0.25">
      <c r="B105" s="4">
        <v>97</v>
      </c>
      <c r="C105" s="39">
        <f t="shared" si="6"/>
        <v>66074.875022026681</v>
      </c>
      <c r="D105" s="39">
        <f t="shared" si="5"/>
        <v>359.23575024705957</v>
      </c>
      <c r="E105" s="39">
        <f t="shared" si="7"/>
        <v>192.71838548091117</v>
      </c>
      <c r="F105" s="39">
        <f t="shared" si="8"/>
        <v>166.5173647661484</v>
      </c>
      <c r="G105" s="39">
        <f t="shared" si="9"/>
        <v>65908.357657260538</v>
      </c>
      <c r="H105" s="36"/>
    </row>
    <row r="106" spans="2:8" x14ac:dyDescent="0.25">
      <c r="B106" s="4">
        <v>98</v>
      </c>
      <c r="C106" s="39">
        <f t="shared" si="6"/>
        <v>65908.357657260538</v>
      </c>
      <c r="D106" s="39">
        <f t="shared" si="5"/>
        <v>359.23575024705957</v>
      </c>
      <c r="E106" s="39">
        <f t="shared" si="7"/>
        <v>192.23270983367658</v>
      </c>
      <c r="F106" s="39">
        <f t="shared" si="8"/>
        <v>167.00304041338299</v>
      </c>
      <c r="G106" s="39">
        <f t="shared" si="9"/>
        <v>65741.354616847151</v>
      </c>
      <c r="H106" s="36"/>
    </row>
    <row r="107" spans="2:8" x14ac:dyDescent="0.25">
      <c r="B107" s="4">
        <v>99</v>
      </c>
      <c r="C107" s="39">
        <f t="shared" si="6"/>
        <v>65741.354616847151</v>
      </c>
      <c r="D107" s="39">
        <f t="shared" si="5"/>
        <v>359.23575024705957</v>
      </c>
      <c r="E107" s="39">
        <f t="shared" si="7"/>
        <v>191.74561763247087</v>
      </c>
      <c r="F107" s="39">
        <f t="shared" si="8"/>
        <v>167.4901326145887</v>
      </c>
      <c r="G107" s="39">
        <f t="shared" si="9"/>
        <v>65573.864484232559</v>
      </c>
      <c r="H107" s="36"/>
    </row>
    <row r="108" spans="2:8" x14ac:dyDescent="0.25">
      <c r="B108" s="4">
        <v>100</v>
      </c>
      <c r="C108" s="39">
        <f t="shared" si="6"/>
        <v>65573.864484232559</v>
      </c>
      <c r="D108" s="39">
        <f t="shared" si="5"/>
        <v>359.23575024705957</v>
      </c>
      <c r="E108" s="39">
        <f t="shared" si="7"/>
        <v>191.25710474567833</v>
      </c>
      <c r="F108" s="39">
        <f t="shared" si="8"/>
        <v>167.97864550138124</v>
      </c>
      <c r="G108" s="39">
        <f t="shared" si="9"/>
        <v>65405.885838731178</v>
      </c>
      <c r="H108" s="36"/>
    </row>
    <row r="109" spans="2:8" x14ac:dyDescent="0.25">
      <c r="B109" s="4">
        <v>101</v>
      </c>
      <c r="C109" s="39">
        <f t="shared" si="6"/>
        <v>65405.885838731178</v>
      </c>
      <c r="D109" s="39">
        <f t="shared" si="5"/>
        <v>359.23575024705957</v>
      </c>
      <c r="E109" s="39">
        <f t="shared" si="7"/>
        <v>190.76716702963265</v>
      </c>
      <c r="F109" s="39">
        <f t="shared" si="8"/>
        <v>168.46858321742693</v>
      </c>
      <c r="G109" s="39">
        <f t="shared" si="9"/>
        <v>65237.417255513748</v>
      </c>
      <c r="H109" s="36"/>
    </row>
    <row r="110" spans="2:8" x14ac:dyDescent="0.25">
      <c r="B110" s="4">
        <v>102</v>
      </c>
      <c r="C110" s="39">
        <f t="shared" si="6"/>
        <v>65237.417255513748</v>
      </c>
      <c r="D110" s="39">
        <f t="shared" si="5"/>
        <v>359.23575024705957</v>
      </c>
      <c r="E110" s="39">
        <f t="shared" si="7"/>
        <v>190.27580032858179</v>
      </c>
      <c r="F110" s="39">
        <f t="shared" si="8"/>
        <v>168.95994991847778</v>
      </c>
      <c r="G110" s="39">
        <f t="shared" si="9"/>
        <v>65068.457305595271</v>
      </c>
      <c r="H110" s="36"/>
    </row>
    <row r="111" spans="2:8" x14ac:dyDescent="0.25">
      <c r="B111" s="4">
        <v>103</v>
      </c>
      <c r="C111" s="39">
        <f t="shared" si="6"/>
        <v>65068.457305595271</v>
      </c>
      <c r="D111" s="39">
        <f t="shared" si="5"/>
        <v>359.23575024705957</v>
      </c>
      <c r="E111" s="39">
        <f t="shared" si="7"/>
        <v>189.78300047465291</v>
      </c>
      <c r="F111" s="39">
        <f t="shared" si="8"/>
        <v>169.45274977240666</v>
      </c>
      <c r="G111" s="39">
        <f t="shared" si="9"/>
        <v>64899.004555822867</v>
      </c>
      <c r="H111" s="36"/>
    </row>
    <row r="112" spans="2:8" x14ac:dyDescent="0.25">
      <c r="B112" s="4">
        <v>104</v>
      </c>
      <c r="C112" s="39">
        <f t="shared" si="6"/>
        <v>64899.004555822867</v>
      </c>
      <c r="D112" s="39">
        <f t="shared" si="5"/>
        <v>359.23575024705957</v>
      </c>
      <c r="E112" s="39">
        <f t="shared" si="7"/>
        <v>189.28876328781669</v>
      </c>
      <c r="F112" s="39">
        <f t="shared" si="8"/>
        <v>169.94698695924288</v>
      </c>
      <c r="G112" s="39">
        <f t="shared" si="9"/>
        <v>64729.057568863624</v>
      </c>
      <c r="H112" s="36"/>
    </row>
    <row r="113" spans="2:8" x14ac:dyDescent="0.25">
      <c r="B113" s="4">
        <v>105</v>
      </c>
      <c r="C113" s="39">
        <f t="shared" si="6"/>
        <v>64729.057568863624</v>
      </c>
      <c r="D113" s="39">
        <f t="shared" si="5"/>
        <v>359.23575024705957</v>
      </c>
      <c r="E113" s="39">
        <f t="shared" si="7"/>
        <v>188.79308457585225</v>
      </c>
      <c r="F113" s="39">
        <f t="shared" si="8"/>
        <v>170.44266567120732</v>
      </c>
      <c r="G113" s="39">
        <f t="shared" si="9"/>
        <v>64558.614903192414</v>
      </c>
      <c r="H113" s="36"/>
    </row>
    <row r="114" spans="2:8" x14ac:dyDescent="0.25">
      <c r="B114" s="4">
        <v>106</v>
      </c>
      <c r="C114" s="39">
        <f t="shared" si="6"/>
        <v>64558.614903192414</v>
      </c>
      <c r="D114" s="39">
        <f t="shared" si="5"/>
        <v>359.23575024705957</v>
      </c>
      <c r="E114" s="39">
        <f t="shared" si="7"/>
        <v>188.29596013431123</v>
      </c>
      <c r="F114" s="39">
        <f t="shared" si="8"/>
        <v>170.93979011274834</v>
      </c>
      <c r="G114" s="39">
        <f t="shared" si="9"/>
        <v>64387.675113079669</v>
      </c>
      <c r="H114" s="36"/>
    </row>
    <row r="115" spans="2:8" x14ac:dyDescent="0.25">
      <c r="B115" s="4">
        <v>107</v>
      </c>
      <c r="C115" s="39">
        <f t="shared" si="6"/>
        <v>64387.675113079669</v>
      </c>
      <c r="D115" s="39">
        <f t="shared" si="5"/>
        <v>359.23575024705957</v>
      </c>
      <c r="E115" s="39">
        <f t="shared" si="7"/>
        <v>187.79738574648241</v>
      </c>
      <c r="F115" s="39">
        <f t="shared" si="8"/>
        <v>171.43836450057717</v>
      </c>
      <c r="G115" s="39">
        <f t="shared" si="9"/>
        <v>64216.236748579089</v>
      </c>
      <c r="H115" s="36"/>
    </row>
    <row r="116" spans="2:8" x14ac:dyDescent="0.25">
      <c r="B116" s="4">
        <v>108</v>
      </c>
      <c r="C116" s="39">
        <f t="shared" si="6"/>
        <v>64216.236748579089</v>
      </c>
      <c r="D116" s="39">
        <f t="shared" si="5"/>
        <v>359.23575024705957</v>
      </c>
      <c r="E116" s="39">
        <f t="shared" si="7"/>
        <v>187.29735718335567</v>
      </c>
      <c r="F116" s="39">
        <f t="shared" si="8"/>
        <v>171.9383930637039</v>
      </c>
      <c r="G116" s="39">
        <f t="shared" si="9"/>
        <v>64044.298355515384</v>
      </c>
      <c r="H116" s="36"/>
    </row>
    <row r="117" spans="2:8" x14ac:dyDescent="0.25">
      <c r="B117" s="4">
        <v>109</v>
      </c>
      <c r="C117" s="39">
        <f t="shared" si="6"/>
        <v>64044.298355515384</v>
      </c>
      <c r="D117" s="39">
        <f t="shared" si="5"/>
        <v>359.23575024705957</v>
      </c>
      <c r="E117" s="39">
        <f t="shared" si="7"/>
        <v>186.79587020358656</v>
      </c>
      <c r="F117" s="39">
        <f t="shared" si="8"/>
        <v>172.43988004347301</v>
      </c>
      <c r="G117" s="39">
        <f t="shared" si="9"/>
        <v>63871.858475471912</v>
      </c>
      <c r="H117" s="36"/>
    </row>
    <row r="118" spans="2:8" x14ac:dyDescent="0.25">
      <c r="B118" s="4">
        <v>110</v>
      </c>
      <c r="C118" s="39">
        <f t="shared" si="6"/>
        <v>63871.858475471912</v>
      </c>
      <c r="D118" s="39">
        <f t="shared" si="5"/>
        <v>359.23575024705957</v>
      </c>
      <c r="E118" s="39">
        <f t="shared" si="7"/>
        <v>186.29292055345977</v>
      </c>
      <c r="F118" s="39">
        <f t="shared" si="8"/>
        <v>172.9428296935998</v>
      </c>
      <c r="G118" s="39">
        <f t="shared" si="9"/>
        <v>63698.91564577831</v>
      </c>
      <c r="H118" s="36"/>
    </row>
    <row r="119" spans="2:8" x14ac:dyDescent="0.25">
      <c r="B119" s="4">
        <v>111</v>
      </c>
      <c r="C119" s="39">
        <f t="shared" si="6"/>
        <v>63698.91564577831</v>
      </c>
      <c r="D119" s="39">
        <f t="shared" si="5"/>
        <v>359.23575024705957</v>
      </c>
      <c r="E119" s="39">
        <f t="shared" si="7"/>
        <v>185.78850396685343</v>
      </c>
      <c r="F119" s="39">
        <f t="shared" si="8"/>
        <v>173.44724628020614</v>
      </c>
      <c r="G119" s="39">
        <f t="shared" si="9"/>
        <v>63525.468399498102</v>
      </c>
      <c r="H119" s="36"/>
    </row>
    <row r="120" spans="2:8" x14ac:dyDescent="0.25">
      <c r="B120" s="4">
        <v>112</v>
      </c>
      <c r="C120" s="39">
        <f t="shared" si="6"/>
        <v>63525.468399498102</v>
      </c>
      <c r="D120" s="39">
        <f t="shared" si="5"/>
        <v>359.23575024705957</v>
      </c>
      <c r="E120" s="39">
        <f t="shared" si="7"/>
        <v>185.28261616520282</v>
      </c>
      <c r="F120" s="39">
        <f t="shared" si="8"/>
        <v>173.95313408185675</v>
      </c>
      <c r="G120" s="39">
        <f t="shared" si="9"/>
        <v>63351.515265416245</v>
      </c>
      <c r="H120" s="36"/>
    </row>
    <row r="121" spans="2:8" x14ac:dyDescent="0.25">
      <c r="B121" s="4">
        <v>113</v>
      </c>
      <c r="C121" s="39">
        <f t="shared" si="6"/>
        <v>63351.515265416245</v>
      </c>
      <c r="D121" s="39">
        <f t="shared" si="5"/>
        <v>359.23575024705957</v>
      </c>
      <c r="E121" s="39">
        <f t="shared" si="7"/>
        <v>184.77525285746404</v>
      </c>
      <c r="F121" s="39">
        <f t="shared" si="8"/>
        <v>174.46049738959553</v>
      </c>
      <c r="G121" s="39">
        <f t="shared" si="9"/>
        <v>63177.054768026646</v>
      </c>
      <c r="H121" s="36"/>
    </row>
    <row r="122" spans="2:8" x14ac:dyDescent="0.25">
      <c r="B122" s="4">
        <v>114</v>
      </c>
      <c r="C122" s="39">
        <f t="shared" si="6"/>
        <v>63177.054768026646</v>
      </c>
      <c r="D122" s="39">
        <f t="shared" si="5"/>
        <v>359.23575024705957</v>
      </c>
      <c r="E122" s="39">
        <f t="shared" si="7"/>
        <v>184.26640974007773</v>
      </c>
      <c r="F122" s="39">
        <f t="shared" si="8"/>
        <v>174.96934050698184</v>
      </c>
      <c r="G122" s="39">
        <f t="shared" si="9"/>
        <v>63002.085427519662</v>
      </c>
      <c r="H122" s="36"/>
    </row>
    <row r="123" spans="2:8" x14ac:dyDescent="0.25">
      <c r="B123" s="4">
        <v>115</v>
      </c>
      <c r="C123" s="39">
        <f t="shared" si="6"/>
        <v>63002.085427519662</v>
      </c>
      <c r="D123" s="39">
        <f t="shared" si="5"/>
        <v>359.23575024705957</v>
      </c>
      <c r="E123" s="39">
        <f t="shared" si="7"/>
        <v>183.75608249693235</v>
      </c>
      <c r="F123" s="39">
        <f t="shared" si="8"/>
        <v>175.47966775012722</v>
      </c>
      <c r="G123" s="39">
        <f t="shared" si="9"/>
        <v>62826.605759769533</v>
      </c>
      <c r="H123" s="36"/>
    </row>
    <row r="124" spans="2:8" x14ac:dyDescent="0.25">
      <c r="B124" s="4">
        <v>116</v>
      </c>
      <c r="C124" s="39">
        <f t="shared" si="6"/>
        <v>62826.605759769533</v>
      </c>
      <c r="D124" s="39">
        <f t="shared" si="5"/>
        <v>359.23575024705957</v>
      </c>
      <c r="E124" s="39">
        <f t="shared" si="7"/>
        <v>183.24426679932785</v>
      </c>
      <c r="F124" s="39">
        <f t="shared" si="8"/>
        <v>175.99148344773172</v>
      </c>
      <c r="G124" s="39">
        <f t="shared" si="9"/>
        <v>62650.614276321801</v>
      </c>
      <c r="H124" s="36"/>
    </row>
    <row r="125" spans="2:8" x14ac:dyDescent="0.25">
      <c r="B125" s="4">
        <v>117</v>
      </c>
      <c r="C125" s="39">
        <f t="shared" si="6"/>
        <v>62650.614276321801</v>
      </c>
      <c r="D125" s="39">
        <f t="shared" si="5"/>
        <v>359.23575024705957</v>
      </c>
      <c r="E125" s="39">
        <f t="shared" si="7"/>
        <v>182.73095830593863</v>
      </c>
      <c r="F125" s="39">
        <f t="shared" si="8"/>
        <v>176.50479194112094</v>
      </c>
      <c r="G125" s="39">
        <f t="shared" si="9"/>
        <v>62474.109484380679</v>
      </c>
      <c r="H125" s="36"/>
    </row>
    <row r="126" spans="2:8" x14ac:dyDescent="0.25">
      <c r="B126" s="4">
        <v>118</v>
      </c>
      <c r="C126" s="39">
        <f t="shared" si="6"/>
        <v>62474.109484380679</v>
      </c>
      <c r="D126" s="39">
        <f t="shared" si="5"/>
        <v>359.23575024705957</v>
      </c>
      <c r="E126" s="39">
        <f t="shared" si="7"/>
        <v>182.21615266277698</v>
      </c>
      <c r="F126" s="39">
        <f t="shared" si="8"/>
        <v>177.01959758428259</v>
      </c>
      <c r="G126" s="39">
        <f t="shared" si="9"/>
        <v>62297.089886796399</v>
      </c>
      <c r="H126" s="36"/>
    </row>
    <row r="127" spans="2:8" x14ac:dyDescent="0.25">
      <c r="B127" s="4">
        <v>119</v>
      </c>
      <c r="C127" s="39">
        <f t="shared" si="6"/>
        <v>62297.089886796399</v>
      </c>
      <c r="D127" s="39">
        <f t="shared" si="5"/>
        <v>359.23575024705957</v>
      </c>
      <c r="E127" s="39">
        <f t="shared" si="7"/>
        <v>181.69984550315618</v>
      </c>
      <c r="F127" s="39">
        <f t="shared" si="8"/>
        <v>177.53590474390339</v>
      </c>
      <c r="G127" s="39">
        <f t="shared" si="9"/>
        <v>62119.553982052494</v>
      </c>
      <c r="H127" s="36"/>
    </row>
    <row r="128" spans="2:8" x14ac:dyDescent="0.25">
      <c r="B128" s="4">
        <v>120</v>
      </c>
      <c r="C128" s="39">
        <f t="shared" si="6"/>
        <v>62119.553982052494</v>
      </c>
      <c r="D128" s="39">
        <f t="shared" si="5"/>
        <v>359.23575024705957</v>
      </c>
      <c r="E128" s="39">
        <f t="shared" si="7"/>
        <v>181.18203244765311</v>
      </c>
      <c r="F128" s="39">
        <f t="shared" si="8"/>
        <v>178.05371779940646</v>
      </c>
      <c r="G128" s="39">
        <f t="shared" si="9"/>
        <v>61941.500264253089</v>
      </c>
      <c r="H128" s="36"/>
    </row>
    <row r="129" spans="2:8" x14ac:dyDescent="0.25">
      <c r="B129" s="4">
        <v>121</v>
      </c>
      <c r="C129" s="39">
        <f t="shared" si="6"/>
        <v>61941.500264253089</v>
      </c>
      <c r="D129" s="39">
        <f t="shared" si="5"/>
        <v>359.23575024705957</v>
      </c>
      <c r="E129" s="39">
        <f t="shared" si="7"/>
        <v>180.66270910407152</v>
      </c>
      <c r="F129" s="39">
        <f t="shared" si="8"/>
        <v>178.57304114298805</v>
      </c>
      <c r="G129" s="39">
        <f t="shared" si="9"/>
        <v>61762.927223110099</v>
      </c>
      <c r="H129" s="36"/>
    </row>
    <row r="130" spans="2:8" x14ac:dyDescent="0.25">
      <c r="B130" s="4">
        <v>122</v>
      </c>
      <c r="C130" s="39">
        <f t="shared" si="6"/>
        <v>61762.927223110099</v>
      </c>
      <c r="D130" s="39">
        <f t="shared" si="5"/>
        <v>359.23575024705957</v>
      </c>
      <c r="E130" s="39">
        <f t="shared" si="7"/>
        <v>180.14187106740448</v>
      </c>
      <c r="F130" s="39">
        <f t="shared" si="8"/>
        <v>179.09387917965509</v>
      </c>
      <c r="G130" s="39">
        <f t="shared" si="9"/>
        <v>61583.833343930441</v>
      </c>
      <c r="H130" s="36"/>
    </row>
    <row r="131" spans="2:8" x14ac:dyDescent="0.25">
      <c r="B131" s="4">
        <v>123</v>
      </c>
      <c r="C131" s="39">
        <f t="shared" si="6"/>
        <v>61583.833343930441</v>
      </c>
      <c r="D131" s="39">
        <f t="shared" si="5"/>
        <v>359.23575024705957</v>
      </c>
      <c r="E131" s="39">
        <f t="shared" si="7"/>
        <v>179.61951391979713</v>
      </c>
      <c r="F131" s="39">
        <f t="shared" si="8"/>
        <v>179.61623632726244</v>
      </c>
      <c r="G131" s="39">
        <f t="shared" si="9"/>
        <v>61404.217107603181</v>
      </c>
      <c r="H131" s="36"/>
    </row>
    <row r="132" spans="2:8" x14ac:dyDescent="0.25">
      <c r="B132" s="4">
        <v>124</v>
      </c>
      <c r="C132" s="39">
        <f t="shared" si="6"/>
        <v>61404.217107603181</v>
      </c>
      <c r="D132" s="39">
        <f t="shared" si="5"/>
        <v>359.23575024705957</v>
      </c>
      <c r="E132" s="39">
        <f t="shared" si="7"/>
        <v>179.09563323050929</v>
      </c>
      <c r="F132" s="39">
        <f t="shared" si="8"/>
        <v>180.14011701655028</v>
      </c>
      <c r="G132" s="39">
        <f t="shared" si="9"/>
        <v>61224.076990586633</v>
      </c>
      <c r="H132" s="36"/>
    </row>
    <row r="133" spans="2:8" x14ac:dyDescent="0.25">
      <c r="B133" s="4">
        <v>125</v>
      </c>
      <c r="C133" s="39">
        <f t="shared" si="6"/>
        <v>61224.076990586633</v>
      </c>
      <c r="D133" s="39">
        <f t="shared" si="5"/>
        <v>359.23575024705957</v>
      </c>
      <c r="E133" s="39">
        <f t="shared" si="7"/>
        <v>178.57022455587767</v>
      </c>
      <c r="F133" s="39">
        <f t="shared" si="8"/>
        <v>180.6655256911819</v>
      </c>
      <c r="G133" s="39">
        <f t="shared" si="9"/>
        <v>61043.411464895449</v>
      </c>
      <c r="H133" s="36"/>
    </row>
    <row r="134" spans="2:8" x14ac:dyDescent="0.25">
      <c r="B134" s="4">
        <v>126</v>
      </c>
      <c r="C134" s="39">
        <f t="shared" si="6"/>
        <v>61043.411464895449</v>
      </c>
      <c r="D134" s="39">
        <f t="shared" si="5"/>
        <v>359.23575024705957</v>
      </c>
      <c r="E134" s="39">
        <f t="shared" si="7"/>
        <v>178.04328343927841</v>
      </c>
      <c r="F134" s="39">
        <f t="shared" si="8"/>
        <v>181.19246680778116</v>
      </c>
      <c r="G134" s="39">
        <f t="shared" si="9"/>
        <v>60862.218998087665</v>
      </c>
      <c r="H134" s="36"/>
    </row>
    <row r="135" spans="2:8" x14ac:dyDescent="0.25">
      <c r="B135" s="4">
        <v>127</v>
      </c>
      <c r="C135" s="39">
        <f t="shared" si="6"/>
        <v>60862.218998087665</v>
      </c>
      <c r="D135" s="39">
        <f t="shared" si="5"/>
        <v>359.23575024705957</v>
      </c>
      <c r="E135" s="39">
        <f t="shared" si="7"/>
        <v>177.51480541108904</v>
      </c>
      <c r="F135" s="39">
        <f t="shared" si="8"/>
        <v>181.72094483597053</v>
      </c>
      <c r="G135" s="39">
        <f t="shared" si="9"/>
        <v>60680.498053251693</v>
      </c>
      <c r="H135" s="36"/>
    </row>
    <row r="136" spans="2:8" x14ac:dyDescent="0.25">
      <c r="B136" s="4">
        <v>128</v>
      </c>
      <c r="C136" s="39">
        <f t="shared" si="6"/>
        <v>60680.498053251693</v>
      </c>
      <c r="D136" s="39">
        <f t="shared" si="5"/>
        <v>359.23575024705957</v>
      </c>
      <c r="E136" s="39">
        <f t="shared" si="7"/>
        <v>176.98478598865077</v>
      </c>
      <c r="F136" s="39">
        <f t="shared" si="8"/>
        <v>182.2509642584088</v>
      </c>
      <c r="G136" s="39">
        <f t="shared" si="9"/>
        <v>60498.247088993281</v>
      </c>
      <c r="H136" s="36"/>
    </row>
    <row r="137" spans="2:8" x14ac:dyDescent="0.25">
      <c r="B137" s="4">
        <v>129</v>
      </c>
      <c r="C137" s="39">
        <f t="shared" si="6"/>
        <v>60498.247088993281</v>
      </c>
      <c r="D137" s="39">
        <f t="shared" ref="D137:D200" si="10">$F$4</f>
        <v>359.23575024705957</v>
      </c>
      <c r="E137" s="39">
        <f t="shared" si="7"/>
        <v>176.45322067623042</v>
      </c>
      <c r="F137" s="39">
        <f t="shared" si="8"/>
        <v>182.78252957082915</v>
      </c>
      <c r="G137" s="39">
        <f t="shared" si="9"/>
        <v>60315.464559422449</v>
      </c>
      <c r="H137" s="36"/>
    </row>
    <row r="138" spans="2:8" x14ac:dyDescent="0.25">
      <c r="B138" s="4">
        <v>130</v>
      </c>
      <c r="C138" s="39">
        <f t="shared" ref="C138:C201" si="11">G137</f>
        <v>60315.464559422449</v>
      </c>
      <c r="D138" s="39">
        <f t="shared" si="10"/>
        <v>359.23575024705957</v>
      </c>
      <c r="E138" s="39">
        <f t="shared" ref="E138:E201" si="12">C138*$C$5/12</f>
        <v>175.92010496498219</v>
      </c>
      <c r="F138" s="39">
        <f t="shared" ref="F138:F201" si="13">D138-E138</f>
        <v>183.31564528207738</v>
      </c>
      <c r="G138" s="39">
        <f t="shared" ref="G138:G201" si="14">C138-F138</f>
        <v>60132.148914140373</v>
      </c>
      <c r="H138" s="36"/>
    </row>
    <row r="139" spans="2:8" x14ac:dyDescent="0.25">
      <c r="B139" s="4">
        <v>131</v>
      </c>
      <c r="C139" s="39">
        <f t="shared" si="11"/>
        <v>60132.148914140373</v>
      </c>
      <c r="D139" s="39">
        <f t="shared" si="10"/>
        <v>359.23575024705957</v>
      </c>
      <c r="E139" s="39">
        <f t="shared" si="12"/>
        <v>175.38543433290943</v>
      </c>
      <c r="F139" s="39">
        <f t="shared" si="13"/>
        <v>183.85031591415014</v>
      </c>
      <c r="G139" s="39">
        <f t="shared" si="14"/>
        <v>59948.298598226225</v>
      </c>
      <c r="H139" s="36"/>
    </row>
    <row r="140" spans="2:8" x14ac:dyDescent="0.25">
      <c r="B140" s="4">
        <v>132</v>
      </c>
      <c r="C140" s="39">
        <f t="shared" si="11"/>
        <v>59948.298598226225</v>
      </c>
      <c r="D140" s="39">
        <f t="shared" si="10"/>
        <v>359.23575024705957</v>
      </c>
      <c r="E140" s="39">
        <f t="shared" si="12"/>
        <v>174.84920424482652</v>
      </c>
      <c r="F140" s="39">
        <f t="shared" si="13"/>
        <v>184.38654600223305</v>
      </c>
      <c r="G140" s="39">
        <f t="shared" si="14"/>
        <v>59763.91205222399</v>
      </c>
      <c r="H140" s="36"/>
    </row>
    <row r="141" spans="2:8" x14ac:dyDescent="0.25">
      <c r="B141" s="4">
        <v>133</v>
      </c>
      <c r="C141" s="39">
        <f t="shared" si="11"/>
        <v>59763.91205222399</v>
      </c>
      <c r="D141" s="39">
        <f t="shared" si="10"/>
        <v>359.23575024705957</v>
      </c>
      <c r="E141" s="39">
        <f t="shared" si="12"/>
        <v>174.31141015232001</v>
      </c>
      <c r="F141" s="39">
        <f t="shared" si="13"/>
        <v>184.92434009473956</v>
      </c>
      <c r="G141" s="39">
        <f t="shared" si="14"/>
        <v>59578.987712129252</v>
      </c>
      <c r="H141" s="36"/>
    </row>
    <row r="142" spans="2:8" x14ac:dyDescent="0.25">
      <c r="B142" s="4">
        <v>134</v>
      </c>
      <c r="C142" s="39">
        <f t="shared" si="11"/>
        <v>59578.987712129252</v>
      </c>
      <c r="D142" s="39">
        <f t="shared" si="10"/>
        <v>359.23575024705957</v>
      </c>
      <c r="E142" s="39">
        <f t="shared" si="12"/>
        <v>173.77204749371035</v>
      </c>
      <c r="F142" s="39">
        <f t="shared" si="13"/>
        <v>185.46370275334922</v>
      </c>
      <c r="G142" s="39">
        <f t="shared" si="14"/>
        <v>59393.524009375906</v>
      </c>
      <c r="H142" s="36"/>
    </row>
    <row r="143" spans="2:8" x14ac:dyDescent="0.25">
      <c r="B143" s="4">
        <v>135</v>
      </c>
      <c r="C143" s="39">
        <f t="shared" si="11"/>
        <v>59393.524009375906</v>
      </c>
      <c r="D143" s="39">
        <f t="shared" si="10"/>
        <v>359.23575024705957</v>
      </c>
      <c r="E143" s="39">
        <f t="shared" si="12"/>
        <v>173.23111169401307</v>
      </c>
      <c r="F143" s="39">
        <f t="shared" si="13"/>
        <v>186.0046385530465</v>
      </c>
      <c r="G143" s="39">
        <f t="shared" si="14"/>
        <v>59207.519370822862</v>
      </c>
      <c r="H143" s="36"/>
    </row>
    <row r="144" spans="2:8" x14ac:dyDescent="0.25">
      <c r="B144" s="4">
        <v>136</v>
      </c>
      <c r="C144" s="39">
        <f t="shared" si="11"/>
        <v>59207.519370822862</v>
      </c>
      <c r="D144" s="39">
        <f t="shared" si="10"/>
        <v>359.23575024705957</v>
      </c>
      <c r="E144" s="39">
        <f t="shared" si="12"/>
        <v>172.68859816490001</v>
      </c>
      <c r="F144" s="39">
        <f t="shared" si="13"/>
        <v>186.54715208215956</v>
      </c>
      <c r="G144" s="39">
        <f t="shared" si="14"/>
        <v>59020.972218740702</v>
      </c>
      <c r="H144" s="36"/>
    </row>
    <row r="145" spans="2:8" x14ac:dyDescent="0.25">
      <c r="B145" s="4">
        <v>137</v>
      </c>
      <c r="C145" s="39">
        <f t="shared" si="11"/>
        <v>59020.972218740702</v>
      </c>
      <c r="D145" s="39">
        <f t="shared" si="10"/>
        <v>359.23575024705957</v>
      </c>
      <c r="E145" s="39">
        <f t="shared" si="12"/>
        <v>172.14450230466039</v>
      </c>
      <c r="F145" s="39">
        <f t="shared" si="13"/>
        <v>187.09124794239918</v>
      </c>
      <c r="G145" s="39">
        <f t="shared" si="14"/>
        <v>58833.880970798302</v>
      </c>
      <c r="H145" s="36"/>
    </row>
    <row r="146" spans="2:8" x14ac:dyDescent="0.25">
      <c r="B146" s="4">
        <v>138</v>
      </c>
      <c r="C146" s="39">
        <f t="shared" si="11"/>
        <v>58833.880970798302</v>
      </c>
      <c r="D146" s="39">
        <f t="shared" si="10"/>
        <v>359.23575024705957</v>
      </c>
      <c r="E146" s="39">
        <f t="shared" si="12"/>
        <v>171.5988194981617</v>
      </c>
      <c r="F146" s="39">
        <f t="shared" si="13"/>
        <v>187.63693074889787</v>
      </c>
      <c r="G146" s="39">
        <f t="shared" si="14"/>
        <v>58646.244040049402</v>
      </c>
      <c r="H146" s="36"/>
    </row>
    <row r="147" spans="2:8" x14ac:dyDescent="0.25">
      <c r="B147" s="4">
        <v>139</v>
      </c>
      <c r="C147" s="39">
        <f t="shared" si="11"/>
        <v>58646.244040049402</v>
      </c>
      <c r="D147" s="39">
        <f t="shared" si="10"/>
        <v>359.23575024705957</v>
      </c>
      <c r="E147" s="39">
        <f t="shared" si="12"/>
        <v>171.05154511681076</v>
      </c>
      <c r="F147" s="39">
        <f t="shared" si="13"/>
        <v>188.18420513024881</v>
      </c>
      <c r="G147" s="39">
        <f t="shared" si="14"/>
        <v>58458.05983491915</v>
      </c>
      <c r="H147" s="36"/>
    </row>
    <row r="148" spans="2:8" x14ac:dyDescent="0.25">
      <c r="B148" s="4">
        <v>140</v>
      </c>
      <c r="C148" s="39">
        <f t="shared" si="11"/>
        <v>58458.05983491915</v>
      </c>
      <c r="D148" s="39">
        <f t="shared" si="10"/>
        <v>359.23575024705957</v>
      </c>
      <c r="E148" s="39">
        <f t="shared" si="12"/>
        <v>170.5026745185142</v>
      </c>
      <c r="F148" s="39">
        <f t="shared" si="13"/>
        <v>188.73307572854537</v>
      </c>
      <c r="G148" s="39">
        <f t="shared" si="14"/>
        <v>58269.326759190604</v>
      </c>
      <c r="H148" s="36"/>
    </row>
    <row r="149" spans="2:8" x14ac:dyDescent="0.25">
      <c r="B149" s="4">
        <v>141</v>
      </c>
      <c r="C149" s="39">
        <f t="shared" si="11"/>
        <v>58269.326759190604</v>
      </c>
      <c r="D149" s="39">
        <f t="shared" si="10"/>
        <v>359.23575024705957</v>
      </c>
      <c r="E149" s="39">
        <f t="shared" si="12"/>
        <v>169.95220304763927</v>
      </c>
      <c r="F149" s="39">
        <f t="shared" si="13"/>
        <v>189.2835471994203</v>
      </c>
      <c r="G149" s="39">
        <f t="shared" si="14"/>
        <v>58080.043211991186</v>
      </c>
      <c r="H149" s="36"/>
    </row>
    <row r="150" spans="2:8" x14ac:dyDescent="0.25">
      <c r="B150" s="4">
        <v>142</v>
      </c>
      <c r="C150" s="39">
        <f t="shared" si="11"/>
        <v>58080.043211991186</v>
      </c>
      <c r="D150" s="39">
        <f t="shared" si="10"/>
        <v>359.23575024705957</v>
      </c>
      <c r="E150" s="39">
        <f t="shared" si="12"/>
        <v>169.40012603497431</v>
      </c>
      <c r="F150" s="39">
        <f t="shared" si="13"/>
        <v>189.83562421208526</v>
      </c>
      <c r="G150" s="39">
        <f t="shared" si="14"/>
        <v>57890.207587779099</v>
      </c>
      <c r="H150" s="36"/>
    </row>
    <row r="151" spans="2:8" x14ac:dyDescent="0.25">
      <c r="B151" s="4">
        <v>143</v>
      </c>
      <c r="C151" s="39">
        <f t="shared" si="11"/>
        <v>57890.207587779099</v>
      </c>
      <c r="D151" s="39">
        <f t="shared" si="10"/>
        <v>359.23575024705957</v>
      </c>
      <c r="E151" s="39">
        <f t="shared" si="12"/>
        <v>168.84643879768905</v>
      </c>
      <c r="F151" s="39">
        <f t="shared" si="13"/>
        <v>190.38931144937052</v>
      </c>
      <c r="G151" s="39">
        <f t="shared" si="14"/>
        <v>57699.81827632973</v>
      </c>
      <c r="H151" s="36"/>
    </row>
    <row r="152" spans="2:8" x14ac:dyDescent="0.25">
      <c r="B152" s="4">
        <v>144</v>
      </c>
      <c r="C152" s="39">
        <f t="shared" si="11"/>
        <v>57699.81827632973</v>
      </c>
      <c r="D152" s="39">
        <f t="shared" si="10"/>
        <v>359.23575024705957</v>
      </c>
      <c r="E152" s="39">
        <f t="shared" si="12"/>
        <v>168.29113663929505</v>
      </c>
      <c r="F152" s="39">
        <f t="shared" si="13"/>
        <v>190.94461360776452</v>
      </c>
      <c r="G152" s="39">
        <f t="shared" si="14"/>
        <v>57508.873662721962</v>
      </c>
      <c r="H152" s="36"/>
    </row>
    <row r="153" spans="2:8" x14ac:dyDescent="0.25">
      <c r="B153" s="4">
        <v>145</v>
      </c>
      <c r="C153" s="39">
        <f t="shared" si="11"/>
        <v>57508.873662721962</v>
      </c>
      <c r="D153" s="39">
        <f t="shared" si="10"/>
        <v>359.23575024705957</v>
      </c>
      <c r="E153" s="39">
        <f t="shared" si="12"/>
        <v>167.73421484960573</v>
      </c>
      <c r="F153" s="39">
        <f t="shared" si="13"/>
        <v>191.50153539745384</v>
      </c>
      <c r="G153" s="39">
        <f t="shared" si="14"/>
        <v>57317.37212732451</v>
      </c>
      <c r="H153" s="36"/>
    </row>
    <row r="154" spans="2:8" x14ac:dyDescent="0.25">
      <c r="B154" s="4">
        <v>146</v>
      </c>
      <c r="C154" s="39">
        <f t="shared" si="11"/>
        <v>57317.37212732451</v>
      </c>
      <c r="D154" s="39">
        <f t="shared" si="10"/>
        <v>359.23575024705957</v>
      </c>
      <c r="E154" s="39">
        <f t="shared" si="12"/>
        <v>167.17566870469651</v>
      </c>
      <c r="F154" s="39">
        <f t="shared" si="13"/>
        <v>192.06008154236306</v>
      </c>
      <c r="G154" s="39">
        <f t="shared" si="14"/>
        <v>57125.31204578215</v>
      </c>
      <c r="H154" s="36"/>
    </row>
    <row r="155" spans="2:8" x14ac:dyDescent="0.25">
      <c r="B155" s="4">
        <v>147</v>
      </c>
      <c r="C155" s="39">
        <f t="shared" si="11"/>
        <v>57125.31204578215</v>
      </c>
      <c r="D155" s="39">
        <f t="shared" si="10"/>
        <v>359.23575024705957</v>
      </c>
      <c r="E155" s="39">
        <f t="shared" si="12"/>
        <v>166.61549346686462</v>
      </c>
      <c r="F155" s="39">
        <f t="shared" si="13"/>
        <v>192.62025678019495</v>
      </c>
      <c r="G155" s="39">
        <f t="shared" si="14"/>
        <v>56932.691789001954</v>
      </c>
      <c r="H155" s="36"/>
    </row>
    <row r="156" spans="2:8" x14ac:dyDescent="0.25">
      <c r="B156" s="4">
        <v>148</v>
      </c>
      <c r="C156" s="39">
        <f t="shared" si="11"/>
        <v>56932.691789001954</v>
      </c>
      <c r="D156" s="39">
        <f t="shared" si="10"/>
        <v>359.23575024705957</v>
      </c>
      <c r="E156" s="39">
        <f t="shared" si="12"/>
        <v>166.05368438458905</v>
      </c>
      <c r="F156" s="39">
        <f t="shared" si="13"/>
        <v>193.18206586247052</v>
      </c>
      <c r="G156" s="39">
        <f t="shared" si="14"/>
        <v>56739.509723139483</v>
      </c>
      <c r="H156" s="36"/>
    </row>
    <row r="157" spans="2:8" x14ac:dyDescent="0.25">
      <c r="B157" s="4">
        <v>149</v>
      </c>
      <c r="C157" s="39">
        <f t="shared" si="11"/>
        <v>56739.509723139483</v>
      </c>
      <c r="D157" s="39">
        <f t="shared" si="10"/>
        <v>359.23575024705957</v>
      </c>
      <c r="E157" s="39">
        <f t="shared" si="12"/>
        <v>165.49023669249019</v>
      </c>
      <c r="F157" s="39">
        <f t="shared" si="13"/>
        <v>193.74551355456938</v>
      </c>
      <c r="G157" s="39">
        <f t="shared" si="14"/>
        <v>56545.764209584915</v>
      </c>
      <c r="H157" s="36"/>
    </row>
    <row r="158" spans="2:8" x14ac:dyDescent="0.25">
      <c r="B158" s="4">
        <v>150</v>
      </c>
      <c r="C158" s="39">
        <f t="shared" si="11"/>
        <v>56545.764209584915</v>
      </c>
      <c r="D158" s="39">
        <f t="shared" si="10"/>
        <v>359.23575024705957</v>
      </c>
      <c r="E158" s="39">
        <f t="shared" si="12"/>
        <v>164.92514561128937</v>
      </c>
      <c r="F158" s="39">
        <f t="shared" si="13"/>
        <v>194.3106046357702</v>
      </c>
      <c r="G158" s="39">
        <f t="shared" si="14"/>
        <v>56351.453604949143</v>
      </c>
      <c r="H158" s="36"/>
    </row>
    <row r="159" spans="2:8" x14ac:dyDescent="0.25">
      <c r="B159" s="4">
        <v>151</v>
      </c>
      <c r="C159" s="39">
        <f t="shared" si="11"/>
        <v>56351.453604949143</v>
      </c>
      <c r="D159" s="39">
        <f t="shared" si="10"/>
        <v>359.23575024705957</v>
      </c>
      <c r="E159" s="39">
        <f t="shared" si="12"/>
        <v>164.35840634776835</v>
      </c>
      <c r="F159" s="39">
        <f t="shared" si="13"/>
        <v>194.87734389929122</v>
      </c>
      <c r="G159" s="39">
        <f t="shared" si="14"/>
        <v>56156.57626104985</v>
      </c>
      <c r="H159" s="36"/>
    </row>
    <row r="160" spans="2:8" x14ac:dyDescent="0.25">
      <c r="B160" s="4">
        <v>152</v>
      </c>
      <c r="C160" s="39">
        <f t="shared" si="11"/>
        <v>56156.57626104985</v>
      </c>
      <c r="D160" s="39">
        <f t="shared" si="10"/>
        <v>359.23575024705957</v>
      </c>
      <c r="E160" s="39">
        <f t="shared" si="12"/>
        <v>163.79001409472875</v>
      </c>
      <c r="F160" s="39">
        <f t="shared" si="13"/>
        <v>195.44573615233082</v>
      </c>
      <c r="G160" s="39">
        <f t="shared" si="14"/>
        <v>55961.130524897519</v>
      </c>
      <c r="H160" s="36"/>
    </row>
    <row r="161" spans="2:8" x14ac:dyDescent="0.25">
      <c r="B161" s="4">
        <v>153</v>
      </c>
      <c r="C161" s="39">
        <f t="shared" si="11"/>
        <v>55961.130524897519</v>
      </c>
      <c r="D161" s="39">
        <f t="shared" si="10"/>
        <v>359.23575024705957</v>
      </c>
      <c r="E161" s="39">
        <f t="shared" si="12"/>
        <v>163.2199640309511</v>
      </c>
      <c r="F161" s="39">
        <f t="shared" si="13"/>
        <v>196.01578621610847</v>
      </c>
      <c r="G161" s="39">
        <f t="shared" si="14"/>
        <v>55765.114738681412</v>
      </c>
      <c r="H161" s="36"/>
    </row>
    <row r="162" spans="2:8" x14ac:dyDescent="0.25">
      <c r="B162" s="4">
        <v>154</v>
      </c>
      <c r="C162" s="39">
        <f t="shared" si="11"/>
        <v>55765.114738681412</v>
      </c>
      <c r="D162" s="39">
        <f t="shared" si="10"/>
        <v>359.23575024705957</v>
      </c>
      <c r="E162" s="39">
        <f t="shared" si="12"/>
        <v>162.64825132115413</v>
      </c>
      <c r="F162" s="39">
        <f t="shared" si="13"/>
        <v>196.58749892590544</v>
      </c>
      <c r="G162" s="39">
        <f t="shared" si="14"/>
        <v>55568.527239755509</v>
      </c>
      <c r="H162" s="36"/>
    </row>
    <row r="163" spans="2:8" x14ac:dyDescent="0.25">
      <c r="B163" s="4">
        <v>155</v>
      </c>
      <c r="C163" s="39">
        <f t="shared" si="11"/>
        <v>55568.527239755509</v>
      </c>
      <c r="D163" s="39">
        <f t="shared" si="10"/>
        <v>359.23575024705957</v>
      </c>
      <c r="E163" s="39">
        <f t="shared" si="12"/>
        <v>162.07487111595358</v>
      </c>
      <c r="F163" s="39">
        <f t="shared" si="13"/>
        <v>197.16087913110599</v>
      </c>
      <c r="G163" s="39">
        <f t="shared" si="14"/>
        <v>55371.366360624401</v>
      </c>
      <c r="H163" s="36"/>
    </row>
    <row r="164" spans="2:8" x14ac:dyDescent="0.25">
      <c r="B164" s="4">
        <v>156</v>
      </c>
      <c r="C164" s="39">
        <f t="shared" si="11"/>
        <v>55371.366360624401</v>
      </c>
      <c r="D164" s="39">
        <f t="shared" si="10"/>
        <v>359.23575024705957</v>
      </c>
      <c r="E164" s="39">
        <f t="shared" si="12"/>
        <v>161.49981855182119</v>
      </c>
      <c r="F164" s="39">
        <f t="shared" si="13"/>
        <v>197.73593169523838</v>
      </c>
      <c r="G164" s="39">
        <f t="shared" si="14"/>
        <v>55173.630428929166</v>
      </c>
      <c r="H164" s="36"/>
    </row>
    <row r="165" spans="2:8" x14ac:dyDescent="0.25">
      <c r="B165" s="4">
        <v>157</v>
      </c>
      <c r="C165" s="39">
        <f t="shared" si="11"/>
        <v>55173.630428929166</v>
      </c>
      <c r="D165" s="39">
        <f t="shared" si="10"/>
        <v>359.23575024705957</v>
      </c>
      <c r="E165" s="39">
        <f t="shared" si="12"/>
        <v>160.92308875104342</v>
      </c>
      <c r="F165" s="39">
        <f t="shared" si="13"/>
        <v>198.31266149601615</v>
      </c>
      <c r="G165" s="39">
        <f t="shared" si="14"/>
        <v>54975.317767433153</v>
      </c>
      <c r="H165" s="36"/>
    </row>
    <row r="166" spans="2:8" x14ac:dyDescent="0.25">
      <c r="B166" s="4">
        <v>158</v>
      </c>
      <c r="C166" s="39">
        <f t="shared" si="11"/>
        <v>54975.317767433153</v>
      </c>
      <c r="D166" s="39">
        <f t="shared" si="10"/>
        <v>359.23575024705957</v>
      </c>
      <c r="E166" s="39">
        <f t="shared" si="12"/>
        <v>160.34467682168005</v>
      </c>
      <c r="F166" s="39">
        <f t="shared" si="13"/>
        <v>198.89107342537952</v>
      </c>
      <c r="G166" s="39">
        <f t="shared" si="14"/>
        <v>54776.426694007772</v>
      </c>
      <c r="H166" s="36"/>
    </row>
    <row r="167" spans="2:8" x14ac:dyDescent="0.25">
      <c r="B167" s="4">
        <v>159</v>
      </c>
      <c r="C167" s="39">
        <f t="shared" si="11"/>
        <v>54776.426694007772</v>
      </c>
      <c r="D167" s="39">
        <f t="shared" si="10"/>
        <v>359.23575024705957</v>
      </c>
      <c r="E167" s="39">
        <f t="shared" si="12"/>
        <v>159.76457785752268</v>
      </c>
      <c r="F167" s="39">
        <f t="shared" si="13"/>
        <v>199.47117238953689</v>
      </c>
      <c r="G167" s="39">
        <f t="shared" si="14"/>
        <v>54576.955521618234</v>
      </c>
      <c r="H167" s="36"/>
    </row>
    <row r="168" spans="2:8" x14ac:dyDescent="0.25">
      <c r="B168" s="4">
        <v>160</v>
      </c>
      <c r="C168" s="39">
        <f t="shared" si="11"/>
        <v>54576.955521618234</v>
      </c>
      <c r="D168" s="39">
        <f t="shared" si="10"/>
        <v>359.23575024705957</v>
      </c>
      <c r="E168" s="39">
        <f t="shared" si="12"/>
        <v>159.1827869380532</v>
      </c>
      <c r="F168" s="39">
        <f t="shared" si="13"/>
        <v>200.05296330900637</v>
      </c>
      <c r="G168" s="39">
        <f t="shared" si="14"/>
        <v>54376.90255830923</v>
      </c>
      <c r="H168" s="36"/>
    </row>
    <row r="169" spans="2:8" x14ac:dyDescent="0.25">
      <c r="B169" s="4">
        <v>161</v>
      </c>
      <c r="C169" s="39">
        <f t="shared" si="11"/>
        <v>54376.90255830923</v>
      </c>
      <c r="D169" s="39">
        <f t="shared" si="10"/>
        <v>359.23575024705957</v>
      </c>
      <c r="E169" s="39">
        <f t="shared" si="12"/>
        <v>158.59929912840195</v>
      </c>
      <c r="F169" s="39">
        <f t="shared" si="13"/>
        <v>200.63645111865762</v>
      </c>
      <c r="G169" s="39">
        <f t="shared" si="14"/>
        <v>54176.266107190575</v>
      </c>
      <c r="H169" s="36"/>
    </row>
    <row r="170" spans="2:8" x14ac:dyDescent="0.25">
      <c r="B170" s="4">
        <v>162</v>
      </c>
      <c r="C170" s="39">
        <f t="shared" si="11"/>
        <v>54176.266107190575</v>
      </c>
      <c r="D170" s="39">
        <f t="shared" si="10"/>
        <v>359.23575024705957</v>
      </c>
      <c r="E170" s="39">
        <f t="shared" si="12"/>
        <v>158.01410947930586</v>
      </c>
      <c r="F170" s="39">
        <f t="shared" si="13"/>
        <v>201.22164076775371</v>
      </c>
      <c r="G170" s="39">
        <f t="shared" si="14"/>
        <v>53975.04446642282</v>
      </c>
      <c r="H170" s="36"/>
    </row>
    <row r="171" spans="2:8" x14ac:dyDescent="0.25">
      <c r="B171" s="4">
        <v>163</v>
      </c>
      <c r="C171" s="39">
        <f t="shared" si="11"/>
        <v>53975.04446642282</v>
      </c>
      <c r="D171" s="39">
        <f t="shared" si="10"/>
        <v>359.23575024705957</v>
      </c>
      <c r="E171" s="39">
        <f t="shared" si="12"/>
        <v>157.42721302706659</v>
      </c>
      <c r="F171" s="39">
        <f t="shared" si="13"/>
        <v>201.80853721999299</v>
      </c>
      <c r="G171" s="39">
        <f t="shared" si="14"/>
        <v>53773.235929202827</v>
      </c>
      <c r="H171" s="36"/>
    </row>
    <row r="172" spans="2:8" x14ac:dyDescent="0.25">
      <c r="B172" s="4">
        <v>164</v>
      </c>
      <c r="C172" s="39">
        <f t="shared" si="11"/>
        <v>53773.235929202827</v>
      </c>
      <c r="D172" s="39">
        <f t="shared" si="10"/>
        <v>359.23575024705957</v>
      </c>
      <c r="E172" s="39">
        <f t="shared" si="12"/>
        <v>156.83860479350827</v>
      </c>
      <c r="F172" s="39">
        <f t="shared" si="13"/>
        <v>202.3971454535513</v>
      </c>
      <c r="G172" s="39">
        <f t="shared" si="14"/>
        <v>53570.838783749277</v>
      </c>
      <c r="H172" s="36"/>
    </row>
    <row r="173" spans="2:8" x14ac:dyDescent="0.25">
      <c r="B173" s="4">
        <v>165</v>
      </c>
      <c r="C173" s="39">
        <f t="shared" si="11"/>
        <v>53570.838783749277</v>
      </c>
      <c r="D173" s="39">
        <f t="shared" si="10"/>
        <v>359.23575024705957</v>
      </c>
      <c r="E173" s="39">
        <f t="shared" si="12"/>
        <v>156.24827978593541</v>
      </c>
      <c r="F173" s="39">
        <f t="shared" si="13"/>
        <v>202.98747046112416</v>
      </c>
      <c r="G173" s="39">
        <f t="shared" si="14"/>
        <v>53367.851313288156</v>
      </c>
      <c r="H173" s="36"/>
    </row>
    <row r="174" spans="2:8" x14ac:dyDescent="0.25">
      <c r="B174" s="4">
        <v>166</v>
      </c>
      <c r="C174" s="39">
        <f t="shared" si="11"/>
        <v>53367.851313288156</v>
      </c>
      <c r="D174" s="39">
        <f t="shared" si="10"/>
        <v>359.23575024705957</v>
      </c>
      <c r="E174" s="39">
        <f t="shared" si="12"/>
        <v>155.65623299709048</v>
      </c>
      <c r="F174" s="39">
        <f t="shared" si="13"/>
        <v>203.57951724996909</v>
      </c>
      <c r="G174" s="39">
        <f t="shared" si="14"/>
        <v>53164.271796038185</v>
      </c>
      <c r="H174" s="36"/>
    </row>
    <row r="175" spans="2:8" x14ac:dyDescent="0.25">
      <c r="B175" s="4">
        <v>167</v>
      </c>
      <c r="C175" s="39">
        <f t="shared" si="11"/>
        <v>53164.271796038185</v>
      </c>
      <c r="D175" s="39">
        <f t="shared" si="10"/>
        <v>359.23575024705957</v>
      </c>
      <c r="E175" s="39">
        <f t="shared" si="12"/>
        <v>155.06245940511138</v>
      </c>
      <c r="F175" s="39">
        <f t="shared" si="13"/>
        <v>204.17329084194819</v>
      </c>
      <c r="G175" s="39">
        <f t="shared" si="14"/>
        <v>52960.098505196234</v>
      </c>
      <c r="H175" s="36"/>
    </row>
    <row r="176" spans="2:8" x14ac:dyDescent="0.25">
      <c r="B176" s="4">
        <v>168</v>
      </c>
      <c r="C176" s="39">
        <f t="shared" si="11"/>
        <v>52960.098505196234</v>
      </c>
      <c r="D176" s="39">
        <f t="shared" si="10"/>
        <v>359.23575024705957</v>
      </c>
      <c r="E176" s="39">
        <f t="shared" si="12"/>
        <v>154.46695397348904</v>
      </c>
      <c r="F176" s="39">
        <f t="shared" si="13"/>
        <v>204.76879627357053</v>
      </c>
      <c r="G176" s="39">
        <f t="shared" si="14"/>
        <v>52755.329708922662</v>
      </c>
      <c r="H176" s="36"/>
    </row>
    <row r="177" spans="2:8" x14ac:dyDescent="0.25">
      <c r="B177" s="4">
        <v>169</v>
      </c>
      <c r="C177" s="39">
        <f t="shared" si="11"/>
        <v>52755.329708922662</v>
      </c>
      <c r="D177" s="39">
        <f t="shared" si="10"/>
        <v>359.23575024705957</v>
      </c>
      <c r="E177" s="39">
        <f t="shared" si="12"/>
        <v>153.86971165102446</v>
      </c>
      <c r="F177" s="39">
        <f t="shared" si="13"/>
        <v>205.36603859603511</v>
      </c>
      <c r="G177" s="39">
        <f t="shared" si="14"/>
        <v>52549.96367032663</v>
      </c>
      <c r="H177" s="36"/>
    </row>
    <row r="178" spans="2:8" x14ac:dyDescent="0.25">
      <c r="B178" s="4">
        <v>170</v>
      </c>
      <c r="C178" s="39">
        <f t="shared" si="11"/>
        <v>52549.96367032663</v>
      </c>
      <c r="D178" s="39">
        <f t="shared" si="10"/>
        <v>359.23575024705957</v>
      </c>
      <c r="E178" s="39">
        <f t="shared" si="12"/>
        <v>153.27072737178602</v>
      </c>
      <c r="F178" s="39">
        <f t="shared" si="13"/>
        <v>205.96502287527355</v>
      </c>
      <c r="G178" s="39">
        <f t="shared" si="14"/>
        <v>52343.998647451357</v>
      </c>
      <c r="H178" s="36"/>
    </row>
    <row r="179" spans="2:8" x14ac:dyDescent="0.25">
      <c r="B179" s="4">
        <v>171</v>
      </c>
      <c r="C179" s="39">
        <f t="shared" si="11"/>
        <v>52343.998647451357</v>
      </c>
      <c r="D179" s="39">
        <f t="shared" si="10"/>
        <v>359.23575024705957</v>
      </c>
      <c r="E179" s="39">
        <f t="shared" si="12"/>
        <v>152.66999605506649</v>
      </c>
      <c r="F179" s="39">
        <f t="shared" si="13"/>
        <v>206.56575419199308</v>
      </c>
      <c r="G179" s="39">
        <f t="shared" si="14"/>
        <v>52137.432893259363</v>
      </c>
      <c r="H179" s="36"/>
    </row>
    <row r="180" spans="2:8" x14ac:dyDescent="0.25">
      <c r="B180" s="4">
        <v>172</v>
      </c>
      <c r="C180" s="39">
        <f t="shared" si="11"/>
        <v>52137.432893259363</v>
      </c>
      <c r="D180" s="39">
        <f t="shared" si="10"/>
        <v>359.23575024705957</v>
      </c>
      <c r="E180" s="39">
        <f t="shared" si="12"/>
        <v>152.06751260533983</v>
      </c>
      <c r="F180" s="39">
        <f t="shared" si="13"/>
        <v>207.16823764171974</v>
      </c>
      <c r="G180" s="39">
        <f t="shared" si="14"/>
        <v>51930.264655617641</v>
      </c>
      <c r="H180" s="36"/>
    </row>
    <row r="181" spans="2:8" x14ac:dyDescent="0.25">
      <c r="B181" s="4">
        <v>173</v>
      </c>
      <c r="C181" s="39">
        <f t="shared" si="11"/>
        <v>51930.264655617641</v>
      </c>
      <c r="D181" s="39">
        <f t="shared" si="10"/>
        <v>359.23575024705957</v>
      </c>
      <c r="E181" s="39">
        <f t="shared" si="12"/>
        <v>151.46327191221812</v>
      </c>
      <c r="F181" s="39">
        <f t="shared" si="13"/>
        <v>207.77247833484145</v>
      </c>
      <c r="G181" s="39">
        <f t="shared" si="14"/>
        <v>51722.492177282802</v>
      </c>
      <c r="H181" s="36"/>
    </row>
    <row r="182" spans="2:8" x14ac:dyDescent="0.25">
      <c r="B182" s="4">
        <v>174</v>
      </c>
      <c r="C182" s="39">
        <f t="shared" si="11"/>
        <v>51722.492177282802</v>
      </c>
      <c r="D182" s="39">
        <f t="shared" si="10"/>
        <v>359.23575024705957</v>
      </c>
      <c r="E182" s="39">
        <f t="shared" si="12"/>
        <v>150.85726885040819</v>
      </c>
      <c r="F182" s="39">
        <f t="shared" si="13"/>
        <v>208.37848139665138</v>
      </c>
      <c r="G182" s="39">
        <f t="shared" si="14"/>
        <v>51514.113695886153</v>
      </c>
      <c r="H182" s="36"/>
    </row>
    <row r="183" spans="2:8" x14ac:dyDescent="0.25">
      <c r="B183" s="4">
        <v>175</v>
      </c>
      <c r="C183" s="39">
        <f t="shared" si="11"/>
        <v>51514.113695886153</v>
      </c>
      <c r="D183" s="39">
        <f t="shared" si="10"/>
        <v>359.23575024705957</v>
      </c>
      <c r="E183" s="39">
        <f t="shared" si="12"/>
        <v>150.24949827966796</v>
      </c>
      <c r="F183" s="39">
        <f t="shared" si="13"/>
        <v>208.98625196739161</v>
      </c>
      <c r="G183" s="39">
        <f t="shared" si="14"/>
        <v>51305.127443918762</v>
      </c>
      <c r="H183" s="36"/>
    </row>
    <row r="184" spans="2:8" x14ac:dyDescent="0.25">
      <c r="B184" s="4">
        <v>176</v>
      </c>
      <c r="C184" s="39">
        <f t="shared" si="11"/>
        <v>51305.127443918762</v>
      </c>
      <c r="D184" s="39">
        <f t="shared" si="10"/>
        <v>359.23575024705957</v>
      </c>
      <c r="E184" s="39">
        <f t="shared" si="12"/>
        <v>149.63995504476307</v>
      </c>
      <c r="F184" s="39">
        <f t="shared" si="13"/>
        <v>209.5957952022965</v>
      </c>
      <c r="G184" s="39">
        <f t="shared" si="14"/>
        <v>51095.531648716467</v>
      </c>
      <c r="H184" s="36"/>
    </row>
    <row r="185" spans="2:8" x14ac:dyDescent="0.25">
      <c r="B185" s="4">
        <v>177</v>
      </c>
      <c r="C185" s="39">
        <f t="shared" si="11"/>
        <v>51095.531648716467</v>
      </c>
      <c r="D185" s="39">
        <f t="shared" si="10"/>
        <v>359.23575024705957</v>
      </c>
      <c r="E185" s="39">
        <f t="shared" si="12"/>
        <v>149.02863397542305</v>
      </c>
      <c r="F185" s="39">
        <f t="shared" si="13"/>
        <v>210.20711627163652</v>
      </c>
      <c r="G185" s="39">
        <f t="shared" si="14"/>
        <v>50885.324532444829</v>
      </c>
      <c r="H185" s="36"/>
    </row>
    <row r="186" spans="2:8" x14ac:dyDescent="0.25">
      <c r="B186" s="4">
        <v>178</v>
      </c>
      <c r="C186" s="39">
        <f t="shared" si="11"/>
        <v>50885.324532444829</v>
      </c>
      <c r="D186" s="39">
        <f t="shared" si="10"/>
        <v>359.23575024705957</v>
      </c>
      <c r="E186" s="39">
        <f t="shared" si="12"/>
        <v>148.41552988629743</v>
      </c>
      <c r="F186" s="39">
        <f t="shared" si="13"/>
        <v>210.82022036076214</v>
      </c>
      <c r="G186" s="39">
        <f t="shared" si="14"/>
        <v>50674.504312084064</v>
      </c>
      <c r="H186" s="36"/>
    </row>
    <row r="187" spans="2:8" x14ac:dyDescent="0.25">
      <c r="B187" s="4">
        <v>179</v>
      </c>
      <c r="C187" s="39">
        <f t="shared" si="11"/>
        <v>50674.504312084064</v>
      </c>
      <c r="D187" s="39">
        <f t="shared" si="10"/>
        <v>359.23575024705957</v>
      </c>
      <c r="E187" s="39">
        <f t="shared" si="12"/>
        <v>147.80063757691187</v>
      </c>
      <c r="F187" s="39">
        <f t="shared" si="13"/>
        <v>211.4351126701477</v>
      </c>
      <c r="G187" s="39">
        <f t="shared" si="14"/>
        <v>50463.069199413912</v>
      </c>
      <c r="H187" s="36"/>
    </row>
    <row r="188" spans="2:8" x14ac:dyDescent="0.25">
      <c r="B188" s="4">
        <v>180</v>
      </c>
      <c r="C188" s="39">
        <f t="shared" si="11"/>
        <v>50463.069199413912</v>
      </c>
      <c r="D188" s="39">
        <f t="shared" si="10"/>
        <v>359.23575024705957</v>
      </c>
      <c r="E188" s="39">
        <f t="shared" si="12"/>
        <v>147.18395183162394</v>
      </c>
      <c r="F188" s="39">
        <f t="shared" si="13"/>
        <v>212.05179841543563</v>
      </c>
      <c r="G188" s="39">
        <f t="shared" si="14"/>
        <v>50251.017400998477</v>
      </c>
      <c r="H188" s="36"/>
    </row>
    <row r="189" spans="2:8" x14ac:dyDescent="0.25">
      <c r="B189" s="4">
        <v>181</v>
      </c>
      <c r="C189" s="39">
        <f t="shared" si="11"/>
        <v>50251.017400998477</v>
      </c>
      <c r="D189" s="39">
        <f t="shared" si="10"/>
        <v>359.23575024705957</v>
      </c>
      <c r="E189" s="39">
        <f t="shared" si="12"/>
        <v>146.56546741957891</v>
      </c>
      <c r="F189" s="39">
        <f t="shared" si="13"/>
        <v>212.67028282748066</v>
      </c>
      <c r="G189" s="39">
        <f t="shared" si="14"/>
        <v>50038.347118170997</v>
      </c>
      <c r="H189" s="36"/>
    </row>
    <row r="190" spans="2:8" x14ac:dyDescent="0.25">
      <c r="B190" s="4">
        <v>182</v>
      </c>
      <c r="C190" s="39">
        <f t="shared" si="11"/>
        <v>50038.347118170997</v>
      </c>
      <c r="D190" s="39">
        <f t="shared" si="10"/>
        <v>359.23575024705957</v>
      </c>
      <c r="E190" s="39">
        <f t="shared" si="12"/>
        <v>145.94517909466541</v>
      </c>
      <c r="F190" s="39">
        <f t="shared" si="13"/>
        <v>213.29057115239416</v>
      </c>
      <c r="G190" s="39">
        <f t="shared" si="14"/>
        <v>49825.056547018605</v>
      </c>
      <c r="H190" s="36"/>
    </row>
    <row r="191" spans="2:8" x14ac:dyDescent="0.25">
      <c r="B191" s="4">
        <v>183</v>
      </c>
      <c r="C191" s="39">
        <f t="shared" si="11"/>
        <v>49825.056547018605</v>
      </c>
      <c r="D191" s="39">
        <f t="shared" si="10"/>
        <v>359.23575024705957</v>
      </c>
      <c r="E191" s="39">
        <f t="shared" si="12"/>
        <v>145.32308159547094</v>
      </c>
      <c r="F191" s="39">
        <f t="shared" si="13"/>
        <v>213.91266865158863</v>
      </c>
      <c r="G191" s="39">
        <f t="shared" si="14"/>
        <v>49611.143878367016</v>
      </c>
      <c r="H191" s="36"/>
    </row>
    <row r="192" spans="2:8" x14ac:dyDescent="0.25">
      <c r="B192" s="4">
        <v>184</v>
      </c>
      <c r="C192" s="39">
        <f t="shared" si="11"/>
        <v>49611.143878367016</v>
      </c>
      <c r="D192" s="39">
        <f t="shared" si="10"/>
        <v>359.23575024705957</v>
      </c>
      <c r="E192" s="39">
        <f t="shared" si="12"/>
        <v>144.69916964523716</v>
      </c>
      <c r="F192" s="39">
        <f t="shared" si="13"/>
        <v>214.53658060182241</v>
      </c>
      <c r="G192" s="39">
        <f t="shared" si="14"/>
        <v>49396.607297765193</v>
      </c>
      <c r="H192" s="36"/>
    </row>
    <row r="193" spans="2:8" x14ac:dyDescent="0.25">
      <c r="B193" s="4">
        <v>185</v>
      </c>
      <c r="C193" s="39">
        <f t="shared" si="11"/>
        <v>49396.607297765193</v>
      </c>
      <c r="D193" s="39">
        <f t="shared" si="10"/>
        <v>359.23575024705957</v>
      </c>
      <c r="E193" s="39">
        <f t="shared" si="12"/>
        <v>144.07343795181515</v>
      </c>
      <c r="F193" s="39">
        <f t="shared" si="13"/>
        <v>215.16231229524442</v>
      </c>
      <c r="G193" s="39">
        <f t="shared" si="14"/>
        <v>49181.444985469949</v>
      </c>
      <c r="H193" s="36"/>
    </row>
    <row r="194" spans="2:8" x14ac:dyDescent="0.25">
      <c r="B194" s="4">
        <v>186</v>
      </c>
      <c r="C194" s="39">
        <f t="shared" si="11"/>
        <v>49181.444985469949</v>
      </c>
      <c r="D194" s="39">
        <f t="shared" si="10"/>
        <v>359.23575024705957</v>
      </c>
      <c r="E194" s="39">
        <f t="shared" si="12"/>
        <v>143.44588120762072</v>
      </c>
      <c r="F194" s="39">
        <f t="shared" si="13"/>
        <v>215.78986903943886</v>
      </c>
      <c r="G194" s="39">
        <f t="shared" si="14"/>
        <v>48965.655116430513</v>
      </c>
      <c r="H194" s="36"/>
    </row>
    <row r="195" spans="2:8" x14ac:dyDescent="0.25">
      <c r="B195" s="4">
        <v>187</v>
      </c>
      <c r="C195" s="39">
        <f t="shared" si="11"/>
        <v>48965.655116430513</v>
      </c>
      <c r="D195" s="39">
        <f t="shared" si="10"/>
        <v>359.23575024705957</v>
      </c>
      <c r="E195" s="39">
        <f t="shared" si="12"/>
        <v>142.81649408958901</v>
      </c>
      <c r="F195" s="39">
        <f t="shared" si="13"/>
        <v>216.41925615747056</v>
      </c>
      <c r="G195" s="39">
        <f t="shared" si="14"/>
        <v>48749.235860273046</v>
      </c>
      <c r="H195" s="36"/>
    </row>
    <row r="196" spans="2:8" x14ac:dyDescent="0.25">
      <c r="B196" s="4">
        <v>188</v>
      </c>
      <c r="C196" s="39">
        <f t="shared" si="11"/>
        <v>48749.235860273046</v>
      </c>
      <c r="D196" s="39">
        <f t="shared" si="10"/>
        <v>359.23575024705957</v>
      </c>
      <c r="E196" s="39">
        <f t="shared" si="12"/>
        <v>142.18527125912973</v>
      </c>
      <c r="F196" s="39">
        <f t="shared" si="13"/>
        <v>217.05047898792984</v>
      </c>
      <c r="G196" s="39">
        <f t="shared" si="14"/>
        <v>48532.185381285119</v>
      </c>
      <c r="H196" s="36"/>
    </row>
    <row r="197" spans="2:8" x14ac:dyDescent="0.25">
      <c r="B197" s="4">
        <v>189</v>
      </c>
      <c r="C197" s="39">
        <f t="shared" si="11"/>
        <v>48532.185381285119</v>
      </c>
      <c r="D197" s="39">
        <f t="shared" si="10"/>
        <v>359.23575024705957</v>
      </c>
      <c r="E197" s="39">
        <f t="shared" si="12"/>
        <v>141.55220736208162</v>
      </c>
      <c r="F197" s="39">
        <f t="shared" si="13"/>
        <v>217.68354288497795</v>
      </c>
      <c r="G197" s="39">
        <f t="shared" si="14"/>
        <v>48314.501838400138</v>
      </c>
      <c r="H197" s="36"/>
    </row>
    <row r="198" spans="2:8" x14ac:dyDescent="0.25">
      <c r="B198" s="4">
        <v>190</v>
      </c>
      <c r="C198" s="39">
        <f t="shared" si="11"/>
        <v>48314.501838400138</v>
      </c>
      <c r="D198" s="39">
        <f t="shared" si="10"/>
        <v>359.23575024705957</v>
      </c>
      <c r="E198" s="39">
        <f t="shared" si="12"/>
        <v>140.91729702866709</v>
      </c>
      <c r="F198" s="39">
        <f t="shared" si="13"/>
        <v>218.31845321839248</v>
      </c>
      <c r="G198" s="39">
        <f t="shared" si="14"/>
        <v>48096.183385181743</v>
      </c>
      <c r="H198" s="36"/>
    </row>
    <row r="199" spans="2:8" x14ac:dyDescent="0.25">
      <c r="B199" s="4">
        <v>191</v>
      </c>
      <c r="C199" s="39">
        <f t="shared" si="11"/>
        <v>48096.183385181743</v>
      </c>
      <c r="D199" s="39">
        <f t="shared" si="10"/>
        <v>359.23575024705957</v>
      </c>
      <c r="E199" s="39">
        <f t="shared" si="12"/>
        <v>140.28053487344675</v>
      </c>
      <c r="F199" s="39">
        <f t="shared" si="13"/>
        <v>218.95521537361282</v>
      </c>
      <c r="G199" s="39">
        <f t="shared" si="14"/>
        <v>47877.228169808128</v>
      </c>
      <c r="H199" s="36"/>
    </row>
    <row r="200" spans="2:8" x14ac:dyDescent="0.25">
      <c r="B200" s="4">
        <v>192</v>
      </c>
      <c r="C200" s="39">
        <f t="shared" si="11"/>
        <v>47877.228169808128</v>
      </c>
      <c r="D200" s="39">
        <f t="shared" si="10"/>
        <v>359.23575024705957</v>
      </c>
      <c r="E200" s="39">
        <f t="shared" si="12"/>
        <v>139.64191549527371</v>
      </c>
      <c r="F200" s="39">
        <f t="shared" si="13"/>
        <v>219.59383475178586</v>
      </c>
      <c r="G200" s="39">
        <f t="shared" si="14"/>
        <v>47657.63433505634</v>
      </c>
      <c r="H200" s="36"/>
    </row>
    <row r="201" spans="2:8" x14ac:dyDescent="0.25">
      <c r="B201" s="4">
        <v>193</v>
      </c>
      <c r="C201" s="39">
        <f t="shared" si="11"/>
        <v>47657.63433505634</v>
      </c>
      <c r="D201" s="39">
        <f t="shared" ref="D201:D264" si="15">$F$4</f>
        <v>359.23575024705957</v>
      </c>
      <c r="E201" s="39">
        <f t="shared" si="12"/>
        <v>139.00143347724767</v>
      </c>
      <c r="F201" s="39">
        <f t="shared" si="13"/>
        <v>220.2343167698119</v>
      </c>
      <c r="G201" s="39">
        <f t="shared" si="14"/>
        <v>47437.400018286527</v>
      </c>
      <c r="H201" s="36"/>
    </row>
    <row r="202" spans="2:8" x14ac:dyDescent="0.25">
      <c r="B202" s="4">
        <v>194</v>
      </c>
      <c r="C202" s="39">
        <f t="shared" ref="C202:C265" si="16">G201</f>
        <v>47437.400018286527</v>
      </c>
      <c r="D202" s="39">
        <f t="shared" si="15"/>
        <v>359.23575024705957</v>
      </c>
      <c r="E202" s="39">
        <f t="shared" ref="E202:E265" si="17">C202*$C$5/12</f>
        <v>138.35908338666906</v>
      </c>
      <c r="F202" s="39">
        <f t="shared" ref="F202:F265" si="18">D202-E202</f>
        <v>220.87666686039051</v>
      </c>
      <c r="G202" s="39">
        <f t="shared" ref="G202:G265" si="19">C202-F202</f>
        <v>47216.523351426134</v>
      </c>
      <c r="H202" s="36"/>
    </row>
    <row r="203" spans="2:8" x14ac:dyDescent="0.25">
      <c r="B203" s="4">
        <v>195</v>
      </c>
      <c r="C203" s="39">
        <f t="shared" si="16"/>
        <v>47216.523351426134</v>
      </c>
      <c r="D203" s="39">
        <f t="shared" si="15"/>
        <v>359.23575024705957</v>
      </c>
      <c r="E203" s="39">
        <f t="shared" si="17"/>
        <v>137.7148597749929</v>
      </c>
      <c r="F203" s="39">
        <f t="shared" si="18"/>
        <v>221.52089047206667</v>
      </c>
      <c r="G203" s="39">
        <f t="shared" si="19"/>
        <v>46995.002460954071</v>
      </c>
      <c r="H203" s="36"/>
    </row>
    <row r="204" spans="2:8" x14ac:dyDescent="0.25">
      <c r="B204" s="4">
        <v>196</v>
      </c>
      <c r="C204" s="39">
        <f t="shared" si="16"/>
        <v>46995.002460954071</v>
      </c>
      <c r="D204" s="39">
        <f t="shared" si="15"/>
        <v>359.23575024705957</v>
      </c>
      <c r="E204" s="39">
        <f t="shared" si="17"/>
        <v>137.06875717778271</v>
      </c>
      <c r="F204" s="39">
        <f t="shared" si="18"/>
        <v>222.16699306927686</v>
      </c>
      <c r="G204" s="39">
        <f t="shared" si="19"/>
        <v>46772.835467884797</v>
      </c>
      <c r="H204" s="36"/>
    </row>
    <row r="205" spans="2:8" x14ac:dyDescent="0.25">
      <c r="B205" s="4">
        <v>197</v>
      </c>
      <c r="C205" s="39">
        <f t="shared" si="16"/>
        <v>46772.835467884797</v>
      </c>
      <c r="D205" s="39">
        <f t="shared" si="15"/>
        <v>359.23575024705957</v>
      </c>
      <c r="E205" s="39">
        <f t="shared" si="17"/>
        <v>136.42077011466401</v>
      </c>
      <c r="F205" s="39">
        <f t="shared" si="18"/>
        <v>222.81498013239556</v>
      </c>
      <c r="G205" s="39">
        <f t="shared" si="19"/>
        <v>46550.020487752401</v>
      </c>
      <c r="H205" s="36"/>
    </row>
    <row r="206" spans="2:8" x14ac:dyDescent="0.25">
      <c r="B206" s="4">
        <v>198</v>
      </c>
      <c r="C206" s="39">
        <f t="shared" si="16"/>
        <v>46550.020487752401</v>
      </c>
      <c r="D206" s="39">
        <f t="shared" si="15"/>
        <v>359.23575024705957</v>
      </c>
      <c r="E206" s="39">
        <f t="shared" si="17"/>
        <v>135.77089308927785</v>
      </c>
      <c r="F206" s="39">
        <f t="shared" si="18"/>
        <v>223.46485715778172</v>
      </c>
      <c r="G206" s="39">
        <f t="shared" si="19"/>
        <v>46326.555630594623</v>
      </c>
      <c r="H206" s="36"/>
    </row>
    <row r="207" spans="2:8" x14ac:dyDescent="0.25">
      <c r="B207" s="4">
        <v>199</v>
      </c>
      <c r="C207" s="39">
        <f t="shared" si="16"/>
        <v>46326.555630594623</v>
      </c>
      <c r="D207" s="39">
        <f t="shared" si="15"/>
        <v>359.23575024705957</v>
      </c>
      <c r="E207" s="39">
        <f t="shared" si="17"/>
        <v>135.11912058923431</v>
      </c>
      <c r="F207" s="39">
        <f t="shared" si="18"/>
        <v>224.11662965782526</v>
      </c>
      <c r="G207" s="39">
        <f t="shared" si="19"/>
        <v>46102.4390009368</v>
      </c>
      <c r="H207" s="36"/>
    </row>
    <row r="208" spans="2:8" x14ac:dyDescent="0.25">
      <c r="B208" s="4">
        <v>200</v>
      </c>
      <c r="C208" s="39">
        <f t="shared" si="16"/>
        <v>46102.4390009368</v>
      </c>
      <c r="D208" s="39">
        <f t="shared" si="15"/>
        <v>359.23575024705957</v>
      </c>
      <c r="E208" s="39">
        <f t="shared" si="17"/>
        <v>134.46544708606567</v>
      </c>
      <c r="F208" s="39">
        <f t="shared" si="18"/>
        <v>224.7703031609939</v>
      </c>
      <c r="G208" s="39">
        <f t="shared" si="19"/>
        <v>45877.668697775807</v>
      </c>
      <c r="H208" s="36"/>
    </row>
    <row r="209" spans="2:8" x14ac:dyDescent="0.25">
      <c r="B209" s="4">
        <v>201</v>
      </c>
      <c r="C209" s="39">
        <f t="shared" si="16"/>
        <v>45877.668697775807</v>
      </c>
      <c r="D209" s="39">
        <f t="shared" si="15"/>
        <v>359.23575024705957</v>
      </c>
      <c r="E209" s="39">
        <f t="shared" si="17"/>
        <v>133.80986703517945</v>
      </c>
      <c r="F209" s="39">
        <f t="shared" si="18"/>
        <v>225.42588321188012</v>
      </c>
      <c r="G209" s="39">
        <f t="shared" si="19"/>
        <v>45652.242814563928</v>
      </c>
      <c r="H209" s="36"/>
    </row>
    <row r="210" spans="2:8" x14ac:dyDescent="0.25">
      <c r="B210" s="4">
        <v>202</v>
      </c>
      <c r="C210" s="39">
        <f t="shared" si="16"/>
        <v>45652.242814563928</v>
      </c>
      <c r="D210" s="39">
        <f t="shared" si="15"/>
        <v>359.23575024705957</v>
      </c>
      <c r="E210" s="39">
        <f t="shared" si="17"/>
        <v>133.15237487581146</v>
      </c>
      <c r="F210" s="39">
        <f t="shared" si="18"/>
        <v>226.08337537124811</v>
      </c>
      <c r="G210" s="39">
        <f t="shared" si="19"/>
        <v>45426.159439192677</v>
      </c>
      <c r="H210" s="36"/>
    </row>
    <row r="211" spans="2:8" x14ac:dyDescent="0.25">
      <c r="B211" s="4">
        <v>203</v>
      </c>
      <c r="C211" s="39">
        <f t="shared" si="16"/>
        <v>45426.159439192677</v>
      </c>
      <c r="D211" s="39">
        <f t="shared" si="15"/>
        <v>359.23575024705957</v>
      </c>
      <c r="E211" s="39">
        <f t="shared" si="17"/>
        <v>132.49296503097864</v>
      </c>
      <c r="F211" s="39">
        <f t="shared" si="18"/>
        <v>226.74278521608093</v>
      </c>
      <c r="G211" s="39">
        <f t="shared" si="19"/>
        <v>45199.416653976594</v>
      </c>
      <c r="H211" s="36"/>
    </row>
    <row r="212" spans="2:8" x14ac:dyDescent="0.25">
      <c r="B212" s="4">
        <v>204</v>
      </c>
      <c r="C212" s="39">
        <f t="shared" si="16"/>
        <v>45199.416653976594</v>
      </c>
      <c r="D212" s="39">
        <f t="shared" si="15"/>
        <v>359.23575024705957</v>
      </c>
      <c r="E212" s="39">
        <f t="shared" si="17"/>
        <v>131.83163190743173</v>
      </c>
      <c r="F212" s="39">
        <f t="shared" si="18"/>
        <v>227.40411833962784</v>
      </c>
      <c r="G212" s="39">
        <f t="shared" si="19"/>
        <v>44972.012535636968</v>
      </c>
      <c r="H212" s="36"/>
    </row>
    <row r="213" spans="2:8" x14ac:dyDescent="0.25">
      <c r="B213" s="4">
        <v>205</v>
      </c>
      <c r="C213" s="39">
        <f t="shared" si="16"/>
        <v>44972.012535636968</v>
      </c>
      <c r="D213" s="39">
        <f t="shared" si="15"/>
        <v>359.23575024705957</v>
      </c>
      <c r="E213" s="39">
        <f t="shared" si="17"/>
        <v>131.16836989560784</v>
      </c>
      <c r="F213" s="39">
        <f t="shared" si="18"/>
        <v>228.06738035145173</v>
      </c>
      <c r="G213" s="39">
        <f t="shared" si="19"/>
        <v>44743.945155285517</v>
      </c>
      <c r="H213" s="36"/>
    </row>
    <row r="214" spans="2:8" x14ac:dyDescent="0.25">
      <c r="B214" s="4">
        <v>206</v>
      </c>
      <c r="C214" s="39">
        <f t="shared" si="16"/>
        <v>44743.945155285517</v>
      </c>
      <c r="D214" s="39">
        <f t="shared" si="15"/>
        <v>359.23575024705957</v>
      </c>
      <c r="E214" s="39">
        <f t="shared" si="17"/>
        <v>130.50317336958275</v>
      </c>
      <c r="F214" s="39">
        <f t="shared" si="18"/>
        <v>228.73257687747682</v>
      </c>
      <c r="G214" s="39">
        <f t="shared" si="19"/>
        <v>44515.212578408042</v>
      </c>
      <c r="H214" s="36"/>
    </row>
    <row r="215" spans="2:8" x14ac:dyDescent="0.25">
      <c r="B215" s="4">
        <v>207</v>
      </c>
      <c r="C215" s="39">
        <f t="shared" si="16"/>
        <v>44515.212578408042</v>
      </c>
      <c r="D215" s="39">
        <f t="shared" si="15"/>
        <v>359.23575024705957</v>
      </c>
      <c r="E215" s="39">
        <f t="shared" si="17"/>
        <v>129.83603668702347</v>
      </c>
      <c r="F215" s="39">
        <f t="shared" si="18"/>
        <v>229.3997135600361</v>
      </c>
      <c r="G215" s="39">
        <f t="shared" si="19"/>
        <v>44285.812864848005</v>
      </c>
      <c r="H215" s="36"/>
    </row>
    <row r="216" spans="2:8" x14ac:dyDescent="0.25">
      <c r="B216" s="4">
        <v>208</v>
      </c>
      <c r="C216" s="39">
        <f t="shared" si="16"/>
        <v>44285.812864848005</v>
      </c>
      <c r="D216" s="39">
        <f t="shared" si="15"/>
        <v>359.23575024705957</v>
      </c>
      <c r="E216" s="39">
        <f t="shared" si="17"/>
        <v>129.16695418914003</v>
      </c>
      <c r="F216" s="39">
        <f t="shared" si="18"/>
        <v>230.06879605791954</v>
      </c>
      <c r="G216" s="39">
        <f t="shared" si="19"/>
        <v>44055.744068790089</v>
      </c>
      <c r="H216" s="36"/>
    </row>
    <row r="217" spans="2:8" x14ac:dyDescent="0.25">
      <c r="B217" s="4">
        <v>209</v>
      </c>
      <c r="C217" s="39">
        <f t="shared" si="16"/>
        <v>44055.744068790089</v>
      </c>
      <c r="D217" s="39">
        <f t="shared" si="15"/>
        <v>359.23575024705957</v>
      </c>
      <c r="E217" s="39">
        <f t="shared" si="17"/>
        <v>128.49592020063776</v>
      </c>
      <c r="F217" s="39">
        <f t="shared" si="18"/>
        <v>230.73983004642182</v>
      </c>
      <c r="G217" s="39">
        <f t="shared" si="19"/>
        <v>43825.00423874367</v>
      </c>
      <c r="H217" s="36"/>
    </row>
    <row r="218" spans="2:8" x14ac:dyDescent="0.25">
      <c r="B218" s="4">
        <v>210</v>
      </c>
      <c r="C218" s="39">
        <f t="shared" si="16"/>
        <v>43825.00423874367</v>
      </c>
      <c r="D218" s="39">
        <f t="shared" si="15"/>
        <v>359.23575024705957</v>
      </c>
      <c r="E218" s="39">
        <f t="shared" si="17"/>
        <v>127.82292902966906</v>
      </c>
      <c r="F218" s="39">
        <f t="shared" si="18"/>
        <v>231.4128212173905</v>
      </c>
      <c r="G218" s="39">
        <f t="shared" si="19"/>
        <v>43593.591417526281</v>
      </c>
      <c r="H218" s="36"/>
    </row>
    <row r="219" spans="2:8" x14ac:dyDescent="0.25">
      <c r="B219" s="4">
        <v>211</v>
      </c>
      <c r="C219" s="39">
        <f t="shared" si="16"/>
        <v>43593.591417526281</v>
      </c>
      <c r="D219" s="39">
        <f t="shared" si="15"/>
        <v>359.23575024705957</v>
      </c>
      <c r="E219" s="39">
        <f t="shared" si="17"/>
        <v>127.14797496778499</v>
      </c>
      <c r="F219" s="39">
        <f t="shared" si="18"/>
        <v>232.08777527927458</v>
      </c>
      <c r="G219" s="39">
        <f t="shared" si="19"/>
        <v>43361.503642247008</v>
      </c>
      <c r="H219" s="36"/>
    </row>
    <row r="220" spans="2:8" x14ac:dyDescent="0.25">
      <c r="B220" s="4">
        <v>212</v>
      </c>
      <c r="C220" s="39">
        <f t="shared" si="16"/>
        <v>43361.503642247008</v>
      </c>
      <c r="D220" s="39">
        <f t="shared" si="15"/>
        <v>359.23575024705957</v>
      </c>
      <c r="E220" s="39">
        <f t="shared" si="17"/>
        <v>126.47105228988711</v>
      </c>
      <c r="F220" s="39">
        <f t="shared" si="18"/>
        <v>232.76469795717247</v>
      </c>
      <c r="G220" s="39">
        <f t="shared" si="19"/>
        <v>43128.738944289835</v>
      </c>
      <c r="H220" s="36"/>
    </row>
    <row r="221" spans="2:8" x14ac:dyDescent="0.25">
      <c r="B221" s="4">
        <v>213</v>
      </c>
      <c r="C221" s="39">
        <f t="shared" si="16"/>
        <v>43128.738944289835</v>
      </c>
      <c r="D221" s="39">
        <f t="shared" si="15"/>
        <v>359.23575024705957</v>
      </c>
      <c r="E221" s="39">
        <f t="shared" si="17"/>
        <v>125.7921552541787</v>
      </c>
      <c r="F221" s="39">
        <f t="shared" si="18"/>
        <v>233.44359499288089</v>
      </c>
      <c r="G221" s="39">
        <f t="shared" si="19"/>
        <v>42895.295349296954</v>
      </c>
      <c r="H221" s="36"/>
    </row>
    <row r="222" spans="2:8" x14ac:dyDescent="0.25">
      <c r="B222" s="4">
        <v>214</v>
      </c>
      <c r="C222" s="39">
        <f t="shared" si="16"/>
        <v>42895.295349296954</v>
      </c>
      <c r="D222" s="39">
        <f t="shared" si="15"/>
        <v>359.23575024705957</v>
      </c>
      <c r="E222" s="39">
        <f t="shared" si="17"/>
        <v>125.11127810211612</v>
      </c>
      <c r="F222" s="39">
        <f t="shared" si="18"/>
        <v>234.12447214494347</v>
      </c>
      <c r="G222" s="39">
        <f t="shared" si="19"/>
        <v>42661.170877152013</v>
      </c>
      <c r="H222" s="36"/>
    </row>
    <row r="223" spans="2:8" x14ac:dyDescent="0.25">
      <c r="B223" s="4">
        <v>215</v>
      </c>
      <c r="C223" s="39">
        <f t="shared" si="16"/>
        <v>42661.170877152013</v>
      </c>
      <c r="D223" s="39">
        <f t="shared" si="15"/>
        <v>359.23575024705957</v>
      </c>
      <c r="E223" s="39">
        <f t="shared" si="17"/>
        <v>124.42841505836005</v>
      </c>
      <c r="F223" s="39">
        <f t="shared" si="18"/>
        <v>234.80733518869954</v>
      </c>
      <c r="G223" s="39">
        <f t="shared" si="19"/>
        <v>42426.363541963314</v>
      </c>
      <c r="H223" s="36"/>
    </row>
    <row r="224" spans="2:8" x14ac:dyDescent="0.25">
      <c r="B224" s="4">
        <v>216</v>
      </c>
      <c r="C224" s="39">
        <f t="shared" si="16"/>
        <v>42426.363541963314</v>
      </c>
      <c r="D224" s="39">
        <f t="shared" si="15"/>
        <v>359.23575024705957</v>
      </c>
      <c r="E224" s="39">
        <f t="shared" si="17"/>
        <v>123.74356033072634</v>
      </c>
      <c r="F224" s="39">
        <f t="shared" si="18"/>
        <v>235.49218991633325</v>
      </c>
      <c r="G224" s="39">
        <f t="shared" si="19"/>
        <v>42190.871352046983</v>
      </c>
      <c r="H224" s="36"/>
    </row>
    <row r="225" spans="2:8" x14ac:dyDescent="0.25">
      <c r="B225" s="4">
        <v>217</v>
      </c>
      <c r="C225" s="39">
        <f t="shared" si="16"/>
        <v>42190.871352046983</v>
      </c>
      <c r="D225" s="39">
        <f t="shared" si="15"/>
        <v>359.23575024705957</v>
      </c>
      <c r="E225" s="39">
        <f t="shared" si="17"/>
        <v>123.05670811013704</v>
      </c>
      <c r="F225" s="39">
        <f t="shared" si="18"/>
        <v>236.17904213692253</v>
      </c>
      <c r="G225" s="39">
        <f t="shared" si="19"/>
        <v>41954.69230991006</v>
      </c>
      <c r="H225" s="36"/>
    </row>
    <row r="226" spans="2:8" x14ac:dyDescent="0.25">
      <c r="B226" s="4">
        <v>218</v>
      </c>
      <c r="C226" s="39">
        <f t="shared" si="16"/>
        <v>41954.69230991006</v>
      </c>
      <c r="D226" s="39">
        <f t="shared" si="15"/>
        <v>359.23575024705957</v>
      </c>
      <c r="E226" s="39">
        <f t="shared" si="17"/>
        <v>122.36785257057102</v>
      </c>
      <c r="F226" s="39">
        <f t="shared" si="18"/>
        <v>236.86789767648855</v>
      </c>
      <c r="G226" s="39">
        <f t="shared" si="19"/>
        <v>41717.824412233575</v>
      </c>
      <c r="H226" s="36"/>
    </row>
    <row r="227" spans="2:8" x14ac:dyDescent="0.25">
      <c r="B227" s="4">
        <v>219</v>
      </c>
      <c r="C227" s="39">
        <f t="shared" si="16"/>
        <v>41717.824412233575</v>
      </c>
      <c r="D227" s="39">
        <f t="shared" si="15"/>
        <v>359.23575024705957</v>
      </c>
      <c r="E227" s="39">
        <f t="shared" si="17"/>
        <v>121.67698786901461</v>
      </c>
      <c r="F227" s="39">
        <f t="shared" si="18"/>
        <v>237.55876237804495</v>
      </c>
      <c r="G227" s="39">
        <f t="shared" si="19"/>
        <v>41480.26564985553</v>
      </c>
      <c r="H227" s="36"/>
    </row>
    <row r="228" spans="2:8" x14ac:dyDescent="0.25">
      <c r="B228" s="4">
        <v>220</v>
      </c>
      <c r="C228" s="39">
        <f t="shared" si="16"/>
        <v>41480.26564985553</v>
      </c>
      <c r="D228" s="39">
        <f t="shared" si="15"/>
        <v>359.23575024705957</v>
      </c>
      <c r="E228" s="39">
        <f t="shared" si="17"/>
        <v>120.98410814541198</v>
      </c>
      <c r="F228" s="39">
        <f t="shared" si="18"/>
        <v>238.25164210164758</v>
      </c>
      <c r="G228" s="39">
        <f t="shared" si="19"/>
        <v>41242.014007753882</v>
      </c>
      <c r="H228" s="36"/>
    </row>
    <row r="229" spans="2:8" x14ac:dyDescent="0.25">
      <c r="B229" s="4">
        <v>221</v>
      </c>
      <c r="C229" s="39">
        <f t="shared" si="16"/>
        <v>41242.014007753882</v>
      </c>
      <c r="D229" s="39">
        <f t="shared" si="15"/>
        <v>359.23575024705957</v>
      </c>
      <c r="E229" s="39">
        <f t="shared" si="17"/>
        <v>120.28920752261551</v>
      </c>
      <c r="F229" s="39">
        <f t="shared" si="18"/>
        <v>238.94654272444404</v>
      </c>
      <c r="G229" s="39">
        <f t="shared" si="19"/>
        <v>41003.067465029439</v>
      </c>
      <c r="H229" s="36"/>
    </row>
    <row r="230" spans="2:8" x14ac:dyDescent="0.25">
      <c r="B230" s="4">
        <v>222</v>
      </c>
      <c r="C230" s="39">
        <f t="shared" si="16"/>
        <v>41003.067465029439</v>
      </c>
      <c r="D230" s="39">
        <f t="shared" si="15"/>
        <v>359.23575024705957</v>
      </c>
      <c r="E230" s="39">
        <f t="shared" si="17"/>
        <v>119.59228010633588</v>
      </c>
      <c r="F230" s="39">
        <f t="shared" si="18"/>
        <v>239.64347014072371</v>
      </c>
      <c r="G230" s="39">
        <f t="shared" si="19"/>
        <v>40763.423994888712</v>
      </c>
      <c r="H230" s="36"/>
    </row>
    <row r="231" spans="2:8" x14ac:dyDescent="0.25">
      <c r="B231" s="4">
        <v>223</v>
      </c>
      <c r="C231" s="39">
        <f t="shared" si="16"/>
        <v>40763.423994888712</v>
      </c>
      <c r="D231" s="39">
        <f t="shared" si="15"/>
        <v>359.23575024705957</v>
      </c>
      <c r="E231" s="39">
        <f t="shared" si="17"/>
        <v>118.89331998509209</v>
      </c>
      <c r="F231" s="39">
        <f t="shared" si="18"/>
        <v>240.34243026196748</v>
      </c>
      <c r="G231" s="39">
        <f t="shared" si="19"/>
        <v>40523.081564626744</v>
      </c>
      <c r="H231" s="36"/>
    </row>
    <row r="232" spans="2:8" x14ac:dyDescent="0.25">
      <c r="B232" s="4">
        <v>224</v>
      </c>
      <c r="C232" s="39">
        <f t="shared" si="16"/>
        <v>40523.081564626744</v>
      </c>
      <c r="D232" s="39">
        <f t="shared" si="15"/>
        <v>359.23575024705957</v>
      </c>
      <c r="E232" s="39">
        <f t="shared" si="17"/>
        <v>118.19232123016134</v>
      </c>
      <c r="F232" s="39">
        <f t="shared" si="18"/>
        <v>241.04342901689824</v>
      </c>
      <c r="G232" s="39">
        <f t="shared" si="19"/>
        <v>40282.038135609844</v>
      </c>
      <c r="H232" s="36"/>
    </row>
    <row r="233" spans="2:8" x14ac:dyDescent="0.25">
      <c r="B233" s="4">
        <v>225</v>
      </c>
      <c r="C233" s="39">
        <f t="shared" si="16"/>
        <v>40282.038135609844</v>
      </c>
      <c r="D233" s="39">
        <f t="shared" si="15"/>
        <v>359.23575024705957</v>
      </c>
      <c r="E233" s="39">
        <f t="shared" si="17"/>
        <v>117.48927789552873</v>
      </c>
      <c r="F233" s="39">
        <f t="shared" si="18"/>
        <v>241.74647235153083</v>
      </c>
      <c r="G233" s="39">
        <f t="shared" si="19"/>
        <v>40040.291663258315</v>
      </c>
      <c r="H233" s="36"/>
    </row>
    <row r="234" spans="2:8" x14ac:dyDescent="0.25">
      <c r="B234" s="4">
        <v>226</v>
      </c>
      <c r="C234" s="39">
        <f t="shared" si="16"/>
        <v>40040.291663258315</v>
      </c>
      <c r="D234" s="39">
        <f t="shared" si="15"/>
        <v>359.23575024705957</v>
      </c>
      <c r="E234" s="39">
        <f t="shared" si="17"/>
        <v>116.78418401783676</v>
      </c>
      <c r="F234" s="39">
        <f t="shared" si="18"/>
        <v>242.45156622922281</v>
      </c>
      <c r="G234" s="39">
        <f t="shared" si="19"/>
        <v>39797.84009702909</v>
      </c>
      <c r="H234" s="36"/>
    </row>
    <row r="235" spans="2:8" x14ac:dyDescent="0.25">
      <c r="B235" s="4">
        <v>227</v>
      </c>
      <c r="C235" s="39">
        <f t="shared" si="16"/>
        <v>39797.84009702909</v>
      </c>
      <c r="D235" s="39">
        <f t="shared" si="15"/>
        <v>359.23575024705957</v>
      </c>
      <c r="E235" s="39">
        <f t="shared" si="17"/>
        <v>116.07703361633486</v>
      </c>
      <c r="F235" s="39">
        <f t="shared" si="18"/>
        <v>243.15871663072471</v>
      </c>
      <c r="G235" s="39">
        <f t="shared" si="19"/>
        <v>39554.681380398368</v>
      </c>
      <c r="H235" s="36"/>
    </row>
    <row r="236" spans="2:8" x14ac:dyDescent="0.25">
      <c r="B236" s="4">
        <v>228</v>
      </c>
      <c r="C236" s="39">
        <f t="shared" si="16"/>
        <v>39554.681380398368</v>
      </c>
      <c r="D236" s="39">
        <f t="shared" si="15"/>
        <v>359.23575024705957</v>
      </c>
      <c r="E236" s="39">
        <f t="shared" si="17"/>
        <v>115.36782069282857</v>
      </c>
      <c r="F236" s="39">
        <f t="shared" si="18"/>
        <v>243.86792955423101</v>
      </c>
      <c r="G236" s="39">
        <f t="shared" si="19"/>
        <v>39310.813450844136</v>
      </c>
      <c r="H236" s="36"/>
    </row>
    <row r="237" spans="2:8" x14ac:dyDescent="0.25">
      <c r="B237" s="4">
        <v>229</v>
      </c>
      <c r="C237" s="39">
        <f t="shared" si="16"/>
        <v>39310.813450844136</v>
      </c>
      <c r="D237" s="39">
        <f t="shared" si="15"/>
        <v>359.23575024705957</v>
      </c>
      <c r="E237" s="39">
        <f t="shared" si="17"/>
        <v>114.65653923162874</v>
      </c>
      <c r="F237" s="39">
        <f t="shared" si="18"/>
        <v>244.57921101543081</v>
      </c>
      <c r="G237" s="39">
        <f t="shared" si="19"/>
        <v>39066.234239828707</v>
      </c>
      <c r="H237" s="36"/>
    </row>
    <row r="238" spans="2:8" x14ac:dyDescent="0.25">
      <c r="B238" s="4">
        <v>230</v>
      </c>
      <c r="C238" s="39">
        <f t="shared" si="16"/>
        <v>39066.234239828707</v>
      </c>
      <c r="D238" s="39">
        <f t="shared" si="15"/>
        <v>359.23575024705957</v>
      </c>
      <c r="E238" s="39">
        <f t="shared" si="17"/>
        <v>113.94318319950041</v>
      </c>
      <c r="F238" s="39">
        <f t="shared" si="18"/>
        <v>245.29256704755915</v>
      </c>
      <c r="G238" s="39">
        <f t="shared" si="19"/>
        <v>38820.941672781148</v>
      </c>
      <c r="H238" s="36"/>
    </row>
    <row r="239" spans="2:8" x14ac:dyDescent="0.25">
      <c r="B239" s="4">
        <v>231</v>
      </c>
      <c r="C239" s="39">
        <f t="shared" si="16"/>
        <v>38820.941672781148</v>
      </c>
      <c r="D239" s="39">
        <f t="shared" si="15"/>
        <v>359.23575024705957</v>
      </c>
      <c r="E239" s="39">
        <f t="shared" si="17"/>
        <v>113.22774654561169</v>
      </c>
      <c r="F239" s="39">
        <f t="shared" si="18"/>
        <v>246.00800370144788</v>
      </c>
      <c r="G239" s="39">
        <f t="shared" si="19"/>
        <v>38574.933669079699</v>
      </c>
      <c r="H239" s="36"/>
    </row>
    <row r="240" spans="2:8" x14ac:dyDescent="0.25">
      <c r="B240" s="4">
        <v>232</v>
      </c>
      <c r="C240" s="39">
        <f t="shared" si="16"/>
        <v>38574.933669079699</v>
      </c>
      <c r="D240" s="39">
        <f t="shared" si="15"/>
        <v>359.23575024705957</v>
      </c>
      <c r="E240" s="39">
        <f t="shared" si="17"/>
        <v>112.51022320148246</v>
      </c>
      <c r="F240" s="39">
        <f t="shared" si="18"/>
        <v>246.72552704557711</v>
      </c>
      <c r="G240" s="39">
        <f t="shared" si="19"/>
        <v>38328.20814203412</v>
      </c>
      <c r="H240" s="36"/>
    </row>
    <row r="241" spans="2:8" x14ac:dyDescent="0.25">
      <c r="B241" s="4">
        <v>233</v>
      </c>
      <c r="C241" s="39">
        <f t="shared" si="16"/>
        <v>38328.20814203412</v>
      </c>
      <c r="D241" s="39">
        <f t="shared" si="15"/>
        <v>359.23575024705957</v>
      </c>
      <c r="E241" s="39">
        <f t="shared" si="17"/>
        <v>111.79060708093287</v>
      </c>
      <c r="F241" s="39">
        <f t="shared" si="18"/>
        <v>247.44514316612668</v>
      </c>
      <c r="G241" s="39">
        <f t="shared" si="19"/>
        <v>38080.762998867991</v>
      </c>
      <c r="H241" s="36"/>
    </row>
    <row r="242" spans="2:8" x14ac:dyDescent="0.25">
      <c r="B242" s="4">
        <v>234</v>
      </c>
      <c r="C242" s="39">
        <f t="shared" si="16"/>
        <v>38080.762998867991</v>
      </c>
      <c r="D242" s="39">
        <f t="shared" si="15"/>
        <v>359.23575024705957</v>
      </c>
      <c r="E242" s="39">
        <f t="shared" si="17"/>
        <v>111.06889208003166</v>
      </c>
      <c r="F242" s="39">
        <f t="shared" si="18"/>
        <v>248.1668581670279</v>
      </c>
      <c r="G242" s="39">
        <f t="shared" si="19"/>
        <v>37832.59614070096</v>
      </c>
      <c r="H242" s="36"/>
    </row>
    <row r="243" spans="2:8" x14ac:dyDescent="0.25">
      <c r="B243" s="4">
        <v>235</v>
      </c>
      <c r="C243" s="39">
        <f t="shared" si="16"/>
        <v>37832.59614070096</v>
      </c>
      <c r="D243" s="39">
        <f t="shared" si="15"/>
        <v>359.23575024705957</v>
      </c>
      <c r="E243" s="39">
        <f t="shared" si="17"/>
        <v>110.34507207704446</v>
      </c>
      <c r="F243" s="39">
        <f t="shared" si="18"/>
        <v>248.89067817001512</v>
      </c>
      <c r="G243" s="39">
        <f t="shared" si="19"/>
        <v>37583.705462530947</v>
      </c>
      <c r="H243" s="36"/>
    </row>
    <row r="244" spans="2:8" x14ac:dyDescent="0.25">
      <c r="B244" s="4">
        <v>236</v>
      </c>
      <c r="C244" s="39">
        <f t="shared" si="16"/>
        <v>37583.705462530947</v>
      </c>
      <c r="D244" s="39">
        <f t="shared" si="15"/>
        <v>359.23575024705957</v>
      </c>
      <c r="E244" s="39">
        <f t="shared" si="17"/>
        <v>109.61914093238194</v>
      </c>
      <c r="F244" s="39">
        <f t="shared" si="18"/>
        <v>249.61660931467765</v>
      </c>
      <c r="G244" s="39">
        <f t="shared" si="19"/>
        <v>37334.088853216272</v>
      </c>
      <c r="H244" s="36"/>
    </row>
    <row r="245" spans="2:8" x14ac:dyDescent="0.25">
      <c r="B245" s="4">
        <v>237</v>
      </c>
      <c r="C245" s="39">
        <f t="shared" si="16"/>
        <v>37334.088853216272</v>
      </c>
      <c r="D245" s="39">
        <f t="shared" si="15"/>
        <v>359.23575024705957</v>
      </c>
      <c r="E245" s="39">
        <f t="shared" si="17"/>
        <v>108.89109248854747</v>
      </c>
      <c r="F245" s="39">
        <f t="shared" si="18"/>
        <v>250.34465775851208</v>
      </c>
      <c r="G245" s="39">
        <f t="shared" si="19"/>
        <v>37083.744195457759</v>
      </c>
      <c r="H245" s="36"/>
    </row>
    <row r="246" spans="2:8" x14ac:dyDescent="0.25">
      <c r="B246" s="4">
        <v>238</v>
      </c>
      <c r="C246" s="39">
        <f t="shared" si="16"/>
        <v>37083.744195457759</v>
      </c>
      <c r="D246" s="39">
        <f t="shared" si="15"/>
        <v>359.23575024705957</v>
      </c>
      <c r="E246" s="39">
        <f t="shared" si="17"/>
        <v>108.16092057008514</v>
      </c>
      <c r="F246" s="39">
        <f t="shared" si="18"/>
        <v>251.07482967697445</v>
      </c>
      <c r="G246" s="39">
        <f t="shared" si="19"/>
        <v>36832.669365780785</v>
      </c>
      <c r="H246" s="36"/>
    </row>
    <row r="247" spans="2:8" x14ac:dyDescent="0.25">
      <c r="B247" s="4">
        <v>239</v>
      </c>
      <c r="C247" s="39">
        <f t="shared" si="16"/>
        <v>36832.669365780785</v>
      </c>
      <c r="D247" s="39">
        <f t="shared" si="15"/>
        <v>359.23575024705957</v>
      </c>
      <c r="E247" s="39">
        <f t="shared" si="17"/>
        <v>107.4286189835273</v>
      </c>
      <c r="F247" s="39">
        <f t="shared" si="18"/>
        <v>251.80713126353226</v>
      </c>
      <c r="G247" s="39">
        <f t="shared" si="19"/>
        <v>36580.862234517255</v>
      </c>
      <c r="H247" s="36"/>
    </row>
    <row r="248" spans="2:8" x14ac:dyDescent="0.25">
      <c r="B248" s="4">
        <v>240</v>
      </c>
      <c r="C248" s="39">
        <f t="shared" si="16"/>
        <v>36580.862234517255</v>
      </c>
      <c r="D248" s="39">
        <f t="shared" si="15"/>
        <v>359.23575024705957</v>
      </c>
      <c r="E248" s="39">
        <f t="shared" si="17"/>
        <v>106.69418151734202</v>
      </c>
      <c r="F248" s="39">
        <f t="shared" si="18"/>
        <v>252.54156872971754</v>
      </c>
      <c r="G248" s="39">
        <f t="shared" si="19"/>
        <v>36328.320665787534</v>
      </c>
      <c r="H248" s="36"/>
    </row>
    <row r="249" spans="2:8" x14ac:dyDescent="0.25">
      <c r="B249" s="4">
        <v>241</v>
      </c>
      <c r="C249" s="39">
        <f t="shared" si="16"/>
        <v>36328.320665787534</v>
      </c>
      <c r="D249" s="39">
        <f t="shared" si="15"/>
        <v>359.23575024705957</v>
      </c>
      <c r="E249" s="39">
        <f t="shared" si="17"/>
        <v>105.95760194188033</v>
      </c>
      <c r="F249" s="39">
        <f t="shared" si="18"/>
        <v>253.27814830517923</v>
      </c>
      <c r="G249" s="39">
        <f t="shared" si="19"/>
        <v>36075.042517482354</v>
      </c>
      <c r="H249" s="36"/>
    </row>
    <row r="250" spans="2:8" x14ac:dyDescent="0.25">
      <c r="B250" s="4">
        <v>242</v>
      </c>
      <c r="C250" s="39">
        <f t="shared" si="16"/>
        <v>36075.042517482354</v>
      </c>
      <c r="D250" s="39">
        <f t="shared" si="15"/>
        <v>359.23575024705957</v>
      </c>
      <c r="E250" s="39">
        <f t="shared" si="17"/>
        <v>105.21887400932354</v>
      </c>
      <c r="F250" s="39">
        <f t="shared" si="18"/>
        <v>254.01687623773603</v>
      </c>
      <c r="G250" s="39">
        <f t="shared" si="19"/>
        <v>35821.025641244618</v>
      </c>
      <c r="H250" s="36"/>
    </row>
    <row r="251" spans="2:8" x14ac:dyDescent="0.25">
      <c r="B251" s="4">
        <v>243</v>
      </c>
      <c r="C251" s="39">
        <f t="shared" si="16"/>
        <v>35821.025641244618</v>
      </c>
      <c r="D251" s="39">
        <f t="shared" si="15"/>
        <v>359.23575024705957</v>
      </c>
      <c r="E251" s="39">
        <f t="shared" si="17"/>
        <v>104.47799145363014</v>
      </c>
      <c r="F251" s="39">
        <f t="shared" si="18"/>
        <v>254.75775879342945</v>
      </c>
      <c r="G251" s="39">
        <f t="shared" si="19"/>
        <v>35566.26788245119</v>
      </c>
      <c r="H251" s="36"/>
    </row>
    <row r="252" spans="2:8" x14ac:dyDescent="0.25">
      <c r="B252" s="4">
        <v>244</v>
      </c>
      <c r="C252" s="39">
        <f t="shared" si="16"/>
        <v>35566.26788245119</v>
      </c>
      <c r="D252" s="39">
        <f t="shared" si="15"/>
        <v>359.23575024705957</v>
      </c>
      <c r="E252" s="39">
        <f t="shared" si="17"/>
        <v>103.73494799048264</v>
      </c>
      <c r="F252" s="39">
        <f t="shared" si="18"/>
        <v>255.50080225657695</v>
      </c>
      <c r="G252" s="39">
        <f t="shared" si="19"/>
        <v>35310.767080194615</v>
      </c>
      <c r="H252" s="36"/>
    </row>
    <row r="253" spans="2:8" x14ac:dyDescent="0.25">
      <c r="B253" s="4">
        <v>245</v>
      </c>
      <c r="C253" s="39">
        <f t="shared" si="16"/>
        <v>35310.767080194615</v>
      </c>
      <c r="D253" s="39">
        <f t="shared" si="15"/>
        <v>359.23575024705957</v>
      </c>
      <c r="E253" s="39">
        <f t="shared" si="17"/>
        <v>102.9897373172343</v>
      </c>
      <c r="F253" s="39">
        <f t="shared" si="18"/>
        <v>256.24601292982527</v>
      </c>
      <c r="G253" s="39">
        <f t="shared" si="19"/>
        <v>35054.521067264788</v>
      </c>
      <c r="H253" s="36"/>
    </row>
    <row r="254" spans="2:8" x14ac:dyDescent="0.25">
      <c r="B254" s="4">
        <v>246</v>
      </c>
      <c r="C254" s="39">
        <f t="shared" si="16"/>
        <v>35054.521067264788</v>
      </c>
      <c r="D254" s="39">
        <f t="shared" si="15"/>
        <v>359.23575024705957</v>
      </c>
      <c r="E254" s="39">
        <f t="shared" si="17"/>
        <v>102.24235311285564</v>
      </c>
      <c r="F254" s="39">
        <f t="shared" si="18"/>
        <v>256.99339713420392</v>
      </c>
      <c r="G254" s="39">
        <f t="shared" si="19"/>
        <v>34797.527670130585</v>
      </c>
      <c r="H254" s="36"/>
    </row>
    <row r="255" spans="2:8" x14ac:dyDescent="0.25">
      <c r="B255" s="4">
        <v>247</v>
      </c>
      <c r="C255" s="39">
        <f t="shared" si="16"/>
        <v>34797.527670130585</v>
      </c>
      <c r="D255" s="39">
        <f t="shared" si="15"/>
        <v>359.23575024705957</v>
      </c>
      <c r="E255" s="39">
        <f t="shared" si="17"/>
        <v>101.49278903788088</v>
      </c>
      <c r="F255" s="39">
        <f t="shared" si="18"/>
        <v>257.7429612091787</v>
      </c>
      <c r="G255" s="39">
        <f t="shared" si="19"/>
        <v>34539.784708921405</v>
      </c>
      <c r="H255" s="36"/>
    </row>
    <row r="256" spans="2:8" x14ac:dyDescent="0.25">
      <c r="B256" s="4">
        <v>248</v>
      </c>
      <c r="C256" s="39">
        <f t="shared" si="16"/>
        <v>34539.784708921405</v>
      </c>
      <c r="D256" s="39">
        <f t="shared" si="15"/>
        <v>359.23575024705957</v>
      </c>
      <c r="E256" s="39">
        <f t="shared" si="17"/>
        <v>100.74103873435411</v>
      </c>
      <c r="F256" s="39">
        <f t="shared" si="18"/>
        <v>258.49471151270546</v>
      </c>
      <c r="G256" s="39">
        <f t="shared" si="19"/>
        <v>34281.289997408698</v>
      </c>
      <c r="H256" s="36"/>
    </row>
    <row r="257" spans="2:8" x14ac:dyDescent="0.25">
      <c r="B257" s="4">
        <v>249</v>
      </c>
      <c r="C257" s="39">
        <f t="shared" si="16"/>
        <v>34281.289997408698</v>
      </c>
      <c r="D257" s="39">
        <f t="shared" si="15"/>
        <v>359.23575024705957</v>
      </c>
      <c r="E257" s="39">
        <f t="shared" si="17"/>
        <v>99.987095825775384</v>
      </c>
      <c r="F257" s="39">
        <f t="shared" si="18"/>
        <v>259.24865442128419</v>
      </c>
      <c r="G257" s="39">
        <f t="shared" si="19"/>
        <v>34022.041342987417</v>
      </c>
      <c r="H257" s="36"/>
    </row>
    <row r="258" spans="2:8" x14ac:dyDescent="0.25">
      <c r="B258" s="4">
        <v>250</v>
      </c>
      <c r="C258" s="39">
        <f t="shared" si="16"/>
        <v>34022.041342987417</v>
      </c>
      <c r="D258" s="39">
        <f t="shared" si="15"/>
        <v>359.23575024705957</v>
      </c>
      <c r="E258" s="39">
        <f t="shared" si="17"/>
        <v>99.230953917046634</v>
      </c>
      <c r="F258" s="39">
        <f t="shared" si="18"/>
        <v>260.00479633001294</v>
      </c>
      <c r="G258" s="39">
        <f t="shared" si="19"/>
        <v>33762.036546657408</v>
      </c>
      <c r="H258" s="36"/>
    </row>
    <row r="259" spans="2:8" x14ac:dyDescent="0.25">
      <c r="B259" s="4">
        <v>251</v>
      </c>
      <c r="C259" s="39">
        <f t="shared" si="16"/>
        <v>33762.036546657408</v>
      </c>
      <c r="D259" s="39">
        <f t="shared" si="15"/>
        <v>359.23575024705957</v>
      </c>
      <c r="E259" s="39">
        <f t="shared" si="17"/>
        <v>98.472606594417456</v>
      </c>
      <c r="F259" s="39">
        <f t="shared" si="18"/>
        <v>260.7631436526421</v>
      </c>
      <c r="G259" s="39">
        <f t="shared" si="19"/>
        <v>33501.273403004765</v>
      </c>
      <c r="H259" s="36"/>
    </row>
    <row r="260" spans="2:8" x14ac:dyDescent="0.25">
      <c r="B260" s="4">
        <v>252</v>
      </c>
      <c r="C260" s="39">
        <f t="shared" si="16"/>
        <v>33501.273403004765</v>
      </c>
      <c r="D260" s="39">
        <f t="shared" si="15"/>
        <v>359.23575024705957</v>
      </c>
      <c r="E260" s="39">
        <f t="shared" si="17"/>
        <v>97.712047425430569</v>
      </c>
      <c r="F260" s="39">
        <f t="shared" si="18"/>
        <v>261.523702821629</v>
      </c>
      <c r="G260" s="39">
        <f t="shared" si="19"/>
        <v>33239.749700183136</v>
      </c>
      <c r="H260" s="36"/>
    </row>
    <row r="261" spans="2:8" x14ac:dyDescent="0.25">
      <c r="B261" s="4">
        <v>253</v>
      </c>
      <c r="C261" s="39">
        <f t="shared" si="16"/>
        <v>33239.749700183136</v>
      </c>
      <c r="D261" s="39">
        <f t="shared" si="15"/>
        <v>359.23575024705957</v>
      </c>
      <c r="E261" s="39">
        <f t="shared" si="17"/>
        <v>96.94926995886749</v>
      </c>
      <c r="F261" s="39">
        <f t="shared" si="18"/>
        <v>262.28648028819208</v>
      </c>
      <c r="G261" s="39">
        <f t="shared" si="19"/>
        <v>32977.463219894948</v>
      </c>
      <c r="H261" s="36"/>
    </row>
    <row r="262" spans="2:8" x14ac:dyDescent="0.25">
      <c r="B262" s="4">
        <v>254</v>
      </c>
      <c r="C262" s="39">
        <f t="shared" si="16"/>
        <v>32977.463219894948</v>
      </c>
      <c r="D262" s="39">
        <f t="shared" si="15"/>
        <v>359.23575024705957</v>
      </c>
      <c r="E262" s="39">
        <f t="shared" si="17"/>
        <v>96.184267724693598</v>
      </c>
      <c r="F262" s="39">
        <f t="shared" si="18"/>
        <v>263.05148252236597</v>
      </c>
      <c r="G262" s="39">
        <f t="shared" si="19"/>
        <v>32714.411737372582</v>
      </c>
      <c r="H262" s="36"/>
    </row>
    <row r="263" spans="2:8" x14ac:dyDescent="0.25">
      <c r="B263" s="4">
        <v>255</v>
      </c>
      <c r="C263" s="39">
        <f t="shared" si="16"/>
        <v>32714.411737372582</v>
      </c>
      <c r="D263" s="39">
        <f t="shared" si="15"/>
        <v>359.23575024705957</v>
      </c>
      <c r="E263" s="39">
        <f t="shared" si="17"/>
        <v>95.417034234003381</v>
      </c>
      <c r="F263" s="39">
        <f t="shared" si="18"/>
        <v>263.81871601305619</v>
      </c>
      <c r="G263" s="39">
        <f t="shared" si="19"/>
        <v>32450.593021359527</v>
      </c>
      <c r="H263" s="36"/>
    </row>
    <row r="264" spans="2:8" x14ac:dyDescent="0.25">
      <c r="B264" s="4">
        <v>256</v>
      </c>
      <c r="C264" s="39">
        <f t="shared" si="16"/>
        <v>32450.593021359527</v>
      </c>
      <c r="D264" s="39">
        <f t="shared" si="15"/>
        <v>359.23575024705957</v>
      </c>
      <c r="E264" s="39">
        <f t="shared" si="17"/>
        <v>94.647562978965297</v>
      </c>
      <c r="F264" s="39">
        <f t="shared" si="18"/>
        <v>264.58818726809426</v>
      </c>
      <c r="G264" s="39">
        <f t="shared" si="19"/>
        <v>32186.004834091433</v>
      </c>
      <c r="H264" s="36"/>
    </row>
    <row r="265" spans="2:8" x14ac:dyDescent="0.25">
      <c r="B265" s="4">
        <v>257</v>
      </c>
      <c r="C265" s="39">
        <f t="shared" si="16"/>
        <v>32186.004834091433</v>
      </c>
      <c r="D265" s="39">
        <f t="shared" ref="D265:D328" si="20">$F$4</f>
        <v>359.23575024705957</v>
      </c>
      <c r="E265" s="39">
        <f t="shared" si="17"/>
        <v>93.87584743276669</v>
      </c>
      <c r="F265" s="39">
        <f t="shared" si="18"/>
        <v>265.35990281429287</v>
      </c>
      <c r="G265" s="39">
        <f t="shared" si="19"/>
        <v>31920.64493127714</v>
      </c>
      <c r="H265" s="36"/>
    </row>
    <row r="266" spans="2:8" x14ac:dyDescent="0.25">
      <c r="B266" s="4">
        <v>258</v>
      </c>
      <c r="C266" s="39">
        <f t="shared" ref="C266:C329" si="21">G265</f>
        <v>31920.64493127714</v>
      </c>
      <c r="D266" s="39">
        <f t="shared" si="20"/>
        <v>359.23575024705957</v>
      </c>
      <c r="E266" s="39">
        <f t="shared" ref="E266:E329" si="22">C266*$C$5/12</f>
        <v>93.101881049558344</v>
      </c>
      <c r="F266" s="39">
        <f t="shared" ref="F266:F329" si="23">D266-E266</f>
        <v>266.13386919750121</v>
      </c>
      <c r="G266" s="39">
        <f t="shared" ref="G266:G329" si="24">C266-F266</f>
        <v>31654.51106207964</v>
      </c>
      <c r="H266" s="36"/>
    </row>
    <row r="267" spans="2:8" x14ac:dyDescent="0.25">
      <c r="B267" s="4">
        <v>259</v>
      </c>
      <c r="C267" s="39">
        <f t="shared" si="21"/>
        <v>31654.51106207964</v>
      </c>
      <c r="D267" s="39">
        <f t="shared" si="20"/>
        <v>359.23575024705957</v>
      </c>
      <c r="E267" s="39">
        <f t="shared" si="22"/>
        <v>92.325657264398956</v>
      </c>
      <c r="F267" s="39">
        <f t="shared" si="23"/>
        <v>266.91009298266061</v>
      </c>
      <c r="G267" s="39">
        <f t="shared" si="24"/>
        <v>31387.60096909698</v>
      </c>
      <c r="H267" s="36"/>
    </row>
    <row r="268" spans="2:8" x14ac:dyDescent="0.25">
      <c r="B268" s="4">
        <v>260</v>
      </c>
      <c r="C268" s="39">
        <f t="shared" si="21"/>
        <v>31387.60096909698</v>
      </c>
      <c r="D268" s="39">
        <f t="shared" si="20"/>
        <v>359.23575024705957</v>
      </c>
      <c r="E268" s="39">
        <f t="shared" si="22"/>
        <v>91.547169493199533</v>
      </c>
      <c r="F268" s="39">
        <f t="shared" si="23"/>
        <v>267.68858075386004</v>
      </c>
      <c r="G268" s="39">
        <f t="shared" si="24"/>
        <v>31119.91238834312</v>
      </c>
      <c r="H268" s="36"/>
    </row>
    <row r="269" spans="2:8" x14ac:dyDescent="0.25">
      <c r="B269" s="4">
        <v>261</v>
      </c>
      <c r="C269" s="39">
        <f t="shared" si="21"/>
        <v>31119.91238834312</v>
      </c>
      <c r="D269" s="39">
        <f t="shared" si="20"/>
        <v>359.23575024705957</v>
      </c>
      <c r="E269" s="39">
        <f t="shared" si="22"/>
        <v>90.766411132667443</v>
      </c>
      <c r="F269" s="39">
        <f t="shared" si="23"/>
        <v>268.46933911439214</v>
      </c>
      <c r="G269" s="39">
        <f t="shared" si="24"/>
        <v>30851.443049228728</v>
      </c>
      <c r="H269" s="36"/>
    </row>
    <row r="270" spans="2:8" x14ac:dyDescent="0.25">
      <c r="B270" s="4">
        <v>262</v>
      </c>
      <c r="C270" s="39">
        <f t="shared" si="21"/>
        <v>30851.443049228728</v>
      </c>
      <c r="D270" s="39">
        <f t="shared" si="20"/>
        <v>359.23575024705957</v>
      </c>
      <c r="E270" s="39">
        <f t="shared" si="22"/>
        <v>89.983375560250465</v>
      </c>
      <c r="F270" s="39">
        <f t="shared" si="23"/>
        <v>269.25237468680911</v>
      </c>
      <c r="G270" s="39">
        <f t="shared" si="24"/>
        <v>30582.190674541918</v>
      </c>
      <c r="H270" s="36"/>
    </row>
    <row r="271" spans="2:8" x14ac:dyDescent="0.25">
      <c r="B271" s="4">
        <v>263</v>
      </c>
      <c r="C271" s="39">
        <f t="shared" si="21"/>
        <v>30582.190674541918</v>
      </c>
      <c r="D271" s="39">
        <f t="shared" si="20"/>
        <v>359.23575024705957</v>
      </c>
      <c r="E271" s="39">
        <f t="shared" si="22"/>
        <v>89.198056134080602</v>
      </c>
      <c r="F271" s="39">
        <f t="shared" si="23"/>
        <v>270.03769411297895</v>
      </c>
      <c r="G271" s="39">
        <f t="shared" si="24"/>
        <v>30312.152980428938</v>
      </c>
      <c r="H271" s="36"/>
    </row>
    <row r="272" spans="2:8" x14ac:dyDescent="0.25">
      <c r="B272" s="4">
        <v>264</v>
      </c>
      <c r="C272" s="39">
        <f t="shared" si="21"/>
        <v>30312.152980428938</v>
      </c>
      <c r="D272" s="39">
        <f t="shared" si="20"/>
        <v>359.23575024705957</v>
      </c>
      <c r="E272" s="39">
        <f t="shared" si="22"/>
        <v>88.410446192917746</v>
      </c>
      <c r="F272" s="39">
        <f t="shared" si="23"/>
        <v>270.82530405414184</v>
      </c>
      <c r="G272" s="39">
        <f t="shared" si="24"/>
        <v>30041.327676374796</v>
      </c>
      <c r="H272" s="36"/>
    </row>
    <row r="273" spans="2:8" x14ac:dyDescent="0.25">
      <c r="B273" s="4">
        <v>265</v>
      </c>
      <c r="C273" s="39">
        <f t="shared" si="21"/>
        <v>30041.327676374796</v>
      </c>
      <c r="D273" s="39">
        <f t="shared" si="20"/>
        <v>359.23575024705957</v>
      </c>
      <c r="E273" s="39">
        <f t="shared" si="22"/>
        <v>87.620539056093165</v>
      </c>
      <c r="F273" s="39">
        <f t="shared" si="23"/>
        <v>271.61521119096642</v>
      </c>
      <c r="G273" s="39">
        <f t="shared" si="24"/>
        <v>29769.712465183831</v>
      </c>
      <c r="H273" s="36"/>
    </row>
    <row r="274" spans="2:8" x14ac:dyDescent="0.25">
      <c r="B274" s="4">
        <v>266</v>
      </c>
      <c r="C274" s="39">
        <f t="shared" si="21"/>
        <v>29769.712465183831</v>
      </c>
      <c r="D274" s="39">
        <f t="shared" si="20"/>
        <v>359.23575024705957</v>
      </c>
      <c r="E274" s="39">
        <f t="shared" si="22"/>
        <v>86.828328023452855</v>
      </c>
      <c r="F274" s="39">
        <f t="shared" si="23"/>
        <v>272.40742222360672</v>
      </c>
      <c r="G274" s="39">
        <f t="shared" si="24"/>
        <v>29497.305042960226</v>
      </c>
      <c r="H274" s="36"/>
    </row>
    <row r="275" spans="2:8" x14ac:dyDescent="0.25">
      <c r="B275" s="4">
        <v>267</v>
      </c>
      <c r="C275" s="39">
        <f t="shared" si="21"/>
        <v>29497.305042960226</v>
      </c>
      <c r="D275" s="39">
        <f t="shared" si="20"/>
        <v>359.23575024705957</v>
      </c>
      <c r="E275" s="39">
        <f t="shared" si="22"/>
        <v>86.033806375300671</v>
      </c>
      <c r="F275" s="39">
        <f t="shared" si="23"/>
        <v>273.20194387175889</v>
      </c>
      <c r="G275" s="39">
        <f t="shared" si="24"/>
        <v>29224.103099088468</v>
      </c>
      <c r="H275" s="36"/>
    </row>
    <row r="276" spans="2:8" x14ac:dyDescent="0.25">
      <c r="B276" s="4">
        <v>268</v>
      </c>
      <c r="C276" s="39">
        <f t="shared" si="21"/>
        <v>29224.103099088468</v>
      </c>
      <c r="D276" s="39">
        <f t="shared" si="20"/>
        <v>359.23575024705957</v>
      </c>
      <c r="E276" s="39">
        <f t="shared" si="22"/>
        <v>85.236967372341368</v>
      </c>
      <c r="F276" s="39">
        <f t="shared" si="23"/>
        <v>273.99878287471819</v>
      </c>
      <c r="G276" s="39">
        <f t="shared" si="24"/>
        <v>28950.10431621375</v>
      </c>
      <c r="H276" s="36"/>
    </row>
    <row r="277" spans="2:8" x14ac:dyDescent="0.25">
      <c r="B277" s="4">
        <v>269</v>
      </c>
      <c r="C277" s="39">
        <f t="shared" si="21"/>
        <v>28950.10431621375</v>
      </c>
      <c r="D277" s="39">
        <f t="shared" si="20"/>
        <v>359.23575024705957</v>
      </c>
      <c r="E277" s="39">
        <f t="shared" si="22"/>
        <v>84.437804255623448</v>
      </c>
      <c r="F277" s="39">
        <f t="shared" si="23"/>
        <v>274.79794599143611</v>
      </c>
      <c r="G277" s="39">
        <f t="shared" si="24"/>
        <v>28675.306370222315</v>
      </c>
      <c r="H277" s="36"/>
    </row>
    <row r="278" spans="2:8" x14ac:dyDescent="0.25">
      <c r="B278" s="4">
        <v>270</v>
      </c>
      <c r="C278" s="39">
        <f t="shared" si="21"/>
        <v>28675.306370222315</v>
      </c>
      <c r="D278" s="39">
        <f t="shared" si="20"/>
        <v>359.23575024705957</v>
      </c>
      <c r="E278" s="39">
        <f t="shared" si="22"/>
        <v>83.636310246481756</v>
      </c>
      <c r="F278" s="39">
        <f t="shared" si="23"/>
        <v>275.59944000057783</v>
      </c>
      <c r="G278" s="39">
        <f t="shared" si="24"/>
        <v>28399.706930221739</v>
      </c>
      <c r="H278" s="36"/>
    </row>
    <row r="279" spans="2:8" x14ac:dyDescent="0.25">
      <c r="B279" s="4">
        <v>271</v>
      </c>
      <c r="C279" s="39">
        <f t="shared" si="21"/>
        <v>28399.706930221739</v>
      </c>
      <c r="D279" s="39">
        <f t="shared" si="20"/>
        <v>359.23575024705957</v>
      </c>
      <c r="E279" s="39">
        <f t="shared" si="22"/>
        <v>82.832478546480075</v>
      </c>
      <c r="F279" s="39">
        <f t="shared" si="23"/>
        <v>276.40327170057947</v>
      </c>
      <c r="G279" s="39">
        <f t="shared" si="24"/>
        <v>28123.303658521159</v>
      </c>
      <c r="H279" s="36"/>
    </row>
    <row r="280" spans="2:8" x14ac:dyDescent="0.25">
      <c r="B280" s="4">
        <v>272</v>
      </c>
      <c r="C280" s="39">
        <f t="shared" si="21"/>
        <v>28123.303658521159</v>
      </c>
      <c r="D280" s="39">
        <f t="shared" si="20"/>
        <v>359.23575024705957</v>
      </c>
      <c r="E280" s="39">
        <f t="shared" si="22"/>
        <v>82.026302337353385</v>
      </c>
      <c r="F280" s="39">
        <f t="shared" si="23"/>
        <v>277.20944790970617</v>
      </c>
      <c r="G280" s="39">
        <f t="shared" si="24"/>
        <v>27846.094210611453</v>
      </c>
      <c r="H280" s="36"/>
    </row>
    <row r="281" spans="2:8" x14ac:dyDescent="0.25">
      <c r="B281" s="4">
        <v>273</v>
      </c>
      <c r="C281" s="39">
        <f t="shared" si="21"/>
        <v>27846.094210611453</v>
      </c>
      <c r="D281" s="39">
        <f t="shared" si="20"/>
        <v>359.23575024705957</v>
      </c>
      <c r="E281" s="39">
        <f t="shared" si="22"/>
        <v>81.21777478095008</v>
      </c>
      <c r="F281" s="39">
        <f t="shared" si="23"/>
        <v>278.01797546610948</v>
      </c>
      <c r="G281" s="39">
        <f t="shared" si="24"/>
        <v>27568.076235145341</v>
      </c>
      <c r="H281" s="36"/>
    </row>
    <row r="282" spans="2:8" x14ac:dyDescent="0.25">
      <c r="B282" s="4">
        <v>274</v>
      </c>
      <c r="C282" s="39">
        <f t="shared" si="21"/>
        <v>27568.076235145341</v>
      </c>
      <c r="D282" s="39">
        <f t="shared" si="20"/>
        <v>359.23575024705957</v>
      </c>
      <c r="E282" s="39">
        <f t="shared" si="22"/>
        <v>80.406889019173917</v>
      </c>
      <c r="F282" s="39">
        <f t="shared" si="23"/>
        <v>278.82886122788568</v>
      </c>
      <c r="G282" s="39">
        <f t="shared" si="24"/>
        <v>27289.247373917457</v>
      </c>
      <c r="H282" s="36"/>
    </row>
    <row r="283" spans="2:8" x14ac:dyDescent="0.25">
      <c r="B283" s="4">
        <v>275</v>
      </c>
      <c r="C283" s="39">
        <f t="shared" si="21"/>
        <v>27289.247373917457</v>
      </c>
      <c r="D283" s="39">
        <f t="shared" si="20"/>
        <v>359.23575024705957</v>
      </c>
      <c r="E283" s="39">
        <f t="shared" si="22"/>
        <v>79.593638173925925</v>
      </c>
      <c r="F283" s="39">
        <f t="shared" si="23"/>
        <v>279.64211207313366</v>
      </c>
      <c r="G283" s="39">
        <f t="shared" si="24"/>
        <v>27009.605261844325</v>
      </c>
      <c r="H283" s="36"/>
    </row>
    <row r="284" spans="2:8" x14ac:dyDescent="0.25">
      <c r="B284" s="4">
        <v>276</v>
      </c>
      <c r="C284" s="39">
        <f t="shared" si="21"/>
        <v>27009.605261844325</v>
      </c>
      <c r="D284" s="39">
        <f t="shared" si="20"/>
        <v>359.23575024705957</v>
      </c>
      <c r="E284" s="39">
        <f t="shared" si="22"/>
        <v>78.778015347045951</v>
      </c>
      <c r="F284" s="39">
        <f t="shared" si="23"/>
        <v>280.45773490001363</v>
      </c>
      <c r="G284" s="39">
        <f t="shared" si="24"/>
        <v>26729.147526944311</v>
      </c>
      <c r="H284" s="36"/>
    </row>
    <row r="285" spans="2:8" x14ac:dyDescent="0.25">
      <c r="B285" s="4">
        <v>277</v>
      </c>
      <c r="C285" s="39">
        <f t="shared" si="21"/>
        <v>26729.147526944311</v>
      </c>
      <c r="D285" s="39">
        <f t="shared" si="20"/>
        <v>359.23575024705957</v>
      </c>
      <c r="E285" s="39">
        <f t="shared" si="22"/>
        <v>77.960013620254244</v>
      </c>
      <c r="F285" s="39">
        <f t="shared" si="23"/>
        <v>281.27573662680533</v>
      </c>
      <c r="G285" s="39">
        <f t="shared" si="24"/>
        <v>26447.871790317506</v>
      </c>
      <c r="H285" s="36"/>
    </row>
    <row r="286" spans="2:8" x14ac:dyDescent="0.25">
      <c r="B286" s="4">
        <v>278</v>
      </c>
      <c r="C286" s="39">
        <f t="shared" si="21"/>
        <v>26447.871790317506</v>
      </c>
      <c r="D286" s="39">
        <f t="shared" si="20"/>
        <v>359.23575024705957</v>
      </c>
      <c r="E286" s="39">
        <f t="shared" si="22"/>
        <v>77.139626055092734</v>
      </c>
      <c r="F286" s="39">
        <f t="shared" si="23"/>
        <v>282.09612419196685</v>
      </c>
      <c r="G286" s="39">
        <f t="shared" si="24"/>
        <v>26165.775666125537</v>
      </c>
      <c r="H286" s="36"/>
    </row>
    <row r="287" spans="2:8" x14ac:dyDescent="0.25">
      <c r="B287" s="4">
        <v>279</v>
      </c>
      <c r="C287" s="39">
        <f t="shared" si="21"/>
        <v>26165.775666125537</v>
      </c>
      <c r="D287" s="39">
        <f t="shared" si="20"/>
        <v>359.23575024705957</v>
      </c>
      <c r="E287" s="39">
        <f t="shared" si="22"/>
        <v>76.316845692866153</v>
      </c>
      <c r="F287" s="39">
        <f t="shared" si="23"/>
        <v>282.91890455419343</v>
      </c>
      <c r="G287" s="39">
        <f t="shared" si="24"/>
        <v>25882.856761571344</v>
      </c>
      <c r="H287" s="36"/>
    </row>
    <row r="288" spans="2:8" x14ac:dyDescent="0.25">
      <c r="B288" s="4">
        <v>280</v>
      </c>
      <c r="C288" s="39">
        <f t="shared" si="21"/>
        <v>25882.856761571344</v>
      </c>
      <c r="D288" s="39">
        <f t="shared" si="20"/>
        <v>359.23575024705957</v>
      </c>
      <c r="E288" s="39">
        <f t="shared" si="22"/>
        <v>75.491665554583093</v>
      </c>
      <c r="F288" s="39">
        <f t="shared" si="23"/>
        <v>283.74408469247646</v>
      </c>
      <c r="G288" s="39">
        <f t="shared" si="24"/>
        <v>25599.112676878867</v>
      </c>
      <c r="H288" s="36"/>
    </row>
    <row r="289" spans="2:8" x14ac:dyDescent="0.25">
      <c r="B289" s="4">
        <v>281</v>
      </c>
      <c r="C289" s="39">
        <f t="shared" si="21"/>
        <v>25599.112676878867</v>
      </c>
      <c r="D289" s="39">
        <f t="shared" si="20"/>
        <v>359.23575024705957</v>
      </c>
      <c r="E289" s="39">
        <f t="shared" si="22"/>
        <v>74.664078640896705</v>
      </c>
      <c r="F289" s="39">
        <f t="shared" si="23"/>
        <v>284.57167160616285</v>
      </c>
      <c r="G289" s="39">
        <f t="shared" si="24"/>
        <v>25314.541005272706</v>
      </c>
      <c r="H289" s="36"/>
    </row>
    <row r="290" spans="2:8" x14ac:dyDescent="0.25">
      <c r="B290" s="4">
        <v>282</v>
      </c>
      <c r="C290" s="39">
        <f t="shared" si="21"/>
        <v>25314.541005272706</v>
      </c>
      <c r="D290" s="39">
        <f t="shared" si="20"/>
        <v>359.23575024705957</v>
      </c>
      <c r="E290" s="39">
        <f t="shared" si="22"/>
        <v>73.834077932045403</v>
      </c>
      <c r="F290" s="39">
        <f t="shared" si="23"/>
        <v>285.40167231501414</v>
      </c>
      <c r="G290" s="39">
        <f t="shared" si="24"/>
        <v>25029.139332957693</v>
      </c>
      <c r="H290" s="36"/>
    </row>
    <row r="291" spans="2:8" x14ac:dyDescent="0.25">
      <c r="B291" s="4">
        <v>283</v>
      </c>
      <c r="C291" s="39">
        <f t="shared" si="21"/>
        <v>25029.139332957693</v>
      </c>
      <c r="D291" s="39">
        <f t="shared" si="20"/>
        <v>359.23575024705957</v>
      </c>
      <c r="E291" s="39">
        <f t="shared" si="22"/>
        <v>73.001656387793275</v>
      </c>
      <c r="F291" s="39">
        <f t="shared" si="23"/>
        <v>286.2340938592663</v>
      </c>
      <c r="G291" s="39">
        <f t="shared" si="24"/>
        <v>24742.905239098425</v>
      </c>
      <c r="H291" s="36"/>
    </row>
    <row r="292" spans="2:8" x14ac:dyDescent="0.25">
      <c r="B292" s="4">
        <v>284</v>
      </c>
      <c r="C292" s="39">
        <f t="shared" si="21"/>
        <v>24742.905239098425</v>
      </c>
      <c r="D292" s="39">
        <f t="shared" si="20"/>
        <v>359.23575024705957</v>
      </c>
      <c r="E292" s="39">
        <f t="shared" si="22"/>
        <v>72.166806947370418</v>
      </c>
      <c r="F292" s="39">
        <f t="shared" si="23"/>
        <v>287.06894329968918</v>
      </c>
      <c r="G292" s="39">
        <f t="shared" si="24"/>
        <v>24455.836295798737</v>
      </c>
      <c r="H292" s="36"/>
    </row>
    <row r="293" spans="2:8" x14ac:dyDescent="0.25">
      <c r="B293" s="4">
        <v>285</v>
      </c>
      <c r="C293" s="39">
        <f t="shared" si="21"/>
        <v>24455.836295798737</v>
      </c>
      <c r="D293" s="39">
        <f t="shared" si="20"/>
        <v>359.23575024705957</v>
      </c>
      <c r="E293" s="39">
        <f t="shared" si="22"/>
        <v>71.329522529412984</v>
      </c>
      <c r="F293" s="39">
        <f t="shared" si="23"/>
        <v>287.90622771764657</v>
      </c>
      <c r="G293" s="39">
        <f t="shared" si="24"/>
        <v>24167.930068081092</v>
      </c>
      <c r="H293" s="36"/>
    </row>
    <row r="294" spans="2:8" x14ac:dyDescent="0.25">
      <c r="B294" s="4">
        <v>286</v>
      </c>
      <c r="C294" s="39">
        <f t="shared" si="21"/>
        <v>24167.930068081092</v>
      </c>
      <c r="D294" s="39">
        <f t="shared" si="20"/>
        <v>359.23575024705957</v>
      </c>
      <c r="E294" s="39">
        <f t="shared" si="22"/>
        <v>70.489796031903197</v>
      </c>
      <c r="F294" s="39">
        <f t="shared" si="23"/>
        <v>288.74595421515636</v>
      </c>
      <c r="G294" s="39">
        <f t="shared" si="24"/>
        <v>23879.184113865937</v>
      </c>
      <c r="H294" s="36"/>
    </row>
    <row r="295" spans="2:8" x14ac:dyDescent="0.25">
      <c r="B295" s="4">
        <v>287</v>
      </c>
      <c r="C295" s="39">
        <f t="shared" si="21"/>
        <v>23879.184113865937</v>
      </c>
      <c r="D295" s="39">
        <f t="shared" si="20"/>
        <v>359.23575024705957</v>
      </c>
      <c r="E295" s="39">
        <f t="shared" si="22"/>
        <v>69.647620332108986</v>
      </c>
      <c r="F295" s="39">
        <f t="shared" si="23"/>
        <v>289.58812991495057</v>
      </c>
      <c r="G295" s="39">
        <f t="shared" si="24"/>
        <v>23589.595983950985</v>
      </c>
      <c r="H295" s="36"/>
    </row>
    <row r="296" spans="2:8" x14ac:dyDescent="0.25">
      <c r="B296" s="4">
        <v>288</v>
      </c>
      <c r="C296" s="39">
        <f t="shared" si="21"/>
        <v>23589.595983950985</v>
      </c>
      <c r="D296" s="39">
        <f t="shared" si="20"/>
        <v>359.23575024705957</v>
      </c>
      <c r="E296" s="39">
        <f t="shared" si="22"/>
        <v>68.802988286523714</v>
      </c>
      <c r="F296" s="39">
        <f t="shared" si="23"/>
        <v>290.43276196053586</v>
      </c>
      <c r="G296" s="39">
        <f t="shared" si="24"/>
        <v>23299.16322199045</v>
      </c>
      <c r="H296" s="36"/>
    </row>
    <row r="297" spans="2:8" x14ac:dyDescent="0.25">
      <c r="B297" s="4">
        <v>289</v>
      </c>
      <c r="C297" s="39">
        <f t="shared" si="21"/>
        <v>23299.16322199045</v>
      </c>
      <c r="D297" s="39">
        <f t="shared" si="20"/>
        <v>359.23575024705957</v>
      </c>
      <c r="E297" s="39">
        <f t="shared" si="22"/>
        <v>67.955892730805488</v>
      </c>
      <c r="F297" s="39">
        <f t="shared" si="23"/>
        <v>291.27985751625408</v>
      </c>
      <c r="G297" s="39">
        <f t="shared" si="24"/>
        <v>23007.883364474197</v>
      </c>
      <c r="H297" s="36"/>
    </row>
    <row r="298" spans="2:8" x14ac:dyDescent="0.25">
      <c r="B298" s="4">
        <v>290</v>
      </c>
      <c r="C298" s="39">
        <f t="shared" si="21"/>
        <v>23007.883364474197</v>
      </c>
      <c r="D298" s="39">
        <f t="shared" si="20"/>
        <v>359.23575024705957</v>
      </c>
      <c r="E298" s="39">
        <f t="shared" si="22"/>
        <v>67.106326479716415</v>
      </c>
      <c r="F298" s="39">
        <f t="shared" si="23"/>
        <v>292.12942376734316</v>
      </c>
      <c r="G298" s="39">
        <f t="shared" si="24"/>
        <v>22715.753940706854</v>
      </c>
      <c r="H298" s="36"/>
    </row>
    <row r="299" spans="2:8" x14ac:dyDescent="0.25">
      <c r="B299" s="4">
        <v>291</v>
      </c>
      <c r="C299" s="39">
        <f t="shared" si="21"/>
        <v>22715.753940706854</v>
      </c>
      <c r="D299" s="39">
        <f t="shared" si="20"/>
        <v>359.23575024705957</v>
      </c>
      <c r="E299" s="39">
        <f t="shared" si="22"/>
        <v>66.254282327061659</v>
      </c>
      <c r="F299" s="39">
        <f t="shared" si="23"/>
        <v>292.9814679199979</v>
      </c>
      <c r="G299" s="39">
        <f t="shared" si="24"/>
        <v>22422.772472786855</v>
      </c>
      <c r="H299" s="36"/>
    </row>
    <row r="300" spans="2:8" x14ac:dyDescent="0.25">
      <c r="B300" s="4">
        <v>292</v>
      </c>
      <c r="C300" s="39">
        <f t="shared" si="21"/>
        <v>22422.772472786855</v>
      </c>
      <c r="D300" s="39">
        <f t="shared" si="20"/>
        <v>359.23575024705957</v>
      </c>
      <c r="E300" s="39">
        <f t="shared" si="22"/>
        <v>65.39975304562833</v>
      </c>
      <c r="F300" s="39">
        <f t="shared" si="23"/>
        <v>293.83599720143127</v>
      </c>
      <c r="G300" s="39">
        <f t="shared" si="24"/>
        <v>22128.936475585426</v>
      </c>
      <c r="H300" s="36"/>
    </row>
    <row r="301" spans="2:8" x14ac:dyDescent="0.25">
      <c r="B301" s="4">
        <v>293</v>
      </c>
      <c r="C301" s="39">
        <f t="shared" si="21"/>
        <v>22128.936475585426</v>
      </c>
      <c r="D301" s="39">
        <f t="shared" si="20"/>
        <v>359.23575024705957</v>
      </c>
      <c r="E301" s="39">
        <f t="shared" si="22"/>
        <v>64.542731387124164</v>
      </c>
      <c r="F301" s="39">
        <f t="shared" si="23"/>
        <v>294.69301885993542</v>
      </c>
      <c r="G301" s="39">
        <f t="shared" si="24"/>
        <v>21834.24345672549</v>
      </c>
      <c r="H301" s="36"/>
    </row>
    <row r="302" spans="2:8" x14ac:dyDescent="0.25">
      <c r="B302" s="4">
        <v>294</v>
      </c>
      <c r="C302" s="39">
        <f t="shared" si="21"/>
        <v>21834.24345672549</v>
      </c>
      <c r="D302" s="39">
        <f t="shared" si="20"/>
        <v>359.23575024705957</v>
      </c>
      <c r="E302" s="39">
        <f t="shared" si="22"/>
        <v>63.683210082116013</v>
      </c>
      <c r="F302" s="39">
        <f t="shared" si="23"/>
        <v>295.55254016494354</v>
      </c>
      <c r="G302" s="39">
        <f t="shared" si="24"/>
        <v>21538.690916560547</v>
      </c>
      <c r="H302" s="36"/>
    </row>
    <row r="303" spans="2:8" x14ac:dyDescent="0.25">
      <c r="B303" s="4">
        <v>295</v>
      </c>
      <c r="C303" s="39">
        <f t="shared" si="21"/>
        <v>21538.690916560547</v>
      </c>
      <c r="D303" s="39">
        <f t="shared" si="20"/>
        <v>359.23575024705957</v>
      </c>
      <c r="E303" s="39">
        <f t="shared" si="22"/>
        <v>62.821181839968268</v>
      </c>
      <c r="F303" s="39">
        <f t="shared" si="23"/>
        <v>296.41456840709128</v>
      </c>
      <c r="G303" s="39">
        <f t="shared" si="24"/>
        <v>21242.276348153457</v>
      </c>
      <c r="H303" s="36"/>
    </row>
    <row r="304" spans="2:8" x14ac:dyDescent="0.25">
      <c r="B304" s="4">
        <v>296</v>
      </c>
      <c r="C304" s="39">
        <f t="shared" si="21"/>
        <v>21242.276348153457</v>
      </c>
      <c r="D304" s="39">
        <f t="shared" si="20"/>
        <v>359.23575024705957</v>
      </c>
      <c r="E304" s="39">
        <f t="shared" si="22"/>
        <v>61.956639348780925</v>
      </c>
      <c r="F304" s="39">
        <f t="shared" si="23"/>
        <v>297.27911089827865</v>
      </c>
      <c r="G304" s="39">
        <f t="shared" si="24"/>
        <v>20944.997237255178</v>
      </c>
      <c r="H304" s="36"/>
    </row>
    <row r="305" spans="2:8" x14ac:dyDescent="0.25">
      <c r="B305" s="4">
        <v>297</v>
      </c>
      <c r="C305" s="39">
        <f t="shared" si="21"/>
        <v>20944.997237255178</v>
      </c>
      <c r="D305" s="39">
        <f t="shared" si="20"/>
        <v>359.23575024705957</v>
      </c>
      <c r="E305" s="39">
        <f t="shared" si="22"/>
        <v>61.089575275327611</v>
      </c>
      <c r="F305" s="39">
        <f t="shared" si="23"/>
        <v>298.14617497173197</v>
      </c>
      <c r="G305" s="39">
        <f t="shared" si="24"/>
        <v>20646.851062283447</v>
      </c>
      <c r="H305" s="36"/>
    </row>
    <row r="306" spans="2:8" x14ac:dyDescent="0.25">
      <c r="B306" s="4">
        <v>298</v>
      </c>
      <c r="C306" s="39">
        <f t="shared" si="21"/>
        <v>20646.851062283447</v>
      </c>
      <c r="D306" s="39">
        <f t="shared" si="20"/>
        <v>359.23575024705957</v>
      </c>
      <c r="E306" s="39">
        <f t="shared" si="22"/>
        <v>60.219982264993398</v>
      </c>
      <c r="F306" s="39">
        <f t="shared" si="23"/>
        <v>299.01576798206617</v>
      </c>
      <c r="G306" s="39">
        <f t="shared" si="24"/>
        <v>20347.835294301382</v>
      </c>
      <c r="H306" s="36"/>
    </row>
    <row r="307" spans="2:8" x14ac:dyDescent="0.25">
      <c r="B307" s="4">
        <v>299</v>
      </c>
      <c r="C307" s="39">
        <f t="shared" si="21"/>
        <v>20347.835294301382</v>
      </c>
      <c r="D307" s="39">
        <f t="shared" si="20"/>
        <v>359.23575024705957</v>
      </c>
      <c r="E307" s="39">
        <f t="shared" si="22"/>
        <v>59.347852941712368</v>
      </c>
      <c r="F307" s="39">
        <f t="shared" si="23"/>
        <v>299.88789730534722</v>
      </c>
      <c r="G307" s="39">
        <f t="shared" si="24"/>
        <v>20047.947396996035</v>
      </c>
      <c r="H307" s="36"/>
    </row>
    <row r="308" spans="2:8" x14ac:dyDescent="0.25">
      <c r="B308" s="4">
        <v>300</v>
      </c>
      <c r="C308" s="39">
        <f t="shared" si="21"/>
        <v>20047.947396996035</v>
      </c>
      <c r="D308" s="39">
        <f t="shared" si="20"/>
        <v>359.23575024705957</v>
      </c>
      <c r="E308" s="39">
        <f t="shared" si="22"/>
        <v>58.473179907905113</v>
      </c>
      <c r="F308" s="39">
        <f t="shared" si="23"/>
        <v>300.76257033915448</v>
      </c>
      <c r="G308" s="39">
        <f t="shared" si="24"/>
        <v>19747.184826656881</v>
      </c>
      <c r="H308" s="36"/>
    </row>
    <row r="309" spans="2:8" x14ac:dyDescent="0.25">
      <c r="B309" s="4">
        <v>301</v>
      </c>
      <c r="C309" s="39">
        <f t="shared" si="21"/>
        <v>19747.184826656881</v>
      </c>
      <c r="D309" s="39">
        <f t="shared" si="20"/>
        <v>359.23575024705957</v>
      </c>
      <c r="E309" s="39">
        <f t="shared" si="22"/>
        <v>57.59595574441591</v>
      </c>
      <c r="F309" s="39">
        <f t="shared" si="23"/>
        <v>301.63979450264367</v>
      </c>
      <c r="G309" s="39">
        <f t="shared" si="24"/>
        <v>19445.545032154238</v>
      </c>
      <c r="H309" s="36"/>
    </row>
    <row r="310" spans="2:8" x14ac:dyDescent="0.25">
      <c r="B310" s="4">
        <v>302</v>
      </c>
      <c r="C310" s="39">
        <f t="shared" si="21"/>
        <v>19445.545032154238</v>
      </c>
      <c r="D310" s="39">
        <f t="shared" si="20"/>
        <v>359.23575024705957</v>
      </c>
      <c r="E310" s="39">
        <f t="shared" si="22"/>
        <v>56.716173010449864</v>
      </c>
      <c r="F310" s="39">
        <f t="shared" si="23"/>
        <v>302.51957723660973</v>
      </c>
      <c r="G310" s="39">
        <f t="shared" si="24"/>
        <v>19143.025454917628</v>
      </c>
      <c r="H310" s="36"/>
    </row>
    <row r="311" spans="2:8" x14ac:dyDescent="0.25">
      <c r="B311" s="4">
        <v>303</v>
      </c>
      <c r="C311" s="39">
        <f t="shared" si="21"/>
        <v>19143.025454917628</v>
      </c>
      <c r="D311" s="39">
        <f t="shared" si="20"/>
        <v>359.23575024705957</v>
      </c>
      <c r="E311" s="39">
        <f t="shared" si="22"/>
        <v>55.833824243509753</v>
      </c>
      <c r="F311" s="39">
        <f t="shared" si="23"/>
        <v>303.40192600354982</v>
      </c>
      <c r="G311" s="39">
        <f t="shared" si="24"/>
        <v>18839.623528914079</v>
      </c>
      <c r="H311" s="36"/>
    </row>
    <row r="312" spans="2:8" x14ac:dyDescent="0.25">
      <c r="B312" s="4">
        <v>304</v>
      </c>
      <c r="C312" s="39">
        <f t="shared" si="21"/>
        <v>18839.623528914079</v>
      </c>
      <c r="D312" s="39">
        <f t="shared" si="20"/>
        <v>359.23575024705957</v>
      </c>
      <c r="E312" s="39">
        <f t="shared" si="22"/>
        <v>54.948901959332737</v>
      </c>
      <c r="F312" s="39">
        <f t="shared" si="23"/>
        <v>304.28684828772685</v>
      </c>
      <c r="G312" s="39">
        <f t="shared" si="24"/>
        <v>18535.336680626351</v>
      </c>
      <c r="H312" s="36"/>
    </row>
    <row r="313" spans="2:8" x14ac:dyDescent="0.25">
      <c r="B313" s="4">
        <v>305</v>
      </c>
      <c r="C313" s="39">
        <f t="shared" si="21"/>
        <v>18535.336680626351</v>
      </c>
      <c r="D313" s="39">
        <f t="shared" si="20"/>
        <v>359.23575024705957</v>
      </c>
      <c r="E313" s="39">
        <f t="shared" si="22"/>
        <v>54.061398651826863</v>
      </c>
      <c r="F313" s="39">
        <f t="shared" si="23"/>
        <v>305.17435159523268</v>
      </c>
      <c r="G313" s="39">
        <f t="shared" si="24"/>
        <v>18230.162329031118</v>
      </c>
      <c r="H313" s="36"/>
    </row>
    <row r="314" spans="2:8" x14ac:dyDescent="0.25">
      <c r="B314" s="4">
        <v>306</v>
      </c>
      <c r="C314" s="39">
        <f t="shared" si="21"/>
        <v>18230.162329031118</v>
      </c>
      <c r="D314" s="39">
        <f t="shared" si="20"/>
        <v>359.23575024705957</v>
      </c>
      <c r="E314" s="39">
        <f t="shared" si="22"/>
        <v>53.171306793007432</v>
      </c>
      <c r="F314" s="39">
        <f t="shared" si="23"/>
        <v>306.06444345405214</v>
      </c>
      <c r="G314" s="39">
        <f t="shared" si="24"/>
        <v>17924.097885577066</v>
      </c>
      <c r="H314" s="36"/>
    </row>
    <row r="315" spans="2:8" x14ac:dyDescent="0.25">
      <c r="B315" s="4">
        <v>307</v>
      </c>
      <c r="C315" s="39">
        <f t="shared" si="21"/>
        <v>17924.097885577066</v>
      </c>
      <c r="D315" s="39">
        <f t="shared" si="20"/>
        <v>359.23575024705957</v>
      </c>
      <c r="E315" s="39">
        <f t="shared" si="22"/>
        <v>52.27861883293312</v>
      </c>
      <c r="F315" s="39">
        <f t="shared" si="23"/>
        <v>306.95713141412648</v>
      </c>
      <c r="G315" s="39">
        <f t="shared" si="24"/>
        <v>17617.140754162941</v>
      </c>
      <c r="H315" s="36"/>
    </row>
    <row r="316" spans="2:8" x14ac:dyDescent="0.25">
      <c r="B316" s="4">
        <v>308</v>
      </c>
      <c r="C316" s="39">
        <f t="shared" si="21"/>
        <v>17617.140754162941</v>
      </c>
      <c r="D316" s="39">
        <f t="shared" si="20"/>
        <v>359.23575024705957</v>
      </c>
      <c r="E316" s="39">
        <f t="shared" si="22"/>
        <v>51.383327199641919</v>
      </c>
      <c r="F316" s="39">
        <f t="shared" si="23"/>
        <v>307.85242304741763</v>
      </c>
      <c r="G316" s="39">
        <f t="shared" si="24"/>
        <v>17309.288331115524</v>
      </c>
      <c r="H316" s="36"/>
    </row>
    <row r="317" spans="2:8" x14ac:dyDescent="0.25">
      <c r="B317" s="4">
        <v>309</v>
      </c>
      <c r="C317" s="39">
        <f t="shared" si="21"/>
        <v>17309.288331115524</v>
      </c>
      <c r="D317" s="39">
        <f t="shared" si="20"/>
        <v>359.23575024705957</v>
      </c>
      <c r="E317" s="39">
        <f t="shared" si="22"/>
        <v>50.485424299086951</v>
      </c>
      <c r="F317" s="39">
        <f t="shared" si="23"/>
        <v>308.75032594797261</v>
      </c>
      <c r="G317" s="39">
        <f t="shared" si="24"/>
        <v>17000.538005167553</v>
      </c>
      <c r="H317" s="36"/>
    </row>
    <row r="318" spans="2:8" x14ac:dyDescent="0.25">
      <c r="B318" s="4">
        <v>310</v>
      </c>
      <c r="C318" s="39">
        <f t="shared" si="21"/>
        <v>17000.538005167553</v>
      </c>
      <c r="D318" s="39">
        <f t="shared" si="20"/>
        <v>359.23575024705957</v>
      </c>
      <c r="E318" s="39">
        <f t="shared" si="22"/>
        <v>49.584902515072031</v>
      </c>
      <c r="F318" s="39">
        <f t="shared" si="23"/>
        <v>309.65084773198754</v>
      </c>
      <c r="G318" s="39">
        <f t="shared" si="24"/>
        <v>16690.887157435565</v>
      </c>
      <c r="H318" s="36"/>
    </row>
    <row r="319" spans="2:8" x14ac:dyDescent="0.25">
      <c r="B319" s="4">
        <v>311</v>
      </c>
      <c r="C319" s="39">
        <f t="shared" si="21"/>
        <v>16690.887157435565</v>
      </c>
      <c r="D319" s="39">
        <f t="shared" si="20"/>
        <v>359.23575024705957</v>
      </c>
      <c r="E319" s="39">
        <f t="shared" si="22"/>
        <v>48.681754209187069</v>
      </c>
      <c r="F319" s="39">
        <f t="shared" si="23"/>
        <v>310.55399603787248</v>
      </c>
      <c r="G319" s="39">
        <f t="shared" si="24"/>
        <v>16380.333161397693</v>
      </c>
      <c r="H319" s="36"/>
    </row>
    <row r="320" spans="2:8" x14ac:dyDescent="0.25">
      <c r="B320" s="4">
        <v>312</v>
      </c>
      <c r="C320" s="39">
        <f t="shared" si="21"/>
        <v>16380.333161397693</v>
      </c>
      <c r="D320" s="39">
        <f t="shared" si="20"/>
        <v>359.23575024705957</v>
      </c>
      <c r="E320" s="39">
        <f t="shared" si="22"/>
        <v>47.775971720743279</v>
      </c>
      <c r="F320" s="39">
        <f t="shared" si="23"/>
        <v>311.45977852631631</v>
      </c>
      <c r="G320" s="39">
        <f t="shared" si="24"/>
        <v>16068.873382871378</v>
      </c>
      <c r="H320" s="36"/>
    </row>
    <row r="321" spans="2:8" x14ac:dyDescent="0.25">
      <c r="B321" s="4">
        <v>313</v>
      </c>
      <c r="C321" s="39">
        <f t="shared" si="21"/>
        <v>16068.873382871378</v>
      </c>
      <c r="D321" s="39">
        <f t="shared" si="20"/>
        <v>359.23575024705957</v>
      </c>
      <c r="E321" s="39">
        <f t="shared" si="22"/>
        <v>46.867547366708187</v>
      </c>
      <c r="F321" s="39">
        <f t="shared" si="23"/>
        <v>312.36820288035136</v>
      </c>
      <c r="G321" s="39">
        <f t="shared" si="24"/>
        <v>15756.505179991027</v>
      </c>
      <c r="H321" s="36"/>
    </row>
    <row r="322" spans="2:8" x14ac:dyDescent="0.25">
      <c r="B322" s="4">
        <v>314</v>
      </c>
      <c r="C322" s="39">
        <f t="shared" si="21"/>
        <v>15756.505179991027</v>
      </c>
      <c r="D322" s="39">
        <f t="shared" si="20"/>
        <v>359.23575024705957</v>
      </c>
      <c r="E322" s="39">
        <f t="shared" si="22"/>
        <v>45.956473441640497</v>
      </c>
      <c r="F322" s="39">
        <f t="shared" si="23"/>
        <v>313.27927680541904</v>
      </c>
      <c r="G322" s="39">
        <f t="shared" si="24"/>
        <v>15443.225903185608</v>
      </c>
      <c r="H322" s="36"/>
    </row>
    <row r="323" spans="2:8" x14ac:dyDescent="0.25">
      <c r="B323" s="4">
        <v>315</v>
      </c>
      <c r="C323" s="39">
        <f t="shared" si="21"/>
        <v>15443.225903185608</v>
      </c>
      <c r="D323" s="39">
        <f t="shared" si="20"/>
        <v>359.23575024705957</v>
      </c>
      <c r="E323" s="39">
        <f t="shared" si="22"/>
        <v>45.042742217624692</v>
      </c>
      <c r="F323" s="39">
        <f t="shared" si="23"/>
        <v>314.19300802943485</v>
      </c>
      <c r="G323" s="39">
        <f t="shared" si="24"/>
        <v>15129.032895156173</v>
      </c>
      <c r="H323" s="36"/>
    </row>
    <row r="324" spans="2:8" x14ac:dyDescent="0.25">
      <c r="B324" s="4">
        <v>316</v>
      </c>
      <c r="C324" s="39">
        <f t="shared" si="21"/>
        <v>15129.032895156173</v>
      </c>
      <c r="D324" s="39">
        <f t="shared" si="20"/>
        <v>359.23575024705957</v>
      </c>
      <c r="E324" s="39">
        <f t="shared" si="22"/>
        <v>44.126345944205504</v>
      </c>
      <c r="F324" s="39">
        <f t="shared" si="23"/>
        <v>315.10940430285405</v>
      </c>
      <c r="G324" s="39">
        <f t="shared" si="24"/>
        <v>14813.92349085332</v>
      </c>
      <c r="H324" s="36"/>
    </row>
    <row r="325" spans="2:8" x14ac:dyDescent="0.25">
      <c r="B325" s="4">
        <v>317</v>
      </c>
      <c r="C325" s="39">
        <f t="shared" si="21"/>
        <v>14813.92349085332</v>
      </c>
      <c r="D325" s="39">
        <f t="shared" si="20"/>
        <v>359.23575024705957</v>
      </c>
      <c r="E325" s="39">
        <f t="shared" si="22"/>
        <v>43.207276848322188</v>
      </c>
      <c r="F325" s="39">
        <f t="shared" si="23"/>
        <v>316.02847339873739</v>
      </c>
      <c r="G325" s="39">
        <f t="shared" si="24"/>
        <v>14497.895017454583</v>
      </c>
      <c r="H325" s="36"/>
    </row>
    <row r="326" spans="2:8" x14ac:dyDescent="0.25">
      <c r="B326" s="4">
        <v>318</v>
      </c>
      <c r="C326" s="39">
        <f t="shared" si="21"/>
        <v>14497.895017454583</v>
      </c>
      <c r="D326" s="39">
        <f t="shared" si="20"/>
        <v>359.23575024705957</v>
      </c>
      <c r="E326" s="39">
        <f t="shared" si="22"/>
        <v>42.285527134242535</v>
      </c>
      <c r="F326" s="39">
        <f t="shared" si="23"/>
        <v>316.95022311281701</v>
      </c>
      <c r="G326" s="39">
        <f t="shared" si="24"/>
        <v>14180.944794341765</v>
      </c>
      <c r="H326" s="36"/>
    </row>
    <row r="327" spans="2:8" x14ac:dyDescent="0.25">
      <c r="B327" s="4">
        <v>319</v>
      </c>
      <c r="C327" s="39">
        <f t="shared" si="21"/>
        <v>14180.944794341765</v>
      </c>
      <c r="D327" s="39">
        <f t="shared" si="20"/>
        <v>359.23575024705957</v>
      </c>
      <c r="E327" s="39">
        <f t="shared" si="22"/>
        <v>41.361088983496821</v>
      </c>
      <c r="F327" s="39">
        <f t="shared" si="23"/>
        <v>317.87466126356276</v>
      </c>
      <c r="G327" s="39">
        <f t="shared" si="24"/>
        <v>13863.070133078203</v>
      </c>
      <c r="H327" s="36"/>
    </row>
    <row r="328" spans="2:8" x14ac:dyDescent="0.25">
      <c r="B328" s="4">
        <v>320</v>
      </c>
      <c r="C328" s="39">
        <f t="shared" si="21"/>
        <v>13863.070133078203</v>
      </c>
      <c r="D328" s="39">
        <f t="shared" si="20"/>
        <v>359.23575024705957</v>
      </c>
      <c r="E328" s="39">
        <f t="shared" si="22"/>
        <v>40.433954554811429</v>
      </c>
      <c r="F328" s="39">
        <f t="shared" si="23"/>
        <v>318.80179569224816</v>
      </c>
      <c r="G328" s="39">
        <f t="shared" si="24"/>
        <v>13544.268337385955</v>
      </c>
      <c r="H328" s="36"/>
    </row>
    <row r="329" spans="2:8" x14ac:dyDescent="0.25">
      <c r="B329" s="4">
        <v>321</v>
      </c>
      <c r="C329" s="39">
        <f t="shared" si="21"/>
        <v>13544.268337385955</v>
      </c>
      <c r="D329" s="39">
        <f t="shared" ref="D329:D368" si="25">$F$4</f>
        <v>359.23575024705957</v>
      </c>
      <c r="E329" s="39">
        <f t="shared" si="22"/>
        <v>39.504115984042372</v>
      </c>
      <c r="F329" s="39">
        <f t="shared" si="23"/>
        <v>319.73163426301721</v>
      </c>
      <c r="G329" s="39">
        <f t="shared" si="24"/>
        <v>13224.536703122938</v>
      </c>
      <c r="H329" s="36"/>
    </row>
    <row r="330" spans="2:8" x14ac:dyDescent="0.25">
      <c r="B330" s="4">
        <v>322</v>
      </c>
      <c r="C330" s="39">
        <f t="shared" ref="C330:C368" si="26">G329</f>
        <v>13224.536703122938</v>
      </c>
      <c r="D330" s="39">
        <f t="shared" si="25"/>
        <v>359.23575024705957</v>
      </c>
      <c r="E330" s="39">
        <f t="shared" ref="E330:E368" si="27">C330*$C$5/12</f>
        <v>38.571565384108574</v>
      </c>
      <c r="F330" s="39">
        <f t="shared" ref="F330:F368" si="28">D330-E330</f>
        <v>320.664184862951</v>
      </c>
      <c r="G330" s="39">
        <f t="shared" ref="G330:G368" si="29">C330-F330</f>
        <v>12903.872518259986</v>
      </c>
      <c r="H330" s="36"/>
    </row>
    <row r="331" spans="2:8" x14ac:dyDescent="0.25">
      <c r="B331" s="4">
        <v>323</v>
      </c>
      <c r="C331" s="39">
        <f t="shared" si="26"/>
        <v>12903.872518259986</v>
      </c>
      <c r="D331" s="39">
        <f t="shared" si="25"/>
        <v>359.23575024705957</v>
      </c>
      <c r="E331" s="39">
        <f t="shared" si="27"/>
        <v>37.636294844924969</v>
      </c>
      <c r="F331" s="39">
        <f t="shared" si="28"/>
        <v>321.59945540213459</v>
      </c>
      <c r="G331" s="39">
        <f t="shared" si="29"/>
        <v>12582.273062857852</v>
      </c>
      <c r="H331" s="36"/>
    </row>
    <row r="332" spans="2:8" x14ac:dyDescent="0.25">
      <c r="B332" s="4">
        <v>324</v>
      </c>
      <c r="C332" s="39">
        <f t="shared" si="26"/>
        <v>12582.273062857852</v>
      </c>
      <c r="D332" s="39">
        <f t="shared" si="25"/>
        <v>359.23575024705957</v>
      </c>
      <c r="E332" s="39">
        <f t="shared" si="27"/>
        <v>36.698296433335408</v>
      </c>
      <c r="F332" s="39">
        <f t="shared" si="28"/>
        <v>322.53745381372414</v>
      </c>
      <c r="G332" s="39">
        <f t="shared" si="29"/>
        <v>12259.735609044128</v>
      </c>
      <c r="H332" s="36"/>
    </row>
    <row r="333" spans="2:8" x14ac:dyDescent="0.25">
      <c r="B333" s="4">
        <v>325</v>
      </c>
      <c r="C333" s="39">
        <f t="shared" si="26"/>
        <v>12259.735609044128</v>
      </c>
      <c r="D333" s="39">
        <f t="shared" si="25"/>
        <v>359.23575024705957</v>
      </c>
      <c r="E333" s="39">
        <f t="shared" si="27"/>
        <v>35.757562193045381</v>
      </c>
      <c r="F333" s="39">
        <f t="shared" si="28"/>
        <v>323.4781880540142</v>
      </c>
      <c r="G333" s="39">
        <f t="shared" si="29"/>
        <v>11936.257420990114</v>
      </c>
      <c r="H333" s="36"/>
    </row>
    <row r="334" spans="2:8" x14ac:dyDescent="0.25">
      <c r="B334" s="4">
        <v>326</v>
      </c>
      <c r="C334" s="39">
        <f t="shared" si="26"/>
        <v>11936.257420990114</v>
      </c>
      <c r="D334" s="39">
        <f t="shared" si="25"/>
        <v>359.23575024705957</v>
      </c>
      <c r="E334" s="39">
        <f t="shared" si="27"/>
        <v>34.814084144554506</v>
      </c>
      <c r="F334" s="39">
        <f t="shared" si="28"/>
        <v>324.42166610250507</v>
      </c>
      <c r="G334" s="39">
        <f t="shared" si="29"/>
        <v>11611.835754887608</v>
      </c>
      <c r="H334" s="36"/>
    </row>
    <row r="335" spans="2:8" x14ac:dyDescent="0.25">
      <c r="B335" s="4">
        <v>327</v>
      </c>
      <c r="C335" s="39">
        <f t="shared" si="26"/>
        <v>11611.835754887608</v>
      </c>
      <c r="D335" s="39">
        <f t="shared" si="25"/>
        <v>359.23575024705957</v>
      </c>
      <c r="E335" s="39">
        <f t="shared" si="27"/>
        <v>33.86785428508886</v>
      </c>
      <c r="F335" s="39">
        <f t="shared" si="28"/>
        <v>325.3678959619707</v>
      </c>
      <c r="G335" s="39">
        <f t="shared" si="29"/>
        <v>11286.467858925638</v>
      </c>
      <c r="H335" s="36"/>
    </row>
    <row r="336" spans="2:8" x14ac:dyDescent="0.25">
      <c r="B336" s="4">
        <v>328</v>
      </c>
      <c r="C336" s="39">
        <f t="shared" si="26"/>
        <v>11286.467858925638</v>
      </c>
      <c r="D336" s="39">
        <f t="shared" si="25"/>
        <v>359.23575024705957</v>
      </c>
      <c r="E336" s="39">
        <f t="shared" si="27"/>
        <v>32.918864588533118</v>
      </c>
      <c r="F336" s="39">
        <f t="shared" si="28"/>
        <v>326.31688565852647</v>
      </c>
      <c r="G336" s="39">
        <f t="shared" si="29"/>
        <v>10960.150973267111</v>
      </c>
      <c r="H336" s="36"/>
    </row>
    <row r="337" spans="2:8" x14ac:dyDescent="0.25">
      <c r="B337" s="4">
        <v>329</v>
      </c>
      <c r="C337" s="39">
        <f t="shared" si="26"/>
        <v>10960.150973267111</v>
      </c>
      <c r="D337" s="39">
        <f t="shared" si="25"/>
        <v>359.23575024705957</v>
      </c>
      <c r="E337" s="39">
        <f t="shared" si="27"/>
        <v>31.967107005362411</v>
      </c>
      <c r="F337" s="39">
        <f t="shared" si="28"/>
        <v>327.26864324169713</v>
      </c>
      <c r="G337" s="39">
        <f t="shared" si="29"/>
        <v>10632.882330025413</v>
      </c>
      <c r="H337" s="36"/>
    </row>
    <row r="338" spans="2:8" x14ac:dyDescent="0.25">
      <c r="B338" s="4">
        <v>330</v>
      </c>
      <c r="C338" s="39">
        <f t="shared" si="26"/>
        <v>10632.882330025413</v>
      </c>
      <c r="D338" s="39">
        <f t="shared" si="25"/>
        <v>359.23575024705957</v>
      </c>
      <c r="E338" s="39">
        <f t="shared" si="27"/>
        <v>31.012573462574125</v>
      </c>
      <c r="F338" s="39">
        <f t="shared" si="28"/>
        <v>328.22317678448542</v>
      </c>
      <c r="G338" s="39">
        <f t="shared" si="29"/>
        <v>10304.659153240927</v>
      </c>
      <c r="H338" s="36"/>
    </row>
    <row r="339" spans="2:8" x14ac:dyDescent="0.25">
      <c r="B339" s="4">
        <v>331</v>
      </c>
      <c r="C339" s="39">
        <f t="shared" si="26"/>
        <v>10304.659153240927</v>
      </c>
      <c r="D339" s="39">
        <f t="shared" si="25"/>
        <v>359.23575024705957</v>
      </c>
      <c r="E339" s="39">
        <f t="shared" si="27"/>
        <v>30.055255863619376</v>
      </c>
      <c r="F339" s="39">
        <f t="shared" si="28"/>
        <v>329.18049438344019</v>
      </c>
      <c r="G339" s="39">
        <f t="shared" si="29"/>
        <v>9975.478658857488</v>
      </c>
      <c r="H339" s="36"/>
    </row>
    <row r="340" spans="2:8" x14ac:dyDescent="0.25">
      <c r="B340" s="4">
        <v>332</v>
      </c>
      <c r="C340" s="39">
        <f t="shared" si="26"/>
        <v>9975.478658857488</v>
      </c>
      <c r="D340" s="39">
        <f t="shared" si="25"/>
        <v>359.23575024705957</v>
      </c>
      <c r="E340" s="39">
        <f t="shared" si="27"/>
        <v>29.095146088334342</v>
      </c>
      <c r="F340" s="39">
        <f t="shared" si="28"/>
        <v>330.14060415872524</v>
      </c>
      <c r="G340" s="39">
        <f t="shared" si="29"/>
        <v>9645.3380546987628</v>
      </c>
      <c r="H340" s="36"/>
    </row>
    <row r="341" spans="2:8" x14ac:dyDescent="0.25">
      <c r="B341" s="4">
        <v>333</v>
      </c>
      <c r="C341" s="39">
        <f t="shared" si="26"/>
        <v>9645.3380546987628</v>
      </c>
      <c r="D341" s="39">
        <f t="shared" si="25"/>
        <v>359.23575024705957</v>
      </c>
      <c r="E341" s="39">
        <f t="shared" si="27"/>
        <v>28.132235992871397</v>
      </c>
      <c r="F341" s="39">
        <f t="shared" si="28"/>
        <v>331.10351425418816</v>
      </c>
      <c r="G341" s="39">
        <f t="shared" si="29"/>
        <v>9314.234540444575</v>
      </c>
      <c r="H341" s="36"/>
    </row>
    <row r="342" spans="2:8" x14ac:dyDescent="0.25">
      <c r="B342" s="4">
        <v>334</v>
      </c>
      <c r="C342" s="39">
        <f t="shared" si="26"/>
        <v>9314.234540444575</v>
      </c>
      <c r="D342" s="39">
        <f t="shared" si="25"/>
        <v>359.23575024705957</v>
      </c>
      <c r="E342" s="39">
        <f t="shared" si="27"/>
        <v>27.166517409630014</v>
      </c>
      <c r="F342" s="39">
        <f t="shared" si="28"/>
        <v>332.06923283742958</v>
      </c>
      <c r="G342" s="39">
        <f t="shared" si="29"/>
        <v>8982.1653076071452</v>
      </c>
      <c r="H342" s="36"/>
    </row>
    <row r="343" spans="2:8" x14ac:dyDescent="0.25">
      <c r="B343" s="4">
        <v>335</v>
      </c>
      <c r="C343" s="39">
        <f t="shared" si="26"/>
        <v>8982.1653076071452</v>
      </c>
      <c r="D343" s="39">
        <f t="shared" si="25"/>
        <v>359.23575024705957</v>
      </c>
      <c r="E343" s="39">
        <f t="shared" si="27"/>
        <v>26.197982147187506</v>
      </c>
      <c r="F343" s="39">
        <f t="shared" si="28"/>
        <v>333.03776809987204</v>
      </c>
      <c r="G343" s="39">
        <f t="shared" si="29"/>
        <v>8649.1275395072735</v>
      </c>
      <c r="H343" s="36"/>
    </row>
    <row r="344" spans="2:8" x14ac:dyDescent="0.25">
      <c r="B344" s="4">
        <v>336</v>
      </c>
      <c r="C344" s="39">
        <f t="shared" si="26"/>
        <v>8649.1275395072735</v>
      </c>
      <c r="D344" s="39">
        <f t="shared" si="25"/>
        <v>359.23575024705957</v>
      </c>
      <c r="E344" s="39">
        <f t="shared" si="27"/>
        <v>25.22662199022955</v>
      </c>
      <c r="F344" s="39">
        <f t="shared" si="28"/>
        <v>334.00912825683002</v>
      </c>
      <c r="G344" s="39">
        <f t="shared" si="29"/>
        <v>8315.1184112504434</v>
      </c>
      <c r="H344" s="36"/>
    </row>
    <row r="345" spans="2:8" x14ac:dyDescent="0.25">
      <c r="B345" s="4">
        <v>337</v>
      </c>
      <c r="C345" s="39">
        <f t="shared" si="26"/>
        <v>8315.1184112504434</v>
      </c>
      <c r="D345" s="39">
        <f t="shared" si="25"/>
        <v>359.23575024705957</v>
      </c>
      <c r="E345" s="39">
        <f t="shared" si="27"/>
        <v>24.252428699480461</v>
      </c>
      <c r="F345" s="39">
        <f t="shared" si="28"/>
        <v>334.98332154757912</v>
      </c>
      <c r="G345" s="39">
        <f t="shared" si="29"/>
        <v>7980.1350897028642</v>
      </c>
      <c r="H345" s="36"/>
    </row>
    <row r="346" spans="2:8" x14ac:dyDescent="0.25">
      <c r="B346" s="4">
        <v>338</v>
      </c>
      <c r="C346" s="39">
        <f t="shared" si="26"/>
        <v>7980.1350897028642</v>
      </c>
      <c r="D346" s="39">
        <f t="shared" si="25"/>
        <v>359.23575024705957</v>
      </c>
      <c r="E346" s="39">
        <f t="shared" si="27"/>
        <v>23.275394011633356</v>
      </c>
      <c r="F346" s="39">
        <f t="shared" si="28"/>
        <v>335.96035623542622</v>
      </c>
      <c r="G346" s="39">
        <f t="shared" si="29"/>
        <v>7644.1747334674383</v>
      </c>
      <c r="H346" s="36"/>
    </row>
    <row r="347" spans="2:8" x14ac:dyDescent="0.25">
      <c r="B347" s="4">
        <v>339</v>
      </c>
      <c r="C347" s="39">
        <f t="shared" si="26"/>
        <v>7644.1747334674383</v>
      </c>
      <c r="D347" s="39">
        <f t="shared" si="25"/>
        <v>359.23575024705957</v>
      </c>
      <c r="E347" s="39">
        <f t="shared" si="27"/>
        <v>22.295509639280031</v>
      </c>
      <c r="F347" s="39">
        <f t="shared" si="28"/>
        <v>336.94024060777951</v>
      </c>
      <c r="G347" s="39">
        <f t="shared" si="29"/>
        <v>7307.2344928596585</v>
      </c>
      <c r="H347" s="36"/>
    </row>
    <row r="348" spans="2:8" x14ac:dyDescent="0.25">
      <c r="B348" s="4">
        <v>340</v>
      </c>
      <c r="C348" s="39">
        <f t="shared" si="26"/>
        <v>7307.2344928596585</v>
      </c>
      <c r="D348" s="39">
        <f t="shared" si="25"/>
        <v>359.23575024705957</v>
      </c>
      <c r="E348" s="39">
        <f t="shared" si="27"/>
        <v>21.312767270840673</v>
      </c>
      <c r="F348" s="39">
        <f t="shared" si="28"/>
        <v>337.92298297621892</v>
      </c>
      <c r="G348" s="39">
        <f t="shared" si="29"/>
        <v>6969.3115098834396</v>
      </c>
      <c r="H348" s="36"/>
    </row>
    <row r="349" spans="2:8" x14ac:dyDescent="0.25">
      <c r="B349" s="4">
        <v>341</v>
      </c>
      <c r="C349" s="39">
        <f t="shared" si="26"/>
        <v>6969.3115098834396</v>
      </c>
      <c r="D349" s="39">
        <f t="shared" si="25"/>
        <v>359.23575024705957</v>
      </c>
      <c r="E349" s="39">
        <f t="shared" si="27"/>
        <v>20.327158570493367</v>
      </c>
      <c r="F349" s="39">
        <f t="shared" si="28"/>
        <v>338.90859167656618</v>
      </c>
      <c r="G349" s="39">
        <f t="shared" si="29"/>
        <v>6630.4029182068734</v>
      </c>
      <c r="H349" s="36"/>
    </row>
    <row r="350" spans="2:8" x14ac:dyDescent="0.25">
      <c r="B350" s="4">
        <v>342</v>
      </c>
      <c r="C350" s="39">
        <f t="shared" si="26"/>
        <v>6630.4029182068734</v>
      </c>
      <c r="D350" s="39">
        <f t="shared" si="25"/>
        <v>359.23575024705957</v>
      </c>
      <c r="E350" s="39">
        <f t="shared" si="27"/>
        <v>19.338675178103383</v>
      </c>
      <c r="F350" s="39">
        <f t="shared" si="28"/>
        <v>339.89707506895621</v>
      </c>
      <c r="G350" s="39">
        <f t="shared" si="29"/>
        <v>6290.5058431379175</v>
      </c>
      <c r="H350" s="36"/>
    </row>
    <row r="351" spans="2:8" x14ac:dyDescent="0.25">
      <c r="B351" s="4">
        <v>343</v>
      </c>
      <c r="C351" s="39">
        <f t="shared" si="26"/>
        <v>6290.5058431379175</v>
      </c>
      <c r="D351" s="39">
        <f t="shared" si="25"/>
        <v>359.23575024705957</v>
      </c>
      <c r="E351" s="39">
        <f t="shared" si="27"/>
        <v>18.347308709152262</v>
      </c>
      <c r="F351" s="39">
        <f t="shared" si="28"/>
        <v>340.88844153790728</v>
      </c>
      <c r="G351" s="39">
        <f t="shared" si="29"/>
        <v>5949.6174016000105</v>
      </c>
      <c r="H351" s="36"/>
    </row>
    <row r="352" spans="2:8" x14ac:dyDescent="0.25">
      <c r="B352" s="4">
        <v>344</v>
      </c>
      <c r="C352" s="39">
        <f t="shared" si="26"/>
        <v>5949.6174016000105</v>
      </c>
      <c r="D352" s="39">
        <f t="shared" si="25"/>
        <v>359.23575024705957</v>
      </c>
      <c r="E352" s="39">
        <f t="shared" si="27"/>
        <v>17.3530507546667</v>
      </c>
      <c r="F352" s="39">
        <f t="shared" si="28"/>
        <v>341.88269949239287</v>
      </c>
      <c r="G352" s="39">
        <f t="shared" si="29"/>
        <v>5607.7347021076175</v>
      </c>
      <c r="H352" s="36"/>
    </row>
    <row r="353" spans="2:8" x14ac:dyDescent="0.25">
      <c r="B353" s="4">
        <v>345</v>
      </c>
      <c r="C353" s="39">
        <f t="shared" si="26"/>
        <v>5607.7347021076175</v>
      </c>
      <c r="D353" s="39">
        <f t="shared" si="25"/>
        <v>359.23575024705957</v>
      </c>
      <c r="E353" s="39">
        <f t="shared" si="27"/>
        <v>16.35589288114722</v>
      </c>
      <c r="F353" s="39">
        <f t="shared" si="28"/>
        <v>342.87985736591236</v>
      </c>
      <c r="G353" s="39">
        <f t="shared" si="29"/>
        <v>5264.8548447417052</v>
      </c>
      <c r="H353" s="36"/>
    </row>
    <row r="354" spans="2:8" x14ac:dyDescent="0.25">
      <c r="B354" s="4">
        <v>346</v>
      </c>
      <c r="C354" s="39">
        <f t="shared" si="26"/>
        <v>5264.8548447417052</v>
      </c>
      <c r="D354" s="39">
        <f t="shared" si="25"/>
        <v>359.23575024705957</v>
      </c>
      <c r="E354" s="39">
        <f t="shared" si="27"/>
        <v>15.355826630496642</v>
      </c>
      <c r="F354" s="39">
        <f t="shared" si="28"/>
        <v>343.87992361656291</v>
      </c>
      <c r="G354" s="39">
        <f t="shared" si="29"/>
        <v>4920.9749211251419</v>
      </c>
      <c r="H354" s="36"/>
    </row>
    <row r="355" spans="2:8" x14ac:dyDescent="0.25">
      <c r="B355" s="4">
        <v>347</v>
      </c>
      <c r="C355" s="39">
        <f t="shared" si="26"/>
        <v>4920.9749211251419</v>
      </c>
      <c r="D355" s="39">
        <f t="shared" si="25"/>
        <v>359.23575024705957</v>
      </c>
      <c r="E355" s="39">
        <f t="shared" si="27"/>
        <v>14.352843519948332</v>
      </c>
      <c r="F355" s="39">
        <f t="shared" si="28"/>
        <v>344.88290672711122</v>
      </c>
      <c r="G355" s="39">
        <f t="shared" si="29"/>
        <v>4576.0920143980311</v>
      </c>
      <c r="H355" s="36"/>
    </row>
    <row r="356" spans="2:8" x14ac:dyDescent="0.25">
      <c r="B356" s="4">
        <v>348</v>
      </c>
      <c r="C356" s="39">
        <f t="shared" si="26"/>
        <v>4576.0920143980311</v>
      </c>
      <c r="D356" s="39">
        <f t="shared" si="25"/>
        <v>359.23575024705957</v>
      </c>
      <c r="E356" s="39">
        <f t="shared" si="27"/>
        <v>13.346935041994259</v>
      </c>
      <c r="F356" s="39">
        <f t="shared" si="28"/>
        <v>345.88881520506533</v>
      </c>
      <c r="G356" s="39">
        <f t="shared" si="29"/>
        <v>4230.2031991929662</v>
      </c>
      <c r="H356" s="36"/>
    </row>
    <row r="357" spans="2:8" x14ac:dyDescent="0.25">
      <c r="B357" s="4">
        <v>349</v>
      </c>
      <c r="C357" s="39">
        <f t="shared" si="26"/>
        <v>4230.2031991929662</v>
      </c>
      <c r="D357" s="39">
        <f t="shared" si="25"/>
        <v>359.23575024705957</v>
      </c>
      <c r="E357" s="39">
        <f t="shared" si="27"/>
        <v>12.338092664312819</v>
      </c>
      <c r="F357" s="39">
        <f t="shared" si="28"/>
        <v>346.89765758274677</v>
      </c>
      <c r="G357" s="39">
        <f t="shared" si="29"/>
        <v>3883.3055416102193</v>
      </c>
      <c r="H357" s="36"/>
    </row>
    <row r="358" spans="2:8" x14ac:dyDescent="0.25">
      <c r="B358" s="4">
        <v>350</v>
      </c>
      <c r="C358" s="39">
        <f t="shared" si="26"/>
        <v>3883.3055416102193</v>
      </c>
      <c r="D358" s="39">
        <f t="shared" si="25"/>
        <v>359.23575024705957</v>
      </c>
      <c r="E358" s="39">
        <f t="shared" si="27"/>
        <v>11.326307829696475</v>
      </c>
      <c r="F358" s="39">
        <f t="shared" si="28"/>
        <v>347.9094424173631</v>
      </c>
      <c r="G358" s="39">
        <f t="shared" si="29"/>
        <v>3535.3960991928561</v>
      </c>
      <c r="H358" s="36"/>
    </row>
    <row r="359" spans="2:8" x14ac:dyDescent="0.25">
      <c r="B359" s="4">
        <v>351</v>
      </c>
      <c r="C359" s="39">
        <f t="shared" si="26"/>
        <v>3535.3960991928561</v>
      </c>
      <c r="D359" s="39">
        <f t="shared" si="25"/>
        <v>359.23575024705957</v>
      </c>
      <c r="E359" s="39">
        <f t="shared" si="27"/>
        <v>10.311571955979165</v>
      </c>
      <c r="F359" s="39">
        <f t="shared" si="28"/>
        <v>348.92417829108041</v>
      </c>
      <c r="G359" s="39">
        <f t="shared" si="29"/>
        <v>3186.4719209017758</v>
      </c>
      <c r="H359" s="36"/>
    </row>
    <row r="360" spans="2:8" x14ac:dyDescent="0.25">
      <c r="B360" s="4">
        <v>352</v>
      </c>
      <c r="C360" s="39">
        <f t="shared" si="26"/>
        <v>3186.4719209017758</v>
      </c>
      <c r="D360" s="39">
        <f t="shared" si="25"/>
        <v>359.23575024705957</v>
      </c>
      <c r="E360" s="39">
        <f t="shared" si="27"/>
        <v>9.2938764359635133</v>
      </c>
      <c r="F360" s="39">
        <f t="shared" si="28"/>
        <v>349.94187381109606</v>
      </c>
      <c r="G360" s="39">
        <f t="shared" si="29"/>
        <v>2836.5300470906795</v>
      </c>
      <c r="H360" s="36"/>
    </row>
    <row r="361" spans="2:8" x14ac:dyDescent="0.25">
      <c r="B361" s="4">
        <v>353</v>
      </c>
      <c r="C361" s="39">
        <f t="shared" si="26"/>
        <v>2836.5300470906795</v>
      </c>
      <c r="D361" s="39">
        <f t="shared" si="25"/>
        <v>359.23575024705957</v>
      </c>
      <c r="E361" s="39">
        <f t="shared" si="27"/>
        <v>8.2732126373478163</v>
      </c>
      <c r="F361" s="39">
        <f t="shared" si="28"/>
        <v>350.96253760971177</v>
      </c>
      <c r="G361" s="39">
        <f t="shared" si="29"/>
        <v>2485.5675094809676</v>
      </c>
      <c r="H361" s="36"/>
    </row>
    <row r="362" spans="2:8" x14ac:dyDescent="0.25">
      <c r="B362" s="4">
        <v>354</v>
      </c>
      <c r="C362" s="39">
        <f t="shared" si="26"/>
        <v>2485.5675094809676</v>
      </c>
      <c r="D362" s="39">
        <f t="shared" si="25"/>
        <v>359.23575024705957</v>
      </c>
      <c r="E362" s="39">
        <f t="shared" si="27"/>
        <v>7.2495719026528223</v>
      </c>
      <c r="F362" s="39">
        <f t="shared" si="28"/>
        <v>351.98617834440677</v>
      </c>
      <c r="G362" s="39">
        <f t="shared" si="29"/>
        <v>2133.5813311365609</v>
      </c>
      <c r="H362" s="36"/>
    </row>
    <row r="363" spans="2:8" x14ac:dyDescent="0.25">
      <c r="B363" s="4">
        <v>355</v>
      </c>
      <c r="C363" s="39">
        <f t="shared" si="26"/>
        <v>2133.5813311365609</v>
      </c>
      <c r="D363" s="39">
        <f t="shared" si="25"/>
        <v>359.23575024705957</v>
      </c>
      <c r="E363" s="39">
        <f t="shared" si="27"/>
        <v>6.222945549148303</v>
      </c>
      <c r="F363" s="39">
        <f t="shared" si="28"/>
        <v>353.01280469791129</v>
      </c>
      <c r="G363" s="39">
        <f t="shared" si="29"/>
        <v>1780.5685264386498</v>
      </c>
      <c r="H363" s="36"/>
    </row>
    <row r="364" spans="2:8" x14ac:dyDescent="0.25">
      <c r="B364" s="4">
        <v>356</v>
      </c>
      <c r="C364" s="39">
        <f t="shared" si="26"/>
        <v>1780.5685264386498</v>
      </c>
      <c r="D364" s="39">
        <f t="shared" si="25"/>
        <v>359.23575024705957</v>
      </c>
      <c r="E364" s="39">
        <f t="shared" si="27"/>
        <v>5.1933248687793956</v>
      </c>
      <c r="F364" s="39">
        <f t="shared" si="28"/>
        <v>354.0424253782802</v>
      </c>
      <c r="G364" s="39">
        <f t="shared" si="29"/>
        <v>1426.5261010603695</v>
      </c>
      <c r="H364" s="36"/>
    </row>
    <row r="365" spans="2:8" x14ac:dyDescent="0.25">
      <c r="B365" s="4">
        <v>357</v>
      </c>
      <c r="C365" s="39">
        <f t="shared" si="26"/>
        <v>1426.5261010603695</v>
      </c>
      <c r="D365" s="39">
        <f t="shared" si="25"/>
        <v>359.23575024705957</v>
      </c>
      <c r="E365" s="39">
        <f t="shared" si="27"/>
        <v>4.1607011280927448</v>
      </c>
      <c r="F365" s="39">
        <f t="shared" si="28"/>
        <v>355.07504911896683</v>
      </c>
      <c r="G365" s="39">
        <f t="shared" si="29"/>
        <v>1071.4510519414025</v>
      </c>
      <c r="H365" s="36"/>
    </row>
    <row r="366" spans="2:8" x14ac:dyDescent="0.25">
      <c r="B366" s="4">
        <v>358</v>
      </c>
      <c r="C366" s="39">
        <f t="shared" si="26"/>
        <v>1071.4510519414025</v>
      </c>
      <c r="D366" s="39">
        <f t="shared" si="25"/>
        <v>359.23575024705957</v>
      </c>
      <c r="E366" s="39">
        <f t="shared" si="27"/>
        <v>3.1250655681624244</v>
      </c>
      <c r="F366" s="39">
        <f t="shared" si="28"/>
        <v>356.11068467889714</v>
      </c>
      <c r="G366" s="39">
        <f t="shared" si="29"/>
        <v>715.34036726250542</v>
      </c>
      <c r="H366" s="36"/>
    </row>
    <row r="367" spans="2:8" x14ac:dyDescent="0.25">
      <c r="B367" s="4">
        <v>359</v>
      </c>
      <c r="C367" s="39">
        <f t="shared" si="26"/>
        <v>715.34036726250542</v>
      </c>
      <c r="D367" s="39">
        <f t="shared" si="25"/>
        <v>359.23575024705957</v>
      </c>
      <c r="E367" s="39">
        <f t="shared" si="27"/>
        <v>2.0864094045156412</v>
      </c>
      <c r="F367" s="39">
        <f t="shared" si="28"/>
        <v>357.14934084254395</v>
      </c>
      <c r="G367" s="39">
        <f t="shared" si="29"/>
        <v>358.19102641996147</v>
      </c>
      <c r="H367" s="36"/>
    </row>
    <row r="368" spans="2:8" x14ac:dyDescent="0.25">
      <c r="B368" s="4">
        <v>360</v>
      </c>
      <c r="C368" s="39">
        <f t="shared" si="26"/>
        <v>358.19102641996147</v>
      </c>
      <c r="D368" s="39">
        <f t="shared" si="25"/>
        <v>359.23575024705957</v>
      </c>
      <c r="E368" s="39">
        <f t="shared" si="27"/>
        <v>1.0447238270582211</v>
      </c>
      <c r="F368" s="39">
        <f t="shared" si="28"/>
        <v>358.19102642000132</v>
      </c>
      <c r="G368" s="39">
        <f t="shared" si="29"/>
        <v>-3.9847236621426418E-11</v>
      </c>
      <c r="H368" s="36"/>
    </row>
  </sheetData>
  <mergeCells count="2">
    <mergeCell ref="B2:F2"/>
    <mergeCell ref="I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5935-90A2-494D-915A-5BAC1D9F01EE}">
  <dimension ref="B2:C14"/>
  <sheetViews>
    <sheetView showGridLines="0" zoomScaleNormal="100" workbookViewId="0"/>
  </sheetViews>
  <sheetFormatPr baseColWidth="10" defaultRowHeight="14.4" x14ac:dyDescent="0.3"/>
  <cols>
    <col min="1" max="1" width="3.33203125" customWidth="1"/>
    <col min="2" max="2" width="35.21875" customWidth="1"/>
    <col min="3" max="3" width="43.6640625" customWidth="1"/>
  </cols>
  <sheetData>
    <row r="2" spans="2:3" x14ac:dyDescent="0.3">
      <c r="B2" s="2" t="s">
        <v>51</v>
      </c>
    </row>
    <row r="3" spans="2:3" x14ac:dyDescent="0.3">
      <c r="B3" s="5"/>
    </row>
    <row r="4" spans="2:3" x14ac:dyDescent="0.3">
      <c r="B4" s="6" t="s">
        <v>52</v>
      </c>
    </row>
    <row r="5" spans="2:3" x14ac:dyDescent="0.3">
      <c r="B5" t="s">
        <v>59</v>
      </c>
      <c r="C5" s="47" t="s">
        <v>62</v>
      </c>
    </row>
    <row r="6" spans="2:3" x14ac:dyDescent="0.3">
      <c r="B6" t="s">
        <v>60</v>
      </c>
      <c r="C6" s="47" t="s">
        <v>61</v>
      </c>
    </row>
    <row r="8" spans="2:3" x14ac:dyDescent="0.3">
      <c r="B8" s="6" t="s">
        <v>53</v>
      </c>
    </row>
    <row r="10" spans="2:3" x14ac:dyDescent="0.3">
      <c r="B10" t="s">
        <v>48</v>
      </c>
      <c r="C10" s="47" t="s">
        <v>54</v>
      </c>
    </row>
    <row r="11" spans="2:3" x14ac:dyDescent="0.3">
      <c r="B11" t="s">
        <v>49</v>
      </c>
      <c r="C11" s="47" t="s">
        <v>55</v>
      </c>
    </row>
    <row r="12" spans="2:3" x14ac:dyDescent="0.3">
      <c r="B12" t="s">
        <v>46</v>
      </c>
      <c r="C12" s="47" t="s">
        <v>56</v>
      </c>
    </row>
    <row r="13" spans="2:3" x14ac:dyDescent="0.3">
      <c r="B13" t="s">
        <v>50</v>
      </c>
      <c r="C13" s="47" t="s">
        <v>57</v>
      </c>
    </row>
    <row r="14" spans="2:3" x14ac:dyDescent="0.3">
      <c r="B14" t="s">
        <v>47</v>
      </c>
      <c r="C14" s="47" t="s">
        <v>58</v>
      </c>
    </row>
  </sheetData>
  <hyperlinks>
    <hyperlink ref="C5" r:id="rId1" xr:uid="{5BDDEF9F-BFAF-4EA7-9EB0-E96D9BFF1D79}"/>
    <hyperlink ref="C6" r:id="rId2" xr:uid="{7B14127D-4FC3-473E-B13D-9793731408F3}"/>
    <hyperlink ref="C10" r:id="rId3" xr:uid="{4104E159-2B93-422D-B94C-60ADB5A26B10}"/>
    <hyperlink ref="C11" r:id="rId4" xr:uid="{CF7FD69D-9A68-471B-9173-5A7FCCEF1716}"/>
    <hyperlink ref="C12" r:id="rId5" xr:uid="{56BCDA4A-217B-492E-AAA7-EA8F9E34A27E}"/>
    <hyperlink ref="C13" r:id="rId6" xr:uid="{62C11AD2-FAC1-4633-BB41-BE8B37EE7A87}"/>
    <hyperlink ref="C14" r:id="rId7" xr:uid="{53D910B8-144D-465B-BA72-6633B1221A21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Rentabilidad</vt:lpstr>
      <vt:lpstr>Amortización</vt:lpstr>
      <vt:lpstr>Portales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Cobo Carrillo</dc:creator>
  <cp:lastModifiedBy>Marcos Cobo Carrillo</cp:lastModifiedBy>
  <dcterms:created xsi:type="dcterms:W3CDTF">2022-11-24T17:07:38Z</dcterms:created>
  <dcterms:modified xsi:type="dcterms:W3CDTF">2022-11-26T12:11:05Z</dcterms:modified>
</cp:coreProperties>
</file>