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Matrizes" sheetId="1" r:id="rId1"/>
    <sheet name="KAR" sheetId="5" r:id="rId2"/>
    <sheet name="FOU" sheetId="3" r:id="rId3"/>
    <sheet name="FAC" sheetId="4" r:id="rId4"/>
    <sheet name="Plan2" sheetId="2" r:id="rId5"/>
  </sheets>
  <calcPr calcId="152511"/>
</workbook>
</file>

<file path=xl/calcChain.xml><?xml version="1.0" encoding="utf-8"?>
<calcChain xmlns="http://schemas.openxmlformats.org/spreadsheetml/2006/main">
  <c r="N9" i="2" l="1"/>
  <c r="N8" i="2"/>
  <c r="M8" i="2"/>
  <c r="M9" i="2"/>
  <c r="O8" i="2"/>
  <c r="I5" i="2"/>
  <c r="O9" i="2"/>
  <c r="P9" i="2"/>
  <c r="P8" i="2"/>
  <c r="V5" i="2"/>
  <c r="V4" i="2"/>
  <c r="T9" i="2"/>
  <c r="T8" i="2"/>
  <c r="V3" i="2"/>
  <c r="V2" i="2"/>
  <c r="J8" i="2" l="1"/>
  <c r="H13" i="2"/>
  <c r="H12" i="2"/>
  <c r="H11" i="2"/>
  <c r="J7" i="2" s="1"/>
  <c r="H9" i="2"/>
  <c r="H10" i="2"/>
  <c r="H8" i="2"/>
  <c r="G9" i="2"/>
  <c r="G10" i="2"/>
  <c r="G11" i="2"/>
  <c r="G12" i="2"/>
  <c r="G13" i="2"/>
  <c r="G8" i="2"/>
  <c r="I4" i="2" s="1"/>
  <c r="G1" i="2"/>
  <c r="G2" i="2"/>
  <c r="H2" i="2"/>
  <c r="J5" i="2" s="1"/>
  <c r="H3" i="2"/>
  <c r="J6" i="2" s="1"/>
  <c r="H4" i="2"/>
  <c r="H5" i="2"/>
  <c r="H6" i="2"/>
  <c r="J9" i="2" s="1"/>
  <c r="H1" i="2"/>
  <c r="J4" i="2" s="1"/>
  <c r="G3" i="2"/>
  <c r="I6" i="2" s="1"/>
  <c r="G4" i="2"/>
  <c r="I7" i="2" s="1"/>
  <c r="G5" i="2"/>
  <c r="I8" i="2" s="1"/>
  <c r="G6" i="2"/>
  <c r="I9" i="2" s="1"/>
</calcChain>
</file>

<file path=xl/sharedStrings.xml><?xml version="1.0" encoding="utf-8"?>
<sst xmlns="http://schemas.openxmlformats.org/spreadsheetml/2006/main" count="185" uniqueCount="115">
  <si>
    <t>Matriz</t>
  </si>
  <si>
    <t>q</t>
  </si>
  <si>
    <t>Iterações</t>
  </si>
  <si>
    <t>J</t>
  </si>
  <si>
    <t>Tempo de execução</t>
  </si>
  <si>
    <t>kar</t>
  </si>
  <si>
    <t>Protótipos Iniciais</t>
  </si>
  <si>
    <t>Protótipos Finais</t>
  </si>
  <si>
    <t>Erro</t>
  </si>
  <si>
    <t>[[1],[2],[3],[4],[5],[6],[7],[8],[9],[10]]</t>
  </si>
  <si>
    <t>[[1,10],[2,20],[300,350],[400,420],[5,900],[6,750],[7,780],[8,1200],[905,1500],[1000,1600]]</t>
  </si>
  <si>
    <t>[[26, 79], [86, 118], [655, 1891], [621, 1790], [56, 104], [1495, 192], [36, 112], [1888, 88], [1832, 1911], [1889, 1892]]</t>
  </si>
  <si>
    <t>[[1, 2], [1500, 3], [4, 5], [6, 7], [8, 9], [10, 11], [12, 13], [14, 15], [16, 17], [18, 19]]</t>
  </si>
  <si>
    <t>[[26, 79], [1891, 1495], [655, 621], [86, 36], [1832, 1888], [192, 12], [1790, 118], [56, 88], [1780, 84], [104, 179]]</t>
  </si>
  <si>
    <t>[[100, 2], [1500, 3], [400, 5], [6, 7], [800, 9], [1, 11], [12, 103], [1400, 15], [16, 21], [18, 19]]</t>
  </si>
  <si>
    <t>[[26, 79], [1891, 1495], [655, 621], [192, 36], [1832, 1888], [86, 118], [56, 12], [1790, 104], [84, 88], [112, 47]]</t>
  </si>
  <si>
    <t>fac</t>
  </si>
  <si>
    <t>[[1690], [1180], [1723], [1651], [1716], [750], [1765], [1739], [696], [1659]]</t>
  </si>
  <si>
    <t>G = [[200],[400],[600],[800],[1000],[1200],[1400],[1600],[1800],[1999]]</t>
  </si>
  <si>
    <t>[[133], [250], [437], [686], [1690], [1026], [1261], [1434], [1723], [1826]]</t>
  </si>
  <si>
    <t xml:space="preserve">
[[1690], [1180], [1723], [1651], [1716], [750], [1765], [1739], [696], [1659]]</t>
  </si>
  <si>
    <t>[[1723, 1761], [1690, 1765], [750, 798], [437, 427], [1659, 1656], [1180, 696], [698, 773], [1026, 1799], [480, 594], [1080, 1626]]</t>
  </si>
  <si>
    <t>fou</t>
  </si>
  <si>
    <t>[[1, 2], [3, 4], [5, 6], [7, 8], [9, 10], [11, 12], [13, 14], [15, 16], [17, 18], [19, 20]]</t>
  </si>
  <si>
    <t>[[393, 375], [396, 297], [818, 662], [526, 385], [1718, 316], [1908, 322], [350, 348], [693, 1392], [243, 289], [978, 304]]</t>
  </si>
  <si>
    <t>[[1, 944], [1090, 11], [77, 1580], [1542, 1968], [699, 399], [9, 720], [1942, 1812], [701, 1600], [31, 64], [1102, 20]]</t>
  </si>
  <si>
    <t>[[393, 375], [396, 297], [818, 662], [526, 385], [316, 322], [1718, 1908], [243, 940], [693, 1446], [132, 58], [350, 348]]</t>
  </si>
  <si>
    <t>3 matrizes</t>
  </si>
  <si>
    <t>[[1360], [1956], [1484], [1808], [1278], [637], [1455], [431], [66], [1163]]</t>
  </si>
  <si>
    <t>[[1718], [1891], [1474], [1865], [1723], [693], [662], [505], [79], [1766]]</t>
  </si>
  <si>
    <t>q1m3-2</t>
  </si>
  <si>
    <t>q2m3-1</t>
  </si>
  <si>
    <t>Arquivo criado com as saídas</t>
  </si>
  <si>
    <t>[[1723, 1690], [450, 504], [1766, 1656], [693, 662], [1663, 1644], [1891, 1865], [1886, 1994], [1718, 1757], [1716, 1740], [1832, 1848]]</t>
  </si>
  <si>
    <t>[[1421, 1790], [460, 941], [903, 1788], [919, 340], [1682, 712], [715, 1085], [365, 964], [976, 558], [1396, 431], [1911, 270]]</t>
  </si>
  <si>
    <t>q2m3-3</t>
  </si>
  <si>
    <t>[[693, 1723], [450, 504], [1100, 1026], [662, 754], [1663, 1716], [1690, 1656], [1891, 1865], [1766, 1886], [1718, 1757], [505, 567]]</t>
  </si>
  <si>
    <t>[[310, 1249], [418, 1235], [1115, 1197], [666, 1640], [1693, 1165], [1718, 1779], [607, 269], [54, 1996], [3, 833], [135, 1452]]</t>
  </si>
  <si>
    <t>ok</t>
  </si>
  <si>
    <t>q2m3-2</t>
  </si>
  <si>
    <t>[[693, 1723], [1663, 1690], [1865, 1886], [1718, 1100], [450, 504], [1766, 1656], [1891, 662], [754, 393], [1757, 1628], [79, 26]]</t>
  </si>
  <si>
    <t>[[963, 423], [1493, 1203], [1919, 1030], [979, 1137], [585, 427], [521, 176], [1971, 503], [203, 393], [1635, 1303], [123, 624]]</t>
  </si>
  <si>
    <t>[[870, 906], [103, 1110], [1795, 1501], [900, 1752], [1399, 1644], [552, 1773], [1228, 1454], [1474, 1], [1221, 144], [100, 543]]</t>
  </si>
  <si>
    <t>[[693, 1723], [1766, 1690], [1891, 1832], [1663, 1716], [1656, 1644], [1620, 1628], [662, 754], [1886, 1994], [1718, 1757], [1848, 1908]]</t>
  </si>
  <si>
    <t>q2m3-4</t>
  </si>
  <si>
    <t>q2m3-5</t>
  </si>
  <si>
    <t>[[1891, 1865], [693, 1723], [1718, 1663], [662, 754], [1832, 1892], [1690, 1766], [1656, 1620], [1644, 1628], [79, 26], [450, 1886]]</t>
  </si>
  <si>
    <t>[[1860, 1890], [270, 902], [1121, 867], [838, 1521], [1565, 1895], [438, 685], [136, 1839], [65, 360], [1628, 1713], [1573, 1782]]</t>
  </si>
  <si>
    <t>[[301, 1410], [1722, 909], [1340, 1421], [149, 1837], [1892, 1005], [1488, 1505], [8, 1928], [1888, 1316], [270, 254], [1565, 1440]]</t>
  </si>
  <si>
    <t>[[693, 662], [1723, 1690], [1663, 1716], [1766, 1656], [1891, 1865], [450, 567], [79, 26], [1718, 1757], [375, 222], [1832, 1848]]</t>
  </si>
  <si>
    <t>q2m3-6</t>
  </si>
  <si>
    <t>[[693, 662], [1723, 1690], [1766, 1663], [1865, 1886], [450, 567], [754, 679], [589, 504], [1891, 1832], [1644, 1716], [79, 26]]</t>
  </si>
  <si>
    <t>[[691, 1043], [1767, 731], [22, 1862], [1952, 1087], [1433, 333], [781, 366], [1439, 852], [1415, 651], [921, 535], [1695, 198]]</t>
  </si>
  <si>
    <t>q2m3-7</t>
  </si>
  <si>
    <t>h=</t>
  </si>
  <si>
    <t>k</t>
  </si>
  <si>
    <t>D</t>
  </si>
  <si>
    <t>U</t>
  </si>
  <si>
    <t>p</t>
  </si>
  <si>
    <t>v = k,j</t>
  </si>
  <si>
    <t>L qndo G1</t>
  </si>
  <si>
    <t>L qndo G2</t>
  </si>
  <si>
    <t>[[1610, 306], [1106, 1662], [1634, 1271], [111, 1322], [103, 1323], [1658, 1825], [452, 1843], [1478, 190], [1088, 593], [644, 1679]]</t>
  </si>
  <si>
    <t>[[693, 662], [1723, 1690], [1663, 1716], [1766, 1656], [1718, 1757], [1886, 1994], [1891, 1832], [589, 505], [450, 504], [754, 1865]]</t>
  </si>
  <si>
    <t>q2m3-8</t>
  </si>
  <si>
    <t>q2m3-9</t>
  </si>
  <si>
    <t>q2m3-10</t>
  </si>
  <si>
    <t>[[876, 141], [1935, 534], [175, 477], [713, 1945], [524, 836], [1882, 1226], [487, 541], [1675, 255], [1518, 993], [1221, 1650]]</t>
  </si>
  <si>
    <t>[[1723, 1690], [693, 662], [1766, 1663], [754, 798], [1718, 1100], [1886, 1994], [589, 505], [1628, 1644], [1891, 1832], [1656, 1757]]</t>
  </si>
  <si>
    <t>[[1723, 1690], [1891, 1832], [693, 662], [1100, 1026], [1663, 1716], [1718, 1757], [1766, 1620], [1656, 1785], [1886, 1994], [589, 450]]</t>
  </si>
  <si>
    <t>[[1767, 563], [1137, 1819], [1094, 398], [1141, 1044], [1759, 1278], [930, 1320], [536, 8], [1032, 1255], [939, 1194], [1588, 26]]</t>
  </si>
  <si>
    <t>[[26, 79], [1891, 1888], [1495, 1832], [192, 86], [655, 621], [1790, 1911], [12, 84], [56, 36], [118, 88], [104, 112]]</t>
  </si>
  <si>
    <t>[[601, 715], [327, 1289], [1993, 1573], [168, 1225], [934, 1755], [1820, 348], [565, 277], [1280, 1923], [42, 165], [745, 1267]]</t>
  </si>
  <si>
    <t>kar-02</t>
  </si>
  <si>
    <t>[[651, 753], [297, 1124], [1967, 972], [16, 416], [1304, 1311], [532, 1769], [1054, 1585], [732, 973], [1463, 453], [902, 1807]]</t>
  </si>
  <si>
    <t>kar-03</t>
  </si>
  <si>
    <t>[[26, 79], [1891, 655], [621, 1888], [86, 118], [56, 36], [1790, 192], [1495, 1832], [104, 112], [1409, 1405], [12, 84]]</t>
  </si>
  <si>
    <t>[[151, 264], [451, 1663], [1472, 1699], [1993, 1137], [490, 1213], [767, 1869], [261, 1133], [520, 289], [129, 1193], [1025, 1140]]</t>
  </si>
  <si>
    <t>[[26, 79], [1790, 86], [1891, 1495], [655, 621], [192, 56], [1888, 112], [36, 118], [12, 104], [84, 88], [1832, 1889]]</t>
  </si>
  <si>
    <t>kar-04</t>
  </si>
  <si>
    <t>kar-05</t>
  </si>
  <si>
    <t>kar-06</t>
  </si>
  <si>
    <t>kar-07</t>
  </si>
  <si>
    <t>kar-08</t>
  </si>
  <si>
    <t>kar-10</t>
  </si>
  <si>
    <t>kar-11</t>
  </si>
  <si>
    <t>kar-12</t>
  </si>
  <si>
    <t>[[763, 1789], [658, 549], [1785, 1877], [118, 1762], [516, 1526], [303, 363], [1056, 45], [95, 260], [1376, 546], [770, 882]]</t>
  </si>
  <si>
    <t>[[26, 79], [1891, 1495], [1888, 1790], [86, 118], [1832, 1409], [655, 621], [56, 112], [192, 36], [104, 1602], [780, 679]]</t>
  </si>
  <si>
    <t>[[62, 1348], [1712, 523], [1226, 1510], [826, 231], [1459, 1381], [845, 1279], [280, 184], [1478, 1025], [416, 1786], [1768, 418]]</t>
  </si>
  <si>
    <t>[[26, 79], [1891, 655], [621, 1888], [1495, 1832], [1911, 112], [56, 104], [86, 36], [1790, 192], [12, 118], [88, 1999]]</t>
  </si>
  <si>
    <t>[[509, 1745], [607, 1046], [373, 546], [1198, 1998], [1103, 1791], [73, 221], [262, 1353], [1245, 1793], [693, 1995], [1446, 241]]</t>
  </si>
  <si>
    <t>[[26, 79], [655, 621], [1891, 1888], [36, 118], [1790, 86], [192, 56], [104, 112], [12, 84], [1495, 1832], [1911, 1409]]</t>
  </si>
  <si>
    <t>[[1417, 1206], [1143, 1885], [580, 1957], [242, 1883], [1736, 74], [975, 155], [1732, 623], [11, 1889], [1405, 636], [855, 226]]</t>
  </si>
  <si>
    <t>[[26, 79], [1891, 655], [1790, 192], [621, 1888], [86, 56], [12, 118], [104, 1780], [36, 112], [1495, 1832], [276, 1602]</t>
  </si>
  <si>
    <t>[[1085, 1754], [141, 1691], [338, 519], [1440, 1713], [1550, 613], [1688, 193], [744, 1924], [1613, 1347], [1949, 790], [503, 1930]]</t>
  </si>
  <si>
    <t>[[26, 79], [86, 12], [1891, 655], [1495, 621], [1888, 1832], [1790, 192], [1911, 1889], [1780, 1602], [36, 112], [56, 118]]</t>
  </si>
  <si>
    <t>[[1784, 791], [1935, 1050], [296, 82], [1155, 875], [1393, 1891], [436, 109], [1951, 866], [1457, 1221], [560, 1646], [1999, 776]]</t>
  </si>
  <si>
    <t>[[26, 79], [1891, 655], [621, 86], [192, 56], [1790, 36], [118, 88], [1888, 1911], [1495, 1832], [12, 84], [112, 1999]]</t>
  </si>
  <si>
    <t>[[263, 1640], [37, 3], [1113, 1831], [604, 1327], [164, 325], [201, 1949], [751, 1557], [674, 1370], [687, 1695], [192, 783]]</t>
  </si>
  <si>
    <t>[[26, 79], [192, 86], [1891, 655], [621, 56], [104, 112], [1495, 1832], [1409, 1405], [1790, 36], [118, 1602], [12, 88]]</t>
  </si>
  <si>
    <t>kar-14</t>
  </si>
  <si>
    <t>kar-13</t>
  </si>
  <si>
    <t>[[1853, 1109], [735, 722], [1348, 414], [1006, 411], [1499, 655], [766, 1151], [1405, 1995], [669, 281], [820, 111], [785, 999]]</t>
  </si>
  <si>
    <t>[[26, 79], [655, 621], [1790, 86], [1891, 192], [1495, 1832], [1888, 112], [1911, 1892], [118, 276], [56, 104], [12, 36]]</t>
  </si>
  <si>
    <t>[[104, 323], [593, 1298], [1759, 1516], [489, 443], [1225, 1780], [762, 1883], [527, 299], [1409, 912], [1036, 128], [1922, 613]]</t>
  </si>
  <si>
    <t>[[26, 79], [1891, 1888], [655, 1495], [86, 192], [621, 56], [1832, 1911], [12, 118], [1889, 1892], [36, 112], [1790, 780]]</t>
  </si>
  <si>
    <t>[[1569, 1328], [257, 667], [1542, 1311], [1106, 276], [78, 151], [1125, 946], [1993, 227], [628, 8], [193, 1313], [1630, 14]]</t>
  </si>
  <si>
    <t>[[26, 79], [1891, 655], [1495, 1832], [621, 1888], [86, 118], [1790, 56], [1911, 1889], [192, 36], [12, 104], [84, 88]]</t>
  </si>
  <si>
    <t>[[945, 1557], [705, 1403], [505, 1747], [1500, 195], [330, 1975], [1693, 1902], [141, 1449], [1444, 1790], [1102, 1544], [1546, 877]]</t>
  </si>
  <si>
    <t>[[26, 79], [1891, 655], [1790, 12], [621, 86], [1495, 1832], [192, 56], [118, 104], [36, 88], [780, 112], [1888, 1999]]</t>
  </si>
  <si>
    <t>kar-15</t>
  </si>
  <si>
    <t>[[26, 79], [1891, 1888], [655, 1495], [86, 12], [1790, 1911], [621, 780], [56, 112], [1832, 1409], [276, 1602], [118, 88]</t>
  </si>
  <si>
    <t>[[876, 2], [1838, 370], [622, 1433], [84, 1663], [490, 1900], [1026, 609], [617, 1048], [781, 1431], [940, 237], [169, 8]]</t>
  </si>
  <si>
    <t>kar-16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</si>
</sst>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"/>
    <numFmt numFmtId="165" formatCode="0.00000000"/>
    <numFmt numFmtId="166" formatCode="0.000000000"/>
    <numFmt numFmtId="167" formatCode="0.0000000000"/>
    <numFmt numFmtId="168" formatCode="0.00000000000"/>
    <numFmt numFmtId="169" formatCode="0.000000000000"/>
    <numFmt numFmtId="170" formatCode="0.00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9" fontId="1" fillId="0" borderId="0" xfId="0" applyNumberFormat="1" applyFont="1" applyAlignment="1">
      <alignment horizontal="center" vertical="center" wrapText="1"/>
    </xf>
    <xf numFmtId="0" fontId="4" fillId="2" borderId="0" xfId="0" applyFont="1" applyFill="1"/>
    <xf numFmtId="0" fontId="4" fillId="3" borderId="0" xfId="0" applyFont="1" applyFill="1"/>
    <xf numFmtId="170" fontId="1" fillId="0" borderId="0" xfId="0" applyNumberFormat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2.140625" customWidth="1"/>
    <col min="3" max="3" width="18.42578125" customWidth="1"/>
    <col min="4" max="4" width="12.42578125" customWidth="1"/>
    <col min="5" max="5" width="29.7109375" bestFit="1" customWidth="1"/>
    <col min="6" max="6" width="18.7109375" customWidth="1"/>
    <col min="7" max="7" width="23.28515625" customWidth="1"/>
    <col min="8" max="8" width="23.5703125" customWidth="1"/>
    <col min="9" max="9" width="19.85546875" customWidth="1"/>
  </cols>
  <sheetData>
    <row r="1" spans="1:10" ht="15.75" thickBot="1" x14ac:dyDescent="0.3"/>
    <row r="2" spans="1:10" s="2" customFormat="1" ht="38.25" thickBot="1" x14ac:dyDescent="0.3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3" t="s">
        <v>8</v>
      </c>
      <c r="G2" s="3" t="s">
        <v>6</v>
      </c>
      <c r="H2" s="3" t="s">
        <v>7</v>
      </c>
      <c r="I2" s="3" t="s">
        <v>32</v>
      </c>
    </row>
    <row r="3" spans="1:10" s="1" customFormat="1" ht="38.25" x14ac:dyDescent="0.25">
      <c r="A3" s="1" t="s">
        <v>27</v>
      </c>
      <c r="B3" s="1">
        <v>1</v>
      </c>
      <c r="C3" s="1">
        <v>12388.654052</v>
      </c>
      <c r="D3" s="1">
        <v>6</v>
      </c>
      <c r="E3" s="7">
        <v>3331.2834433676999</v>
      </c>
      <c r="F3" s="8">
        <v>4.3200998334214001E-11</v>
      </c>
      <c r="G3" s="9" t="s">
        <v>28</v>
      </c>
      <c r="H3" s="9" t="s">
        <v>29</v>
      </c>
      <c r="I3" s="1" t="s">
        <v>30</v>
      </c>
    </row>
    <row r="4" spans="1:10" s="1" customFormat="1" ht="63.75" x14ac:dyDescent="0.25">
      <c r="A4" s="1" t="s">
        <v>27</v>
      </c>
      <c r="B4" s="1">
        <v>2</v>
      </c>
      <c r="C4" s="1">
        <v>21046.530876000001</v>
      </c>
      <c r="D4" s="1">
        <v>6</v>
      </c>
      <c r="E4" s="7">
        <v>6699.6804048188797</v>
      </c>
      <c r="F4" s="10">
        <v>2.3646862246096099E-11</v>
      </c>
      <c r="G4" s="9" t="s">
        <v>37</v>
      </c>
      <c r="H4" s="9" t="s">
        <v>36</v>
      </c>
      <c r="I4" s="1" t="s">
        <v>31</v>
      </c>
      <c r="J4" s="1" t="s">
        <v>38</v>
      </c>
    </row>
    <row r="5" spans="1:10" s="1" customFormat="1" ht="63.75" x14ac:dyDescent="0.25">
      <c r="A5" s="1" t="s">
        <v>27</v>
      </c>
      <c r="B5" s="1">
        <v>2</v>
      </c>
      <c r="C5" s="1">
        <v>25842.651204999998</v>
      </c>
      <c r="D5" s="1">
        <v>7</v>
      </c>
      <c r="E5" s="7">
        <v>6688.0105121099996</v>
      </c>
      <c r="F5" s="10">
        <v>1.3132193998899299E-8</v>
      </c>
      <c r="G5" s="9" t="s">
        <v>41</v>
      </c>
      <c r="H5" s="9" t="s">
        <v>40</v>
      </c>
      <c r="I5" s="1" t="s">
        <v>39</v>
      </c>
      <c r="J5" t="s">
        <v>38</v>
      </c>
    </row>
    <row r="6" spans="1:10" ht="63.75" x14ac:dyDescent="0.25">
      <c r="A6" s="1" t="s">
        <v>27</v>
      </c>
      <c r="B6" s="1">
        <v>2</v>
      </c>
      <c r="C6" s="1">
        <v>21461.707767</v>
      </c>
      <c r="D6" s="1">
        <v>6</v>
      </c>
      <c r="E6" s="7">
        <v>6685.6143896957901</v>
      </c>
      <c r="F6" s="10">
        <v>7.0031092036515397E-11</v>
      </c>
      <c r="G6" s="9" t="s">
        <v>34</v>
      </c>
      <c r="H6" s="9" t="s">
        <v>33</v>
      </c>
      <c r="I6" s="1" t="s">
        <v>35</v>
      </c>
      <c r="J6" s="1" t="s">
        <v>38</v>
      </c>
    </row>
    <row r="7" spans="1:10" ht="63.75" x14ac:dyDescent="0.25">
      <c r="A7" s="1" t="s">
        <v>27</v>
      </c>
      <c r="B7" s="1">
        <v>2</v>
      </c>
      <c r="C7" s="1">
        <v>23964.750357000001</v>
      </c>
      <c r="D7" s="1">
        <v>7</v>
      </c>
      <c r="E7" s="7">
        <v>6692.1016982461997</v>
      </c>
      <c r="F7" s="13">
        <v>7.2759576141834202E-12</v>
      </c>
      <c r="G7" s="9" t="s">
        <v>42</v>
      </c>
      <c r="H7" s="9" t="s">
        <v>43</v>
      </c>
      <c r="I7" s="1" t="s">
        <v>44</v>
      </c>
      <c r="J7" t="s">
        <v>38</v>
      </c>
    </row>
    <row r="8" spans="1:10" ht="63.75" x14ac:dyDescent="0.25">
      <c r="A8" s="1" t="s">
        <v>27</v>
      </c>
      <c r="B8" s="1">
        <v>2</v>
      </c>
      <c r="C8" s="1">
        <v>28687.027311999998</v>
      </c>
      <c r="D8" s="1">
        <v>7</v>
      </c>
      <c r="E8" s="7">
        <v>6684.3346270539196</v>
      </c>
      <c r="F8" s="13">
        <v>5.0022208597511001E-11</v>
      </c>
      <c r="G8" s="9" t="s">
        <v>47</v>
      </c>
      <c r="H8" s="9" t="s">
        <v>46</v>
      </c>
      <c r="I8" s="1" t="s">
        <v>45</v>
      </c>
      <c r="J8" s="1" t="s">
        <v>38</v>
      </c>
    </row>
    <row r="9" spans="1:10" ht="63.75" x14ac:dyDescent="0.25">
      <c r="A9" s="1" t="s">
        <v>27</v>
      </c>
      <c r="B9" s="1">
        <v>2</v>
      </c>
      <c r="C9" s="1">
        <v>28450.972674000001</v>
      </c>
      <c r="D9" s="1">
        <v>7</v>
      </c>
      <c r="E9" s="7">
        <v>6671.6375341932498</v>
      </c>
      <c r="F9" s="13">
        <v>2.7284841053187799E-11</v>
      </c>
      <c r="G9" s="9" t="s">
        <v>48</v>
      </c>
      <c r="H9" s="9" t="s">
        <v>49</v>
      </c>
      <c r="I9" s="1" t="s">
        <v>50</v>
      </c>
      <c r="J9" t="s">
        <v>38</v>
      </c>
    </row>
    <row r="10" spans="1:10" ht="63.75" x14ac:dyDescent="0.25">
      <c r="A10" s="1" t="s">
        <v>27</v>
      </c>
      <c r="B10" s="1">
        <v>2</v>
      </c>
      <c r="C10" s="1">
        <v>29026.464853000001</v>
      </c>
      <c r="D10" s="1">
        <v>7</v>
      </c>
      <c r="E10" s="7">
        <v>6675.9947163841898</v>
      </c>
      <c r="F10" s="13">
        <v>2.8194335754960701E-11</v>
      </c>
      <c r="G10" s="9" t="s">
        <v>52</v>
      </c>
      <c r="H10" s="9" t="s">
        <v>51</v>
      </c>
      <c r="I10" s="1" t="s">
        <v>53</v>
      </c>
      <c r="J10" s="1" t="s">
        <v>38</v>
      </c>
    </row>
    <row r="11" spans="1:10" ht="63.75" x14ac:dyDescent="0.25">
      <c r="A11" s="1" t="s">
        <v>27</v>
      </c>
      <c r="B11" s="1">
        <v>2</v>
      </c>
      <c r="C11" s="1">
        <v>12430.029393000001</v>
      </c>
      <c r="D11" s="1">
        <v>6</v>
      </c>
      <c r="E11" s="7">
        <v>6681.3205370033802</v>
      </c>
      <c r="F11" s="13">
        <v>4.09272615797817E-11</v>
      </c>
      <c r="G11" s="9" t="s">
        <v>62</v>
      </c>
      <c r="H11" s="9" t="s">
        <v>63</v>
      </c>
      <c r="I11" s="1" t="s">
        <v>64</v>
      </c>
      <c r="J11" t="s">
        <v>38</v>
      </c>
    </row>
    <row r="12" spans="1:10" ht="63.75" x14ac:dyDescent="0.25">
      <c r="A12" s="1" t="s">
        <v>27</v>
      </c>
      <c r="B12" s="1">
        <v>2</v>
      </c>
      <c r="C12" s="1">
        <v>14783.368118</v>
      </c>
      <c r="D12" s="1">
        <v>6</v>
      </c>
      <c r="E12" s="7">
        <v>6686.7864609686403</v>
      </c>
      <c r="F12" s="13">
        <v>1.5461409930139699E-11</v>
      </c>
      <c r="G12" s="9" t="s">
        <v>67</v>
      </c>
      <c r="H12" s="9" t="s">
        <v>68</v>
      </c>
      <c r="I12" s="1" t="s">
        <v>65</v>
      </c>
      <c r="J12" s="1" t="s">
        <v>38</v>
      </c>
    </row>
    <row r="13" spans="1:10" ht="63.75" x14ac:dyDescent="0.25">
      <c r="A13" s="1" t="s">
        <v>27</v>
      </c>
      <c r="B13" s="1">
        <v>2</v>
      </c>
      <c r="C13" s="1">
        <v>17129.383656000002</v>
      </c>
      <c r="D13" s="1">
        <v>7</v>
      </c>
      <c r="E13" s="7">
        <v>6689.2456702224099</v>
      </c>
      <c r="F13" s="13">
        <v>6.0936145018786101E-11</v>
      </c>
      <c r="G13" s="9" t="s">
        <v>70</v>
      </c>
      <c r="H13" s="9" t="s">
        <v>69</v>
      </c>
      <c r="I13" s="1" t="s">
        <v>66</v>
      </c>
      <c r="J13" t="s">
        <v>38</v>
      </c>
    </row>
    <row r="14" spans="1:10" ht="15.75" x14ac:dyDescent="0.25">
      <c r="E14" s="7"/>
      <c r="F14" s="13"/>
      <c r="G14" s="9"/>
      <c r="H14" s="9"/>
    </row>
    <row r="15" spans="1:10" ht="15.75" x14ac:dyDescent="0.25">
      <c r="E15" s="7"/>
      <c r="F15" s="13"/>
      <c r="G15" s="9"/>
      <c r="H15" s="9"/>
    </row>
    <row r="16" spans="1:10" ht="15.75" x14ac:dyDescent="0.25">
      <c r="E16" s="7"/>
      <c r="F16" s="13"/>
      <c r="G16" s="9"/>
      <c r="H16" s="9"/>
    </row>
    <row r="17" spans="5:8" ht="15.75" x14ac:dyDescent="0.25">
      <c r="E17" s="7"/>
      <c r="F17" s="13"/>
      <c r="G17" s="9"/>
      <c r="H17" s="9"/>
    </row>
    <row r="18" spans="5:8" ht="15.75" x14ac:dyDescent="0.25">
      <c r="E18" s="7"/>
      <c r="F18" s="13"/>
      <c r="G18" s="9"/>
      <c r="H18" s="9"/>
    </row>
    <row r="19" spans="5:8" ht="15.75" x14ac:dyDescent="0.25">
      <c r="E19" s="7"/>
      <c r="F19" s="13"/>
      <c r="G19" s="9"/>
      <c r="H19" s="9"/>
    </row>
    <row r="20" spans="5:8" ht="15.75" x14ac:dyDescent="0.25">
      <c r="E20" s="7"/>
      <c r="F20" s="13"/>
      <c r="G20" s="9"/>
      <c r="H20" s="9"/>
    </row>
    <row r="21" spans="5:8" ht="15.75" x14ac:dyDescent="0.25">
      <c r="E21" s="7"/>
      <c r="F21" s="13"/>
      <c r="G21" s="9"/>
      <c r="H21" s="9"/>
    </row>
    <row r="22" spans="5:8" ht="15.75" x14ac:dyDescent="0.25">
      <c r="E22" s="7"/>
      <c r="F22" s="13"/>
      <c r="G22" s="9"/>
      <c r="H22" s="9"/>
    </row>
    <row r="23" spans="5:8" ht="15.75" x14ac:dyDescent="0.25">
      <c r="E23" s="7"/>
      <c r="F23" s="13"/>
      <c r="G23" s="9"/>
      <c r="H23" s="9"/>
    </row>
    <row r="24" spans="5:8" ht="15.75" x14ac:dyDescent="0.25">
      <c r="E24" s="7"/>
      <c r="F24" s="13"/>
      <c r="G24" s="9"/>
      <c r="H24" s="9"/>
    </row>
    <row r="25" spans="5:8" ht="15.75" x14ac:dyDescent="0.25">
      <c r="E25" s="7"/>
      <c r="F25" s="13"/>
      <c r="G25" s="9"/>
      <c r="H25" s="9"/>
    </row>
    <row r="26" spans="5:8" ht="15.75" x14ac:dyDescent="0.25">
      <c r="E26" s="7"/>
      <c r="F26" s="13"/>
      <c r="G26" s="9"/>
      <c r="H26" s="9"/>
    </row>
    <row r="27" spans="5:8" ht="15.75" x14ac:dyDescent="0.25">
      <c r="E27" s="7"/>
      <c r="F27" s="13"/>
      <c r="G27" s="9"/>
      <c r="H27" s="9"/>
    </row>
    <row r="28" spans="5:8" ht="15.75" x14ac:dyDescent="0.25">
      <c r="E28" s="7"/>
      <c r="F28" s="13"/>
      <c r="G28" s="9"/>
      <c r="H28" s="9"/>
    </row>
    <row r="29" spans="5:8" ht="15.75" x14ac:dyDescent="0.25">
      <c r="E29" s="7"/>
      <c r="G29" s="9"/>
    </row>
    <row r="30" spans="5:8" ht="15.75" x14ac:dyDescent="0.25">
      <c r="E30" s="7"/>
      <c r="G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15" activePane="bottomLeft" state="frozen"/>
      <selection pane="bottomLeft" activeCell="A19" sqref="A19"/>
    </sheetView>
  </sheetViews>
  <sheetFormatPr defaultRowHeight="15" x14ac:dyDescent="0.25"/>
  <cols>
    <col min="3" max="3" width="22.7109375" customWidth="1"/>
    <col min="4" max="4" width="13" customWidth="1"/>
    <col min="5" max="6" width="25.7109375" customWidth="1"/>
    <col min="7" max="7" width="27" customWidth="1"/>
    <col min="8" max="8" width="28.140625" customWidth="1"/>
    <col min="9" max="9" width="29.42578125" customWidth="1"/>
  </cols>
  <sheetData>
    <row r="1" spans="1:9" ht="38.25" thickBot="1" x14ac:dyDescent="0.3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8</v>
      </c>
      <c r="G1" s="3" t="s">
        <v>6</v>
      </c>
      <c r="H1" s="3" t="s">
        <v>7</v>
      </c>
      <c r="I1" s="3" t="s">
        <v>32</v>
      </c>
    </row>
    <row r="2" spans="1:9" ht="51" x14ac:dyDescent="0.25">
      <c r="A2" s="1" t="s">
        <v>5</v>
      </c>
      <c r="B2" s="1">
        <v>2</v>
      </c>
      <c r="C2" s="1"/>
      <c r="D2" s="1">
        <v>2</v>
      </c>
      <c r="E2" s="1">
        <v>1544.3091746647001</v>
      </c>
      <c r="F2" s="4">
        <v>0</v>
      </c>
      <c r="G2" s="9" t="s">
        <v>10</v>
      </c>
      <c r="H2" s="9" t="s">
        <v>11</v>
      </c>
      <c r="I2" s="1"/>
    </row>
    <row r="3" spans="1:9" ht="165.75" x14ac:dyDescent="0.25">
      <c r="A3" s="1" t="s">
        <v>5</v>
      </c>
      <c r="B3" s="1">
        <v>2</v>
      </c>
      <c r="C3" s="1"/>
      <c r="D3" s="1">
        <v>2</v>
      </c>
      <c r="E3" s="6">
        <v>1542.0852520786</v>
      </c>
      <c r="F3" s="4">
        <v>0</v>
      </c>
      <c r="G3" s="9" t="s">
        <v>12</v>
      </c>
      <c r="H3" s="9" t="s">
        <v>13</v>
      </c>
      <c r="I3" s="1"/>
    </row>
    <row r="4" spans="1:9" ht="51" x14ac:dyDescent="0.25">
      <c r="A4" s="1" t="s">
        <v>5</v>
      </c>
      <c r="B4" s="1">
        <v>2</v>
      </c>
      <c r="C4" s="1"/>
      <c r="D4" s="1">
        <v>2</v>
      </c>
      <c r="E4" s="6">
        <v>1541.9029626270001</v>
      </c>
      <c r="F4" s="4">
        <v>0</v>
      </c>
      <c r="G4" s="9" t="s">
        <v>14</v>
      </c>
      <c r="H4" s="9" t="s">
        <v>15</v>
      </c>
      <c r="I4" s="1"/>
    </row>
    <row r="5" spans="1:9" ht="51" x14ac:dyDescent="0.25">
      <c r="A5" s="1" t="s">
        <v>5</v>
      </c>
      <c r="B5" s="1">
        <v>2</v>
      </c>
      <c r="C5" s="1">
        <v>2521.3167779999999</v>
      </c>
      <c r="D5" s="1">
        <v>4</v>
      </c>
      <c r="E5" s="1">
        <v>1539.2446989938101</v>
      </c>
      <c r="F5" s="4">
        <v>0</v>
      </c>
      <c r="G5" s="9" t="s">
        <v>72</v>
      </c>
      <c r="H5" s="9" t="s">
        <v>71</v>
      </c>
      <c r="I5" s="1" t="s">
        <v>73</v>
      </c>
    </row>
    <row r="6" spans="1:9" ht="51" x14ac:dyDescent="0.25">
      <c r="A6" s="1" t="s">
        <v>5</v>
      </c>
      <c r="B6" s="1">
        <v>2</v>
      </c>
      <c r="C6" s="1">
        <v>1231.867387</v>
      </c>
      <c r="D6" s="1">
        <v>2</v>
      </c>
      <c r="E6" s="1">
        <v>1541.17933765571</v>
      </c>
      <c r="F6" s="4">
        <v>0</v>
      </c>
      <c r="G6" s="9" t="s">
        <v>74</v>
      </c>
      <c r="H6" s="9" t="s">
        <v>76</v>
      </c>
      <c r="I6" s="1" t="s">
        <v>75</v>
      </c>
    </row>
    <row r="7" spans="1:9" ht="51" x14ac:dyDescent="0.25">
      <c r="A7" s="1" t="s">
        <v>5</v>
      </c>
      <c r="B7" s="1">
        <v>2</v>
      </c>
      <c r="C7" s="1">
        <v>1829.2275380000001</v>
      </c>
      <c r="D7" s="1">
        <v>3</v>
      </c>
      <c r="E7" s="1">
        <v>1540.95288762719</v>
      </c>
      <c r="F7" s="4">
        <v>0</v>
      </c>
      <c r="G7" s="9" t="s">
        <v>77</v>
      </c>
      <c r="H7" s="9" t="s">
        <v>78</v>
      </c>
      <c r="I7" s="1" t="s">
        <v>79</v>
      </c>
    </row>
    <row r="8" spans="1:9" ht="51" x14ac:dyDescent="0.25">
      <c r="A8" s="1" t="s">
        <v>5</v>
      </c>
      <c r="B8" s="1">
        <v>2</v>
      </c>
      <c r="C8" s="1">
        <v>2410.2377409999999</v>
      </c>
      <c r="D8" s="1">
        <v>4</v>
      </c>
      <c r="E8" s="1">
        <v>1541.8738985391301</v>
      </c>
      <c r="F8" s="4">
        <v>0</v>
      </c>
      <c r="G8" s="9" t="s">
        <v>87</v>
      </c>
      <c r="H8" s="9" t="s">
        <v>88</v>
      </c>
      <c r="I8" s="1" t="s">
        <v>80</v>
      </c>
    </row>
    <row r="9" spans="1:9" ht="51" x14ac:dyDescent="0.25">
      <c r="A9" s="1" t="s">
        <v>5</v>
      </c>
      <c r="B9" s="1">
        <v>2</v>
      </c>
      <c r="C9" s="1">
        <v>1798.5590520000001</v>
      </c>
      <c r="D9" s="1">
        <v>3</v>
      </c>
      <c r="E9" s="1">
        <v>1542.9603937765501</v>
      </c>
      <c r="F9" s="4">
        <v>0</v>
      </c>
      <c r="G9" s="9" t="s">
        <v>89</v>
      </c>
      <c r="H9" s="9" t="s">
        <v>90</v>
      </c>
      <c r="I9" s="1" t="s">
        <v>81</v>
      </c>
    </row>
    <row r="10" spans="1:9" ht="51" x14ac:dyDescent="0.25">
      <c r="A10" s="1" t="s">
        <v>5</v>
      </c>
      <c r="B10" s="1">
        <v>2</v>
      </c>
      <c r="C10" s="1">
        <v>1889.9683809999999</v>
      </c>
      <c r="D10" s="1">
        <v>3</v>
      </c>
      <c r="E10" s="1">
        <v>1539.0866043737699</v>
      </c>
      <c r="F10" s="4">
        <v>0</v>
      </c>
      <c r="G10" s="9" t="s">
        <v>91</v>
      </c>
      <c r="H10" s="9" t="s">
        <v>92</v>
      </c>
      <c r="I10" s="1" t="s">
        <v>82</v>
      </c>
    </row>
    <row r="11" spans="1:9" ht="51" x14ac:dyDescent="0.25">
      <c r="A11" s="23" t="s">
        <v>5</v>
      </c>
      <c r="B11" s="23">
        <v>2</v>
      </c>
      <c r="C11" s="23">
        <v>1325.0892839999999</v>
      </c>
      <c r="D11" s="23">
        <v>2</v>
      </c>
      <c r="E11" s="23">
        <v>1542.1110234442599</v>
      </c>
      <c r="F11" s="24">
        <v>0</v>
      </c>
      <c r="G11" s="25" t="s">
        <v>93</v>
      </c>
      <c r="H11" s="25" t="s">
        <v>94</v>
      </c>
      <c r="I11" s="23" t="s">
        <v>83</v>
      </c>
    </row>
    <row r="12" spans="1:9" ht="51" x14ac:dyDescent="0.25">
      <c r="A12" s="1" t="s">
        <v>5</v>
      </c>
      <c r="B12" s="1">
        <v>2</v>
      </c>
      <c r="C12" s="1">
        <v>1355.811858</v>
      </c>
      <c r="D12" s="1">
        <v>2</v>
      </c>
      <c r="E12" s="1">
        <v>1542.3775763042299</v>
      </c>
      <c r="F12" s="4">
        <v>0</v>
      </c>
      <c r="G12" s="9" t="s">
        <v>95</v>
      </c>
      <c r="H12" s="9" t="s">
        <v>96</v>
      </c>
      <c r="I12" s="1" t="s">
        <v>83</v>
      </c>
    </row>
    <row r="13" spans="1:9" ht="51" x14ac:dyDescent="0.25">
      <c r="A13" s="1" t="s">
        <v>5</v>
      </c>
      <c r="B13" s="1">
        <v>2</v>
      </c>
      <c r="C13" s="1">
        <v>2074.7179689999998</v>
      </c>
      <c r="D13" s="1">
        <v>3</v>
      </c>
      <c r="E13" s="1">
        <v>1541.6070178518</v>
      </c>
      <c r="F13" s="4">
        <v>0</v>
      </c>
      <c r="G13" s="9" t="s">
        <v>97</v>
      </c>
      <c r="H13" s="9" t="s">
        <v>98</v>
      </c>
      <c r="I13" s="1" t="s">
        <v>84</v>
      </c>
    </row>
    <row r="14" spans="1:9" ht="51" x14ac:dyDescent="0.25">
      <c r="A14" s="1" t="s">
        <v>5</v>
      </c>
      <c r="B14" s="1">
        <v>2</v>
      </c>
      <c r="C14" s="1">
        <v>2011.632233</v>
      </c>
      <c r="D14" s="1">
        <v>3</v>
      </c>
      <c r="E14" s="1">
        <v>1542.40472216076</v>
      </c>
      <c r="F14" s="4">
        <v>0</v>
      </c>
      <c r="G14" s="9" t="s">
        <v>99</v>
      </c>
      <c r="H14" s="9" t="s">
        <v>100</v>
      </c>
      <c r="I14" s="1" t="s">
        <v>85</v>
      </c>
    </row>
    <row r="15" spans="1:9" ht="51" x14ac:dyDescent="0.25">
      <c r="A15" s="1" t="s">
        <v>5</v>
      </c>
      <c r="B15" s="1">
        <v>2</v>
      </c>
      <c r="C15" s="1">
        <v>1480.346528</v>
      </c>
      <c r="D15" s="1">
        <v>2</v>
      </c>
      <c r="E15" s="1">
        <v>1542.5941962024101</v>
      </c>
      <c r="F15" s="4">
        <v>0</v>
      </c>
      <c r="G15" s="9" t="s">
        <v>103</v>
      </c>
      <c r="H15" s="9" t="s">
        <v>104</v>
      </c>
      <c r="I15" s="1" t="s">
        <v>86</v>
      </c>
    </row>
    <row r="16" spans="1:9" ht="51" x14ac:dyDescent="0.25">
      <c r="A16" s="1" t="s">
        <v>5</v>
      </c>
      <c r="B16" s="1">
        <v>2</v>
      </c>
      <c r="C16" s="1">
        <v>3093.3569809999999</v>
      </c>
      <c r="D16" s="1">
        <v>4</v>
      </c>
      <c r="E16" s="1">
        <v>1542.19221541454</v>
      </c>
      <c r="F16" s="4">
        <v>0</v>
      </c>
      <c r="G16" s="9" t="s">
        <v>105</v>
      </c>
      <c r="H16" s="9" t="s">
        <v>106</v>
      </c>
      <c r="I16" s="1" t="s">
        <v>102</v>
      </c>
    </row>
    <row r="17" spans="1:9" ht="51" x14ac:dyDescent="0.25">
      <c r="A17" s="1" t="s">
        <v>5</v>
      </c>
      <c r="B17" s="1">
        <v>2</v>
      </c>
      <c r="C17" s="1">
        <v>1478.270978</v>
      </c>
      <c r="D17" s="1">
        <v>2</v>
      </c>
      <c r="E17" s="1">
        <v>1541.8722190752901</v>
      </c>
      <c r="F17" s="4">
        <v>0</v>
      </c>
      <c r="G17" s="9" t="s">
        <v>107</v>
      </c>
      <c r="H17" s="9" t="s">
        <v>108</v>
      </c>
      <c r="I17" s="1" t="s">
        <v>101</v>
      </c>
    </row>
    <row r="18" spans="1:9" ht="51" x14ac:dyDescent="0.25">
      <c r="A18" s="1" t="s">
        <v>5</v>
      </c>
      <c r="B18" s="1">
        <v>2</v>
      </c>
      <c r="C18" s="1">
        <v>2251.985936</v>
      </c>
      <c r="D18" s="1">
        <v>3</v>
      </c>
      <c r="E18" s="1">
        <v>1542.6728017160699</v>
      </c>
      <c r="F18" s="4">
        <v>0</v>
      </c>
      <c r="G18" s="9" t="s">
        <v>109</v>
      </c>
      <c r="H18" s="9" t="s">
        <v>110</v>
      </c>
      <c r="I18" s="1" t="s">
        <v>111</v>
      </c>
    </row>
    <row r="19" spans="1:9" ht="60" x14ac:dyDescent="0.25">
      <c r="A19" s="1" t="s">
        <v>5</v>
      </c>
      <c r="B19" s="1">
        <v>2</v>
      </c>
      <c r="C19" s="1">
        <v>1483.0513570000001</v>
      </c>
      <c r="D19" s="1">
        <v>2</v>
      </c>
      <c r="E19" s="1">
        <v>1541.4477287023501</v>
      </c>
      <c r="F19" s="4">
        <v>0</v>
      </c>
      <c r="G19" s="26" t="s">
        <v>113</v>
      </c>
      <c r="H19" s="26" t="s">
        <v>112</v>
      </c>
      <c r="I19" s="1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H3"/>
    </sheetView>
  </sheetViews>
  <sheetFormatPr defaultRowHeight="15" x14ac:dyDescent="0.25"/>
  <cols>
    <col min="1" max="1" width="11.28515625" customWidth="1"/>
    <col min="2" max="2" width="9" customWidth="1"/>
    <col min="3" max="3" width="20.85546875" customWidth="1"/>
    <col min="4" max="4" width="12.42578125" customWidth="1"/>
    <col min="5" max="5" width="23.42578125" customWidth="1"/>
    <col min="6" max="6" width="16.42578125" customWidth="1"/>
    <col min="7" max="7" width="23.7109375" customWidth="1"/>
    <col min="8" max="8" width="25.85546875" customWidth="1"/>
    <col min="9" max="9" width="24.140625" customWidth="1"/>
  </cols>
  <sheetData>
    <row r="1" spans="1:9" ht="38.25" thickBot="1" x14ac:dyDescent="0.3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8</v>
      </c>
      <c r="G1" s="3" t="s">
        <v>6</v>
      </c>
      <c r="H1" s="3" t="s">
        <v>7</v>
      </c>
      <c r="I1" s="3" t="s">
        <v>32</v>
      </c>
    </row>
    <row r="2" spans="1:9" ht="51" x14ac:dyDescent="0.25">
      <c r="A2" s="1" t="s">
        <v>22</v>
      </c>
      <c r="B2" s="1">
        <v>2</v>
      </c>
      <c r="C2" s="1"/>
      <c r="D2" s="1">
        <v>2</v>
      </c>
      <c r="E2" s="7">
        <v>1822.3550341371999</v>
      </c>
      <c r="F2" s="4">
        <v>0</v>
      </c>
      <c r="G2" s="9" t="s">
        <v>23</v>
      </c>
      <c r="H2" s="9" t="s">
        <v>24</v>
      </c>
    </row>
    <row r="3" spans="1:9" ht="51" x14ac:dyDescent="0.25">
      <c r="A3" s="1" t="s">
        <v>22</v>
      </c>
      <c r="B3" s="1">
        <v>2</v>
      </c>
      <c r="C3" s="1"/>
      <c r="D3" s="1">
        <v>3</v>
      </c>
      <c r="E3" s="7">
        <v>1820.3080606676999</v>
      </c>
      <c r="F3" s="4">
        <v>0</v>
      </c>
      <c r="G3" s="9" t="s">
        <v>25</v>
      </c>
      <c r="H3" s="9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H5"/>
    </sheetView>
  </sheetViews>
  <sheetFormatPr defaultRowHeight="15" x14ac:dyDescent="0.25"/>
  <cols>
    <col min="1" max="1" width="12.85546875" customWidth="1"/>
    <col min="2" max="2" width="10.42578125" customWidth="1"/>
    <col min="3" max="3" width="19.85546875" customWidth="1"/>
    <col min="4" max="4" width="12.140625" bestFit="1" customWidth="1"/>
    <col min="5" max="5" width="17.7109375" customWidth="1"/>
    <col min="6" max="6" width="23.28515625" customWidth="1"/>
    <col min="7" max="7" width="27.42578125" customWidth="1"/>
    <col min="8" max="8" width="26.5703125" customWidth="1"/>
    <col min="9" max="9" width="19.7109375" customWidth="1"/>
  </cols>
  <sheetData>
    <row r="1" spans="1:9" ht="38.25" thickBot="1" x14ac:dyDescent="0.3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8</v>
      </c>
      <c r="G1" s="3" t="s">
        <v>6</v>
      </c>
      <c r="H1" s="3" t="s">
        <v>7</v>
      </c>
      <c r="I1" s="3" t="s">
        <v>32</v>
      </c>
    </row>
    <row r="2" spans="1:9" ht="38.25" x14ac:dyDescent="0.25">
      <c r="A2" s="1" t="s">
        <v>16</v>
      </c>
      <c r="B2" s="1">
        <v>1</v>
      </c>
      <c r="C2" s="1"/>
      <c r="D2" s="1">
        <v>3</v>
      </c>
      <c r="E2" s="5">
        <v>1706.4083353601</v>
      </c>
      <c r="F2" s="4">
        <v>0</v>
      </c>
      <c r="G2" s="9" t="s">
        <v>9</v>
      </c>
      <c r="H2" s="9" t="s">
        <v>17</v>
      </c>
    </row>
    <row r="3" spans="1:9" ht="38.25" x14ac:dyDescent="0.25">
      <c r="A3" s="1" t="s">
        <v>16</v>
      </c>
      <c r="B3" s="1">
        <v>1</v>
      </c>
      <c r="C3" s="1"/>
      <c r="D3" s="1">
        <v>15</v>
      </c>
      <c r="E3" s="6">
        <v>1702.2130238653999</v>
      </c>
      <c r="F3" s="4">
        <v>1.77948655521049E-2</v>
      </c>
      <c r="G3" s="9" t="s">
        <v>18</v>
      </c>
      <c r="H3" s="9" t="s">
        <v>19</v>
      </c>
    </row>
    <row r="4" spans="1:9" ht="51" x14ac:dyDescent="0.25">
      <c r="A4" s="1" t="s">
        <v>16</v>
      </c>
      <c r="B4" s="1">
        <v>1</v>
      </c>
      <c r="C4" s="1"/>
      <c r="D4" s="1">
        <v>3</v>
      </c>
      <c r="E4" s="6">
        <v>1706.4083353601</v>
      </c>
      <c r="F4" s="4">
        <v>0</v>
      </c>
      <c r="G4" s="9" t="s">
        <v>9</v>
      </c>
      <c r="H4" s="9" t="s">
        <v>20</v>
      </c>
    </row>
    <row r="5" spans="1:9" ht="51" x14ac:dyDescent="0.25">
      <c r="A5" s="1" t="s">
        <v>16</v>
      </c>
      <c r="B5" s="1">
        <v>2</v>
      </c>
      <c r="C5" s="1"/>
      <c r="D5" s="1">
        <v>3</v>
      </c>
      <c r="E5" s="6">
        <v>3408.8537809643999</v>
      </c>
      <c r="F5" s="4">
        <v>0</v>
      </c>
      <c r="G5" s="9" t="s">
        <v>10</v>
      </c>
      <c r="H5" s="9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N10" sqref="N10"/>
    </sheetView>
  </sheetViews>
  <sheetFormatPr defaultRowHeight="15" x14ac:dyDescent="0.25"/>
  <cols>
    <col min="13" max="13" width="9.85546875" bestFit="1" customWidth="1"/>
  </cols>
  <sheetData>
    <row r="1" spans="1:22" x14ac:dyDescent="0.25">
      <c r="A1">
        <v>0</v>
      </c>
      <c r="B1">
        <v>0.63980000000000004</v>
      </c>
      <c r="C1">
        <v>0.35539999999999999</v>
      </c>
      <c r="D1">
        <v>0.62080000000000002</v>
      </c>
      <c r="E1">
        <v>0.50729999999999997</v>
      </c>
      <c r="F1">
        <v>0.50870000000000004</v>
      </c>
      <c r="G1" s="11">
        <f>C1+E1</f>
        <v>0.86270000000000002</v>
      </c>
      <c r="H1" s="12">
        <f>B1+D1</f>
        <v>1.2606000000000002</v>
      </c>
      <c r="L1" s="16"/>
      <c r="M1" s="19" t="s">
        <v>56</v>
      </c>
      <c r="R1" s="20" t="s">
        <v>57</v>
      </c>
    </row>
    <row r="2" spans="1:22" ht="15.75" x14ac:dyDescent="0.25">
      <c r="A2">
        <v>0.63980000000000004</v>
      </c>
      <c r="B2">
        <v>0</v>
      </c>
      <c r="C2">
        <v>0.53920000000000001</v>
      </c>
      <c r="D2">
        <v>0.46560000000000001</v>
      </c>
      <c r="E2">
        <v>0.34179999999999999</v>
      </c>
      <c r="F2">
        <v>0.50870000000000004</v>
      </c>
      <c r="G2" s="11">
        <f>C2+E2</f>
        <v>0.88100000000000001</v>
      </c>
      <c r="H2" s="12">
        <f t="shared" ref="H2:H10" si="0">B2+D2</f>
        <v>0.46560000000000001</v>
      </c>
      <c r="M2" s="15">
        <v>0</v>
      </c>
      <c r="N2" s="15">
        <v>2</v>
      </c>
      <c r="O2" s="15">
        <v>6</v>
      </c>
      <c r="P2" s="15">
        <v>8</v>
      </c>
      <c r="R2" s="14">
        <v>0.75</v>
      </c>
      <c r="S2" s="14">
        <v>0.25</v>
      </c>
      <c r="T2" s="14"/>
      <c r="U2" s="14"/>
      <c r="V2">
        <f>SUM(R2:U2)</f>
        <v>1</v>
      </c>
    </row>
    <row r="3" spans="1:22" ht="15.75" x14ac:dyDescent="0.25">
      <c r="A3">
        <v>0.35539999999999999</v>
      </c>
      <c r="B3">
        <v>0.53920000000000001</v>
      </c>
      <c r="C3">
        <v>0</v>
      </c>
      <c r="D3">
        <v>0.56100000000000005</v>
      </c>
      <c r="E3">
        <v>0.3629</v>
      </c>
      <c r="F3">
        <v>0.35399999999999998</v>
      </c>
      <c r="G3" s="11">
        <f t="shared" ref="G3:G6" si="1">C3+E3</f>
        <v>0.3629</v>
      </c>
      <c r="H3" s="12">
        <f t="shared" si="0"/>
        <v>1.1002000000000001</v>
      </c>
      <c r="M3" s="15">
        <v>2</v>
      </c>
      <c r="N3" s="15">
        <v>0</v>
      </c>
      <c r="O3" s="15">
        <v>5</v>
      </c>
      <c r="P3" s="15">
        <v>7</v>
      </c>
      <c r="R3" s="14">
        <v>0.15</v>
      </c>
      <c r="S3" s="14">
        <v>0.85</v>
      </c>
      <c r="T3" s="14"/>
      <c r="U3" s="14"/>
      <c r="V3">
        <f>SUM(R3:U3)</f>
        <v>1</v>
      </c>
    </row>
    <row r="4" spans="1:22" ht="15.75" x14ac:dyDescent="0.25">
      <c r="A4">
        <v>0.62080000000000002</v>
      </c>
      <c r="B4">
        <v>0.46560000000000001</v>
      </c>
      <c r="C4">
        <v>0.56100000000000005</v>
      </c>
      <c r="D4">
        <v>0</v>
      </c>
      <c r="E4">
        <v>0.65959999999999996</v>
      </c>
      <c r="F4">
        <v>0.77869999999999995</v>
      </c>
      <c r="G4" s="11">
        <f t="shared" si="1"/>
        <v>1.2206000000000001</v>
      </c>
      <c r="H4" s="12">
        <f t="shared" si="0"/>
        <v>0.46560000000000001</v>
      </c>
      <c r="I4" s="11">
        <f>G1+G8</f>
        <v>2.2241</v>
      </c>
      <c r="J4" s="12">
        <f>H1+H8</f>
        <v>2.9400000000000004</v>
      </c>
      <c r="M4" s="15">
        <v>6</v>
      </c>
      <c r="N4" s="15">
        <v>5</v>
      </c>
      <c r="O4" s="15">
        <v>0</v>
      </c>
      <c r="P4" s="15">
        <v>10</v>
      </c>
      <c r="R4" s="14">
        <v>0.36</v>
      </c>
      <c r="S4" s="14">
        <v>0.64</v>
      </c>
      <c r="T4" s="14"/>
      <c r="U4" s="14"/>
      <c r="V4">
        <f>SUM(R4:U4)</f>
        <v>1</v>
      </c>
    </row>
    <row r="5" spans="1:22" ht="15.75" x14ac:dyDescent="0.25">
      <c r="A5">
        <v>0.50729999999999997</v>
      </c>
      <c r="B5">
        <v>0.34179999999999999</v>
      </c>
      <c r="C5">
        <v>0.3629</v>
      </c>
      <c r="D5">
        <v>0.65959999999999996</v>
      </c>
      <c r="E5">
        <v>0</v>
      </c>
      <c r="F5">
        <v>0.16839999999999999</v>
      </c>
      <c r="G5" s="11">
        <f t="shared" si="1"/>
        <v>0.3629</v>
      </c>
      <c r="H5" s="12">
        <f t="shared" si="0"/>
        <v>1.0013999999999998</v>
      </c>
      <c r="I5" s="11">
        <f>G2+G9</f>
        <v>1.98743</v>
      </c>
      <c r="J5" s="12">
        <f t="shared" ref="J5:J9" si="2">H2+H9</f>
        <v>1.29047</v>
      </c>
      <c r="M5" s="15">
        <v>8</v>
      </c>
      <c r="N5" s="15">
        <v>7</v>
      </c>
      <c r="O5" s="15">
        <v>10</v>
      </c>
      <c r="P5" s="15">
        <v>0</v>
      </c>
      <c r="R5" s="14">
        <v>0.41</v>
      </c>
      <c r="S5" s="14">
        <v>0.59</v>
      </c>
      <c r="T5" s="14"/>
      <c r="U5" s="14"/>
      <c r="V5">
        <f>SUM(R5:U5)</f>
        <v>1</v>
      </c>
    </row>
    <row r="6" spans="1:22" x14ac:dyDescent="0.25">
      <c r="A6">
        <v>0.48980000000000001</v>
      </c>
      <c r="B6">
        <v>0.50870000000000004</v>
      </c>
      <c r="C6">
        <v>0.35399999999999998</v>
      </c>
      <c r="D6">
        <v>0.77869999999999995</v>
      </c>
      <c r="E6">
        <v>0.16839999999999999</v>
      </c>
      <c r="F6">
        <v>0</v>
      </c>
      <c r="G6" s="11">
        <f t="shared" si="1"/>
        <v>0.52239999999999998</v>
      </c>
      <c r="H6" s="12">
        <f t="shared" si="0"/>
        <v>1.2873999999999999</v>
      </c>
      <c r="I6" s="11">
        <f t="shared" ref="I6:I8" si="3">G3+G10</f>
        <v>1.04358</v>
      </c>
      <c r="J6" s="12">
        <f t="shared" si="2"/>
        <v>2.1668500000000002</v>
      </c>
    </row>
    <row r="7" spans="1:22" ht="15.75" x14ac:dyDescent="0.25">
      <c r="I7" s="11">
        <f t="shared" si="3"/>
        <v>2.37595</v>
      </c>
      <c r="J7" s="12">
        <f t="shared" si="2"/>
        <v>1.29047</v>
      </c>
      <c r="L7" s="16" t="s">
        <v>54</v>
      </c>
      <c r="M7" s="17">
        <v>1</v>
      </c>
      <c r="N7" s="17">
        <v>2</v>
      </c>
      <c r="O7" s="17">
        <v>3</v>
      </c>
      <c r="P7" s="17">
        <v>4</v>
      </c>
      <c r="Q7" s="18" t="s">
        <v>55</v>
      </c>
      <c r="R7" s="19" t="s">
        <v>59</v>
      </c>
    </row>
    <row r="8" spans="1:22" x14ac:dyDescent="0.25">
      <c r="A8">
        <v>0</v>
      </c>
      <c r="B8">
        <v>0.64795000000000003</v>
      </c>
      <c r="C8">
        <v>0.74487999999999999</v>
      </c>
      <c r="D8">
        <v>1.03145</v>
      </c>
      <c r="E8">
        <v>0.61651999999999996</v>
      </c>
      <c r="F8">
        <v>1.4636800000000001</v>
      </c>
      <c r="G8" s="11">
        <f>C8+E8</f>
        <v>1.3613999999999999</v>
      </c>
      <c r="H8" s="12">
        <f t="shared" si="0"/>
        <v>1.6794</v>
      </c>
      <c r="I8" s="11">
        <f t="shared" si="3"/>
        <v>1.04358</v>
      </c>
      <c r="J8" s="12">
        <f t="shared" si="2"/>
        <v>2.1965299999999996</v>
      </c>
      <c r="L8" t="s">
        <v>60</v>
      </c>
      <c r="M8" s="22">
        <f>M2*R8*R2+N2*R8*R3+O2*R8*R4+P2*R8*R5</f>
        <v>5.74</v>
      </c>
      <c r="N8" s="22">
        <f>M3*R8*R2+N3*R8*R3+O3*R8*R4+P3*R8*R5</f>
        <v>6.17</v>
      </c>
      <c r="O8" s="14">
        <f>M4*R8*R2+N4*R8*R3+O4*R8*R4+P4*R8*R5</f>
        <v>9.35</v>
      </c>
      <c r="P8" s="14">
        <f>M5*R8*R2+N5*R8*R3+O5*R8*R4+P5*R8*R5</f>
        <v>10.649999999999999</v>
      </c>
      <c r="Q8" s="18">
        <v>1</v>
      </c>
      <c r="R8" s="14">
        <v>1</v>
      </c>
      <c r="S8" s="14"/>
      <c r="T8">
        <f>R8*S8</f>
        <v>0</v>
      </c>
    </row>
    <row r="9" spans="1:22" x14ac:dyDescent="0.25">
      <c r="A9">
        <v>0.64795000000000003</v>
      </c>
      <c r="B9">
        <v>0</v>
      </c>
      <c r="C9">
        <v>0.55672999999999995</v>
      </c>
      <c r="D9">
        <v>0.82486999999999999</v>
      </c>
      <c r="E9">
        <v>0.54969999999999997</v>
      </c>
      <c r="F9">
        <v>0.84630000000000005</v>
      </c>
      <c r="G9" s="11">
        <f t="shared" ref="G9:G13" si="4">C9+E9</f>
        <v>1.10643</v>
      </c>
      <c r="H9" s="12">
        <f t="shared" si="0"/>
        <v>0.82486999999999999</v>
      </c>
      <c r="I9" s="11">
        <f>G6+G13</f>
        <v>2.7345300000000003</v>
      </c>
      <c r="J9" s="12">
        <f t="shared" si="2"/>
        <v>3.2227699999999997</v>
      </c>
      <c r="L9" t="s">
        <v>61</v>
      </c>
      <c r="M9" s="14">
        <f>M2*R9*S2+N2*R9*S3+O2*R9*S4+P2*R9*S5</f>
        <v>10.26</v>
      </c>
      <c r="N9" s="22">
        <f>M3*R9*S2+N3*R9*S3+O3*R9*S4+P3*R9*S5</f>
        <v>7.83</v>
      </c>
      <c r="O9" s="22">
        <f>M4*R9*S2+N4*R9*S3+O4*R9*S4+P4*R9*S5</f>
        <v>11.649999999999999</v>
      </c>
      <c r="P9" s="22">
        <f>M5*R9*S2+N5*R9*S3+O5*R9*S4+P5*R9*S5</f>
        <v>14.350000000000001</v>
      </c>
      <c r="Q9" s="18">
        <v>2</v>
      </c>
      <c r="R9" s="14">
        <v>1</v>
      </c>
      <c r="S9" s="14"/>
      <c r="T9">
        <f>R9*S9</f>
        <v>0</v>
      </c>
    </row>
    <row r="10" spans="1:22" x14ac:dyDescent="0.25">
      <c r="A10">
        <v>0.74487999999999999</v>
      </c>
      <c r="B10">
        <v>0.55672999999999995</v>
      </c>
      <c r="C10">
        <v>0</v>
      </c>
      <c r="D10">
        <v>0.50992000000000004</v>
      </c>
      <c r="E10">
        <v>0.68067999999999995</v>
      </c>
      <c r="F10">
        <v>1.1027100000000001</v>
      </c>
      <c r="G10" s="11">
        <f t="shared" si="4"/>
        <v>0.68067999999999995</v>
      </c>
      <c r="H10" s="12">
        <f t="shared" si="0"/>
        <v>1.0666500000000001</v>
      </c>
      <c r="R10" s="21" t="s">
        <v>58</v>
      </c>
    </row>
    <row r="11" spans="1:22" x14ac:dyDescent="0.25">
      <c r="A11">
        <v>1.03145</v>
      </c>
      <c r="B11">
        <v>0.82486999999999999</v>
      </c>
      <c r="C11">
        <v>0.50992000000000004</v>
      </c>
      <c r="D11">
        <v>0</v>
      </c>
      <c r="E11">
        <v>0.64542999999999995</v>
      </c>
      <c r="F11">
        <v>1.08907</v>
      </c>
      <c r="G11" s="11">
        <f t="shared" si="4"/>
        <v>1.1553499999999999</v>
      </c>
      <c r="H11" s="12">
        <f>B11+D11</f>
        <v>0.82486999999999999</v>
      </c>
    </row>
    <row r="12" spans="1:22" x14ac:dyDescent="0.25">
      <c r="A12">
        <v>0.61651999999999996</v>
      </c>
      <c r="B12">
        <v>0.54969999999999997</v>
      </c>
      <c r="C12">
        <v>0.68067999999999995</v>
      </c>
      <c r="D12">
        <v>0.64542999999999995</v>
      </c>
      <c r="E12">
        <v>0</v>
      </c>
      <c r="F12">
        <v>1.1094200000000001</v>
      </c>
      <c r="G12" s="11">
        <f t="shared" si="4"/>
        <v>0.68067999999999995</v>
      </c>
      <c r="H12" s="12">
        <f>B12+D12</f>
        <v>1.1951299999999998</v>
      </c>
    </row>
    <row r="13" spans="1:22" x14ac:dyDescent="0.25">
      <c r="A13">
        <v>1.4636800000000001</v>
      </c>
      <c r="B13">
        <v>0.84630000000000005</v>
      </c>
      <c r="C13">
        <v>1.1027100000000001</v>
      </c>
      <c r="D13">
        <v>1.08907</v>
      </c>
      <c r="E13">
        <v>1.1094200000000001</v>
      </c>
      <c r="F13">
        <v>0</v>
      </c>
      <c r="G13" s="11">
        <f t="shared" si="4"/>
        <v>2.2121300000000002</v>
      </c>
      <c r="H13" s="12">
        <f>B13+D13</f>
        <v>1.93537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3Matrizes</vt:lpstr>
      <vt:lpstr>KAR</vt:lpstr>
      <vt:lpstr>FOU</vt:lpstr>
      <vt:lpstr>FAC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2020-08-12T02:05:23Z</dcterms:modified>
</cp:coreProperties>
</file>