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\Dropbox\Projeto Fundos Garantidores RCC\Funções no R\"/>
    </mc:Choice>
  </mc:AlternateContent>
  <xr:revisionPtr revIDLastSave="0" documentId="13_ncr:1_{E626200E-1A94-4F4E-9C00-441B73FEB0D2}" xr6:coauthVersionLast="45" xr6:coauthVersionMax="45" xr10:uidLastSave="{00000000-0000-0000-0000-000000000000}"/>
  <bookViews>
    <workbookView xWindow="-120" yWindow="-120" windowWidth="19440" windowHeight="11160" activeTab="1" xr2:uid="{BA5B35B1-9423-41D6-9FA8-E8D960BBD6BF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2" l="1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N3" i="2"/>
  <c r="M3" i="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<sst xmlns="http://schemas.openxmlformats.org/spreadsheetml/2006/main" count="122" uniqueCount="26">
  <si>
    <t>Filho</t>
  </si>
  <si>
    <t>Estado</t>
  </si>
  <si>
    <t>Sexo</t>
  </si>
  <si>
    <t>Idade</t>
  </si>
  <si>
    <t>Masculino</t>
  </si>
  <si>
    <t>Dif%</t>
  </si>
  <si>
    <t>Feminino</t>
  </si>
  <si>
    <t>Conjuge</t>
  </si>
  <si>
    <t>Invalido</t>
  </si>
  <si>
    <t>FG -  Método Determ.</t>
  </si>
  <si>
    <t>FG - Método Estoc.</t>
  </si>
  <si>
    <t>Premissas</t>
  </si>
  <si>
    <t>Fundo Oscilacao Risco 95%</t>
  </si>
  <si>
    <t>FGTotal Percentil 95</t>
  </si>
  <si>
    <t>FGTotal Percentil 5</t>
  </si>
  <si>
    <t>Media FG Total</t>
  </si>
  <si>
    <t>Media FG Pensoes</t>
  </si>
  <si>
    <t>Media FG Aposentadorias</t>
  </si>
  <si>
    <t>FG Total</t>
  </si>
  <si>
    <t>FG Pensoes</t>
  </si>
  <si>
    <t>FG Aposentadorias</t>
  </si>
  <si>
    <t>MÉTODO DETERMINÍSTICO</t>
  </si>
  <si>
    <t>MÉTODO ESTOCÁSTICO</t>
  </si>
  <si>
    <t>COMPARAÇÃO</t>
  </si>
  <si>
    <t>Diferença</t>
  </si>
  <si>
    <t>Diferença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</si>
</sst>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43" fontId="0" fillId="0" borderId="0" xfId="1" applyFont="1"/>
    <xf numFmtId="9" fontId="0" fillId="0" borderId="0" xfId="2" applyFont="1"/>
    <xf numFmtId="164" fontId="0" fillId="0" borderId="0" xfId="2" applyNumberFormat="1" applyFont="1"/>
    <xf numFmtId="0" fontId="0" fillId="0" borderId="1" xfId="0" applyBorder="1"/>
    <xf numFmtId="43" fontId="0" fillId="0" borderId="1" xfId="1" applyFont="1" applyBorder="1"/>
    <xf numFmtId="164" fontId="0" fillId="0" borderId="1" xfId="2" applyNumberFormat="1" applyFont="1" applyBorder="1"/>
    <xf numFmtId="0" fontId="0" fillId="2" borderId="1" xfId="0" applyFill="1" applyBorder="1"/>
    <xf numFmtId="43" fontId="0" fillId="2" borderId="1" xfId="1" applyFont="1" applyFill="1" applyBorder="1"/>
    <xf numFmtId="164" fontId="0" fillId="2" borderId="1" xfId="2" applyNumberFormat="1" applyFont="1" applyFill="1" applyBorder="1"/>
    <xf numFmtId="0" fontId="2" fillId="0" borderId="1" xfId="0" applyFont="1" applyBorder="1" applyAlignment="1">
      <alignment horizontal="center"/>
    </xf>
    <xf numFmtId="9" fontId="2" fillId="0" borderId="1" xfId="2" applyFont="1" applyBorder="1" applyAlignment="1">
      <alignment horizontal="center"/>
    </xf>
    <xf numFmtId="43" fontId="2" fillId="0" borderId="1" xfId="1" applyFont="1" applyBorder="1" applyAlignment="1">
      <alignment horizontal="center" wrapText="1"/>
    </xf>
    <xf numFmtId="0" fontId="0" fillId="0" borderId="1" xfId="0" applyFill="1" applyBorder="1"/>
    <xf numFmtId="43" fontId="0" fillId="0" borderId="1" xfId="1" applyFont="1" applyFill="1" applyBorder="1"/>
    <xf numFmtId="43" fontId="2" fillId="0" borderId="1" xfId="1" applyFont="1" applyFill="1" applyBorder="1"/>
    <xf numFmtId="0" fontId="0" fillId="0" borderId="0" xfId="0" applyFill="1"/>
    <xf numFmtId="0" fontId="2" fillId="0" borderId="0" xfId="0" applyFont="1" applyFill="1"/>
    <xf numFmtId="43" fontId="0" fillId="0" borderId="5" xfId="0" applyNumberFormat="1" applyFill="1" applyBorder="1"/>
    <xf numFmtId="43" fontId="0" fillId="0" borderId="6" xfId="1" applyFont="1" applyFill="1" applyBorder="1"/>
    <xf numFmtId="43" fontId="0" fillId="0" borderId="7" xfId="1" applyFont="1" applyFill="1" applyBorder="1"/>
    <xf numFmtId="43" fontId="0" fillId="0" borderId="8" xfId="1" applyFont="1" applyFill="1" applyBorder="1"/>
    <xf numFmtId="43" fontId="0" fillId="0" borderId="9" xfId="1" applyFont="1" applyFill="1" applyBorder="1"/>
    <xf numFmtId="43" fontId="2" fillId="0" borderId="9" xfId="1" applyFont="1" applyFill="1" applyBorder="1"/>
    <xf numFmtId="43" fontId="0" fillId="0" borderId="10" xfId="1" applyFont="1" applyFill="1" applyBorder="1"/>
    <xf numFmtId="0" fontId="0" fillId="0" borderId="4" xfId="0" applyFill="1" applyBorder="1"/>
    <xf numFmtId="43" fontId="2" fillId="0" borderId="7" xfId="1" applyFont="1" applyFill="1" applyBorder="1"/>
    <xf numFmtId="43" fontId="2" fillId="0" borderId="10" xfId="1" applyFont="1" applyFill="1" applyBorder="1"/>
    <xf numFmtId="0" fontId="0" fillId="0" borderId="6" xfId="0" applyFill="1" applyBorder="1"/>
    <xf numFmtId="164" fontId="2" fillId="0" borderId="7" xfId="2" applyNumberFormat="1" applyFont="1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1" xfId="0" applyFill="1" applyBorder="1"/>
    <xf numFmtId="43" fontId="0" fillId="0" borderId="12" xfId="0" applyNumberFormat="1" applyFill="1" applyBorder="1"/>
    <xf numFmtId="164" fontId="2" fillId="0" borderId="10" xfId="2" applyNumberFormat="1" applyFont="1" applyFill="1" applyBorder="1"/>
    <xf numFmtId="43" fontId="0" fillId="0" borderId="20" xfId="0" applyNumberFormat="1" applyFill="1" applyBorder="1"/>
    <xf numFmtId="0" fontId="2" fillId="0" borderId="3" xfId="0" applyFont="1" applyFill="1" applyBorder="1" applyAlignment="1">
      <alignment horizontal="center" vertical="center" wrapText="1"/>
    </xf>
    <xf numFmtId="164" fontId="2" fillId="0" borderId="19" xfId="2" applyNumberFormat="1" applyFont="1" applyFill="1" applyBorder="1"/>
    <xf numFmtId="43" fontId="0" fillId="0" borderId="19" xfId="1" applyFont="1" applyFill="1" applyBorder="1"/>
    <xf numFmtId="43" fontId="0" fillId="0" borderId="14" xfId="1" applyFont="1" applyFill="1" applyBorder="1"/>
    <xf numFmtId="43" fontId="2" fillId="0" borderId="14" xfId="1" applyFont="1" applyFill="1" applyBorder="1"/>
    <xf numFmtId="43" fontId="0" fillId="0" borderId="13" xfId="1" applyFont="1" applyFill="1" applyBorder="1"/>
    <xf numFmtId="43" fontId="2" fillId="0" borderId="19" xfId="1" applyFont="1" applyFill="1" applyBorder="1"/>
    <xf numFmtId="0" fontId="0" fillId="0" borderId="15" xfId="0" applyFill="1" applyBorder="1"/>
    <xf numFmtId="0" fontId="0" fillId="0" borderId="14" xfId="0" applyFill="1" applyBorder="1"/>
    <xf numFmtId="0" fontId="0" fillId="0" borderId="13" xfId="0" applyFill="1" applyBorder="1"/>
    <xf numFmtId="10" fontId="0" fillId="0" borderId="0" xfId="2" applyNumberFormat="1" applyFont="1" applyFill="1"/>
    <xf numFmtId="43" fontId="0" fillId="0" borderId="0" xfId="0" applyNumberFormat="1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911F3-6C11-467D-A018-A312C8AA4D8E}">
  <dimension ref="A1:H26"/>
  <sheetViews>
    <sheetView workbookViewId="0">
      <selection activeCell="G8" sqref="G8"/>
    </sheetView>
  </sheetViews>
  <sheetFormatPr defaultRowHeight="15" x14ac:dyDescent="0.25"/>
  <cols>
    <col min="1" max="1" width="13.42578125" customWidth="1"/>
    <col min="2" max="2" width="11.42578125" customWidth="1"/>
    <col min="3" max="3" width="12.42578125" customWidth="1"/>
    <col min="4" max="4" width="16.42578125" style="1" customWidth="1"/>
    <col min="5" max="5" width="14.85546875" style="1" customWidth="1"/>
    <col min="6" max="6" width="9.140625" style="2"/>
    <col min="7" max="7" width="15.5703125" customWidth="1"/>
    <col min="8" max="8" width="16.5703125" customWidth="1"/>
  </cols>
  <sheetData>
    <row r="1" spans="1:8" ht="29.25" customHeight="1" x14ac:dyDescent="0.25">
      <c r="A1" s="10" t="s">
        <v>1</v>
      </c>
      <c r="B1" s="10" t="s">
        <v>3</v>
      </c>
      <c r="C1" s="10" t="s">
        <v>2</v>
      </c>
      <c r="D1" s="12" t="s">
        <v>9</v>
      </c>
      <c r="E1" s="12" t="s">
        <v>10</v>
      </c>
      <c r="F1" s="11" t="s">
        <v>5</v>
      </c>
      <c r="H1" t="s">
        <v>11</v>
      </c>
    </row>
    <row r="2" spans="1:8" x14ac:dyDescent="0.25">
      <c r="A2" s="4" t="s">
        <v>0</v>
      </c>
      <c r="B2" s="4">
        <v>0</v>
      </c>
      <c r="C2" s="4" t="s">
        <v>6</v>
      </c>
      <c r="D2" s="5">
        <v>163649</v>
      </c>
      <c r="E2" s="5">
        <v>163627.6</v>
      </c>
      <c r="F2" s="6">
        <f>1-D2/E2</f>
        <v>-1.3078478202932509E-4</v>
      </c>
    </row>
    <row r="3" spans="1:8" x14ac:dyDescent="0.25">
      <c r="A3" s="4" t="s">
        <v>0</v>
      </c>
      <c r="B3" s="4">
        <v>15</v>
      </c>
      <c r="C3" s="4" t="s">
        <v>6</v>
      </c>
      <c r="D3" s="5">
        <v>76834.75</v>
      </c>
      <c r="E3" s="5">
        <v>76841.5</v>
      </c>
      <c r="F3" s="6">
        <f>1-D3/E3</f>
        <v>8.7843157668743288E-5</v>
      </c>
    </row>
    <row r="4" spans="1:8" x14ac:dyDescent="0.25">
      <c r="A4" s="4" t="s">
        <v>0</v>
      </c>
      <c r="B4" s="4">
        <v>21</v>
      </c>
      <c r="C4" s="4" t="s">
        <v>6</v>
      </c>
      <c r="D4" s="5">
        <v>13000</v>
      </c>
      <c r="E4" s="5">
        <v>13000</v>
      </c>
      <c r="F4" s="6">
        <f>1-D4/E4</f>
        <v>0</v>
      </c>
    </row>
    <row r="5" spans="1:8" x14ac:dyDescent="0.25">
      <c r="A5" s="7" t="s">
        <v>7</v>
      </c>
      <c r="B5" s="7">
        <v>18</v>
      </c>
      <c r="C5" s="7" t="s">
        <v>6</v>
      </c>
      <c r="D5" s="8">
        <v>220150.9</v>
      </c>
      <c r="E5" s="8">
        <v>220792.5</v>
      </c>
      <c r="F5" s="9">
        <f t="shared" ref="F5:F16" si="0">1-D5/E5</f>
        <v>2.9058958071492835E-3</v>
      </c>
    </row>
    <row r="6" spans="1:8" x14ac:dyDescent="0.25">
      <c r="A6" s="4" t="s">
        <v>7</v>
      </c>
      <c r="B6" s="4">
        <v>50</v>
      </c>
      <c r="C6" s="4" t="s">
        <v>6</v>
      </c>
      <c r="D6" s="5">
        <v>185984.5</v>
      </c>
      <c r="E6" s="5">
        <v>185859.6</v>
      </c>
      <c r="F6" s="6">
        <f t="shared" si="0"/>
        <v>-6.7201263749616658E-4</v>
      </c>
    </row>
    <row r="7" spans="1:8" x14ac:dyDescent="0.25">
      <c r="A7" s="4" t="s">
        <v>7</v>
      </c>
      <c r="B7" s="4">
        <v>90</v>
      </c>
      <c r="C7" s="4" t="s">
        <v>6</v>
      </c>
      <c r="D7" s="5">
        <v>66385.52</v>
      </c>
      <c r="E7" s="5">
        <v>66357.789999999994</v>
      </c>
      <c r="F7" s="6">
        <f t="shared" si="0"/>
        <v>-4.1788612911930478E-4</v>
      </c>
    </row>
    <row r="8" spans="1:8" x14ac:dyDescent="0.25">
      <c r="A8" s="7" t="s">
        <v>7</v>
      </c>
      <c r="B8" s="7">
        <v>18</v>
      </c>
      <c r="C8" s="7" t="s">
        <v>4</v>
      </c>
      <c r="D8" s="8">
        <v>213078.39999999999</v>
      </c>
      <c r="E8" s="8">
        <v>215002.9</v>
      </c>
      <c r="F8" s="9">
        <f t="shared" si="0"/>
        <v>8.9510420557118442E-3</v>
      </c>
    </row>
    <row r="9" spans="1:8" x14ac:dyDescent="0.25">
      <c r="A9" s="4" t="s">
        <v>7</v>
      </c>
      <c r="B9" s="4">
        <v>50</v>
      </c>
      <c r="C9" s="4" t="s">
        <v>4</v>
      </c>
      <c r="D9" s="5">
        <v>173542.39999999999</v>
      </c>
      <c r="E9" s="5">
        <v>173432</v>
      </c>
      <c r="F9" s="6">
        <f t="shared" si="0"/>
        <v>-6.3656072697071409E-4</v>
      </c>
    </row>
    <row r="10" spans="1:8" x14ac:dyDescent="0.25">
      <c r="A10" s="4" t="s">
        <v>7</v>
      </c>
      <c r="B10" s="4">
        <v>90</v>
      </c>
      <c r="C10" s="4" t="s">
        <v>4</v>
      </c>
      <c r="D10" s="5">
        <v>57019.43</v>
      </c>
      <c r="E10" s="5">
        <v>56960.480000000003</v>
      </c>
      <c r="F10" s="6">
        <f t="shared" si="0"/>
        <v>-1.0349280764487823E-3</v>
      </c>
    </row>
    <row r="11" spans="1:8" x14ac:dyDescent="0.25">
      <c r="A11" s="4" t="s">
        <v>8</v>
      </c>
      <c r="B11" s="4">
        <v>18</v>
      </c>
      <c r="C11" s="4" t="s">
        <v>6</v>
      </c>
      <c r="D11" s="5">
        <v>225343.7</v>
      </c>
      <c r="E11" s="5">
        <v>225303.7</v>
      </c>
      <c r="F11" s="6">
        <f t="shared" si="0"/>
        <v>-1.7753814074072949E-4</v>
      </c>
    </row>
    <row r="12" spans="1:8" x14ac:dyDescent="0.25">
      <c r="A12" s="4" t="s">
        <v>8</v>
      </c>
      <c r="B12" s="4">
        <v>50</v>
      </c>
      <c r="C12" s="4" t="s">
        <v>6</v>
      </c>
      <c r="D12" s="5">
        <v>203913.8</v>
      </c>
      <c r="E12" s="5">
        <v>203622.1</v>
      </c>
      <c r="F12" s="6">
        <f t="shared" si="0"/>
        <v>-1.4325556999952305E-3</v>
      </c>
    </row>
    <row r="13" spans="1:8" x14ac:dyDescent="0.25">
      <c r="A13" s="4" t="s">
        <v>8</v>
      </c>
      <c r="B13" s="4">
        <v>90</v>
      </c>
      <c r="C13" s="4" t="s">
        <v>6</v>
      </c>
      <c r="D13" s="5">
        <v>86582.87</v>
      </c>
      <c r="E13" s="5">
        <v>86704.61</v>
      </c>
      <c r="F13" s="6">
        <f t="shared" si="0"/>
        <v>1.4040775917221193E-3</v>
      </c>
    </row>
    <row r="14" spans="1:8" x14ac:dyDescent="0.25">
      <c r="A14" s="4" t="s">
        <v>8</v>
      </c>
      <c r="B14" s="4">
        <v>18</v>
      </c>
      <c r="C14" s="4" t="s">
        <v>4</v>
      </c>
      <c r="D14" s="5">
        <v>226192.6</v>
      </c>
      <c r="E14" s="5">
        <v>226146.7</v>
      </c>
      <c r="F14" s="6">
        <f t="shared" si="0"/>
        <v>-2.02965597110083E-4</v>
      </c>
    </row>
    <row r="15" spans="1:8" x14ac:dyDescent="0.25">
      <c r="A15" s="4" t="s">
        <v>8</v>
      </c>
      <c r="B15" s="4">
        <v>50</v>
      </c>
      <c r="C15" s="4" t="s">
        <v>4</v>
      </c>
      <c r="D15" s="5">
        <v>209073.6</v>
      </c>
      <c r="E15" s="5">
        <v>208780.6</v>
      </c>
      <c r="F15" s="6">
        <f t="shared" si="0"/>
        <v>-1.4033870963106043E-3</v>
      </c>
    </row>
    <row r="16" spans="1:8" x14ac:dyDescent="0.25">
      <c r="A16" s="4" t="s">
        <v>8</v>
      </c>
      <c r="B16" s="4">
        <v>90</v>
      </c>
      <c r="C16" s="4" t="s">
        <v>4</v>
      </c>
      <c r="D16" s="5">
        <v>107844.3</v>
      </c>
      <c r="E16" s="5">
        <v>107729.9</v>
      </c>
      <c r="F16" s="6">
        <f t="shared" si="0"/>
        <v>-1.0619150300892333E-3</v>
      </c>
    </row>
    <row r="17" spans="1:6" x14ac:dyDescent="0.25">
      <c r="A17" s="48"/>
      <c r="B17" s="48"/>
      <c r="C17" s="48"/>
      <c r="D17" s="48"/>
      <c r="E17" s="48"/>
      <c r="F17" s="48"/>
    </row>
    <row r="18" spans="1:6" x14ac:dyDescent="0.25">
      <c r="A18" s="49"/>
      <c r="B18" s="49"/>
      <c r="C18" s="49"/>
      <c r="D18" s="49"/>
      <c r="E18" s="49"/>
      <c r="F18" s="49"/>
    </row>
    <row r="19" spans="1:6" x14ac:dyDescent="0.25">
      <c r="F19" s="3"/>
    </row>
    <row r="20" spans="1:6" x14ac:dyDescent="0.25">
      <c r="F20" s="3"/>
    </row>
    <row r="21" spans="1:6" x14ac:dyDescent="0.25">
      <c r="F21" s="3"/>
    </row>
    <row r="22" spans="1:6" x14ac:dyDescent="0.25">
      <c r="F22" s="3"/>
    </row>
    <row r="23" spans="1:6" x14ac:dyDescent="0.25">
      <c r="F23" s="3"/>
    </row>
    <row r="24" spans="1:6" x14ac:dyDescent="0.25">
      <c r="F24" s="3"/>
    </row>
    <row r="25" spans="1:6" x14ac:dyDescent="0.25">
      <c r="F25" s="3"/>
    </row>
    <row r="26" spans="1:6" x14ac:dyDescent="0.25">
      <c r="F26" s="3"/>
    </row>
  </sheetData>
  <mergeCells count="1">
    <mergeCell ref="A17:F1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B8B98-E710-45A8-BEF1-4C4F2333F1A8}">
  <dimension ref="A1:N49"/>
  <sheetViews>
    <sheetView tabSelected="1" zoomScaleNormal="100"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8.28515625" style="16" bestFit="1" customWidth="1"/>
    <col min="2" max="2" width="10" style="16" bestFit="1" customWidth="1"/>
    <col min="3" max="3" width="6" style="16" bestFit="1" customWidth="1"/>
    <col min="4" max="13" width="13.28515625" style="16" customWidth="1"/>
    <col min="14" max="14" width="13.28515625" style="17" customWidth="1"/>
    <col min="15" max="16384" width="9.140625" style="16"/>
  </cols>
  <sheetData>
    <row r="1" spans="1:14" ht="15.75" thickBot="1" x14ac:dyDescent="0.3">
      <c r="A1" s="50"/>
      <c r="B1" s="51"/>
      <c r="C1" s="52"/>
      <c r="D1" s="53" t="s">
        <v>21</v>
      </c>
      <c r="E1" s="54"/>
      <c r="F1" s="55"/>
      <c r="G1" s="53" t="s">
        <v>22</v>
      </c>
      <c r="H1" s="54"/>
      <c r="I1" s="54"/>
      <c r="J1" s="54"/>
      <c r="K1" s="54"/>
      <c r="L1" s="55"/>
      <c r="M1" s="53" t="s">
        <v>23</v>
      </c>
      <c r="N1" s="55"/>
    </row>
    <row r="2" spans="1:14" ht="27" customHeight="1" thickBot="1" x14ac:dyDescent="0.3">
      <c r="A2" s="36" t="s">
        <v>1</v>
      </c>
      <c r="B2" s="36" t="s">
        <v>2</v>
      </c>
      <c r="C2" s="36" t="s">
        <v>3</v>
      </c>
      <c r="D2" s="36" t="s">
        <v>20</v>
      </c>
      <c r="E2" s="36" t="s">
        <v>19</v>
      </c>
      <c r="F2" s="36" t="s">
        <v>18</v>
      </c>
      <c r="G2" s="36" t="s">
        <v>17</v>
      </c>
      <c r="H2" s="36" t="s">
        <v>16</v>
      </c>
      <c r="I2" s="36" t="s">
        <v>15</v>
      </c>
      <c r="J2" s="36" t="s">
        <v>14</v>
      </c>
      <c r="K2" s="36" t="s">
        <v>13</v>
      </c>
      <c r="L2" s="36" t="s">
        <v>12</v>
      </c>
      <c r="M2" s="36" t="s">
        <v>24</v>
      </c>
      <c r="N2" s="36" t="s">
        <v>25</v>
      </c>
    </row>
    <row r="3" spans="1:14" x14ac:dyDescent="0.25">
      <c r="A3" s="45" t="s">
        <v>0</v>
      </c>
      <c r="B3" s="44" t="s">
        <v>6</v>
      </c>
      <c r="C3" s="43">
        <v>0</v>
      </c>
      <c r="D3" s="41">
        <v>0</v>
      </c>
      <c r="E3" s="39">
        <v>163648.970613454</v>
      </c>
      <c r="F3" s="42">
        <v>163648.970613454</v>
      </c>
      <c r="G3" s="41">
        <v>0</v>
      </c>
      <c r="H3" s="39">
        <v>163601.77489279601</v>
      </c>
      <c r="I3" s="40">
        <v>163601.77489279601</v>
      </c>
      <c r="J3" s="39">
        <v>165932.99607674399</v>
      </c>
      <c r="K3" s="39">
        <v>165932.99607674399</v>
      </c>
      <c r="L3" s="38">
        <v>2331.2211839472302</v>
      </c>
      <c r="M3" s="35">
        <f>F3-I3</f>
        <v>47.195720657997299</v>
      </c>
      <c r="N3" s="37">
        <f>1-F3/I3</f>
        <v>-2.8847927040476229E-4</v>
      </c>
    </row>
    <row r="4" spans="1:14" x14ac:dyDescent="0.25">
      <c r="A4" s="28" t="s">
        <v>0</v>
      </c>
      <c r="B4" s="13" t="s">
        <v>6</v>
      </c>
      <c r="C4" s="25">
        <v>15</v>
      </c>
      <c r="D4" s="19">
        <v>0</v>
      </c>
      <c r="E4" s="14">
        <v>76834.748285828304</v>
      </c>
      <c r="F4" s="26">
        <v>76834.748285828304</v>
      </c>
      <c r="G4" s="19">
        <v>0</v>
      </c>
      <c r="H4" s="14">
        <v>76824.133603964699</v>
      </c>
      <c r="I4" s="15">
        <v>76824.133603964699</v>
      </c>
      <c r="J4" s="14">
        <v>76925.216238070105</v>
      </c>
      <c r="K4" s="14">
        <v>76925.216238070105</v>
      </c>
      <c r="L4" s="20">
        <v>101.08263410539099</v>
      </c>
      <c r="M4" s="18">
        <f t="shared" ref="M4:M36" si="0">F4-I4</f>
        <v>10.614681863604346</v>
      </c>
      <c r="N4" s="29">
        <f t="shared" ref="N4:N36" si="1">1-F4/I4</f>
        <v>-1.3816858538651111E-4</v>
      </c>
    </row>
    <row r="5" spans="1:14" x14ac:dyDescent="0.25">
      <c r="A5" s="28" t="s">
        <v>0</v>
      </c>
      <c r="B5" s="13" t="s">
        <v>6</v>
      </c>
      <c r="C5" s="25">
        <v>21</v>
      </c>
      <c r="D5" s="19">
        <v>0</v>
      </c>
      <c r="E5" s="14">
        <v>13000</v>
      </c>
      <c r="F5" s="26">
        <v>13000</v>
      </c>
      <c r="G5" s="19">
        <v>0</v>
      </c>
      <c r="H5" s="14">
        <v>13000</v>
      </c>
      <c r="I5" s="15">
        <v>13000</v>
      </c>
      <c r="J5" s="14">
        <v>13000</v>
      </c>
      <c r="K5" s="14">
        <v>13000</v>
      </c>
      <c r="L5" s="20">
        <v>0</v>
      </c>
      <c r="M5" s="18">
        <f t="shared" si="0"/>
        <v>0</v>
      </c>
      <c r="N5" s="29">
        <f t="shared" si="1"/>
        <v>0</v>
      </c>
    </row>
    <row r="6" spans="1:14" x14ac:dyDescent="0.25">
      <c r="A6" s="28" t="s">
        <v>0</v>
      </c>
      <c r="B6" s="13" t="s">
        <v>4</v>
      </c>
      <c r="C6" s="25">
        <v>0</v>
      </c>
      <c r="D6" s="19">
        <v>0</v>
      </c>
      <c r="E6" s="14">
        <v>163648.970613454</v>
      </c>
      <c r="F6" s="26">
        <v>163648.970613454</v>
      </c>
      <c r="G6" s="19">
        <v>0</v>
      </c>
      <c r="H6" s="14">
        <v>163569.007461926</v>
      </c>
      <c r="I6" s="15">
        <v>163569.007461926</v>
      </c>
      <c r="J6" s="14">
        <v>165932.99607674399</v>
      </c>
      <c r="K6" s="14">
        <v>165932.99607674399</v>
      </c>
      <c r="L6" s="20">
        <v>2363.9886148179899</v>
      </c>
      <c r="M6" s="18">
        <f t="shared" si="0"/>
        <v>79.963151528005255</v>
      </c>
      <c r="N6" s="29">
        <f t="shared" si="1"/>
        <v>-4.8886493088629024E-4</v>
      </c>
    </row>
    <row r="7" spans="1:14" x14ac:dyDescent="0.25">
      <c r="A7" s="28" t="s">
        <v>0</v>
      </c>
      <c r="B7" s="13" t="s">
        <v>4</v>
      </c>
      <c r="C7" s="25">
        <v>15</v>
      </c>
      <c r="D7" s="19">
        <v>0</v>
      </c>
      <c r="E7" s="14">
        <v>76834.748285828304</v>
      </c>
      <c r="F7" s="26">
        <v>76834.748285828304</v>
      </c>
      <c r="G7" s="19">
        <v>0</v>
      </c>
      <c r="H7" s="14">
        <v>76831.273384652595</v>
      </c>
      <c r="I7" s="15">
        <v>76831.273384652595</v>
      </c>
      <c r="J7" s="14">
        <v>76925.216238070105</v>
      </c>
      <c r="K7" s="14">
        <v>76925.216238070105</v>
      </c>
      <c r="L7" s="20">
        <v>93.942853417509497</v>
      </c>
      <c r="M7" s="18">
        <f t="shared" si="0"/>
        <v>3.47490117570851</v>
      </c>
      <c r="N7" s="29">
        <f t="shared" si="1"/>
        <v>-4.5227692092364435E-5</v>
      </c>
    </row>
    <row r="8" spans="1:14" x14ac:dyDescent="0.25">
      <c r="A8" s="28" t="s">
        <v>0</v>
      </c>
      <c r="B8" s="13" t="s">
        <v>4</v>
      </c>
      <c r="C8" s="25">
        <v>21</v>
      </c>
      <c r="D8" s="19">
        <v>0</v>
      </c>
      <c r="E8" s="14">
        <v>13000</v>
      </c>
      <c r="F8" s="26">
        <v>13000</v>
      </c>
      <c r="G8" s="19">
        <v>0</v>
      </c>
      <c r="H8" s="14">
        <v>13000</v>
      </c>
      <c r="I8" s="15">
        <v>13000</v>
      </c>
      <c r="J8" s="14">
        <v>13000</v>
      </c>
      <c r="K8" s="14">
        <v>13000</v>
      </c>
      <c r="L8" s="20">
        <v>0</v>
      </c>
      <c r="M8" s="18">
        <f t="shared" si="0"/>
        <v>0</v>
      </c>
      <c r="N8" s="29">
        <f t="shared" si="1"/>
        <v>0</v>
      </c>
    </row>
    <row r="9" spans="1:14" x14ac:dyDescent="0.25">
      <c r="A9" s="28" t="s">
        <v>7</v>
      </c>
      <c r="B9" s="13" t="s">
        <v>6</v>
      </c>
      <c r="C9" s="25">
        <v>0</v>
      </c>
      <c r="D9" s="19">
        <v>0</v>
      </c>
      <c r="E9" s="14">
        <v>223276.93744402099</v>
      </c>
      <c r="F9" s="26">
        <v>223276.93744402099</v>
      </c>
      <c r="G9" s="19">
        <v>0</v>
      </c>
      <c r="H9" s="14">
        <v>223378.50325248501</v>
      </c>
      <c r="I9" s="15">
        <v>223378.50325248501</v>
      </c>
      <c r="J9" s="14">
        <v>215657.366700215</v>
      </c>
      <c r="K9" s="14">
        <v>228989.787042799</v>
      </c>
      <c r="L9" s="20">
        <v>5611.2837903142499</v>
      </c>
      <c r="M9" s="18">
        <f t="shared" si="0"/>
        <v>-101.5658084640163</v>
      </c>
      <c r="N9" s="29">
        <f t="shared" si="1"/>
        <v>4.5468031607864834E-4</v>
      </c>
    </row>
    <row r="10" spans="1:14" x14ac:dyDescent="0.25">
      <c r="A10" s="28" t="s">
        <v>7</v>
      </c>
      <c r="B10" s="13" t="s">
        <v>6</v>
      </c>
      <c r="C10" s="25">
        <v>15</v>
      </c>
      <c r="D10" s="19">
        <v>0</v>
      </c>
      <c r="E10" s="14">
        <v>222109.234572102</v>
      </c>
      <c r="F10" s="26">
        <v>222109.234572102</v>
      </c>
      <c r="G10" s="19">
        <v>0</v>
      </c>
      <c r="H10" s="14">
        <v>222094.46474030099</v>
      </c>
      <c r="I10" s="15">
        <v>222094.46474030099</v>
      </c>
      <c r="J10" s="14">
        <v>204578.144091569</v>
      </c>
      <c r="K10" s="14">
        <v>228044.485258345</v>
      </c>
      <c r="L10" s="20">
        <v>5950.0205180446201</v>
      </c>
      <c r="M10" s="18">
        <f t="shared" si="0"/>
        <v>14.769831801007967</v>
      </c>
      <c r="N10" s="29">
        <f t="shared" si="1"/>
        <v>-6.6502475954521856E-5</v>
      </c>
    </row>
    <row r="11" spans="1:14" x14ac:dyDescent="0.25">
      <c r="A11" s="28" t="s">
        <v>7</v>
      </c>
      <c r="B11" s="13" t="s">
        <v>6</v>
      </c>
      <c r="C11" s="25">
        <v>21</v>
      </c>
      <c r="D11" s="19">
        <v>0</v>
      </c>
      <c r="E11" s="14">
        <v>219632.32917652401</v>
      </c>
      <c r="F11" s="26">
        <v>219632.32917652401</v>
      </c>
      <c r="G11" s="19">
        <v>0</v>
      </c>
      <c r="H11" s="14">
        <v>219600.681469787</v>
      </c>
      <c r="I11" s="15">
        <v>219600.681469787</v>
      </c>
      <c r="J11" s="14">
        <v>194078.11789562501</v>
      </c>
      <c r="K11" s="14">
        <v>227365.571335416</v>
      </c>
      <c r="L11" s="20">
        <v>7764.8898656296396</v>
      </c>
      <c r="M11" s="18">
        <f t="shared" si="0"/>
        <v>31.647706737014232</v>
      </c>
      <c r="N11" s="29">
        <f t="shared" si="1"/>
        <v>-1.4411479292864016E-4</v>
      </c>
    </row>
    <row r="12" spans="1:14" x14ac:dyDescent="0.25">
      <c r="A12" s="28" t="s">
        <v>7</v>
      </c>
      <c r="B12" s="13" t="s">
        <v>6</v>
      </c>
      <c r="C12" s="25">
        <v>40</v>
      </c>
      <c r="D12" s="19">
        <v>0</v>
      </c>
      <c r="E12" s="14">
        <v>202388.766719468</v>
      </c>
      <c r="F12" s="26">
        <v>202388.766719468</v>
      </c>
      <c r="G12" s="19">
        <v>0</v>
      </c>
      <c r="H12" s="14">
        <v>202375.14801443499</v>
      </c>
      <c r="I12" s="15">
        <v>202375.14801443499</v>
      </c>
      <c r="J12" s="14">
        <v>139259.23684063301</v>
      </c>
      <c r="K12" s="14">
        <v>223098.560168094</v>
      </c>
      <c r="L12" s="20">
        <v>20723.412153659599</v>
      </c>
      <c r="M12" s="18">
        <f t="shared" si="0"/>
        <v>13.618705033004517</v>
      </c>
      <c r="N12" s="29">
        <f t="shared" si="1"/>
        <v>-6.7294354897828867E-5</v>
      </c>
    </row>
    <row r="13" spans="1:14" x14ac:dyDescent="0.25">
      <c r="A13" s="28" t="s">
        <v>7</v>
      </c>
      <c r="B13" s="13" t="s">
        <v>6</v>
      </c>
      <c r="C13" s="25">
        <v>60</v>
      </c>
      <c r="D13" s="19">
        <v>0</v>
      </c>
      <c r="E13" s="14">
        <v>163097.21731713999</v>
      </c>
      <c r="F13" s="26">
        <v>163097.21731713999</v>
      </c>
      <c r="G13" s="19">
        <v>0</v>
      </c>
      <c r="H13" s="14">
        <v>163018.87811962201</v>
      </c>
      <c r="I13" s="15">
        <v>163018.87811962201</v>
      </c>
      <c r="J13" s="14">
        <v>67760.729212354301</v>
      </c>
      <c r="K13" s="14">
        <v>208601.85932982399</v>
      </c>
      <c r="L13" s="20">
        <v>45582.981210201702</v>
      </c>
      <c r="M13" s="18">
        <f t="shared" si="0"/>
        <v>78.339197517983848</v>
      </c>
      <c r="N13" s="29">
        <f t="shared" si="1"/>
        <v>-4.8055291768411834E-4</v>
      </c>
    </row>
    <row r="14" spans="1:14" x14ac:dyDescent="0.25">
      <c r="A14" s="28" t="s">
        <v>7</v>
      </c>
      <c r="B14" s="13" t="s">
        <v>6</v>
      </c>
      <c r="C14" s="25">
        <v>80</v>
      </c>
      <c r="D14" s="19">
        <v>0</v>
      </c>
      <c r="E14" s="14">
        <v>98234.183051246495</v>
      </c>
      <c r="F14" s="26">
        <v>98234.183051246495</v>
      </c>
      <c r="G14" s="19">
        <v>0</v>
      </c>
      <c r="H14" s="14">
        <v>98351.421686294299</v>
      </c>
      <c r="I14" s="15">
        <v>98351.421686294299</v>
      </c>
      <c r="J14" s="14">
        <v>25264.150943396198</v>
      </c>
      <c r="K14" s="14">
        <v>165932.99607674399</v>
      </c>
      <c r="L14" s="20">
        <v>67581.574390449401</v>
      </c>
      <c r="M14" s="18">
        <f t="shared" si="0"/>
        <v>-117.23863504780456</v>
      </c>
      <c r="N14" s="29">
        <f t="shared" si="1"/>
        <v>1.1920380309473622E-3</v>
      </c>
    </row>
    <row r="15" spans="1:14" x14ac:dyDescent="0.25">
      <c r="A15" s="28" t="s">
        <v>7</v>
      </c>
      <c r="B15" s="13" t="s">
        <v>6</v>
      </c>
      <c r="C15" s="25">
        <v>100</v>
      </c>
      <c r="D15" s="19">
        <v>0</v>
      </c>
      <c r="E15" s="14">
        <v>34576.918649640698</v>
      </c>
      <c r="F15" s="26">
        <v>34576.918649640698</v>
      </c>
      <c r="G15" s="19">
        <v>0</v>
      </c>
      <c r="H15" s="14">
        <v>34585.013112380802</v>
      </c>
      <c r="I15" s="15">
        <v>34585.013112380802</v>
      </c>
      <c r="J15" s="14">
        <v>13000</v>
      </c>
      <c r="K15" s="14">
        <v>67760.729212354301</v>
      </c>
      <c r="L15" s="20">
        <v>33175.716099973499</v>
      </c>
      <c r="M15" s="18">
        <f t="shared" si="0"/>
        <v>-8.0944627401040634</v>
      </c>
      <c r="N15" s="29">
        <f t="shared" si="1"/>
        <v>2.3404538589599788E-4</v>
      </c>
    </row>
    <row r="16" spans="1:14" x14ac:dyDescent="0.25">
      <c r="A16" s="28" t="s">
        <v>7</v>
      </c>
      <c r="B16" s="13" t="s">
        <v>6</v>
      </c>
      <c r="C16" s="25">
        <v>111</v>
      </c>
      <c r="D16" s="19">
        <v>0</v>
      </c>
      <c r="E16" s="14">
        <v>13000</v>
      </c>
      <c r="F16" s="26">
        <v>13000</v>
      </c>
      <c r="G16" s="19">
        <v>0</v>
      </c>
      <c r="H16" s="14">
        <v>13000</v>
      </c>
      <c r="I16" s="15">
        <v>13000</v>
      </c>
      <c r="J16" s="14">
        <v>13000</v>
      </c>
      <c r="K16" s="14">
        <v>13000</v>
      </c>
      <c r="L16" s="20">
        <v>0</v>
      </c>
      <c r="M16" s="18">
        <f t="shared" si="0"/>
        <v>0</v>
      </c>
      <c r="N16" s="29">
        <f t="shared" si="1"/>
        <v>0</v>
      </c>
    </row>
    <row r="17" spans="1:14" x14ac:dyDescent="0.25">
      <c r="A17" s="28" t="s">
        <v>7</v>
      </c>
      <c r="B17" s="13" t="s">
        <v>4</v>
      </c>
      <c r="C17" s="25">
        <v>0</v>
      </c>
      <c r="D17" s="19">
        <v>0</v>
      </c>
      <c r="E17" s="14">
        <v>220362.946282655</v>
      </c>
      <c r="F17" s="26">
        <v>220362.946282655</v>
      </c>
      <c r="G17" s="19">
        <v>0</v>
      </c>
      <c r="H17" s="14">
        <v>220354.84203748</v>
      </c>
      <c r="I17" s="15">
        <v>220354.84203748</v>
      </c>
      <c r="J17" s="14">
        <v>189679.373267524</v>
      </c>
      <c r="K17" s="14">
        <v>228860.49220456701</v>
      </c>
      <c r="L17" s="20">
        <v>8505.6501670863909</v>
      </c>
      <c r="M17" s="18">
        <f t="shared" si="0"/>
        <v>8.104245174996322</v>
      </c>
      <c r="N17" s="29">
        <f t="shared" si="1"/>
        <v>-3.677815790226191E-5</v>
      </c>
    </row>
    <row r="18" spans="1:14" x14ac:dyDescent="0.25">
      <c r="A18" s="28" t="s">
        <v>7</v>
      </c>
      <c r="B18" s="13" t="s">
        <v>4</v>
      </c>
      <c r="C18" s="25">
        <v>15</v>
      </c>
      <c r="D18" s="19">
        <v>0</v>
      </c>
      <c r="E18" s="14">
        <v>216639.48720468601</v>
      </c>
      <c r="F18" s="26">
        <v>216639.48720468601</v>
      </c>
      <c r="G18" s="19">
        <v>0</v>
      </c>
      <c r="H18" s="14">
        <v>216657.22969193099</v>
      </c>
      <c r="I18" s="15">
        <v>216657.22969193099</v>
      </c>
      <c r="J18" s="14">
        <v>203072.832737063</v>
      </c>
      <c r="K18" s="14">
        <v>227734.62265445301</v>
      </c>
      <c r="L18" s="20">
        <v>11077.392962522499</v>
      </c>
      <c r="M18" s="18">
        <f t="shared" si="0"/>
        <v>-17.742487244977383</v>
      </c>
      <c r="N18" s="29">
        <f t="shared" si="1"/>
        <v>8.1891969495817563E-5</v>
      </c>
    </row>
    <row r="19" spans="1:14" x14ac:dyDescent="0.25">
      <c r="A19" s="28" t="s">
        <v>7</v>
      </c>
      <c r="B19" s="13" t="s">
        <v>4</v>
      </c>
      <c r="C19" s="25">
        <v>21</v>
      </c>
      <c r="D19" s="19">
        <v>0</v>
      </c>
      <c r="E19" s="14">
        <v>213680.121812264</v>
      </c>
      <c r="F19" s="26">
        <v>213680.121812264</v>
      </c>
      <c r="G19" s="19">
        <v>0</v>
      </c>
      <c r="H19" s="14">
        <v>213642.621040161</v>
      </c>
      <c r="I19" s="15">
        <v>213642.621040161</v>
      </c>
      <c r="J19" s="14">
        <v>191942.80496936201</v>
      </c>
      <c r="K19" s="14">
        <v>226926.025309622</v>
      </c>
      <c r="L19" s="20">
        <v>13283.4042694613</v>
      </c>
      <c r="M19" s="18">
        <f t="shared" si="0"/>
        <v>37.500772102997871</v>
      </c>
      <c r="N19" s="29">
        <f t="shared" si="1"/>
        <v>-1.7553038771200846E-4</v>
      </c>
    </row>
    <row r="20" spans="1:14" x14ac:dyDescent="0.25">
      <c r="A20" s="28" t="s">
        <v>7</v>
      </c>
      <c r="B20" s="13" t="s">
        <v>4</v>
      </c>
      <c r="C20" s="25">
        <v>40</v>
      </c>
      <c r="D20" s="19">
        <v>0</v>
      </c>
      <c r="E20" s="14">
        <v>194449.10472257499</v>
      </c>
      <c r="F20" s="26">
        <v>194449.10472257499</v>
      </c>
      <c r="G20" s="19">
        <v>0</v>
      </c>
      <c r="H20" s="14">
        <v>194385.54098944599</v>
      </c>
      <c r="I20" s="15">
        <v>194385.54098944599</v>
      </c>
      <c r="J20" s="14">
        <v>115529.369498482</v>
      </c>
      <c r="K20" s="14">
        <v>221374.58354139299</v>
      </c>
      <c r="L20" s="20">
        <v>26989.042551946899</v>
      </c>
      <c r="M20" s="18">
        <f t="shared" si="0"/>
        <v>63.563733129005414</v>
      </c>
      <c r="N20" s="29">
        <f t="shared" si="1"/>
        <v>-3.2699825720294839E-4</v>
      </c>
    </row>
    <row r="21" spans="1:14" x14ac:dyDescent="0.25">
      <c r="A21" s="28" t="s">
        <v>7</v>
      </c>
      <c r="B21" s="13" t="s">
        <v>4</v>
      </c>
      <c r="C21" s="25">
        <v>60</v>
      </c>
      <c r="D21" s="19">
        <v>0</v>
      </c>
      <c r="E21" s="14">
        <v>148809.42916704199</v>
      </c>
      <c r="F21" s="26">
        <v>148809.42916704199</v>
      </c>
      <c r="G21" s="19">
        <v>0</v>
      </c>
      <c r="H21" s="14">
        <v>148836.213023788</v>
      </c>
      <c r="I21" s="15">
        <v>148836.213023788</v>
      </c>
      <c r="J21" s="14">
        <v>47749.155343001301</v>
      </c>
      <c r="K21" s="14">
        <v>203072.832737063</v>
      </c>
      <c r="L21" s="20">
        <v>54236.619713275002</v>
      </c>
      <c r="M21" s="18">
        <f t="shared" si="0"/>
        <v>-26.783856746013043</v>
      </c>
      <c r="N21" s="29">
        <f t="shared" si="1"/>
        <v>1.7995524208702651E-4</v>
      </c>
    </row>
    <row r="22" spans="1:14" x14ac:dyDescent="0.25">
      <c r="A22" s="28" t="s">
        <v>7</v>
      </c>
      <c r="B22" s="13" t="s">
        <v>4</v>
      </c>
      <c r="C22" s="25">
        <v>80</v>
      </c>
      <c r="D22" s="19">
        <v>0</v>
      </c>
      <c r="E22" s="14">
        <v>86536.335831550503</v>
      </c>
      <c r="F22" s="26">
        <v>86536.335831550503</v>
      </c>
      <c r="G22" s="19">
        <v>0</v>
      </c>
      <c r="H22" s="14">
        <v>86578.606286281196</v>
      </c>
      <c r="I22" s="15">
        <v>86578.606286281196</v>
      </c>
      <c r="J22" s="14">
        <v>13000</v>
      </c>
      <c r="K22" s="14">
        <v>153758.84525533899</v>
      </c>
      <c r="L22" s="20">
        <v>67180.238969057697</v>
      </c>
      <c r="M22" s="18">
        <f t="shared" si="0"/>
        <v>-42.270454730693018</v>
      </c>
      <c r="N22" s="29">
        <f t="shared" si="1"/>
        <v>4.8823209963577696E-4</v>
      </c>
    </row>
    <row r="23" spans="1:14" x14ac:dyDescent="0.25">
      <c r="A23" s="28" t="s">
        <v>7</v>
      </c>
      <c r="B23" s="13" t="s">
        <v>4</v>
      </c>
      <c r="C23" s="25">
        <v>100</v>
      </c>
      <c r="D23" s="19">
        <v>0</v>
      </c>
      <c r="E23" s="14">
        <v>25376.308566444401</v>
      </c>
      <c r="F23" s="26">
        <v>25376.308566444401</v>
      </c>
      <c r="G23" s="19">
        <v>0</v>
      </c>
      <c r="H23" s="14">
        <v>25347.811996559201</v>
      </c>
      <c r="I23" s="15">
        <v>25347.811996559201</v>
      </c>
      <c r="J23" s="14">
        <v>13000</v>
      </c>
      <c r="K23" s="14">
        <v>47749.155343001301</v>
      </c>
      <c r="L23" s="20">
        <v>22401.3433464421</v>
      </c>
      <c r="M23" s="18">
        <f t="shared" si="0"/>
        <v>28.496569885199278</v>
      </c>
      <c r="N23" s="29">
        <f t="shared" si="1"/>
        <v>-1.1242220783815871E-3</v>
      </c>
    </row>
    <row r="24" spans="1:14" x14ac:dyDescent="0.25">
      <c r="A24" s="28" t="s">
        <v>7</v>
      </c>
      <c r="B24" s="13" t="s">
        <v>4</v>
      </c>
      <c r="C24" s="25">
        <v>111</v>
      </c>
      <c r="D24" s="19">
        <v>0</v>
      </c>
      <c r="E24" s="14">
        <v>13000</v>
      </c>
      <c r="F24" s="26">
        <v>13000</v>
      </c>
      <c r="G24" s="19">
        <v>0</v>
      </c>
      <c r="H24" s="14">
        <v>13000</v>
      </c>
      <c r="I24" s="15">
        <v>13000</v>
      </c>
      <c r="J24" s="14">
        <v>13000</v>
      </c>
      <c r="K24" s="14">
        <v>13000</v>
      </c>
      <c r="L24" s="20">
        <v>0</v>
      </c>
      <c r="M24" s="18">
        <f t="shared" si="0"/>
        <v>0</v>
      </c>
      <c r="N24" s="29">
        <f t="shared" si="1"/>
        <v>0</v>
      </c>
    </row>
    <row r="25" spans="1:14" x14ac:dyDescent="0.25">
      <c r="A25" s="28" t="s">
        <v>8</v>
      </c>
      <c r="B25" s="13" t="s">
        <v>6</v>
      </c>
      <c r="C25" s="25">
        <v>21</v>
      </c>
      <c r="D25" s="19">
        <v>218675.557101807</v>
      </c>
      <c r="E25" s="14">
        <v>5562.6383087906697</v>
      </c>
      <c r="F25" s="26">
        <v>224238.19541059699</v>
      </c>
      <c r="G25" s="19">
        <v>218760.47988642199</v>
      </c>
      <c r="H25" s="14">
        <v>5495.5981896147196</v>
      </c>
      <c r="I25" s="15">
        <v>224256.078076037</v>
      </c>
      <c r="J25" s="14">
        <v>217198.43956943299</v>
      </c>
      <c r="K25" s="14">
        <v>227495.82201454401</v>
      </c>
      <c r="L25" s="20">
        <v>3239.7439385068401</v>
      </c>
      <c r="M25" s="18">
        <f t="shared" si="0"/>
        <v>-17.88266544000362</v>
      </c>
      <c r="N25" s="29">
        <f t="shared" si="1"/>
        <v>7.9742166158580652E-5</v>
      </c>
    </row>
    <row r="26" spans="1:14" x14ac:dyDescent="0.25">
      <c r="A26" s="28" t="s">
        <v>8</v>
      </c>
      <c r="B26" s="13" t="s">
        <v>6</v>
      </c>
      <c r="C26" s="25">
        <v>40</v>
      </c>
      <c r="D26" s="19">
        <v>202004.086378101</v>
      </c>
      <c r="E26" s="14">
        <v>11800.887303014501</v>
      </c>
      <c r="F26" s="26">
        <v>213804.97368111499</v>
      </c>
      <c r="G26" s="19">
        <v>201933.76937872599</v>
      </c>
      <c r="H26" s="14">
        <v>11834.3906357756</v>
      </c>
      <c r="I26" s="15">
        <v>213768.16001450201</v>
      </c>
      <c r="J26" s="14">
        <v>194078.11789562501</v>
      </c>
      <c r="K26" s="14">
        <v>223098.560168094</v>
      </c>
      <c r="L26" s="20">
        <v>9330.4001535923508</v>
      </c>
      <c r="M26" s="18">
        <f t="shared" si="0"/>
        <v>36.813666612986708</v>
      </c>
      <c r="N26" s="29">
        <f t="shared" si="1"/>
        <v>-1.7221304898962231E-4</v>
      </c>
    </row>
    <row r="27" spans="1:14" x14ac:dyDescent="0.25">
      <c r="A27" s="28" t="s">
        <v>8</v>
      </c>
      <c r="B27" s="13" t="s">
        <v>6</v>
      </c>
      <c r="C27" s="25">
        <v>60</v>
      </c>
      <c r="D27" s="19">
        <v>163097.21731713999</v>
      </c>
      <c r="E27" s="14">
        <v>20903.434323700501</v>
      </c>
      <c r="F27" s="26">
        <v>184000.65164084101</v>
      </c>
      <c r="G27" s="19">
        <v>163093.16519321001</v>
      </c>
      <c r="H27" s="14">
        <v>20929.8714045534</v>
      </c>
      <c r="I27" s="15">
        <v>184023.036597764</v>
      </c>
      <c r="J27" s="14">
        <v>133834.79105107099</v>
      </c>
      <c r="K27" s="14">
        <v>208601.85932982399</v>
      </c>
      <c r="L27" s="20">
        <v>24578.822732060002</v>
      </c>
      <c r="M27" s="18">
        <f t="shared" si="0"/>
        <v>-22.384956922993297</v>
      </c>
      <c r="N27" s="29">
        <f t="shared" si="1"/>
        <v>1.216421451185612E-4</v>
      </c>
    </row>
    <row r="28" spans="1:14" x14ac:dyDescent="0.25">
      <c r="A28" s="28" t="s">
        <v>8</v>
      </c>
      <c r="B28" s="13" t="s">
        <v>6</v>
      </c>
      <c r="C28" s="25">
        <v>80</v>
      </c>
      <c r="D28" s="19">
        <v>98234.183051246495</v>
      </c>
      <c r="E28" s="14">
        <v>22016.573374611999</v>
      </c>
      <c r="F28" s="26">
        <v>120250.756425859</v>
      </c>
      <c r="G28" s="19">
        <v>98114.509265662404</v>
      </c>
      <c r="H28" s="14">
        <v>22087.804413346501</v>
      </c>
      <c r="I28" s="15">
        <v>120245.5</v>
      </c>
      <c r="J28" s="14">
        <v>58046.372965095499</v>
      </c>
      <c r="K28" s="14">
        <v>165932.99607674399</v>
      </c>
      <c r="L28" s="20">
        <v>45730.682397734701</v>
      </c>
      <c r="M28" s="18">
        <f t="shared" si="0"/>
        <v>5.2564258589991368</v>
      </c>
      <c r="N28" s="29">
        <f t="shared" si="1"/>
        <v>-4.3714117027304766E-5</v>
      </c>
    </row>
    <row r="29" spans="1:14" x14ac:dyDescent="0.25">
      <c r="A29" s="28" t="s">
        <v>8</v>
      </c>
      <c r="B29" s="13" t="s">
        <v>6</v>
      </c>
      <c r="C29" s="25">
        <v>100</v>
      </c>
      <c r="D29" s="19">
        <v>34576.918649640698</v>
      </c>
      <c r="E29" s="14">
        <v>63.096904175700899</v>
      </c>
      <c r="F29" s="26">
        <v>34640.015553816404</v>
      </c>
      <c r="G29" s="19">
        <v>34546.0214076415</v>
      </c>
      <c r="H29" s="14">
        <v>67.982734069063696</v>
      </c>
      <c r="I29" s="15">
        <v>34614.004141710597</v>
      </c>
      <c r="J29" s="14">
        <v>13000</v>
      </c>
      <c r="K29" s="14">
        <v>67760.729212354301</v>
      </c>
      <c r="L29" s="20">
        <v>33146.725070643697</v>
      </c>
      <c r="M29" s="18">
        <f t="shared" si="0"/>
        <v>26.011412105806812</v>
      </c>
      <c r="N29" s="29">
        <f t="shared" si="1"/>
        <v>-7.5147076308512695E-4</v>
      </c>
    </row>
    <row r="30" spans="1:14" x14ac:dyDescent="0.25">
      <c r="A30" s="28" t="s">
        <v>8</v>
      </c>
      <c r="B30" s="13" t="s">
        <v>6</v>
      </c>
      <c r="C30" s="25">
        <v>111</v>
      </c>
      <c r="D30" s="19">
        <v>13000</v>
      </c>
      <c r="E30" s="14">
        <v>0</v>
      </c>
      <c r="F30" s="26">
        <v>13000</v>
      </c>
      <c r="G30" s="19">
        <v>13000</v>
      </c>
      <c r="H30" s="14">
        <v>0</v>
      </c>
      <c r="I30" s="15">
        <v>13000</v>
      </c>
      <c r="J30" s="14">
        <v>13000</v>
      </c>
      <c r="K30" s="14">
        <v>13000</v>
      </c>
      <c r="L30" s="20">
        <v>0</v>
      </c>
      <c r="M30" s="18">
        <f t="shared" si="0"/>
        <v>0</v>
      </c>
      <c r="N30" s="29">
        <f t="shared" si="1"/>
        <v>0</v>
      </c>
    </row>
    <row r="31" spans="1:14" x14ac:dyDescent="0.25">
      <c r="A31" s="28" t="s">
        <v>8</v>
      </c>
      <c r="B31" s="13" t="s">
        <v>4</v>
      </c>
      <c r="C31" s="25">
        <v>21</v>
      </c>
      <c r="D31" s="19">
        <v>211284.40677291801</v>
      </c>
      <c r="E31" s="14">
        <v>14209.6215013735</v>
      </c>
      <c r="F31" s="26">
        <v>225494.02827429099</v>
      </c>
      <c r="G31" s="19">
        <v>211159.98261243699</v>
      </c>
      <c r="H31" s="14">
        <v>14310.174362149401</v>
      </c>
      <c r="I31" s="15">
        <v>225470.15697458701</v>
      </c>
      <c r="J31" s="14">
        <v>219790.662991135</v>
      </c>
      <c r="K31" s="14">
        <v>228136.306847495</v>
      </c>
      <c r="L31" s="20">
        <v>2666.1498729088098</v>
      </c>
      <c r="M31" s="18">
        <f t="shared" si="0"/>
        <v>23.871299703983823</v>
      </c>
      <c r="N31" s="29">
        <f t="shared" si="1"/>
        <v>-1.0587343364765189E-4</v>
      </c>
    </row>
    <row r="32" spans="1:14" x14ac:dyDescent="0.25">
      <c r="A32" s="28" t="s">
        <v>8</v>
      </c>
      <c r="B32" s="13" t="s">
        <v>4</v>
      </c>
      <c r="C32" s="25">
        <v>40</v>
      </c>
      <c r="D32" s="19">
        <v>192074.77323056801</v>
      </c>
      <c r="E32" s="14">
        <v>25438.742037751101</v>
      </c>
      <c r="F32" s="26">
        <v>217513.515268319</v>
      </c>
      <c r="G32" s="19">
        <v>191854.339385862</v>
      </c>
      <c r="H32" s="14">
        <v>25609.705030855199</v>
      </c>
      <c r="I32" s="15">
        <v>217464.04441671699</v>
      </c>
      <c r="J32" s="14">
        <v>201477.20270128699</v>
      </c>
      <c r="K32" s="14">
        <v>225036.41075976801</v>
      </c>
      <c r="L32" s="20">
        <v>7572.3663430503202</v>
      </c>
      <c r="M32" s="18">
        <f t="shared" si="0"/>
        <v>49.470851602003677</v>
      </c>
      <c r="N32" s="29">
        <f t="shared" si="1"/>
        <v>-2.2748979830056193E-4</v>
      </c>
    </row>
    <row r="33" spans="1:14" x14ac:dyDescent="0.25">
      <c r="A33" s="28" t="s">
        <v>8</v>
      </c>
      <c r="B33" s="13" t="s">
        <v>4</v>
      </c>
      <c r="C33" s="25">
        <v>60</v>
      </c>
      <c r="D33" s="19">
        <v>148809.42916704199</v>
      </c>
      <c r="E33" s="14">
        <v>45147.053234957602</v>
      </c>
      <c r="F33" s="26">
        <v>193956.48240199999</v>
      </c>
      <c r="G33" s="19">
        <v>148848.426176262</v>
      </c>
      <c r="H33" s="14">
        <v>45165.194357762703</v>
      </c>
      <c r="I33" s="15">
        <v>194013.620534024</v>
      </c>
      <c r="J33" s="14">
        <v>153758.84525533899</v>
      </c>
      <c r="K33" s="14">
        <v>214816.80870222801</v>
      </c>
      <c r="L33" s="20">
        <v>20803.188168203698</v>
      </c>
      <c r="M33" s="18">
        <f t="shared" si="0"/>
        <v>-57.138132024003426</v>
      </c>
      <c r="N33" s="29">
        <f t="shared" si="1"/>
        <v>2.9450577679401846E-4</v>
      </c>
    </row>
    <row r="34" spans="1:14" x14ac:dyDescent="0.25">
      <c r="A34" s="28" t="s">
        <v>8</v>
      </c>
      <c r="B34" s="13" t="s">
        <v>4</v>
      </c>
      <c r="C34" s="25">
        <v>80</v>
      </c>
      <c r="D34" s="19">
        <v>86536.335831550503</v>
      </c>
      <c r="E34" s="14">
        <v>53760.264158004204</v>
      </c>
      <c r="F34" s="26">
        <v>140296.59998955499</v>
      </c>
      <c r="G34" s="19">
        <v>86299.083464416894</v>
      </c>
      <c r="H34" s="14">
        <v>53834.275179558201</v>
      </c>
      <c r="I34" s="15">
        <v>140133.35864397499</v>
      </c>
      <c r="J34" s="14">
        <v>67760.729212354301</v>
      </c>
      <c r="K34" s="14">
        <v>184736.94380338999</v>
      </c>
      <c r="L34" s="20">
        <v>44603.585159415001</v>
      </c>
      <c r="M34" s="18">
        <f t="shared" si="0"/>
        <v>163.24134557999787</v>
      </c>
      <c r="N34" s="29">
        <f t="shared" si="1"/>
        <v>-1.1648999721380893E-3</v>
      </c>
    </row>
    <row r="35" spans="1:14" x14ac:dyDescent="0.25">
      <c r="A35" s="28" t="s">
        <v>8</v>
      </c>
      <c r="B35" s="13" t="s">
        <v>4</v>
      </c>
      <c r="C35" s="25">
        <v>100</v>
      </c>
      <c r="D35" s="19">
        <v>25376.308566444401</v>
      </c>
      <c r="E35" s="14">
        <v>32582.455296772001</v>
      </c>
      <c r="F35" s="26">
        <v>57958.763863216402</v>
      </c>
      <c r="G35" s="19">
        <v>25402.294117518799</v>
      </c>
      <c r="H35" s="14">
        <v>32548.339638128899</v>
      </c>
      <c r="I35" s="15">
        <v>57950.633755647701</v>
      </c>
      <c r="J35" s="14">
        <v>13000</v>
      </c>
      <c r="K35" s="14">
        <v>101421.999568495</v>
      </c>
      <c r="L35" s="20">
        <v>43471.365812846801</v>
      </c>
      <c r="M35" s="18">
        <f t="shared" si="0"/>
        <v>8.1301075687006232</v>
      </c>
      <c r="N35" s="29">
        <f t="shared" si="1"/>
        <v>-1.4029367828793937E-4</v>
      </c>
    </row>
    <row r="36" spans="1:14" ht="15.75" thickBot="1" x14ac:dyDescent="0.3">
      <c r="A36" s="30" t="s">
        <v>8</v>
      </c>
      <c r="B36" s="31" t="s">
        <v>4</v>
      </c>
      <c r="C36" s="32">
        <v>111</v>
      </c>
      <c r="D36" s="21">
        <v>13000</v>
      </c>
      <c r="E36" s="22">
        <v>3179.2888293450501</v>
      </c>
      <c r="F36" s="27">
        <v>16179.288829345</v>
      </c>
      <c r="G36" s="21">
        <v>13000</v>
      </c>
      <c r="H36" s="22">
        <v>3155.3051680246099</v>
      </c>
      <c r="I36" s="23">
        <v>16155.305168024601</v>
      </c>
      <c r="J36" s="22">
        <v>13000</v>
      </c>
      <c r="K36" s="22">
        <v>25264.150943396198</v>
      </c>
      <c r="L36" s="24">
        <v>9108.8457753716193</v>
      </c>
      <c r="M36" s="33">
        <f t="shared" si="0"/>
        <v>23.983661320398824</v>
      </c>
      <c r="N36" s="34">
        <f t="shared" si="1"/>
        <v>-1.4845687575044675E-3</v>
      </c>
    </row>
    <row r="40" spans="1:14" x14ac:dyDescent="0.25">
      <c r="H40" s="46"/>
    </row>
    <row r="41" spans="1:14" x14ac:dyDescent="0.25">
      <c r="H41" s="46"/>
    </row>
    <row r="42" spans="1:14" x14ac:dyDescent="0.25">
      <c r="H42" s="46"/>
    </row>
    <row r="43" spans="1:14" x14ac:dyDescent="0.25">
      <c r="F43" s="47"/>
      <c r="G43" s="47"/>
      <c r="H43" s="46"/>
    </row>
    <row r="44" spans="1:14" x14ac:dyDescent="0.25">
      <c r="H44" s="46"/>
    </row>
    <row r="45" spans="1:14" x14ac:dyDescent="0.25">
      <c r="H45" s="46"/>
    </row>
    <row r="46" spans="1:14" x14ac:dyDescent="0.25">
      <c r="H46" s="46"/>
    </row>
    <row r="47" spans="1:14" x14ac:dyDescent="0.25">
      <c r="H47" s="46"/>
    </row>
    <row r="48" spans="1:14" x14ac:dyDescent="0.25">
      <c r="H48" s="46"/>
    </row>
    <row r="49" spans="8:8" x14ac:dyDescent="0.25">
      <c r="H49" s="46"/>
    </row>
  </sheetData>
  <mergeCells count="4">
    <mergeCell ref="A1:C1"/>
    <mergeCell ref="D1:F1"/>
    <mergeCell ref="G1:L1"/>
    <mergeCell ref="M1:N1"/>
  </mergeCells>
  <conditionalFormatting sqref="A3:N36">
    <cfRule type="expression" dxfId="1" priority="2">
      <formula>$N3:$N36&gt;0.005</formula>
    </cfRule>
    <cfRule type="expression" dxfId="0" priority="1">
      <formula>$N3:$N36&lt;-0.005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de Teixeira</dc:creator>
  <cp:lastModifiedBy>Danilo de Teixeira</cp:lastModifiedBy>
  <dcterms:created xsi:type="dcterms:W3CDTF">2020-07-23T16:22:15Z</dcterms:created>
  <dcterms:modified xsi:type="dcterms:W3CDTF">2020-08-02T05:57:44Z</dcterms:modified>
</cp:coreProperties>
</file>