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2" i="1"/>
  <c r="Q13" i="1"/>
  <c r="Q3" i="1"/>
  <c r="Q4" i="1"/>
  <c r="Q5" i="1"/>
  <c r="Q6" i="1"/>
  <c r="Q7" i="1"/>
  <c r="Q8" i="1"/>
  <c r="Q9" i="1"/>
  <c r="Q10" i="1"/>
  <c r="Q12" i="1"/>
  <c r="Q2" i="1"/>
  <c r="O12" i="1"/>
  <c r="O5" i="1"/>
  <c r="O4" i="1"/>
  <c r="O2" i="1"/>
  <c r="O11" i="1"/>
  <c r="Q11" i="1" s="1"/>
  <c r="Q14" i="1" s="1"/>
  <c r="Q15" i="1" s="1"/>
  <c r="O10" i="1"/>
  <c r="O9" i="1"/>
  <c r="O8" i="1"/>
  <c r="O7" i="1"/>
  <c r="O6" i="1"/>
  <c r="O3" i="1"/>
  <c r="O14" i="1" l="1"/>
</calcChain>
</file>

<file path=xl/sharedStrings.xml><?xml version="1.0" encoding="utf-8"?>
<sst xmlns="http://schemas.openxmlformats.org/spreadsheetml/2006/main" count="29" uniqueCount="29">
  <si>
    <t>dispositivo</t>
  </si>
  <si>
    <t>λb</t>
  </si>
  <si>
    <t>πT</t>
  </si>
  <si>
    <t>πA</t>
  </si>
  <si>
    <t>πR</t>
  </si>
  <si>
    <t>πS</t>
  </si>
  <si>
    <t>πQ</t>
  </si>
  <si>
    <t>πE</t>
  </si>
  <si>
    <t>πC</t>
  </si>
  <si>
    <t>πR2</t>
  </si>
  <si>
    <t>πCV</t>
  </si>
  <si>
    <t>Πcyc</t>
  </si>
  <si>
    <t>πL</t>
  </si>
  <si>
    <t>πF</t>
  </si>
  <si>
    <t>λp indiv.</t>
  </si>
  <si>
    <t>tr. C458</t>
  </si>
  <si>
    <t>tr C1383</t>
  </si>
  <si>
    <t>1N4148</t>
  </si>
  <si>
    <t>1nN4007</t>
  </si>
  <si>
    <t>R15k</t>
  </si>
  <si>
    <t>R100</t>
  </si>
  <si>
    <t>R8K2</t>
  </si>
  <si>
    <t>R180k</t>
  </si>
  <si>
    <t>R47k</t>
  </si>
  <si>
    <t>cap 470μF</t>
  </si>
  <si>
    <t>cap 220μF</t>
  </si>
  <si>
    <t>Relé 12v</t>
  </si>
  <si>
    <t>total=</t>
  </si>
  <si>
    <t>λp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</si>
</sst>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2" fillId="0" borderId="4" xfId="0" applyFont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C1" zoomScaleNormal="100" workbookViewId="0">
      <selection activeCell="Q15" sqref="Q15"/>
    </sheetView>
  </sheetViews>
  <sheetFormatPr baseColWidth="10" defaultRowHeight="15" x14ac:dyDescent="0.25"/>
  <cols>
    <col min="15" max="15" width="11.85546875" bestFit="1" customWidth="1"/>
    <col min="16" max="16" width="13.140625" bestFit="1" customWidth="1"/>
  </cols>
  <sheetData>
    <row r="1" spans="1:1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"/>
      <c r="Q1" s="9" t="s">
        <v>28</v>
      </c>
    </row>
    <row r="2" spans="1:18" ht="15.75" thickBot="1" x14ac:dyDescent="0.3">
      <c r="A2" s="3" t="s">
        <v>15</v>
      </c>
      <c r="B2" s="4">
        <v>7.3999999999999999E-4</v>
      </c>
      <c r="C2" s="4">
        <v>8.1</v>
      </c>
      <c r="D2" s="4">
        <v>0.7</v>
      </c>
      <c r="E2" s="4">
        <v>0.55000000000000004</v>
      </c>
      <c r="F2" s="4">
        <v>0.21</v>
      </c>
      <c r="G2" s="4">
        <v>5.5</v>
      </c>
      <c r="H2" s="4">
        <v>1</v>
      </c>
      <c r="I2" s="5"/>
      <c r="J2" s="5"/>
      <c r="K2" s="5"/>
      <c r="L2" s="5"/>
      <c r="M2" s="5"/>
      <c r="N2" s="5"/>
      <c r="O2" s="4">
        <f>PRODUCT(B2,C2,D2,E2,F2,G2,H2)</f>
        <v>2.6653819499999998E-3</v>
      </c>
      <c r="P2" s="9">
        <v>3</v>
      </c>
      <c r="Q2">
        <f>PRODUCT(O2,P2)</f>
        <v>7.9961458499999988E-3</v>
      </c>
      <c r="R2">
        <f>1000000/Q2</f>
        <v>125060250.1203752</v>
      </c>
    </row>
    <row r="3" spans="1:18" ht="15.75" thickBot="1" x14ac:dyDescent="0.3">
      <c r="A3" s="3" t="s">
        <v>16</v>
      </c>
      <c r="B3" s="4">
        <v>7.3999999999999999E-4</v>
      </c>
      <c r="C3" s="4">
        <v>8.1</v>
      </c>
      <c r="D3" s="4">
        <v>0.7</v>
      </c>
      <c r="E3" s="4">
        <v>1</v>
      </c>
      <c r="F3" s="4">
        <v>0.16</v>
      </c>
      <c r="G3" s="4">
        <v>5.5</v>
      </c>
      <c r="H3" s="4">
        <v>1</v>
      </c>
      <c r="I3" s="5"/>
      <c r="J3" s="5"/>
      <c r="K3" s="5"/>
      <c r="L3" s="5"/>
      <c r="M3" s="5"/>
      <c r="N3" s="5"/>
      <c r="O3" s="4">
        <f>PRODUCT(B3,C3,D3,E3,F3,G3,H3)</f>
        <v>3.6923039999999996E-3</v>
      </c>
      <c r="P3" s="9">
        <v>1</v>
      </c>
      <c r="Q3">
        <f t="shared" ref="Q3:Q12" si="0">PRODUCT(O3,P3)</f>
        <v>3.6923039999999996E-3</v>
      </c>
      <c r="R3">
        <f t="shared" ref="R3:R13" si="1">1000000/Q3</f>
        <v>270833604.16693753</v>
      </c>
    </row>
    <row r="4" spans="1:18" ht="15.75" thickBot="1" x14ac:dyDescent="0.3">
      <c r="A4" s="3" t="s">
        <v>17</v>
      </c>
      <c r="B4" s="4">
        <v>3.8E-3</v>
      </c>
      <c r="C4" s="4">
        <v>46</v>
      </c>
      <c r="D4" s="5"/>
      <c r="E4" s="5"/>
      <c r="F4" s="4">
        <v>5.3999999999999999E-2</v>
      </c>
      <c r="G4" s="4">
        <v>5.5</v>
      </c>
      <c r="H4" s="4">
        <v>1</v>
      </c>
      <c r="I4" s="4">
        <v>1</v>
      </c>
      <c r="J4" s="5"/>
      <c r="K4" s="5"/>
      <c r="L4" s="5"/>
      <c r="M4" s="5"/>
      <c r="N4" s="5"/>
      <c r="O4" s="4">
        <f>PRODUCT(B4,C4,F4,G4,H4,I4)</f>
        <v>5.1915599999999999E-2</v>
      </c>
      <c r="P4" s="9">
        <v>8</v>
      </c>
      <c r="Q4">
        <f t="shared" si="0"/>
        <v>0.41532479999999999</v>
      </c>
      <c r="R4">
        <f t="shared" si="1"/>
        <v>2407754.1240012636</v>
      </c>
    </row>
    <row r="5" spans="1:18" ht="15.75" thickBot="1" x14ac:dyDescent="0.3">
      <c r="A5" s="3" t="s">
        <v>18</v>
      </c>
      <c r="B5" s="4">
        <v>3.8E-3</v>
      </c>
      <c r="C5" s="4">
        <v>32</v>
      </c>
      <c r="D5" s="5"/>
      <c r="E5" s="5"/>
      <c r="F5" s="4">
        <v>5.3999999999999999E-2</v>
      </c>
      <c r="G5" s="4">
        <v>5.5</v>
      </c>
      <c r="H5" s="4">
        <v>1</v>
      </c>
      <c r="I5" s="4">
        <v>1</v>
      </c>
      <c r="J5" s="5"/>
      <c r="K5" s="5"/>
      <c r="L5" s="5"/>
      <c r="M5" s="5"/>
      <c r="N5" s="5"/>
      <c r="O5" s="4">
        <f>PRODUCT(B5,C5,F5,G5,H5,I5)</f>
        <v>3.61152E-2</v>
      </c>
      <c r="P5" s="9">
        <v>1</v>
      </c>
      <c r="Q5">
        <f t="shared" si="0"/>
        <v>3.61152E-2</v>
      </c>
      <c r="R5">
        <f t="shared" si="1"/>
        <v>27689172.426014531</v>
      </c>
    </row>
    <row r="6" spans="1:18" ht="15.75" thickBot="1" x14ac:dyDescent="0.3">
      <c r="A6" s="3" t="s">
        <v>19</v>
      </c>
      <c r="B6" s="4">
        <v>3.1E-4</v>
      </c>
      <c r="C6" s="5"/>
      <c r="D6" s="5"/>
      <c r="E6" s="5"/>
      <c r="F6" s="5"/>
      <c r="G6" s="4">
        <v>15</v>
      </c>
      <c r="H6" s="4">
        <v>1</v>
      </c>
      <c r="I6" s="5"/>
      <c r="J6" s="4">
        <v>1</v>
      </c>
      <c r="K6" s="5"/>
      <c r="L6" s="5"/>
      <c r="M6" s="5"/>
      <c r="N6" s="5"/>
      <c r="O6" s="4">
        <f>PRODUCT(B6,G6,H6,J6)</f>
        <v>4.6499999999999996E-3</v>
      </c>
      <c r="P6" s="9">
        <v>2</v>
      </c>
      <c r="Q6">
        <f t="shared" si="0"/>
        <v>9.2999999999999992E-3</v>
      </c>
      <c r="R6">
        <f t="shared" si="1"/>
        <v>107526881.72043012</v>
      </c>
    </row>
    <row r="7" spans="1:18" ht="15.75" thickBot="1" x14ac:dyDescent="0.3">
      <c r="A7" s="3" t="s">
        <v>20</v>
      </c>
      <c r="B7" s="4">
        <v>2.5999999999999998E-4</v>
      </c>
      <c r="C7" s="5"/>
      <c r="D7" s="5"/>
      <c r="E7" s="5"/>
      <c r="F7" s="5"/>
      <c r="G7" s="4">
        <v>15</v>
      </c>
      <c r="H7" s="4">
        <v>1</v>
      </c>
      <c r="I7" s="5"/>
      <c r="J7" s="4">
        <v>1</v>
      </c>
      <c r="K7" s="5"/>
      <c r="L7" s="5"/>
      <c r="M7" s="5"/>
      <c r="N7" s="5"/>
      <c r="O7" s="4">
        <f>PRODUCT(B7,G7,H7,J7)</f>
        <v>3.8999999999999998E-3</v>
      </c>
      <c r="P7" s="9">
        <v>2</v>
      </c>
      <c r="Q7">
        <f t="shared" si="0"/>
        <v>7.7999999999999996E-3</v>
      </c>
      <c r="R7">
        <f t="shared" si="1"/>
        <v>128205128.20512821</v>
      </c>
    </row>
    <row r="8" spans="1:18" ht="15.75" thickBot="1" x14ac:dyDescent="0.3">
      <c r="A8" s="3" t="s">
        <v>21</v>
      </c>
      <c r="B8" s="4">
        <v>4.4999999999999999E-4</v>
      </c>
      <c r="C8" s="5"/>
      <c r="D8" s="5"/>
      <c r="E8" s="5"/>
      <c r="F8" s="5"/>
      <c r="G8" s="4">
        <v>15</v>
      </c>
      <c r="H8" s="4">
        <v>1</v>
      </c>
      <c r="I8" s="5"/>
      <c r="J8" s="4">
        <v>1</v>
      </c>
      <c r="K8" s="5"/>
      <c r="L8" s="5"/>
      <c r="M8" s="5"/>
      <c r="N8" s="5"/>
      <c r="O8" s="4">
        <f>PRODUCT(B8,G8,H8,J8)</f>
        <v>6.7499999999999999E-3</v>
      </c>
      <c r="P8" s="9">
        <v>2</v>
      </c>
      <c r="Q8">
        <f t="shared" si="0"/>
        <v>1.35E-2</v>
      </c>
      <c r="R8">
        <f t="shared" si="1"/>
        <v>74074074.074074075</v>
      </c>
    </row>
    <row r="9" spans="1:18" ht="15.75" thickBot="1" x14ac:dyDescent="0.3">
      <c r="A9" s="3" t="s">
        <v>22</v>
      </c>
      <c r="B9" s="4">
        <v>2.5000000000000001E-4</v>
      </c>
      <c r="C9" s="5"/>
      <c r="D9" s="5"/>
      <c r="E9" s="5"/>
      <c r="F9" s="5"/>
      <c r="G9" s="4">
        <v>15</v>
      </c>
      <c r="H9" s="4">
        <v>1</v>
      </c>
      <c r="I9" s="5"/>
      <c r="J9" s="4">
        <v>1.1000000000000001</v>
      </c>
      <c r="K9" s="5"/>
      <c r="L9" s="5"/>
      <c r="M9" s="5"/>
      <c r="N9" s="5"/>
      <c r="O9" s="4">
        <f>PRODUCT(B9,G9,H9,J9)</f>
        <v>4.1250000000000002E-3</v>
      </c>
      <c r="P9" s="9">
        <v>1</v>
      </c>
      <c r="Q9">
        <f t="shared" si="0"/>
        <v>4.1250000000000002E-3</v>
      </c>
      <c r="R9">
        <f t="shared" si="1"/>
        <v>242424242.42424241</v>
      </c>
    </row>
    <row r="10" spans="1:18" ht="15.75" thickBot="1" x14ac:dyDescent="0.3">
      <c r="A10" s="3" t="s">
        <v>23</v>
      </c>
      <c r="B10" s="4">
        <v>2.5000000000000001E-4</v>
      </c>
      <c r="C10" s="5"/>
      <c r="D10" s="5"/>
      <c r="E10" s="5"/>
      <c r="F10" s="5"/>
      <c r="G10" s="4">
        <v>15</v>
      </c>
      <c r="H10" s="4">
        <v>1</v>
      </c>
      <c r="I10" s="5"/>
      <c r="J10" s="4">
        <v>1</v>
      </c>
      <c r="K10" s="5"/>
      <c r="L10" s="5"/>
      <c r="M10" s="5"/>
      <c r="N10" s="5"/>
      <c r="O10" s="4">
        <f>PRODUCT(B10,G10,H10,J10)</f>
        <v>3.7499999999999999E-3</v>
      </c>
      <c r="P10" s="9">
        <v>1</v>
      </c>
      <c r="Q10">
        <f t="shared" si="0"/>
        <v>3.7499999999999999E-3</v>
      </c>
      <c r="R10">
        <f t="shared" si="1"/>
        <v>266666666.66666669</v>
      </c>
    </row>
    <row r="11" spans="1:18" ht="15.75" thickBot="1" x14ac:dyDescent="0.3">
      <c r="A11" s="3" t="s">
        <v>24</v>
      </c>
      <c r="B11" s="4">
        <v>0.13</v>
      </c>
      <c r="C11" s="5"/>
      <c r="D11" s="5"/>
      <c r="E11" s="5"/>
      <c r="F11" s="5"/>
      <c r="G11" s="4">
        <v>10</v>
      </c>
      <c r="H11" s="4">
        <v>1</v>
      </c>
      <c r="I11" s="5"/>
      <c r="J11" s="5"/>
      <c r="K11" s="4">
        <v>1.02</v>
      </c>
      <c r="L11" s="5"/>
      <c r="M11" s="5"/>
      <c r="N11" s="5"/>
      <c r="O11" s="4">
        <f>PRODUCT(B11,G11,H11,K11)</f>
        <v>1.3260000000000001</v>
      </c>
      <c r="P11" s="9">
        <v>4</v>
      </c>
      <c r="Q11">
        <f t="shared" si="0"/>
        <v>5.3040000000000003</v>
      </c>
      <c r="R11">
        <f t="shared" si="1"/>
        <v>188536.95324283559</v>
      </c>
    </row>
    <row r="12" spans="1:18" ht="15.75" thickBot="1" x14ac:dyDescent="0.3">
      <c r="A12" s="3" t="s">
        <v>25</v>
      </c>
      <c r="B12" s="4">
        <v>6.8000000000000005E-2</v>
      </c>
      <c r="C12" s="5"/>
      <c r="D12" s="5"/>
      <c r="E12" s="5"/>
      <c r="F12" s="5"/>
      <c r="G12" s="4">
        <v>10</v>
      </c>
      <c r="H12" s="4">
        <v>1</v>
      </c>
      <c r="I12" s="5"/>
      <c r="J12" s="5"/>
      <c r="K12" s="4">
        <v>0.89</v>
      </c>
      <c r="L12" s="5"/>
      <c r="M12" s="5"/>
      <c r="N12" s="5"/>
      <c r="O12" s="4">
        <f>PRODUCT(B12,G12,H12,K12)</f>
        <v>0.60520000000000007</v>
      </c>
      <c r="P12" s="9">
        <v>1</v>
      </c>
      <c r="Q12">
        <f t="shared" si="0"/>
        <v>0.60520000000000007</v>
      </c>
      <c r="R12">
        <f t="shared" si="1"/>
        <v>1652346.3317911432</v>
      </c>
    </row>
    <row r="13" spans="1:18" ht="15.75" thickBot="1" x14ac:dyDescent="0.3">
      <c r="A13" s="3" t="s">
        <v>26</v>
      </c>
      <c r="B13" s="4">
        <v>6.4999999999999997E-3</v>
      </c>
      <c r="C13" s="5"/>
      <c r="D13" s="5"/>
      <c r="E13" s="5"/>
      <c r="F13" s="5"/>
      <c r="G13" s="4">
        <v>1.5</v>
      </c>
      <c r="H13" s="4">
        <v>2</v>
      </c>
      <c r="I13" s="4">
        <v>1.5</v>
      </c>
      <c r="J13" s="5"/>
      <c r="K13" s="5"/>
      <c r="L13" s="4">
        <v>1</v>
      </c>
      <c r="M13" s="4">
        <v>1.02</v>
      </c>
      <c r="N13" s="4">
        <v>6</v>
      </c>
      <c r="O13" s="4">
        <v>0.17901</v>
      </c>
      <c r="P13" s="9">
        <v>1</v>
      </c>
      <c r="Q13">
        <f>PRODUCT(O13,P13)</f>
        <v>0.17901</v>
      </c>
      <c r="R13">
        <f t="shared" si="1"/>
        <v>5586280.0960840173</v>
      </c>
    </row>
    <row r="14" spans="1:18" ht="15.75" thickBot="1" x14ac:dyDescent="0.3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7" t="s">
        <v>27</v>
      </c>
      <c r="O14" s="4">
        <f>SUM(O2:O13)</f>
        <v>2.2277734859500002</v>
      </c>
      <c r="Q14">
        <f>SUM(Q2:Q13)</f>
        <v>6.5898134498500003</v>
      </c>
    </row>
    <row r="15" spans="1:18" x14ac:dyDescent="0.25">
      <c r="Q15">
        <f>1000000/Q14</f>
        <v>151749.364016179</v>
      </c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  <row r="28" spans="1:4" x14ac:dyDescent="0.25">
      <c r="A28" s="9"/>
      <c r="B28" s="9"/>
      <c r="C28" s="9"/>
      <c r="D28" s="9"/>
    </row>
    <row r="29" spans="1:4" x14ac:dyDescent="0.25">
      <c r="A29" s="9"/>
      <c r="B29" s="9"/>
      <c r="C29" s="9"/>
      <c r="D29" s="9"/>
    </row>
    <row r="30" spans="1:4" x14ac:dyDescent="0.25">
      <c r="A30" s="9"/>
      <c r="B30" s="9"/>
      <c r="C30" s="9"/>
      <c r="D30" s="9"/>
    </row>
    <row r="31" spans="1:4" x14ac:dyDescent="0.25">
      <c r="B31" s="9"/>
      <c r="D3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2017-04-09T14:05:19Z</dcterms:created>
  <dcterms:modified xsi:type="dcterms:W3CDTF">2017-04-09T17:48:20Z</dcterms:modified>
</cp:coreProperties>
</file>