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UTN\Facu 2017\Tegnologia Electronica\Confiabilidad de Sistemas Electrónicos\TP1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M12" i="1"/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E23" i="1"/>
  <c r="F23" i="1" s="1"/>
  <c r="E21" i="1"/>
  <c r="F21" i="1" s="1"/>
  <c r="E22" i="1"/>
  <c r="F22" i="1" s="1"/>
  <c r="E20" i="1"/>
  <c r="F20" i="1" s="1"/>
  <c r="E19" i="1"/>
  <c r="F19" i="1" s="1"/>
  <c r="E18" i="1"/>
  <c r="F18" i="1" s="1"/>
  <c r="E17" i="1"/>
  <c r="F17" i="1" s="1"/>
  <c r="N9" i="1"/>
  <c r="N8" i="1"/>
  <c r="N5" i="1"/>
  <c r="N6" i="1"/>
  <c r="N4" i="1"/>
  <c r="N11" i="1"/>
  <c r="N10" i="1"/>
  <c r="N3" i="1"/>
  <c r="M7" i="1"/>
  <c r="M13" i="1" s="1"/>
  <c r="F24" i="1" l="1"/>
  <c r="N7" i="1"/>
  <c r="N13" i="1" s="1"/>
  <c r="E24" i="1"/>
</calcChain>
</file>

<file path=xl/sharedStrings.xml><?xml version="1.0" encoding="utf-8"?>
<sst xmlns="http://schemas.openxmlformats.org/spreadsheetml/2006/main" count="82" uniqueCount="60">
  <si>
    <t>πT</t>
  </si>
  <si>
    <t>πA</t>
  </si>
  <si>
    <t>πR</t>
  </si>
  <si>
    <t>πS</t>
  </si>
  <si>
    <t>πQ</t>
  </si>
  <si>
    <t>πE</t>
  </si>
  <si>
    <t>Transistor npn SK3011</t>
  </si>
  <si>
    <t>λb</t>
  </si>
  <si>
    <t>bobina</t>
  </si>
  <si>
    <t>Resistencia</t>
  </si>
  <si>
    <t>Resistencia 680</t>
  </si>
  <si>
    <t>Resistencia 10k</t>
  </si>
  <si>
    <t>Resistencia 47k</t>
  </si>
  <si>
    <t>Capacitor Variable 365pF</t>
  </si>
  <si>
    <t>Capacitor de mica-plate 100pF</t>
  </si>
  <si>
    <t>Capacitor de disco 0,05uF</t>
  </si>
  <si>
    <t>Capacitor electrolitico de 12 V ( 5uF)</t>
  </si>
  <si>
    <t>πCV</t>
  </si>
  <si>
    <t>πC</t>
  </si>
  <si>
    <t>Horas</t>
  </si>
  <si>
    <t>Total del sistema</t>
  </si>
  <si>
    <t>λg</t>
  </si>
  <si>
    <t>Ni</t>
  </si>
  <si>
    <t>λpequi</t>
  </si>
  <si>
    <t>MTBF</t>
  </si>
  <si>
    <t>λp</t>
  </si>
  <si>
    <t xml:space="preserve">Capacitor Variable 365pF Short </t>
  </si>
  <si>
    <t>Capacitor Variable 365pF Open</t>
  </si>
  <si>
    <t>Capacitor de mica-plate 100pF  Open</t>
  </si>
  <si>
    <t>Capacitor de disco 0,05uF  Open</t>
  </si>
  <si>
    <t>Capacitor electrolitico de 12 V ( 5uF)  Open</t>
  </si>
  <si>
    <t>Transistor npn SK3011 Open</t>
  </si>
  <si>
    <t xml:space="preserve">Capacitor de mica-plate 100pF Short </t>
  </si>
  <si>
    <t xml:space="preserve">Capacitor de disco 0,05uF Short </t>
  </si>
  <si>
    <t xml:space="preserve">Capacitor electrolitico de 12 V ( 5uF) Short </t>
  </si>
  <si>
    <t xml:space="preserve">Transistor npn SK3011  Short </t>
  </si>
  <si>
    <t>Capacitor de mica-plate 100pF Change in value</t>
  </si>
  <si>
    <t>Probabilidad</t>
  </si>
  <si>
    <t>bobina Short</t>
  </si>
  <si>
    <t>bobina Open</t>
  </si>
  <si>
    <t>bobina Slow movement</t>
  </si>
  <si>
    <t>Capacitor Variable 365pF Change in value</t>
  </si>
  <si>
    <t>Capacitor de disco 0,05uF Change in value</t>
  </si>
  <si>
    <t>Capacitor electrolitico de 12 V ( 5uF)  Change in value</t>
  </si>
  <si>
    <t>Resistencia Open</t>
  </si>
  <si>
    <t>Resistencia Short</t>
  </si>
  <si>
    <t xml:space="preserve">Resistencia parameter change </t>
  </si>
  <si>
    <t>de disco= ceramico</t>
  </si>
  <si>
    <t>Ciclo de trabajo</t>
  </si>
  <si>
    <t>Aplicación en exterior</t>
  </si>
  <si>
    <t>Frecuencia</t>
  </si>
  <si>
    <t>Temperatura de trabajo: 25°C</t>
  </si>
  <si>
    <t>Temperatura de juntura: 75°C</t>
  </si>
  <si>
    <t xml:space="preserve">Potencia a Disipar: </t>
  </si>
  <si>
    <t>Potencia  maxima: 0,15 W</t>
  </si>
  <si>
    <t>Vceo: 25V</t>
  </si>
  <si>
    <t>Vceo aplicada: 9V</t>
  </si>
  <si>
    <t>Switch</t>
  </si>
  <si>
    <t>πL</t>
  </si>
  <si>
    <t>πCYC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</si>
</sst>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23</xdr:row>
      <xdr:rowOff>95250</xdr:rowOff>
    </xdr:from>
    <xdr:ext cx="65" cy="172227"/>
    <xdr:sp macro="" textlink="">
      <xdr:nvSpPr>
        <xdr:cNvPr id="2" name="CuadroTexto 1"/>
        <xdr:cNvSpPr txBox="1"/>
      </xdr:nvSpPr>
      <xdr:spPr>
        <a:xfrm>
          <a:off x="4000500" y="3333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Normal="100" workbookViewId="0">
      <selection activeCell="M13" sqref="A1:M13"/>
    </sheetView>
  </sheetViews>
  <sheetFormatPr baseColWidth="10" defaultRowHeight="15" x14ac:dyDescent="0.25"/>
  <cols>
    <col min="1" max="1" width="41.28515625" customWidth="1"/>
    <col min="2" max="2" width="15.7109375" customWidth="1"/>
    <col min="3" max="3" width="18" customWidth="1"/>
    <col min="4" max="4" width="15.42578125" customWidth="1"/>
    <col min="15" max="15" width="15.7109375" customWidth="1"/>
  </cols>
  <sheetData>
    <row r="1" spans="1:19" x14ac:dyDescent="0.25">
      <c r="A1" s="7"/>
      <c r="B1" s="8" t="s">
        <v>7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17</v>
      </c>
      <c r="J1" s="9" t="s">
        <v>18</v>
      </c>
      <c r="K1" s="9" t="s">
        <v>59</v>
      </c>
      <c r="L1" s="9" t="s">
        <v>58</v>
      </c>
      <c r="M1" s="9" t="s">
        <v>25</v>
      </c>
      <c r="N1" s="9" t="s">
        <v>19</v>
      </c>
      <c r="O1" s="3"/>
    </row>
    <row r="2" spans="1:1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9" x14ac:dyDescent="0.25">
      <c r="A3" s="10" t="s">
        <v>13</v>
      </c>
      <c r="B3" s="7">
        <v>1.9E-2</v>
      </c>
      <c r="C3" s="7"/>
      <c r="D3" s="7"/>
      <c r="E3" s="7"/>
      <c r="F3" s="7"/>
      <c r="G3" s="7">
        <v>20</v>
      </c>
      <c r="H3" s="7">
        <v>13</v>
      </c>
      <c r="I3" s="7"/>
      <c r="J3" s="7"/>
      <c r="K3" s="7"/>
      <c r="L3" s="7"/>
      <c r="M3" s="7">
        <v>4.9400000000000004</v>
      </c>
      <c r="N3" s="7">
        <f t="shared" ref="N3:N9" si="0">QUOTIENT(10000000,M3)</f>
        <v>2024291</v>
      </c>
    </row>
    <row r="4" spans="1:19" x14ac:dyDescent="0.25">
      <c r="A4" s="10" t="s">
        <v>14</v>
      </c>
      <c r="B4" s="7">
        <v>7.5000000000000002E-4</v>
      </c>
      <c r="C4" s="7"/>
      <c r="D4" s="7"/>
      <c r="E4" s="7"/>
      <c r="F4" s="7"/>
      <c r="G4" s="7">
        <v>1</v>
      </c>
      <c r="H4" s="7">
        <v>10</v>
      </c>
      <c r="I4" s="7">
        <v>0.85189999999999999</v>
      </c>
      <c r="J4" s="7"/>
      <c r="K4" s="7"/>
      <c r="L4" s="7"/>
      <c r="M4" s="7">
        <v>6.38925E-3</v>
      </c>
      <c r="N4" s="7">
        <f t="shared" si="0"/>
        <v>1565128927</v>
      </c>
    </row>
    <row r="5" spans="1:19" x14ac:dyDescent="0.25">
      <c r="A5" s="10" t="s">
        <v>15</v>
      </c>
      <c r="B5" s="7">
        <v>7.1000000000000004E-3</v>
      </c>
      <c r="C5" s="7"/>
      <c r="D5" s="7"/>
      <c r="E5" s="7"/>
      <c r="F5" s="7"/>
      <c r="G5" s="7">
        <v>10</v>
      </c>
      <c r="H5" s="7">
        <v>10</v>
      </c>
      <c r="I5" s="7">
        <v>1.72</v>
      </c>
      <c r="J5" s="7"/>
      <c r="K5" s="7"/>
      <c r="L5" s="7"/>
      <c r="M5" s="7">
        <v>1.2212000000000001</v>
      </c>
      <c r="N5" s="7">
        <f t="shared" si="0"/>
        <v>8188666</v>
      </c>
    </row>
    <row r="6" spans="1:19" x14ac:dyDescent="0.25">
      <c r="A6" s="10" t="s">
        <v>16</v>
      </c>
      <c r="B6" s="7">
        <v>1.9E-2</v>
      </c>
      <c r="C6" s="7"/>
      <c r="D6" s="7"/>
      <c r="E6" s="7"/>
      <c r="F6" s="7"/>
      <c r="G6" s="7">
        <v>10</v>
      </c>
      <c r="H6" s="7">
        <v>10</v>
      </c>
      <c r="I6" s="7">
        <v>0.9</v>
      </c>
      <c r="J6" s="7">
        <v>3</v>
      </c>
      <c r="K6" s="7"/>
      <c r="L6" s="7"/>
      <c r="M6" s="7">
        <v>0.51300000000000001</v>
      </c>
      <c r="N6" s="7">
        <f t="shared" si="0"/>
        <v>19493177</v>
      </c>
      <c r="S6" t="s">
        <v>47</v>
      </c>
    </row>
    <row r="7" spans="1:19" x14ac:dyDescent="0.25">
      <c r="A7" s="10" t="s">
        <v>6</v>
      </c>
      <c r="B7" s="7">
        <v>7.3999999999999999E-4</v>
      </c>
      <c r="C7" s="7">
        <v>2.8</v>
      </c>
      <c r="D7" s="7">
        <v>0.7</v>
      </c>
      <c r="E7" s="7">
        <v>0.43</v>
      </c>
      <c r="F7" s="7">
        <v>0.16</v>
      </c>
      <c r="G7" s="7">
        <v>5.5</v>
      </c>
      <c r="H7" s="7">
        <v>9</v>
      </c>
      <c r="I7" s="7"/>
      <c r="J7" s="7"/>
      <c r="K7" s="7"/>
      <c r="L7" s="7"/>
      <c r="M7" s="7">
        <f>PRODUCT(B7:H7)</f>
        <v>4.9394822399999984E-3</v>
      </c>
      <c r="N7" s="7">
        <f t="shared" si="0"/>
        <v>2024503685</v>
      </c>
    </row>
    <row r="8" spans="1:19" x14ac:dyDescent="0.25">
      <c r="A8" s="10" t="s">
        <v>8</v>
      </c>
      <c r="B8" s="7">
        <v>2.5999999999999999E-3</v>
      </c>
      <c r="C8" s="7"/>
      <c r="D8" s="7"/>
      <c r="E8" s="7"/>
      <c r="F8" s="7"/>
      <c r="G8" s="7">
        <v>30</v>
      </c>
      <c r="H8" s="7">
        <v>12</v>
      </c>
      <c r="I8" s="7"/>
      <c r="J8" s="7"/>
      <c r="K8" s="7"/>
      <c r="L8" s="7"/>
      <c r="M8" s="7">
        <v>0.93600000000000005</v>
      </c>
      <c r="N8" s="7">
        <f t="shared" si="0"/>
        <v>10683760</v>
      </c>
    </row>
    <row r="9" spans="1:19" x14ac:dyDescent="0.25">
      <c r="A9" s="10" t="s">
        <v>10</v>
      </c>
      <c r="B9" s="7">
        <v>2.2000000000000001E-4</v>
      </c>
      <c r="C9" s="7"/>
      <c r="D9" s="7"/>
      <c r="E9" s="7">
        <v>1</v>
      </c>
      <c r="F9" s="7"/>
      <c r="G9" s="7">
        <v>15</v>
      </c>
      <c r="H9" s="7">
        <v>8</v>
      </c>
      <c r="I9" s="7"/>
      <c r="J9" s="7"/>
      <c r="K9" s="7"/>
      <c r="L9" s="7"/>
      <c r="M9" s="7">
        <v>2.64E-2</v>
      </c>
      <c r="N9" s="7">
        <f t="shared" si="0"/>
        <v>378787878</v>
      </c>
    </row>
    <row r="10" spans="1:19" x14ac:dyDescent="0.25">
      <c r="A10" s="10" t="s">
        <v>11</v>
      </c>
      <c r="B10" s="7">
        <v>2.2000000000000001E-4</v>
      </c>
      <c r="C10" s="7"/>
      <c r="D10" s="7"/>
      <c r="E10" s="7">
        <v>1</v>
      </c>
      <c r="F10" s="7"/>
      <c r="G10" s="7">
        <v>15</v>
      </c>
      <c r="H10" s="7">
        <v>8</v>
      </c>
      <c r="I10" s="7"/>
      <c r="J10" s="7"/>
      <c r="K10" s="7"/>
      <c r="L10" s="7"/>
      <c r="M10" s="7">
        <v>2.64E-2</v>
      </c>
      <c r="N10" s="7">
        <f>QUOTIENT(10000000,M9)</f>
        <v>378787878</v>
      </c>
    </row>
    <row r="11" spans="1:19" x14ac:dyDescent="0.25">
      <c r="A11" s="10" t="s">
        <v>12</v>
      </c>
      <c r="B11" s="7">
        <v>2.2000000000000001E-4</v>
      </c>
      <c r="C11" s="7"/>
      <c r="D11" s="7"/>
      <c r="E11" s="7">
        <v>1</v>
      </c>
      <c r="F11" s="7"/>
      <c r="G11" s="7">
        <v>15</v>
      </c>
      <c r="H11" s="7">
        <v>8</v>
      </c>
      <c r="I11" s="7"/>
      <c r="J11" s="7"/>
      <c r="K11" s="7"/>
      <c r="L11" s="7"/>
      <c r="M11" s="7">
        <v>2.64E-2</v>
      </c>
      <c r="N11" s="7">
        <f>QUOTIENT(10000000,M10)</f>
        <v>378787878</v>
      </c>
    </row>
    <row r="12" spans="1:19" x14ac:dyDescent="0.25">
      <c r="A12" s="11" t="s">
        <v>57</v>
      </c>
      <c r="B12" s="12">
        <v>0.04</v>
      </c>
      <c r="G12" s="12"/>
      <c r="H12" s="12">
        <v>18</v>
      </c>
      <c r="J12">
        <v>3</v>
      </c>
      <c r="K12">
        <v>1</v>
      </c>
      <c r="L12">
        <v>1.06</v>
      </c>
      <c r="M12">
        <f>PRODUCT(B12:L12)</f>
        <v>2.2896000000000001</v>
      </c>
      <c r="N12" s="7">
        <f>QUOTIENT(10000000,M12)</f>
        <v>4367575</v>
      </c>
    </row>
    <row r="13" spans="1:19" x14ac:dyDescent="0.25">
      <c r="A13" s="10" t="s">
        <v>20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>SUM(M3:M11)</f>
        <v>7.70072873224</v>
      </c>
      <c r="N13" s="7">
        <f>SUM(N3:N11)</f>
        <v>4766386140</v>
      </c>
    </row>
    <row r="14" spans="1:19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9" hidden="1" x14ac:dyDescent="0.25">
      <c r="B15" s="1" t="s">
        <v>21</v>
      </c>
      <c r="C15" s="2" t="s">
        <v>4</v>
      </c>
      <c r="D15" s="1" t="s">
        <v>22</v>
      </c>
      <c r="E15" s="1" t="s">
        <v>23</v>
      </c>
      <c r="F15" s="1" t="s">
        <v>24</v>
      </c>
    </row>
    <row r="16" spans="1:19" s="4" customFormat="1" hidden="1" x14ac:dyDescent="0.25">
      <c r="B16" s="5"/>
      <c r="C16" s="6"/>
      <c r="D16" s="5"/>
      <c r="E16" s="5"/>
    </row>
    <row r="17" spans="1:6" hidden="1" x14ac:dyDescent="0.25">
      <c r="A17" t="s">
        <v>13</v>
      </c>
      <c r="B17">
        <v>1.2</v>
      </c>
      <c r="C17">
        <v>10</v>
      </c>
      <c r="D17">
        <v>1</v>
      </c>
      <c r="E17">
        <f t="shared" ref="E17:E23" si="1">PRODUCT(B17:D17)</f>
        <v>12</v>
      </c>
      <c r="F17">
        <f t="shared" ref="F17:F23" si="2">QUOTIENT(1000000,E17)</f>
        <v>83333</v>
      </c>
    </row>
    <row r="18" spans="1:6" hidden="1" x14ac:dyDescent="0.25">
      <c r="A18" t="s">
        <v>14</v>
      </c>
      <c r="B18">
        <v>9.1000000000000004E-3</v>
      </c>
      <c r="C18">
        <v>10</v>
      </c>
      <c r="D18">
        <v>1</v>
      </c>
      <c r="E18">
        <f t="shared" si="1"/>
        <v>9.0999999999999998E-2</v>
      </c>
      <c r="F18">
        <f t="shared" si="2"/>
        <v>10989010</v>
      </c>
    </row>
    <row r="19" spans="1:6" hidden="1" x14ac:dyDescent="0.25">
      <c r="A19" t="s">
        <v>15</v>
      </c>
      <c r="B19">
        <v>3.4000000000000002E-2</v>
      </c>
      <c r="C19">
        <v>10</v>
      </c>
      <c r="D19">
        <v>1</v>
      </c>
      <c r="E19">
        <f t="shared" si="1"/>
        <v>0.34</v>
      </c>
      <c r="F19">
        <f t="shared" si="2"/>
        <v>2941176</v>
      </c>
    </row>
    <row r="20" spans="1:6" hidden="1" x14ac:dyDescent="0.25">
      <c r="A20" t="s">
        <v>16</v>
      </c>
      <c r="B20">
        <v>6.9000000000000006E-2</v>
      </c>
      <c r="C20">
        <v>10</v>
      </c>
      <c r="D20">
        <v>1</v>
      </c>
      <c r="E20">
        <f t="shared" si="1"/>
        <v>0.69000000000000006</v>
      </c>
      <c r="F20">
        <f t="shared" si="2"/>
        <v>1449275</v>
      </c>
    </row>
    <row r="21" spans="1:6" hidden="1" x14ac:dyDescent="0.25">
      <c r="A21" t="s">
        <v>6</v>
      </c>
      <c r="B21">
        <v>1.6999999999999999E-3</v>
      </c>
      <c r="C21">
        <v>5.5</v>
      </c>
      <c r="D21">
        <v>1</v>
      </c>
      <c r="E21">
        <f t="shared" si="1"/>
        <v>9.3499999999999989E-3</v>
      </c>
      <c r="F21">
        <f t="shared" si="2"/>
        <v>106951871</v>
      </c>
    </row>
    <row r="22" spans="1:6" hidden="1" x14ac:dyDescent="0.25">
      <c r="A22" t="s">
        <v>8</v>
      </c>
      <c r="B22">
        <v>0.39</v>
      </c>
      <c r="C22">
        <v>30</v>
      </c>
      <c r="D22">
        <v>1</v>
      </c>
      <c r="E22">
        <f t="shared" si="1"/>
        <v>11.700000000000001</v>
      </c>
      <c r="F22">
        <f t="shared" si="2"/>
        <v>85470</v>
      </c>
    </row>
    <row r="23" spans="1:6" hidden="1" x14ac:dyDescent="0.25">
      <c r="A23" t="s">
        <v>9</v>
      </c>
      <c r="B23">
        <v>7.0999999999999994E-2</v>
      </c>
      <c r="C23">
        <v>15</v>
      </c>
      <c r="D23">
        <v>3</v>
      </c>
      <c r="E23">
        <f t="shared" si="1"/>
        <v>3.1949999999999998</v>
      </c>
      <c r="F23">
        <f t="shared" si="2"/>
        <v>312989</v>
      </c>
    </row>
    <row r="24" spans="1:6" hidden="1" x14ac:dyDescent="0.25">
      <c r="A24" t="s">
        <v>20</v>
      </c>
      <c r="E24">
        <f>SUM(E17:E23)</f>
        <v>28.02535</v>
      </c>
      <c r="F24">
        <f>SUM(F17:F23)</f>
        <v>122813124</v>
      </c>
    </row>
    <row r="27" spans="1:6" x14ac:dyDescent="0.25">
      <c r="B27" s="1" t="s">
        <v>37</v>
      </c>
      <c r="C27" s="2" t="s">
        <v>25</v>
      </c>
      <c r="D27" s="5"/>
    </row>
    <row r="28" spans="1:6" s="4" customFormat="1" x14ac:dyDescent="0.25">
      <c r="B28" s="5"/>
      <c r="C28" s="6"/>
      <c r="D28" s="5"/>
    </row>
    <row r="29" spans="1:6" x14ac:dyDescent="0.25">
      <c r="A29" t="s">
        <v>26</v>
      </c>
      <c r="B29">
        <v>0.3</v>
      </c>
      <c r="C29">
        <v>35.49</v>
      </c>
      <c r="D29">
        <f>PRODUCT(B29:C29)</f>
        <v>10.647</v>
      </c>
    </row>
    <row r="30" spans="1:6" x14ac:dyDescent="0.25">
      <c r="A30" t="s">
        <v>27</v>
      </c>
      <c r="B30">
        <v>0.1</v>
      </c>
      <c r="C30">
        <v>35.49</v>
      </c>
      <c r="D30">
        <f t="shared" ref="D30:D48" si="3">PRODUCT(B30:C30)</f>
        <v>3.5490000000000004</v>
      </c>
    </row>
    <row r="31" spans="1:6" x14ac:dyDescent="0.25">
      <c r="A31" t="s">
        <v>41</v>
      </c>
      <c r="B31">
        <v>0.6</v>
      </c>
      <c r="C31">
        <v>35.49</v>
      </c>
      <c r="D31">
        <f t="shared" si="3"/>
        <v>21.294</v>
      </c>
    </row>
    <row r="32" spans="1:6" x14ac:dyDescent="0.25">
      <c r="A32" t="s">
        <v>32</v>
      </c>
      <c r="B32">
        <v>0.72</v>
      </c>
      <c r="C32">
        <v>6.38925E-3</v>
      </c>
      <c r="D32">
        <f t="shared" si="3"/>
        <v>4.6002600000000001E-3</v>
      </c>
    </row>
    <row r="33" spans="1:4" x14ac:dyDescent="0.25">
      <c r="A33" t="s">
        <v>28</v>
      </c>
      <c r="B33">
        <v>0.13</v>
      </c>
      <c r="C33">
        <v>6.38925E-3</v>
      </c>
      <c r="D33">
        <f t="shared" si="3"/>
        <v>8.3060250000000001E-4</v>
      </c>
    </row>
    <row r="34" spans="1:4" x14ac:dyDescent="0.25">
      <c r="A34" t="s">
        <v>36</v>
      </c>
      <c r="B34">
        <v>0.15</v>
      </c>
      <c r="C34">
        <v>6.38925E-3</v>
      </c>
      <c r="D34">
        <f t="shared" si="3"/>
        <v>9.5838749999999995E-4</v>
      </c>
    </row>
    <row r="35" spans="1:4" x14ac:dyDescent="0.25">
      <c r="A35" t="s">
        <v>33</v>
      </c>
      <c r="B35">
        <v>0.49</v>
      </c>
      <c r="C35">
        <v>1.2212000000000001</v>
      </c>
      <c r="D35">
        <f t="shared" si="3"/>
        <v>0.59838800000000003</v>
      </c>
    </row>
    <row r="36" spans="1:4" x14ac:dyDescent="0.25">
      <c r="A36" t="s">
        <v>29</v>
      </c>
      <c r="B36">
        <v>0.22</v>
      </c>
      <c r="C36">
        <v>1.2212000000000001</v>
      </c>
      <c r="D36">
        <f t="shared" si="3"/>
        <v>0.26866400000000001</v>
      </c>
    </row>
    <row r="37" spans="1:4" x14ac:dyDescent="0.25">
      <c r="A37" t="s">
        <v>42</v>
      </c>
      <c r="B37">
        <v>0.28999999999999998</v>
      </c>
      <c r="C37">
        <v>1.2212000000000001</v>
      </c>
      <c r="D37">
        <f t="shared" si="3"/>
        <v>0.35414800000000002</v>
      </c>
    </row>
    <row r="38" spans="1:4" x14ac:dyDescent="0.25">
      <c r="A38" t="s">
        <v>34</v>
      </c>
      <c r="B38">
        <v>0.69</v>
      </c>
      <c r="C38">
        <v>0.51300000000000001</v>
      </c>
      <c r="D38">
        <f t="shared" si="3"/>
        <v>0.35397000000000001</v>
      </c>
    </row>
    <row r="39" spans="1:4" x14ac:dyDescent="0.25">
      <c r="A39" t="s">
        <v>30</v>
      </c>
      <c r="B39">
        <v>0.17</v>
      </c>
      <c r="C39">
        <v>0.51300000000000001</v>
      </c>
      <c r="D39">
        <f t="shared" si="3"/>
        <v>8.721000000000001E-2</v>
      </c>
    </row>
    <row r="40" spans="1:4" x14ac:dyDescent="0.25">
      <c r="A40" t="s">
        <v>43</v>
      </c>
      <c r="B40">
        <v>0.14000000000000001</v>
      </c>
      <c r="C40">
        <v>0.51300000000000001</v>
      </c>
      <c r="D40">
        <f t="shared" si="3"/>
        <v>7.1820000000000009E-2</v>
      </c>
    </row>
    <row r="41" spans="1:4" x14ac:dyDescent="0.25">
      <c r="A41" t="s">
        <v>35</v>
      </c>
      <c r="B41">
        <v>0.73</v>
      </c>
      <c r="C41">
        <v>4.9394822399999984E-3</v>
      </c>
      <c r="D41">
        <f t="shared" si="3"/>
        <v>3.6058220351999986E-3</v>
      </c>
    </row>
    <row r="42" spans="1:4" x14ac:dyDescent="0.25">
      <c r="A42" t="s">
        <v>31</v>
      </c>
      <c r="B42">
        <v>0.27</v>
      </c>
      <c r="C42">
        <v>4.9394822399999984E-3</v>
      </c>
      <c r="D42">
        <f t="shared" si="3"/>
        <v>1.3336602047999996E-3</v>
      </c>
    </row>
    <row r="43" spans="1:4" x14ac:dyDescent="0.25">
      <c r="A43" t="s">
        <v>38</v>
      </c>
      <c r="B43">
        <v>0.52</v>
      </c>
      <c r="C43">
        <v>0.93600000000000005</v>
      </c>
      <c r="D43">
        <f t="shared" si="3"/>
        <v>0.48672000000000004</v>
      </c>
    </row>
    <row r="44" spans="1:4" x14ac:dyDescent="0.25">
      <c r="A44" t="s">
        <v>39</v>
      </c>
      <c r="B44">
        <v>0.05</v>
      </c>
      <c r="C44">
        <v>0.93600000000000005</v>
      </c>
      <c r="D44">
        <f t="shared" si="3"/>
        <v>4.6800000000000008E-2</v>
      </c>
    </row>
    <row r="45" spans="1:4" x14ac:dyDescent="0.25">
      <c r="A45" t="s">
        <v>40</v>
      </c>
      <c r="B45">
        <v>0.43</v>
      </c>
      <c r="C45">
        <v>0.93600000000000005</v>
      </c>
      <c r="D45">
        <f t="shared" si="3"/>
        <v>0.40248</v>
      </c>
    </row>
    <row r="46" spans="1:4" x14ac:dyDescent="0.25">
      <c r="A46" t="s">
        <v>44</v>
      </c>
      <c r="B46">
        <v>0.31</v>
      </c>
      <c r="C46">
        <v>2.64E-2</v>
      </c>
      <c r="D46">
        <f t="shared" si="3"/>
        <v>8.1840000000000003E-3</v>
      </c>
    </row>
    <row r="47" spans="1:4" x14ac:dyDescent="0.25">
      <c r="A47" t="s">
        <v>45</v>
      </c>
      <c r="B47">
        <v>0.03</v>
      </c>
      <c r="C47">
        <v>2.64E-2</v>
      </c>
      <c r="D47">
        <f t="shared" si="3"/>
        <v>7.9199999999999995E-4</v>
      </c>
    </row>
    <row r="48" spans="1:4" x14ac:dyDescent="0.25">
      <c r="A48" t="s">
        <v>46</v>
      </c>
      <c r="B48">
        <v>0.66</v>
      </c>
      <c r="C48">
        <v>2.64E-2</v>
      </c>
      <c r="D48">
        <f t="shared" si="3"/>
        <v>1.7424000000000002E-2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3" sqref="B3"/>
    </sheetView>
  </sheetViews>
  <sheetFormatPr baseColWidth="10" defaultRowHeight="15" x14ac:dyDescent="0.25"/>
  <cols>
    <col min="1" max="1" width="26" customWidth="1"/>
    <col min="2" max="2" width="23.5703125" customWidth="1"/>
    <col min="3" max="3" width="24.7109375" customWidth="1"/>
    <col min="4" max="4" width="25" customWidth="1"/>
    <col min="5" max="5" width="33.28515625" customWidth="1"/>
    <col min="6" max="6" width="27.42578125" customWidth="1"/>
  </cols>
  <sheetData>
    <row r="1" spans="1:7" x14ac:dyDescent="0.25">
      <c r="A1" t="s">
        <v>6</v>
      </c>
      <c r="B1" t="s">
        <v>13</v>
      </c>
      <c r="C1" t="s">
        <v>14</v>
      </c>
      <c r="D1" t="s">
        <v>15</v>
      </c>
      <c r="E1" t="s">
        <v>16</v>
      </c>
      <c r="F1" t="s">
        <v>9</v>
      </c>
      <c r="G1" t="s">
        <v>8</v>
      </c>
    </row>
    <row r="3" spans="1:7" x14ac:dyDescent="0.25">
      <c r="A3" t="s">
        <v>48</v>
      </c>
    </row>
    <row r="4" spans="1:7" x14ac:dyDescent="0.25">
      <c r="A4" t="s">
        <v>53</v>
      </c>
    </row>
    <row r="5" spans="1:7" x14ac:dyDescent="0.25">
      <c r="A5" t="s">
        <v>54</v>
      </c>
    </row>
    <row r="6" spans="1:7" x14ac:dyDescent="0.25">
      <c r="A6" t="s">
        <v>49</v>
      </c>
    </row>
    <row r="7" spans="1:7" x14ac:dyDescent="0.25">
      <c r="A7" t="s">
        <v>51</v>
      </c>
      <c r="B7" t="s">
        <v>51</v>
      </c>
      <c r="C7" t="s">
        <v>51</v>
      </c>
      <c r="D7" t="s">
        <v>51</v>
      </c>
      <c r="E7" t="s">
        <v>51</v>
      </c>
      <c r="F7" t="s">
        <v>51</v>
      </c>
      <c r="G7" t="s">
        <v>51</v>
      </c>
    </row>
    <row r="8" spans="1:7" x14ac:dyDescent="0.25">
      <c r="A8" t="s">
        <v>52</v>
      </c>
    </row>
    <row r="9" spans="1:7" x14ac:dyDescent="0.25">
      <c r="A9" t="s">
        <v>55</v>
      </c>
    </row>
    <row r="10" spans="1:7" x14ac:dyDescent="0.25">
      <c r="A10" t="s">
        <v>56</v>
      </c>
    </row>
    <row r="11" spans="1:7" x14ac:dyDescent="0.25">
      <c r="A1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sueldo</dc:creator>
  <cp:lastModifiedBy>sueldo</cp:lastModifiedBy>
  <dcterms:created xsi:type="dcterms:W3CDTF">2017-04-06T23:53:30Z</dcterms:created>
  <dcterms:modified xsi:type="dcterms:W3CDTF">2017-04-10T01:55:28Z</dcterms:modified>
</cp:coreProperties>
</file>