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3.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https://bayergroup-my.sharepoint.com/personal/marco_soares_bayer_com/Documents/Personal Data/Power Apps Projects/ESG_Index_Manager/DB/DB_English/"/>
    </mc:Choice>
  </mc:AlternateContent>
  <xr:revisionPtr revIDLastSave="0" documentId="8_{7984EFB3-264F-45FF-986B-630F1E16DBA5}" xr6:coauthVersionLast="46" xr6:coauthVersionMax="46" xr10:uidLastSave="{00000000-0000-0000-0000-000000000000}"/>
  <bookViews>
    <workbookView xWindow="-110" yWindow="-110" windowWidth="19420" windowHeight="10420" tabRatio="913" firstSheet="4" activeTab="6" xr2:uid="{11B09B55-FA8D-4E39-AD1B-8A2E58F39CC3}"/>
  </bookViews>
  <sheets>
    <sheet name="divulg_tribut" sheetId="112" state="hidden" r:id="rId1"/>
    <sheet name="gov_tribut" sheetId="113" state="hidden" r:id="rId2"/>
    <sheet name="strat_esg" sheetId="114" state="hidden" r:id="rId3"/>
    <sheet name="forms_control" sheetId="117" state="veryHidden" r:id="rId4"/>
    <sheet name="Nav_G" sheetId="90" r:id="rId5"/>
    <sheet name="Ficha18" sheetId="115" r:id="rId6"/>
    <sheet name="Results" sheetId="116" r:id="rId7"/>
  </sheets>
  <externalReferences>
    <externalReference r:id="rId8"/>
  </externalReferences>
  <definedNames>
    <definedName name="APIDataType">[1]List!$H$2:$H$10</definedName>
    <definedName name="DataValue">[1]List!$E$2:$E$11</definedName>
    <definedName name="DLCat">[1]List!$C$2:$C$15</definedName>
    <definedName name="Enum">[1]List!$L$2:$L$4</definedName>
    <definedName name="EventType">[1]List!#REF!</definedName>
    <definedName name="FCat">[1]List!$B$2:$B$86</definedName>
    <definedName name="FieldType">[1]List!$A$2:$A$12</definedName>
    <definedName name="NCMCat">[1]List!$D$2:$D$24</definedName>
    <definedName name="RVCat">[1]List!$F$2:$F$38</definedName>
    <definedName name="SmartDataType">[1]List!$J$2:$J$25</definedName>
    <definedName name="ThirdParty">[1]List!$G$2:$G$18</definedName>
    <definedName name="TotalFlag">[1]List!$K$2:$K$4</definedName>
    <definedName name="Varmon">[1]List!$I$2:$I$4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4" i="117" l="1"/>
  <c r="D14" i="117"/>
  <c r="E8" i="117"/>
  <c r="D8" i="117"/>
  <c r="E2" i="117" l="1"/>
  <c r="D2" i="117"/>
  <c r="C2" i="117"/>
  <c r="D3" i="117" l="1"/>
  <c r="C14" i="117"/>
  <c r="D15" i="117" s="1"/>
  <c r="C8" i="117"/>
  <c r="D9" i="117" s="1"/>
  <c r="D16" i="117"/>
  <c r="D10" i="117"/>
  <c r="D4" i="117" l="1"/>
  <c r="M1" i="116" l="1"/>
</calcChain>
</file>

<file path=xl/sharedStrings.xml><?xml version="1.0" encoding="utf-8"?>
<sst xmlns="http://schemas.openxmlformats.org/spreadsheetml/2006/main" count="247" uniqueCount="145">
  <si>
    <t>Comentários adicionais confidenciais: Use o campo de texto abaixo apenas nos seguintes casos: (i) para descrever mudanças significativas nos dados ou metodologia de cálculo em comparação com o envio do ano anterior, (ii) para explicar por que uma pergunta não se aplica ao modelo de negócios de sua empresa, (iii) para explicar se os seus dados se desviam da unidade ou formato solicitado, ou (iv) para fornecer notas de apoio sobre traduções de referências não inglesas.</t>
  </si>
  <si>
    <t>DJ.115</t>
  </si>
  <si>
    <t>A sua empresa tem uma política, estratégia ou princípios tributários disponíveis ao público e para todo o grupo que indicam sua abordagem em relação à tributação?</t>
  </si>
  <si>
    <t>DJ.116</t>
  </si>
  <si>
    <t>Comentários adicionais confidenciais: Use o campo de texto abaixo apenas nos seguintes casos: (i) para descrever mudanças significativas nos dados ou metodologia de cálculo em relação à submissão do ano passado, (ii) para explicar por que um pergunta não é aplicável ao modelo de negócios da sua empresa, (iii) para explicar se seus dados se desviam da unidade ou formato solicitado, ou (iv) para fornecer notas de suporte sobre traduções de referências não-inglesas.</t>
  </si>
  <si>
    <t>DJ.117</t>
  </si>
  <si>
    <t>Sua empresa reporta publicamente sobre as principais informações comerciais, financeiras e fiscais para cada jurisdição fiscal onde as entidades incluídas nas demonstrações financeiras consolidadas auditadas da sua organização são residentes para fins fiscais? Por favor, indique onde essas informações estão disponíveis em sua reportagem pública.</t>
  </si>
  <si>
    <t>DJ.118</t>
  </si>
  <si>
    <t>DJ.119</t>
  </si>
  <si>
    <t>Preencha a tabela a seguir relacionada à sua taxa de imposto relatada (demonstração de resultados) e taxa de imposto de caixa (demonstração de fluxo de caixa) dos últimos dois anos. Por favor, indique onde essas informações estão disponíveis em seu relatório financeiro. Além disso, selecione (se necessário) por que a alíquota relatada e/ou a alíquota do imposto em dinheiro podem ser menores do que o esperado. Consulte o botão de informação para obter informações adicionais.</t>
  </si>
  <si>
    <t>DJ.120</t>
  </si>
  <si>
    <t>* Nota: Se a taxa de imposto média calculada e / ou taxa de imposto em dinheiro for inferior às médias do grupo da indústria compartilhadas por meio do texto informativo, especifique o motivo, indique o valor do imposto por item e forneça explicações na tabela abaixo. Indique também onde essas informações estão disponíveis em seu relatório público ou site corporativo. Se o aspecto reduziu sua carga tributária (benefício fiscal), indique o impacto como um número negativo, porém se o aspecto aumentou sua carga tributária (despesa tributária), indique o impacto como um número positivo. Com base nos números inseridos, você verá um cálculo automático da taxa acima: verifique novamente esse número para garantir que relatou esses aspectos com o sinal correto.</t>
  </si>
  <si>
    <t>DJ.121</t>
  </si>
  <si>
    <t>KPI</t>
  </si>
  <si>
    <t>Impostos pagos para governos</t>
  </si>
  <si>
    <t>txt</t>
  </si>
  <si>
    <t>GRI.72</t>
  </si>
  <si>
    <t>GRI.73</t>
  </si>
  <si>
    <t>GRI.74</t>
  </si>
  <si>
    <t>GRI.75</t>
  </si>
  <si>
    <t>GRI.76</t>
  </si>
  <si>
    <t>v. royalty holidays (incentivos que retardam o pagamento de royalties);</t>
  </si>
  <si>
    <t>GRI.77</t>
  </si>
  <si>
    <t>GRI.78</t>
  </si>
  <si>
    <t>GRI.79</t>
  </si>
  <si>
    <t>GRI.80</t>
  </si>
  <si>
    <t>b. As informações solicitadas acima, em 201-4-a, discriminadas por país.</t>
  </si>
  <si>
    <t>GRI.81</t>
  </si>
  <si>
    <t>c. Se, e em que medida, algum governo participa da estrutura acionária da organização.</t>
  </si>
  <si>
    <t>GRI.111</t>
  </si>
  <si>
    <t>GRI.112</t>
  </si>
  <si>
    <t>GRI.113</t>
  </si>
  <si>
    <t>GRI.114</t>
  </si>
  <si>
    <t>GRI.115</t>
  </si>
  <si>
    <t>GRI.116</t>
  </si>
  <si>
    <t>ii. como a abordagem tributária está integrada na organização;</t>
  </si>
  <si>
    <t>GRI.117</t>
  </si>
  <si>
    <t>GRI.118</t>
  </si>
  <si>
    <t>GRI.119</t>
  </si>
  <si>
    <t>GRI.120</t>
  </si>
  <si>
    <t>GRI.121</t>
  </si>
  <si>
    <t>GRI.122</t>
  </si>
  <si>
    <t>GRI.123</t>
  </si>
  <si>
    <t>GRI.124</t>
  </si>
  <si>
    <t>GRI.125</t>
  </si>
  <si>
    <t>GRI.126</t>
  </si>
  <si>
    <t>GRI.127</t>
  </si>
  <si>
    <t>GRI.128</t>
  </si>
  <si>
    <t>GRI.129</t>
  </si>
  <si>
    <t>GRI.130</t>
  </si>
  <si>
    <t>GRI.131</t>
  </si>
  <si>
    <t>GRI.132</t>
  </si>
  <si>
    <t>GRI.133</t>
  </si>
  <si>
    <t>GRI.134</t>
  </si>
  <si>
    <t>GRI.135</t>
  </si>
  <si>
    <t>c. O período de tempo coberto nas informações relatadas no Conteúdo 207-4.</t>
  </si>
  <si>
    <t>Nos últimos três anos, a companhia, seus administradores ou seus acionistas controladores diretos ou indiretos:</t>
  </si>
  <si>
    <t>Nos últimos três anos, a companhia, seus administradores ou seus acionistas, controladores diretos ou indiretos, sofreram condenações criminais por decisão transitada em julgado, por algum dos seguintes crimes:</t>
  </si>
  <si>
    <t>A companhia, seus administradores ou seus acionistas controladores (diretos ou indiretos) foi condenada, no Brasil ou no exterior, por decisão ou sentença definitiva em processo administrativo, nos últimos três anos?</t>
  </si>
  <si>
    <t>No caso de condenação administrativa pelo Conselho Administrativo de Defesa Econômica (Cade), ou órgão equivalente no exterior, em decisão administrativa final, sentença definitiva ou acordo, a companhia adotou medidas para cessar a conduta lesiva à concorrência e para evitar a repetição do evento?</t>
  </si>
  <si>
    <t>Em relação a processos judiciais ou administrativos instaurados nos últimos três anos decorrentes de seu relacionamento com consumidores e/ou clientes dos produtos e serviços que oferece:</t>
  </si>
  <si>
    <t>REF.432</t>
  </si>
  <si>
    <t>REF.433</t>
  </si>
  <si>
    <t>VIGEO.LEAD.1.365</t>
  </si>
  <si>
    <t>3. Vínculo entre Planos de Incentivo de Curto Prazo e o desempenho da Empresa</t>
  </si>
  <si>
    <t>VIGEO.LEAD.1.367</t>
  </si>
  <si>
    <t>4. Vínculo entre o principal Plano de Incentivo a Longo Prazo e o desempenho da Empresa</t>
  </si>
  <si>
    <t>VIGEO.LEAD.1.498</t>
  </si>
  <si>
    <t>Por favor, descreva os processos de organização para integrar riscos relacionados ao clima no processo de tomada de decisão para adaptar o modelo de negócio e estratégias para uma economia de baixo carbono e mitigação de riscos relacionados ao clima.</t>
  </si>
  <si>
    <t>LastRow</t>
  </si>
  <si>
    <t>ID</t>
  </si>
  <si>
    <t/>
  </si>
  <si>
    <t>Index</t>
  </si>
  <si>
    <t>ii. subsídios;</t>
  </si>
  <si>
    <t>iv. prêmios;</t>
  </si>
  <si>
    <t>vi. apoio financeiro de Agências de Crédito a Exportação (ECA, na sigla em inglês);</t>
  </si>
  <si>
    <t xml:space="preserve">iii. a abordagem para conformidade regulatória;
</t>
  </si>
  <si>
    <t>iv. como a abordagem tributária está vinculada às estratégias de negócios e de 
 desenvolvimento sustentável da organização.</t>
  </si>
  <si>
    <t>iv. como a conformidade com a estrutura de governança e controle fiscal é avaliada.</t>
  </si>
  <si>
    <t>ii. Atividades primárias da organização;</t>
  </si>
  <si>
    <t>iii. Número de empregados e a base de cálculo para esse número;</t>
  </si>
  <si>
    <t>iv. Receitas provenientes de vendas por terceiros;</t>
  </si>
  <si>
    <t>v. Receitas provenientes de transações intra-grupo com outras jurisdições fiscais;</t>
  </si>
  <si>
    <t>vii. Bens tangíveis que não sejam caixa e equivalentes de caixa;</t>
  </si>
  <si>
    <t>viii. Imposto de renda pessoa jurídica pago em regime de caixa;</t>
  </si>
  <si>
    <t>ISE</t>
  </si>
  <si>
    <t>GRI</t>
  </si>
  <si>
    <t>Despesas de contencioso para receitas em milhões</t>
  </si>
  <si>
    <t>Despesas de Contencioso</t>
  </si>
  <si>
    <t>VIGEO</t>
  </si>
  <si>
    <t>Cod</t>
  </si>
  <si>
    <t>Question</t>
  </si>
  <si>
    <t>Data</t>
  </si>
  <si>
    <t>ValNum</t>
  </si>
  <si>
    <t>ValDate</t>
  </si>
  <si>
    <t>ValText</t>
  </si>
  <si>
    <t>Form1</t>
  </si>
  <si>
    <t>Form2</t>
  </si>
  <si>
    <t>Sim</t>
  </si>
  <si>
    <t>Marco Soares</t>
  </si>
  <si>
    <t>Texto</t>
  </si>
  <si>
    <t>Valor numérico</t>
  </si>
  <si>
    <t>VIV.17</t>
  </si>
  <si>
    <t>PNR VIVO</t>
  </si>
  <si>
    <t>Desempenho no Índice de Sustentabilidade Empresarial</t>
  </si>
  <si>
    <t>VIV.18</t>
  </si>
  <si>
    <t>Desempenho no Dow Jones Sustanability Index</t>
  </si>
  <si>
    <t>Não</t>
  </si>
  <si>
    <t>DJSI</t>
  </si>
  <si>
    <t>Divulgação Tributária</t>
  </si>
  <si>
    <t>A organização relatora deverá relatar as seguintes informações:_x000D_
a. O valor monetário total do apoio financeiro recebido pela organização de governos durante o _x000D_
período coberto pelo relatório, incluindo:_x000D_
 i. benefícios e créditos fiscais;</t>
  </si>
  <si>
    <t>iii. subvenções para investimento, pesquisa e desenvolvimento e outros tipos relevantes de _x000D_
concessões;</t>
  </si>
  <si>
    <t>_x000D_
 vii. incentivos financeiros;</t>
  </si>
  <si>
    <t>viii. outros benefícios financeiros recebidos ou recebíveis de qualquer governo para qualquer _x000D_
operação.</t>
  </si>
  <si>
    <t>a. Todas as jurisdições fiscais em que as entidades incluídas nas demonstrações financeiras _x000D_
 consolidadas auditadas da organização, ou nas informações financeiras registradas em registro _x000D_
 público, são consideradas residentes para fins tributários.</t>
  </si>
  <si>
    <t>b. Para cada jurisdição fiscal relatada no Conteúdo 207-4-a:_x000D_
 i. Nomes das entidades residentes;</t>
  </si>
  <si>
    <t>_x000D_
 vi. Lucros/perdas antes do pagamento de impostos;</t>
  </si>
  <si>
    <t>_x000D_
 ix. Imposto de renda pessoa jurídica incidente sobre lucros/perdas;</t>
  </si>
  <si>
    <t>x. Motivos para a diferença entre imposto de renda pessoa jurídica incidente sobre lucros/ _x000D_
 perdas e o imposto devido se a alíquota fixada em lei for aplicada para lucros/perdas antes _x000D_
 do pagamento de impostos.</t>
  </si>
  <si>
    <t>SUST.41</t>
  </si>
  <si>
    <t>SUSTAINALYTICS</t>
  </si>
  <si>
    <t>BBGov.72</t>
  </si>
  <si>
    <t>BLOOMBERG GOVERNANÇA</t>
  </si>
  <si>
    <t>A organização relatora deverá relatar as seguintes informações:_x000D_
a. Uma descrição da abordagem tributária, incluindo:_x000D_
 quando estiver disponível ao público;_x000D_
 i. se a organização possui uma estratégia fiscal e, caso possua, um link para essa estratégia</t>
  </si>
  <si>
    <t>ii. o órgão de governança ou o cargo de nível executivo dentro da organização que _x000D_
 formalmente analisa e aprova a estratégia fiscal, além da frequência dessa análise;</t>
  </si>
  <si>
    <t>iii. a abordagem para conformidade regulatória;</t>
  </si>
  <si>
    <t>iv. como a abordagem tributária está vinculada às estratégias de negócios e de _x000D_
 desenvolvimento sustentável da organização.</t>
  </si>
  <si>
    <t>A organização relatora deverá relatar as seguintes informações:_x000D_
a. Uma descrição da estrutura de governança e controle fiscal, incluindo:_x000D_
 i. o órgão de governança ou o cargo de nível executivo dentro da organização responsável pela _x000D_
 conformidade com a estratégia fiscal;</t>
  </si>
  <si>
    <t>iii. a abordagem para riscos fiscais, inclusive como os riscos são identificados, geridos _x000D_
 e monitorados;</t>
  </si>
  <si>
    <t>b. Uma descrição dos mecanismos para relato de preocupações com comportamentos antiéticos _x000D_
 ou ilícitos e com a integridade da organização em relação a tributos.</t>
  </si>
  <si>
    <t>c. Uma descrição do processo de verificação de relatos de conteúdos fiscais e, se aplicável, uma _x000D_
 referência ao relatório, declaração ou parecer da verificação.</t>
  </si>
  <si>
    <t>A organização relatora deverá relatar as seguintes informações:_x000D_
a. Uma descrição da abordagem para engajamento de stakeholders e gestão de suas preocupações _x000D_
 quanto a tributos, incluindo:_x000D_
 i. a abordagem para relacionamento com autoridades fiscais;</t>
  </si>
  <si>
    <t>ii. a abordagem para ações de advocacy (incidência política) em políticas públicas referentes _x000D_
 a tributos;</t>
  </si>
  <si>
    <t>iii. os processos para coletar e avaliar as opiniões e preocupações dos stakeholders, inclusive _x000D_
 stakeholders externos.</t>
  </si>
  <si>
    <t>ISE.189</t>
  </si>
  <si>
    <t>ISE.190</t>
  </si>
  <si>
    <t>ISE.191</t>
  </si>
  <si>
    <t>ISE.192</t>
  </si>
  <si>
    <t>ISE.193</t>
  </si>
  <si>
    <t>REFINITIV</t>
  </si>
  <si>
    <t>LastUser</t>
  </si>
  <si>
    <t>LastUpdate</t>
  </si>
  <si>
    <t>key</t>
  </si>
  <si>
    <t>DataType</t>
  </si>
  <si>
    <t>ReportYear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</si>
</sst>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11"/>
      <color indexed="8"/>
      <name val="Calibri"/>
      <family val="2"/>
      <scheme val="minor"/>
    </font>
    <font>
      <b/>
      <sz val="10"/>
      <color indexed="8"/>
      <name val="Arial"/>
      <family val="2"/>
    </font>
    <font>
      <sz val="11"/>
      <color theme="1"/>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3">
    <border>
      <left/>
      <right/>
      <top/>
      <bottom/>
      <diagonal/>
    </border>
    <border>
      <left style="thin">
        <color indexed="64"/>
      </left>
      <right style="thin">
        <color indexed="64"/>
      </right>
      <top/>
      <bottom/>
      <diagonal/>
    </border>
    <border>
      <left/>
      <right/>
      <top/>
      <bottom style="thin">
        <color theme="1"/>
      </bottom>
      <diagonal/>
    </border>
  </borders>
  <cellStyleXfs count="4">
    <xf numFmtId="0" fontId="0" fillId="0" borderId="0"/>
    <xf numFmtId="0" fontId="1" fillId="0" borderId="0"/>
    <xf numFmtId="164" fontId="2" fillId="2" borderId="1">
      <alignment horizontal="right"/>
    </xf>
    <xf numFmtId="0" fontId="3" fillId="0" borderId="0"/>
  </cellStyleXfs>
  <cellXfs count="13">
    <xf numFmtId="0" fontId="0" fillId="0" borderId="0" xfId="0"/>
    <xf numFmtId="0" fontId="0" fillId="3" borderId="0" xfId="0" applyFill="1"/>
    <xf numFmtId="0" fontId="4" fillId="0" borderId="2" xfId="0" applyFont="1" applyBorder="1"/>
    <xf numFmtId="0" fontId="0" fillId="0" borderId="0" xfId="0" applyAlignment="1"/>
    <xf numFmtId="0" fontId="0" fillId="0" borderId="0" xfId="0" applyFill="1" applyBorder="1" applyAlignment="1"/>
    <xf numFmtId="0" fontId="0" fillId="0" borderId="0" xfId="0" applyFill="1" applyAlignment="1"/>
    <xf numFmtId="0" fontId="0" fillId="3" borderId="0" xfId="0" applyFill="1" applyAlignment="1"/>
    <xf numFmtId="0" fontId="5" fillId="3" borderId="0" xfId="0" applyFont="1" applyFill="1" applyAlignment="1"/>
    <xf numFmtId="14" fontId="0" fillId="0" borderId="0" xfId="0" applyNumberFormat="1" applyAlignment="1"/>
    <xf numFmtId="22" fontId="0" fillId="0" borderId="0" xfId="0" applyNumberFormat="1" applyAlignment="1"/>
    <xf numFmtId="19" fontId="0" fillId="0" borderId="0" xfId="0" applyNumberFormat="1" applyAlignment="1"/>
    <xf numFmtId="22" fontId="0" fillId="0" borderId="0" xfId="0" applyNumberFormat="1" applyFill="1" applyBorder="1" applyAlignment="1"/>
    <xf numFmtId="22" fontId="0" fillId="0" borderId="0" xfId="0" applyNumberFormat="1" applyFill="1" applyAlignment="1"/>
  </cellXfs>
  <cellStyles count="4">
    <cellStyle name="fa_data_bold_1_grouped" xfId="2" xr:uid="{CAADD1CE-C165-40BA-8864-9898009A8D2D}"/>
    <cellStyle name="Normal" xfId="0" builtinId="0"/>
    <cellStyle name="Normal 2" xfId="1" xr:uid="{E0E4370C-B3AC-40D1-B3D7-6612FE698FD2}"/>
    <cellStyle name="Porcentagem 2" xfId="3" xr:uid="{7949CF36-C2F7-4A0F-BB88-E035A3DA0938}"/>
  </cellStyles>
  <dxfs count="15">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colors>
    <mruColors>
      <color rgb="FF00004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trlProps/ctrlProp1.xml><?xml version="1.0" encoding="utf-8"?>
<formControlPr xmlns="http://schemas.microsoft.com/office/spreadsheetml/2009/9/main" objectType="List" dx="26" fmlaLink="forms_control!$B$2" fmlaRange="divulg_tribut!$D$2:$D$27" noThreeD="1" sel="1" val="0"/>
</file>

<file path=xl/ctrlProps/ctrlProp2.xml><?xml version="1.0" encoding="utf-8"?>
<formControlPr xmlns="http://schemas.microsoft.com/office/spreadsheetml/2009/9/main" objectType="List" dx="26" fmlaLink="forms_control!$B$8" fmlaRange="gov_tribut!$D$2:$D$26" noThreeD="1" sel="14" val="13"/>
</file>

<file path=xl/ctrlProps/ctrlProp3.xml><?xml version="1.0" encoding="utf-8"?>
<formControlPr xmlns="http://schemas.microsoft.com/office/spreadsheetml/2009/9/main" objectType="List" dx="26" fmlaLink="forms_control!$B$14" fmlaRange="strat_esg!$D$2:$D$6" noThreeD="1" sel="5" val="0"/>
</file>

<file path=xl/drawings/_rels/drawing1.xml.rels><?xml version="1.0" encoding="UTF-8" standalone="yes"?>
<Relationships xmlns="http://schemas.openxmlformats.org/package/2006/relationships"><Relationship Id="rId2" Type="http://schemas.openxmlformats.org/officeDocument/2006/relationships/hyperlink" Target="#Ficha18!A1"/><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hyperlink" Target="#Nav_G!A1"/></Relationships>
</file>

<file path=xl/drawings/_rels/drawing3.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hyperlink" Target="#Ficha18!A1"/></Relationships>
</file>

<file path=xl/drawings/drawing1.xml><?xml version="1.0" encoding="utf-8"?>
<xdr:wsDr xmlns:xdr="http://schemas.openxmlformats.org/drawingml/2006/spreadsheetDrawing" xmlns:a="http://schemas.openxmlformats.org/drawingml/2006/main">
  <xdr:twoCellAnchor>
    <xdr:from>
      <xdr:col>4</xdr:col>
      <xdr:colOff>30480</xdr:colOff>
      <xdr:row>13</xdr:row>
      <xdr:rowOff>7620</xdr:rowOff>
    </xdr:from>
    <xdr:to>
      <xdr:col>6</xdr:col>
      <xdr:colOff>167640</xdr:colOff>
      <xdr:row>16</xdr:row>
      <xdr:rowOff>99060</xdr:rowOff>
    </xdr:to>
    <xdr:sp macro="" textlink="">
      <xdr:nvSpPr>
        <xdr:cNvPr id="2" name="Rectangle 1">
          <a:extLst>
            <a:ext uri="{FF2B5EF4-FFF2-40B4-BE49-F238E27FC236}">
              <a16:creationId xmlns:a16="http://schemas.microsoft.com/office/drawing/2014/main" id="{00000000-0008-0000-0400-000002000000}"/>
            </a:ext>
          </a:extLst>
        </xdr:cNvPr>
        <xdr:cNvSpPr/>
      </xdr:nvSpPr>
      <xdr:spPr>
        <a:xfrm>
          <a:off x="1592580" y="2385060"/>
          <a:ext cx="1356360" cy="640080"/>
        </a:xfrm>
        <a:prstGeom prst="rect">
          <a:avLst/>
        </a:prstGeom>
        <a:solidFill>
          <a:srgbClr val="7030A0">
            <a:alpha val="40000"/>
          </a:srgb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600" b="1">
              <a:latin typeface="Arial" panose="020B0604020202020204" pitchFamily="34" charset="0"/>
              <a:cs typeface="Arial" panose="020B0604020202020204" pitchFamily="34" charset="0"/>
            </a:rPr>
            <a:t>Conselho</a:t>
          </a:r>
        </a:p>
      </xdr:txBody>
    </xdr:sp>
    <xdr:clientData/>
  </xdr:twoCellAnchor>
  <xdr:twoCellAnchor>
    <xdr:from>
      <xdr:col>3</xdr:col>
      <xdr:colOff>425450</xdr:colOff>
      <xdr:row>0</xdr:row>
      <xdr:rowOff>0</xdr:rowOff>
    </xdr:from>
    <xdr:to>
      <xdr:col>19</xdr:col>
      <xdr:colOff>347980</xdr:colOff>
      <xdr:row>2</xdr:row>
      <xdr:rowOff>142240</xdr:rowOff>
    </xdr:to>
    <xdr:sp macro="" textlink="">
      <xdr:nvSpPr>
        <xdr:cNvPr id="3" name="Rectangle 2">
          <a:extLst>
            <a:ext uri="{FF2B5EF4-FFF2-40B4-BE49-F238E27FC236}">
              <a16:creationId xmlns:a16="http://schemas.microsoft.com/office/drawing/2014/main" id="{00000000-0008-0000-0400-000003000000}"/>
            </a:ext>
          </a:extLst>
        </xdr:cNvPr>
        <xdr:cNvSpPr/>
      </xdr:nvSpPr>
      <xdr:spPr>
        <a:xfrm>
          <a:off x="1377950" y="0"/>
          <a:ext cx="9676130" cy="51054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800" b="1">
              <a:solidFill>
                <a:srgbClr val="7030A0"/>
              </a:solidFill>
              <a:latin typeface="Arial" panose="020B0604020202020204" pitchFamily="34" charset="0"/>
              <a:cs typeface="Arial" panose="020B0604020202020204" pitchFamily="34" charset="0"/>
            </a:rPr>
            <a:t>Clique no Botão</a:t>
          </a:r>
          <a:r>
            <a:rPr lang="en-US" sz="1800" b="1" baseline="0">
              <a:solidFill>
                <a:srgbClr val="7030A0"/>
              </a:solidFill>
              <a:latin typeface="Arial" panose="020B0604020202020204" pitchFamily="34" charset="0"/>
              <a:cs typeface="Arial" panose="020B0604020202020204" pitchFamily="34" charset="0"/>
            </a:rPr>
            <a:t> Preenchido</a:t>
          </a:r>
          <a:r>
            <a:rPr lang="en-US" sz="1800" b="1">
              <a:solidFill>
                <a:srgbClr val="7030A0"/>
              </a:solidFill>
              <a:latin typeface="Arial" panose="020B0604020202020204" pitchFamily="34" charset="0"/>
              <a:cs typeface="Arial" panose="020B0604020202020204" pitchFamily="34" charset="0"/>
            </a:rPr>
            <a:t> Abaixo para Selecionar</a:t>
          </a:r>
          <a:r>
            <a:rPr lang="en-US" sz="1800" b="1" baseline="0">
              <a:solidFill>
                <a:srgbClr val="7030A0"/>
              </a:solidFill>
              <a:latin typeface="Arial" panose="020B0604020202020204" pitchFamily="34" charset="0"/>
              <a:cs typeface="Arial" panose="020B0604020202020204" pitchFamily="34" charset="0"/>
            </a:rPr>
            <a:t> o </a:t>
          </a:r>
          <a:r>
            <a:rPr lang="en-US" sz="1800" b="1">
              <a:solidFill>
                <a:srgbClr val="7030A0"/>
              </a:solidFill>
              <a:latin typeface="Arial" panose="020B0604020202020204" pitchFamily="34" charset="0"/>
              <a:cs typeface="Arial" panose="020B0604020202020204" pitchFamily="34" charset="0"/>
            </a:rPr>
            <a:t>Tema ESG Relacionado</a:t>
          </a:r>
          <a:r>
            <a:rPr lang="en-US" sz="1800" b="1" baseline="0">
              <a:solidFill>
                <a:srgbClr val="7030A0"/>
              </a:solidFill>
              <a:latin typeface="Arial" panose="020B0604020202020204" pitchFamily="34" charset="0"/>
              <a:cs typeface="Arial" panose="020B0604020202020204" pitchFamily="34" charset="0"/>
            </a:rPr>
            <a:t> à Governança</a:t>
          </a:r>
        </a:p>
      </xdr:txBody>
    </xdr:sp>
    <xdr:clientData/>
  </xdr:twoCellAnchor>
  <xdr:twoCellAnchor editAs="oneCell">
    <xdr:from>
      <xdr:col>0</xdr:col>
      <xdr:colOff>114300</xdr:colOff>
      <xdr:row>0</xdr:row>
      <xdr:rowOff>22860</xdr:rowOff>
    </xdr:from>
    <xdr:to>
      <xdr:col>3</xdr:col>
      <xdr:colOff>139700</xdr:colOff>
      <xdr:row>2</xdr:row>
      <xdr:rowOff>27211</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 y="22860"/>
          <a:ext cx="975360" cy="367571"/>
        </a:xfrm>
        <a:prstGeom prst="rect">
          <a:avLst/>
        </a:prstGeom>
      </xdr:spPr>
    </xdr:pic>
    <xdr:clientData/>
  </xdr:twoCellAnchor>
  <xdr:twoCellAnchor>
    <xdr:from>
      <xdr:col>0</xdr:col>
      <xdr:colOff>0</xdr:colOff>
      <xdr:row>13</xdr:row>
      <xdr:rowOff>0</xdr:rowOff>
    </xdr:from>
    <xdr:to>
      <xdr:col>3</xdr:col>
      <xdr:colOff>594360</xdr:colOff>
      <xdr:row>16</xdr:row>
      <xdr:rowOff>91440</xdr:rowOff>
    </xdr:to>
    <xdr:sp macro="" textlink="">
      <xdr:nvSpPr>
        <xdr:cNvPr id="5" name="Rectangle 4">
          <a:extLst>
            <a:ext uri="{FF2B5EF4-FFF2-40B4-BE49-F238E27FC236}">
              <a16:creationId xmlns:a16="http://schemas.microsoft.com/office/drawing/2014/main" id="{00000000-0008-0000-0400-000005000000}"/>
            </a:ext>
          </a:extLst>
        </xdr:cNvPr>
        <xdr:cNvSpPr/>
      </xdr:nvSpPr>
      <xdr:spPr>
        <a:xfrm>
          <a:off x="0" y="2377440"/>
          <a:ext cx="1546860" cy="640080"/>
        </a:xfrm>
        <a:prstGeom prst="rect">
          <a:avLst/>
        </a:prstGeom>
        <a:solidFill>
          <a:srgbClr val="7030A0">
            <a:alpha val="40000"/>
          </a:srgb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600" b="1">
              <a:latin typeface="Arial" panose="020B0604020202020204" pitchFamily="34" charset="0"/>
              <a:cs typeface="Arial" panose="020B0604020202020204" pitchFamily="34" charset="0"/>
            </a:rPr>
            <a:t>Governança</a:t>
          </a:r>
        </a:p>
      </xdr:txBody>
    </xdr:sp>
    <xdr:clientData/>
  </xdr:twoCellAnchor>
  <xdr:twoCellAnchor>
    <xdr:from>
      <xdr:col>2</xdr:col>
      <xdr:colOff>26670</xdr:colOff>
      <xdr:row>7</xdr:row>
      <xdr:rowOff>68580</xdr:rowOff>
    </xdr:from>
    <xdr:to>
      <xdr:col>11</xdr:col>
      <xdr:colOff>369570</xdr:colOff>
      <xdr:row>13</xdr:row>
      <xdr:rowOff>0</xdr:rowOff>
    </xdr:to>
    <xdr:cxnSp macro="">
      <xdr:nvCxnSpPr>
        <xdr:cNvPr id="8" name="Connector: Elbow 7">
          <a:extLst>
            <a:ext uri="{FF2B5EF4-FFF2-40B4-BE49-F238E27FC236}">
              <a16:creationId xmlns:a16="http://schemas.microsoft.com/office/drawing/2014/main" id="{00000000-0008-0000-0400-000008000000}"/>
            </a:ext>
          </a:extLst>
        </xdr:cNvPr>
        <xdr:cNvCxnSpPr>
          <a:cxnSpLocks/>
          <a:endCxn id="5" idx="0"/>
        </xdr:cNvCxnSpPr>
      </xdr:nvCxnSpPr>
      <xdr:spPr>
        <a:xfrm rot="5400000">
          <a:off x="2971800" y="-849630"/>
          <a:ext cx="1028700" cy="5425440"/>
        </a:xfrm>
        <a:prstGeom prst="bentConnector3">
          <a:avLst>
            <a:gd name="adj1" fmla="val 50000"/>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222250</xdr:colOff>
      <xdr:row>13</xdr:row>
      <xdr:rowOff>0</xdr:rowOff>
    </xdr:from>
    <xdr:to>
      <xdr:col>9</xdr:col>
      <xdr:colOff>133350</xdr:colOff>
      <xdr:row>16</xdr:row>
      <xdr:rowOff>88900</xdr:rowOff>
    </xdr:to>
    <xdr:sp macro="" textlink="">
      <xdr:nvSpPr>
        <xdr:cNvPr id="9" name="Rectangle 8">
          <a:extLst>
            <a:ext uri="{FF2B5EF4-FFF2-40B4-BE49-F238E27FC236}">
              <a16:creationId xmlns:a16="http://schemas.microsoft.com/office/drawing/2014/main" id="{00000000-0008-0000-0400-000009000000}"/>
            </a:ext>
          </a:extLst>
        </xdr:cNvPr>
        <xdr:cNvSpPr/>
      </xdr:nvSpPr>
      <xdr:spPr>
        <a:xfrm>
          <a:off x="3003550" y="2393950"/>
          <a:ext cx="1739900" cy="641350"/>
        </a:xfrm>
        <a:prstGeom prst="rect">
          <a:avLst/>
        </a:prstGeom>
        <a:solidFill>
          <a:srgbClr val="7030A0">
            <a:alpha val="40000"/>
          </a:srgb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600" b="1">
              <a:latin typeface="Arial" panose="020B0604020202020204" pitchFamily="34" charset="0"/>
              <a:cs typeface="Arial" panose="020B0604020202020204" pitchFamily="34" charset="0"/>
            </a:rPr>
            <a:t>Comportamento Ético</a:t>
          </a:r>
        </a:p>
      </xdr:txBody>
    </xdr:sp>
    <xdr:clientData/>
  </xdr:twoCellAnchor>
  <xdr:twoCellAnchor>
    <xdr:from>
      <xdr:col>9</xdr:col>
      <xdr:colOff>184150</xdr:colOff>
      <xdr:row>12</xdr:row>
      <xdr:rowOff>177800</xdr:rowOff>
    </xdr:from>
    <xdr:to>
      <xdr:col>11</xdr:col>
      <xdr:colOff>228600</xdr:colOff>
      <xdr:row>16</xdr:row>
      <xdr:rowOff>82550</xdr:rowOff>
    </xdr:to>
    <xdr:sp macro="" textlink="">
      <xdr:nvSpPr>
        <xdr:cNvPr id="10" name="Rectangle 9">
          <a:extLst>
            <a:ext uri="{FF2B5EF4-FFF2-40B4-BE49-F238E27FC236}">
              <a16:creationId xmlns:a16="http://schemas.microsoft.com/office/drawing/2014/main" id="{00000000-0008-0000-0400-00000A000000}"/>
            </a:ext>
          </a:extLst>
        </xdr:cNvPr>
        <xdr:cNvSpPr/>
      </xdr:nvSpPr>
      <xdr:spPr>
        <a:xfrm>
          <a:off x="4794250" y="2387600"/>
          <a:ext cx="1263650" cy="641350"/>
        </a:xfrm>
        <a:prstGeom prst="rect">
          <a:avLst/>
        </a:prstGeom>
        <a:solidFill>
          <a:srgbClr val="7030A0">
            <a:alpha val="40000"/>
          </a:srgb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600" b="1">
              <a:latin typeface="Arial" panose="020B0604020202020204" pitchFamily="34" charset="0"/>
              <a:cs typeface="Arial" panose="020B0604020202020204" pitchFamily="34" charset="0"/>
            </a:rPr>
            <a:t>Práticas de reporte</a:t>
          </a:r>
        </a:p>
      </xdr:txBody>
    </xdr:sp>
    <xdr:clientData/>
  </xdr:twoCellAnchor>
  <xdr:twoCellAnchor>
    <xdr:from>
      <xdr:col>13</xdr:col>
      <xdr:colOff>369570</xdr:colOff>
      <xdr:row>12</xdr:row>
      <xdr:rowOff>176530</xdr:rowOff>
    </xdr:from>
    <xdr:to>
      <xdr:col>17</xdr:col>
      <xdr:colOff>224790</xdr:colOff>
      <xdr:row>16</xdr:row>
      <xdr:rowOff>91440</xdr:rowOff>
    </xdr:to>
    <xdr:sp macro="" textlink="">
      <xdr:nvSpPr>
        <xdr:cNvPr id="11" name="Rectangle 10">
          <a:extLst>
            <a:ext uri="{FF2B5EF4-FFF2-40B4-BE49-F238E27FC236}">
              <a16:creationId xmlns:a16="http://schemas.microsoft.com/office/drawing/2014/main" id="{00000000-0008-0000-0400-00000B000000}"/>
            </a:ext>
          </a:extLst>
        </xdr:cNvPr>
        <xdr:cNvSpPr/>
      </xdr:nvSpPr>
      <xdr:spPr>
        <a:xfrm>
          <a:off x="7418070" y="2386330"/>
          <a:ext cx="2293620" cy="651510"/>
        </a:xfrm>
        <a:prstGeom prst="rect">
          <a:avLst/>
        </a:prstGeom>
        <a:solidFill>
          <a:srgbClr val="7030A0">
            <a:alpha val="40000"/>
          </a:srgb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600" b="1">
              <a:latin typeface="Arial" panose="020B0604020202020204" pitchFamily="34" charset="0"/>
              <a:cs typeface="Arial" panose="020B0604020202020204" pitchFamily="34" charset="0"/>
            </a:rPr>
            <a:t>Segurança digital e privacidade de dados</a:t>
          </a:r>
        </a:p>
      </xdr:txBody>
    </xdr:sp>
    <xdr:clientData/>
  </xdr:twoCellAnchor>
  <xdr:twoCellAnchor>
    <xdr:from>
      <xdr:col>11</xdr:col>
      <xdr:colOff>266700</xdr:colOff>
      <xdr:row>13</xdr:row>
      <xdr:rowOff>0</xdr:rowOff>
    </xdr:from>
    <xdr:to>
      <xdr:col>13</xdr:col>
      <xdr:colOff>317500</xdr:colOff>
      <xdr:row>16</xdr:row>
      <xdr:rowOff>95250</xdr:rowOff>
    </xdr:to>
    <xdr:sp macro="" textlink="">
      <xdr:nvSpPr>
        <xdr:cNvPr id="12" name="Rectangle 11">
          <a:extLst>
            <a:ext uri="{FF2B5EF4-FFF2-40B4-BE49-F238E27FC236}">
              <a16:creationId xmlns:a16="http://schemas.microsoft.com/office/drawing/2014/main" id="{00000000-0008-0000-0400-00000C000000}"/>
            </a:ext>
          </a:extLst>
        </xdr:cNvPr>
        <xdr:cNvSpPr/>
      </xdr:nvSpPr>
      <xdr:spPr>
        <a:xfrm>
          <a:off x="6096000" y="2393950"/>
          <a:ext cx="1270000" cy="647700"/>
        </a:xfrm>
        <a:prstGeom prst="rect">
          <a:avLst/>
        </a:prstGeom>
        <a:solidFill>
          <a:srgbClr val="7030A0">
            <a:alpha val="40000"/>
          </a:srgb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600" b="1">
              <a:latin typeface="Arial" panose="020B0604020202020204" pitchFamily="34" charset="0"/>
              <a:cs typeface="Arial" panose="020B0604020202020204" pitchFamily="34" charset="0"/>
            </a:rPr>
            <a:t>Gestão de riscos</a:t>
          </a:r>
        </a:p>
      </xdr:txBody>
    </xdr:sp>
    <xdr:clientData/>
  </xdr:twoCellAnchor>
  <xdr:twoCellAnchor>
    <xdr:from>
      <xdr:col>17</xdr:col>
      <xdr:colOff>283210</xdr:colOff>
      <xdr:row>12</xdr:row>
      <xdr:rowOff>176530</xdr:rowOff>
    </xdr:from>
    <xdr:to>
      <xdr:col>20</xdr:col>
      <xdr:colOff>554990</xdr:colOff>
      <xdr:row>16</xdr:row>
      <xdr:rowOff>78740</xdr:rowOff>
    </xdr:to>
    <xdr:sp macro="" textlink="">
      <xdr:nvSpPr>
        <xdr:cNvPr id="13" name="Rectangle 12">
          <a:hlinkClick xmlns:r="http://schemas.openxmlformats.org/officeDocument/2006/relationships" r:id="rId2"/>
          <a:extLst>
            <a:ext uri="{FF2B5EF4-FFF2-40B4-BE49-F238E27FC236}">
              <a16:creationId xmlns:a16="http://schemas.microsoft.com/office/drawing/2014/main" id="{00000000-0008-0000-0400-00000D000000}"/>
            </a:ext>
          </a:extLst>
        </xdr:cNvPr>
        <xdr:cNvSpPr/>
      </xdr:nvSpPr>
      <xdr:spPr>
        <a:xfrm>
          <a:off x="9770110" y="2386330"/>
          <a:ext cx="2100580" cy="638810"/>
        </a:xfrm>
        <a:prstGeom prst="rect">
          <a:avLst/>
        </a:prstGeom>
        <a:solidFill>
          <a:srgbClr val="7030A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600" b="1">
              <a:latin typeface="Arial" panose="020B0604020202020204" pitchFamily="34" charset="0"/>
              <a:cs typeface="Arial" panose="020B0604020202020204" pitchFamily="34" charset="0"/>
            </a:rPr>
            <a:t>Estratégia fiscal</a:t>
          </a:r>
          <a:r>
            <a:rPr lang="en-US" sz="1600" b="1" baseline="0">
              <a:latin typeface="Arial" panose="020B0604020202020204" pitchFamily="34" charset="0"/>
              <a:cs typeface="Arial" panose="020B0604020202020204" pitchFamily="34" charset="0"/>
            </a:rPr>
            <a:t> e Estratégia ESG</a:t>
          </a:r>
          <a:endParaRPr lang="en-US" sz="1600" b="1">
            <a:latin typeface="Arial" panose="020B0604020202020204" pitchFamily="34" charset="0"/>
            <a:cs typeface="Arial" panose="020B0604020202020204" pitchFamily="34" charset="0"/>
          </a:endParaRPr>
        </a:p>
      </xdr:txBody>
    </xdr:sp>
    <xdr:clientData/>
  </xdr:twoCellAnchor>
  <xdr:twoCellAnchor>
    <xdr:from>
      <xdr:col>5</xdr:col>
      <xdr:colOff>99060</xdr:colOff>
      <xdr:row>7</xdr:row>
      <xdr:rowOff>68580</xdr:rowOff>
    </xdr:from>
    <xdr:to>
      <xdr:col>11</xdr:col>
      <xdr:colOff>369570</xdr:colOff>
      <xdr:row>13</xdr:row>
      <xdr:rowOff>7620</xdr:rowOff>
    </xdr:to>
    <xdr:cxnSp macro="">
      <xdr:nvCxnSpPr>
        <xdr:cNvPr id="15" name="Connector: Elbow 14">
          <a:extLst>
            <a:ext uri="{FF2B5EF4-FFF2-40B4-BE49-F238E27FC236}">
              <a16:creationId xmlns:a16="http://schemas.microsoft.com/office/drawing/2014/main" id="{00000000-0008-0000-0400-00000F000000}"/>
            </a:ext>
          </a:extLst>
        </xdr:cNvPr>
        <xdr:cNvCxnSpPr>
          <a:cxnSpLocks/>
          <a:endCxn id="2" idx="0"/>
        </xdr:cNvCxnSpPr>
      </xdr:nvCxnSpPr>
      <xdr:spPr>
        <a:xfrm rot="5400000">
          <a:off x="3716655" y="-97155"/>
          <a:ext cx="1036320" cy="3928110"/>
        </a:xfrm>
        <a:prstGeom prst="bentConnector3">
          <a:avLst>
            <a:gd name="adj1" fmla="val 50000"/>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484505</xdr:colOff>
      <xdr:row>7</xdr:row>
      <xdr:rowOff>69850</xdr:rowOff>
    </xdr:from>
    <xdr:to>
      <xdr:col>11</xdr:col>
      <xdr:colOff>371475</xdr:colOff>
      <xdr:row>13</xdr:row>
      <xdr:rowOff>0</xdr:rowOff>
    </xdr:to>
    <xdr:cxnSp macro="">
      <xdr:nvCxnSpPr>
        <xdr:cNvPr id="16" name="Connector: Elbow 15">
          <a:extLst>
            <a:ext uri="{FF2B5EF4-FFF2-40B4-BE49-F238E27FC236}">
              <a16:creationId xmlns:a16="http://schemas.microsoft.com/office/drawing/2014/main" id="{00000000-0008-0000-0400-000010000000}"/>
            </a:ext>
          </a:extLst>
        </xdr:cNvPr>
        <xdr:cNvCxnSpPr>
          <a:cxnSpLocks/>
          <a:stCxn id="22" idx="2"/>
          <a:endCxn id="9" idx="0"/>
        </xdr:cNvCxnSpPr>
      </xdr:nvCxnSpPr>
      <xdr:spPr>
        <a:xfrm rot="5400000">
          <a:off x="4520565" y="713740"/>
          <a:ext cx="1035050" cy="2325370"/>
        </a:xfrm>
        <a:prstGeom prst="bentConnector3">
          <a:avLst>
            <a:gd name="adj1" fmla="val 50000"/>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207010</xdr:colOff>
      <xdr:row>7</xdr:row>
      <xdr:rowOff>69851</xdr:rowOff>
    </xdr:from>
    <xdr:to>
      <xdr:col>11</xdr:col>
      <xdr:colOff>371475</xdr:colOff>
      <xdr:row>12</xdr:row>
      <xdr:rowOff>180341</xdr:rowOff>
    </xdr:to>
    <xdr:cxnSp macro="">
      <xdr:nvCxnSpPr>
        <xdr:cNvPr id="17" name="Connector: Elbow 16">
          <a:extLst>
            <a:ext uri="{FF2B5EF4-FFF2-40B4-BE49-F238E27FC236}">
              <a16:creationId xmlns:a16="http://schemas.microsoft.com/office/drawing/2014/main" id="{00000000-0008-0000-0400-000011000000}"/>
            </a:ext>
          </a:extLst>
        </xdr:cNvPr>
        <xdr:cNvCxnSpPr>
          <a:cxnSpLocks/>
          <a:stCxn id="22" idx="2"/>
          <a:endCxn id="10" idx="0"/>
        </xdr:cNvCxnSpPr>
      </xdr:nvCxnSpPr>
      <xdr:spPr>
        <a:xfrm rot="5400000">
          <a:off x="5298123" y="1487488"/>
          <a:ext cx="1031240" cy="774065"/>
        </a:xfrm>
        <a:prstGeom prst="bentConnector3">
          <a:avLst>
            <a:gd name="adj1" fmla="val 50000"/>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371474</xdr:colOff>
      <xdr:row>7</xdr:row>
      <xdr:rowOff>69850</xdr:rowOff>
    </xdr:from>
    <xdr:to>
      <xdr:col>12</xdr:col>
      <xdr:colOff>290829</xdr:colOff>
      <xdr:row>13</xdr:row>
      <xdr:rowOff>0</xdr:rowOff>
    </xdr:to>
    <xdr:cxnSp macro="">
      <xdr:nvCxnSpPr>
        <xdr:cNvPr id="18" name="Connector: Elbow 17">
          <a:extLst>
            <a:ext uri="{FF2B5EF4-FFF2-40B4-BE49-F238E27FC236}">
              <a16:creationId xmlns:a16="http://schemas.microsoft.com/office/drawing/2014/main" id="{00000000-0008-0000-0400-000012000000}"/>
            </a:ext>
          </a:extLst>
        </xdr:cNvPr>
        <xdr:cNvCxnSpPr>
          <a:cxnSpLocks/>
          <a:stCxn id="22" idx="2"/>
          <a:endCxn id="12" idx="0"/>
        </xdr:cNvCxnSpPr>
      </xdr:nvCxnSpPr>
      <xdr:spPr>
        <a:xfrm rot="16200000" flipH="1">
          <a:off x="5947727" y="1611947"/>
          <a:ext cx="1035050" cy="528955"/>
        </a:xfrm>
        <a:prstGeom prst="bentConnector3">
          <a:avLst>
            <a:gd name="adj1" fmla="val 50000"/>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371475</xdr:colOff>
      <xdr:row>7</xdr:row>
      <xdr:rowOff>69850</xdr:rowOff>
    </xdr:from>
    <xdr:to>
      <xdr:col>15</xdr:col>
      <xdr:colOff>297815</xdr:colOff>
      <xdr:row>12</xdr:row>
      <xdr:rowOff>179070</xdr:rowOff>
    </xdr:to>
    <xdr:cxnSp macro="">
      <xdr:nvCxnSpPr>
        <xdr:cNvPr id="19" name="Connector: Elbow 18">
          <a:extLst>
            <a:ext uri="{FF2B5EF4-FFF2-40B4-BE49-F238E27FC236}">
              <a16:creationId xmlns:a16="http://schemas.microsoft.com/office/drawing/2014/main" id="{00000000-0008-0000-0400-000013000000}"/>
            </a:ext>
          </a:extLst>
        </xdr:cNvPr>
        <xdr:cNvCxnSpPr>
          <a:cxnSpLocks/>
          <a:stCxn id="22" idx="2"/>
          <a:endCxn id="11" idx="0"/>
        </xdr:cNvCxnSpPr>
      </xdr:nvCxnSpPr>
      <xdr:spPr>
        <a:xfrm rot="16200000" flipH="1">
          <a:off x="6868160" y="691515"/>
          <a:ext cx="1029970" cy="2364740"/>
        </a:xfrm>
        <a:prstGeom prst="bentConnector3">
          <a:avLst>
            <a:gd name="adj1" fmla="val 50000"/>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371474</xdr:colOff>
      <xdr:row>7</xdr:row>
      <xdr:rowOff>69850</xdr:rowOff>
    </xdr:from>
    <xdr:to>
      <xdr:col>19</xdr:col>
      <xdr:colOff>114299</xdr:colOff>
      <xdr:row>12</xdr:row>
      <xdr:rowOff>179070</xdr:rowOff>
    </xdr:to>
    <xdr:cxnSp macro="">
      <xdr:nvCxnSpPr>
        <xdr:cNvPr id="20" name="Connector: Elbow 19">
          <a:extLst>
            <a:ext uri="{FF2B5EF4-FFF2-40B4-BE49-F238E27FC236}">
              <a16:creationId xmlns:a16="http://schemas.microsoft.com/office/drawing/2014/main" id="{00000000-0008-0000-0400-000014000000}"/>
            </a:ext>
          </a:extLst>
        </xdr:cNvPr>
        <xdr:cNvCxnSpPr>
          <a:cxnSpLocks/>
          <a:stCxn id="22" idx="2"/>
          <a:endCxn id="13" idx="0"/>
        </xdr:cNvCxnSpPr>
      </xdr:nvCxnSpPr>
      <xdr:spPr>
        <a:xfrm rot="16200000" flipH="1">
          <a:off x="7995602" y="-435928"/>
          <a:ext cx="1029970" cy="4619625"/>
        </a:xfrm>
        <a:prstGeom prst="bentConnector3">
          <a:avLst>
            <a:gd name="adj1" fmla="val 50000"/>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449580</xdr:colOff>
      <xdr:row>3</xdr:row>
      <xdr:rowOff>160020</xdr:rowOff>
    </xdr:from>
    <xdr:to>
      <xdr:col>13</xdr:col>
      <xdr:colOff>289560</xdr:colOff>
      <xdr:row>7</xdr:row>
      <xdr:rowOff>68580</xdr:rowOff>
    </xdr:to>
    <xdr:sp macro="" textlink="">
      <xdr:nvSpPr>
        <xdr:cNvPr id="22" name="Rectangle 21">
          <a:extLst>
            <a:ext uri="{FF2B5EF4-FFF2-40B4-BE49-F238E27FC236}">
              <a16:creationId xmlns:a16="http://schemas.microsoft.com/office/drawing/2014/main" id="{00000000-0008-0000-0400-000016000000}"/>
            </a:ext>
          </a:extLst>
        </xdr:cNvPr>
        <xdr:cNvSpPr/>
      </xdr:nvSpPr>
      <xdr:spPr>
        <a:xfrm>
          <a:off x="5059680" y="708660"/>
          <a:ext cx="2278380" cy="640080"/>
        </a:xfrm>
        <a:prstGeom prst="rect">
          <a:avLst/>
        </a:prstGeom>
        <a:solidFill>
          <a:srgbClr val="7030A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600" b="1">
              <a:latin typeface="Arial" panose="020B0604020202020204" pitchFamily="34" charset="0"/>
              <a:cs typeface="Arial" panose="020B0604020202020204" pitchFamily="34" charset="0"/>
            </a:rPr>
            <a:t>Governança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6350</xdr:rowOff>
    </xdr:from>
    <xdr:to>
      <xdr:col>4</xdr:col>
      <xdr:colOff>572770</xdr:colOff>
      <xdr:row>2</xdr:row>
      <xdr:rowOff>35560</xdr:rowOff>
    </xdr:to>
    <xdr:sp macro="" textlink="">
      <xdr:nvSpPr>
        <xdr:cNvPr id="2" name="Rectangle 1">
          <a:extLst>
            <a:ext uri="{FF2B5EF4-FFF2-40B4-BE49-F238E27FC236}">
              <a16:creationId xmlns:a16="http://schemas.microsoft.com/office/drawing/2014/main" id="{00000000-0008-0000-0500-000002000000}"/>
            </a:ext>
          </a:extLst>
        </xdr:cNvPr>
        <xdr:cNvSpPr/>
      </xdr:nvSpPr>
      <xdr:spPr>
        <a:xfrm>
          <a:off x="0" y="6350"/>
          <a:ext cx="3011170" cy="397510"/>
        </a:xfrm>
        <a:prstGeom prst="rect">
          <a:avLst/>
        </a:prstGeom>
        <a:solidFill>
          <a:srgbClr val="7030A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600" b="1">
              <a:latin typeface="Arial" panose="020B0604020202020204" pitchFamily="34" charset="0"/>
              <a:cs typeface="Arial" panose="020B0604020202020204" pitchFamily="34" charset="0"/>
            </a:rPr>
            <a:t>Divulgação</a:t>
          </a:r>
          <a:r>
            <a:rPr lang="en-US" sz="1600" b="1" baseline="0">
              <a:latin typeface="Arial" panose="020B0604020202020204" pitchFamily="34" charset="0"/>
              <a:cs typeface="Arial" panose="020B0604020202020204" pitchFamily="34" charset="0"/>
            </a:rPr>
            <a:t> Tributária</a:t>
          </a:r>
          <a:endParaRPr lang="en-US" sz="1600" b="1">
            <a:latin typeface="Arial" panose="020B0604020202020204" pitchFamily="34" charset="0"/>
            <a:cs typeface="Arial" panose="020B060402020202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0</xdr:col>
          <xdr:colOff>0</xdr:colOff>
          <xdr:row>2</xdr:row>
          <xdr:rowOff>152400</xdr:rowOff>
        </xdr:from>
        <xdr:to>
          <xdr:col>10</xdr:col>
          <xdr:colOff>565150</xdr:colOff>
          <xdr:row>11</xdr:row>
          <xdr:rowOff>69850</xdr:rowOff>
        </xdr:to>
        <xdr:sp macro="" textlink="">
          <xdr:nvSpPr>
            <xdr:cNvPr id="90113" name="List Box 1" hidden="1">
              <a:extLst>
                <a:ext uri="{63B3BB69-23CF-44E3-9099-C40C66FF867C}">
                  <a14:compatExt spid="_x0000_s90113"/>
                </a:ext>
                <a:ext uri="{FF2B5EF4-FFF2-40B4-BE49-F238E27FC236}">
                  <a16:creationId xmlns:a16="http://schemas.microsoft.com/office/drawing/2014/main" id="{00000000-0008-0000-0500-0000016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0</xdr:col>
      <xdr:colOff>21590</xdr:colOff>
      <xdr:row>11</xdr:row>
      <xdr:rowOff>140970</xdr:rowOff>
    </xdr:from>
    <xdr:to>
      <xdr:col>4</xdr:col>
      <xdr:colOff>347980</xdr:colOff>
      <xdr:row>14</xdr:row>
      <xdr:rowOff>146050</xdr:rowOff>
    </xdr:to>
    <xdr:sp macro="" textlink="forms_control!D3">
      <xdr:nvSpPr>
        <xdr:cNvPr id="3" name="Rectangle 2">
          <a:extLst>
            <a:ext uri="{FF2B5EF4-FFF2-40B4-BE49-F238E27FC236}">
              <a16:creationId xmlns:a16="http://schemas.microsoft.com/office/drawing/2014/main" id="{00000000-0008-0000-0500-000003000000}"/>
            </a:ext>
          </a:extLst>
        </xdr:cNvPr>
        <xdr:cNvSpPr/>
      </xdr:nvSpPr>
      <xdr:spPr>
        <a:xfrm>
          <a:off x="21590" y="2166620"/>
          <a:ext cx="2764790" cy="557530"/>
        </a:xfrm>
        <a:prstGeom prst="rect">
          <a:avLst/>
        </a:prstGeom>
        <a:solidFill>
          <a:schemeClr val="bg1"/>
        </a:solid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19071BA-FE68-4C91-8620-33872255E877}" type="TxLink">
            <a:rPr lang="en-US" sz="1200" b="0" i="0" u="none" strike="noStrike">
              <a:solidFill>
                <a:srgbClr val="000000"/>
              </a:solidFill>
              <a:latin typeface="Arial" panose="020B0604020202020204" pitchFamily="34" charset="0"/>
              <a:cs typeface="Arial" panose="020B0604020202020204" pitchFamily="34" charset="0"/>
            </a:rPr>
            <a:pPr algn="ctr"/>
            <a:t>Índice da Pergunta: DJSI - Código: DJ.117</a:t>
          </a:fld>
          <a:endParaRPr lang="en-US" sz="1600" b="1">
            <a:latin typeface="Arial" panose="020B0604020202020204" pitchFamily="34" charset="0"/>
            <a:cs typeface="Arial" panose="020B0604020202020204" pitchFamily="34" charset="0"/>
          </a:endParaRPr>
        </a:p>
      </xdr:txBody>
    </xdr:sp>
    <xdr:clientData/>
  </xdr:twoCellAnchor>
  <xdr:twoCellAnchor>
    <xdr:from>
      <xdr:col>8</xdr:col>
      <xdr:colOff>200660</xdr:colOff>
      <xdr:row>0</xdr:row>
      <xdr:rowOff>142240</xdr:rowOff>
    </xdr:from>
    <xdr:to>
      <xdr:col>10</xdr:col>
      <xdr:colOff>556260</xdr:colOff>
      <xdr:row>1</xdr:row>
      <xdr:rowOff>167640</xdr:rowOff>
    </xdr:to>
    <xdr:sp macro="" textlink="forms_control!D4">
      <xdr:nvSpPr>
        <xdr:cNvPr id="5" name="lbl_time">
          <a:extLst>
            <a:ext uri="{FF2B5EF4-FFF2-40B4-BE49-F238E27FC236}">
              <a16:creationId xmlns:a16="http://schemas.microsoft.com/office/drawing/2014/main" id="{00000000-0008-0000-0500-000005000000}"/>
            </a:ext>
          </a:extLst>
        </xdr:cNvPr>
        <xdr:cNvSpPr/>
      </xdr:nvSpPr>
      <xdr:spPr>
        <a:xfrm>
          <a:off x="5077460" y="142240"/>
          <a:ext cx="1574800" cy="209550"/>
        </a:xfrm>
        <a:prstGeom prst="rect">
          <a:avLst/>
        </a:prstGeom>
        <a:solidFill>
          <a:schemeClr val="bg1"/>
        </a:solid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026384F-9829-4A71-A74B-49CECC9A8D47}" type="TxLink">
            <a:rPr lang="en-US" sz="1200" b="0" i="0" u="none" strike="noStrike">
              <a:solidFill>
                <a:srgbClr val="000000"/>
              </a:solidFill>
              <a:latin typeface="Arial" panose="020B0604020202020204" pitchFamily="34" charset="0"/>
              <a:cs typeface="Arial" panose="020B0604020202020204" pitchFamily="34" charset="0"/>
            </a:rPr>
            <a:pPr algn="ctr"/>
            <a:t>1/14/2022 18:26</a:t>
          </a:fld>
          <a:endParaRPr lang="en-US" sz="1800" b="1" i="0" u="none" strike="noStrike">
            <a:solidFill>
              <a:srgbClr val="000000"/>
            </a:solidFill>
            <a:latin typeface="Arial" panose="020B0604020202020204" pitchFamily="34" charset="0"/>
            <a:cs typeface="Arial" panose="020B0604020202020204" pitchFamily="34" charset="0"/>
          </a:endParaRPr>
        </a:p>
      </xdr:txBody>
    </xdr:sp>
    <xdr:clientData/>
  </xdr:twoCellAnchor>
  <xdr:twoCellAnchor>
    <xdr:from>
      <xdr:col>6</xdr:col>
      <xdr:colOff>7620</xdr:colOff>
      <xdr:row>11</xdr:row>
      <xdr:rowOff>127000</xdr:rowOff>
    </xdr:from>
    <xdr:to>
      <xdr:col>10</xdr:col>
      <xdr:colOff>579120</xdr:colOff>
      <xdr:row>14</xdr:row>
      <xdr:rowOff>146050</xdr:rowOff>
    </xdr:to>
    <xdr:sp macro="[0]!show_input_form1" textlink="">
      <xdr:nvSpPr>
        <xdr:cNvPr id="6" name="Rectangle 5">
          <a:extLst>
            <a:ext uri="{FF2B5EF4-FFF2-40B4-BE49-F238E27FC236}">
              <a16:creationId xmlns:a16="http://schemas.microsoft.com/office/drawing/2014/main" id="{00000000-0008-0000-0500-000006000000}"/>
            </a:ext>
          </a:extLst>
        </xdr:cNvPr>
        <xdr:cNvSpPr/>
      </xdr:nvSpPr>
      <xdr:spPr>
        <a:xfrm>
          <a:off x="3665220" y="2152650"/>
          <a:ext cx="3009900" cy="571500"/>
        </a:xfrm>
        <a:prstGeom prst="rect">
          <a:avLst/>
        </a:prstGeom>
        <a:solidFill>
          <a:srgbClr val="7030A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600" b="1">
              <a:latin typeface="Arial" panose="020B0604020202020204" pitchFamily="34" charset="0"/>
              <a:cs typeface="Arial" panose="020B0604020202020204" pitchFamily="34" charset="0"/>
            </a:rPr>
            <a:t>Responder Pergunta</a:t>
          </a:r>
        </a:p>
      </xdr:txBody>
    </xdr:sp>
    <xdr:clientData/>
  </xdr:twoCellAnchor>
  <xdr:twoCellAnchor>
    <xdr:from>
      <xdr:col>0</xdr:col>
      <xdr:colOff>0</xdr:colOff>
      <xdr:row>16</xdr:row>
      <xdr:rowOff>162560</xdr:rowOff>
    </xdr:from>
    <xdr:to>
      <xdr:col>4</xdr:col>
      <xdr:colOff>567690</xdr:colOff>
      <xdr:row>19</xdr:row>
      <xdr:rowOff>13970</xdr:rowOff>
    </xdr:to>
    <xdr:sp macro="" textlink="">
      <xdr:nvSpPr>
        <xdr:cNvPr id="9" name="Rectangle 8">
          <a:extLst>
            <a:ext uri="{FF2B5EF4-FFF2-40B4-BE49-F238E27FC236}">
              <a16:creationId xmlns:a16="http://schemas.microsoft.com/office/drawing/2014/main" id="{00000000-0008-0000-0500-000009000000}"/>
            </a:ext>
          </a:extLst>
        </xdr:cNvPr>
        <xdr:cNvSpPr/>
      </xdr:nvSpPr>
      <xdr:spPr>
        <a:xfrm>
          <a:off x="0" y="3108960"/>
          <a:ext cx="3006090" cy="403860"/>
        </a:xfrm>
        <a:prstGeom prst="rect">
          <a:avLst/>
        </a:prstGeom>
        <a:solidFill>
          <a:srgbClr val="7030A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600" b="1" baseline="0">
              <a:latin typeface="Arial" panose="020B0604020202020204" pitchFamily="34" charset="0"/>
              <a:cs typeface="Arial" panose="020B0604020202020204" pitchFamily="34" charset="0"/>
            </a:rPr>
            <a:t>Governança Tributária</a:t>
          </a:r>
          <a:endParaRPr lang="en-US" sz="1600" b="1">
            <a:latin typeface="Arial" panose="020B0604020202020204" pitchFamily="34" charset="0"/>
            <a:cs typeface="Arial" panose="020B060402020202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19</xdr:row>
          <xdr:rowOff>146050</xdr:rowOff>
        </xdr:from>
        <xdr:to>
          <xdr:col>10</xdr:col>
          <xdr:colOff>584200</xdr:colOff>
          <xdr:row>28</xdr:row>
          <xdr:rowOff>69850</xdr:rowOff>
        </xdr:to>
        <xdr:sp macro="" textlink="">
          <xdr:nvSpPr>
            <xdr:cNvPr id="90114" name="List Box 2" hidden="1">
              <a:extLst>
                <a:ext uri="{63B3BB69-23CF-44E3-9099-C40C66FF867C}">
                  <a14:compatExt spid="_x0000_s90114"/>
                </a:ext>
                <a:ext uri="{FF2B5EF4-FFF2-40B4-BE49-F238E27FC236}">
                  <a16:creationId xmlns:a16="http://schemas.microsoft.com/office/drawing/2014/main" id="{00000000-0008-0000-0500-0000026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0</xdr:col>
      <xdr:colOff>12700</xdr:colOff>
      <xdr:row>29</xdr:row>
      <xdr:rowOff>0</xdr:rowOff>
    </xdr:from>
    <xdr:to>
      <xdr:col>4</xdr:col>
      <xdr:colOff>339090</xdr:colOff>
      <xdr:row>32</xdr:row>
      <xdr:rowOff>2540</xdr:rowOff>
    </xdr:to>
    <xdr:sp macro="" textlink="forms_control!D9">
      <xdr:nvSpPr>
        <xdr:cNvPr id="12" name="Rectangle 11">
          <a:extLst>
            <a:ext uri="{FF2B5EF4-FFF2-40B4-BE49-F238E27FC236}">
              <a16:creationId xmlns:a16="http://schemas.microsoft.com/office/drawing/2014/main" id="{00000000-0008-0000-0500-00000C000000}"/>
            </a:ext>
          </a:extLst>
        </xdr:cNvPr>
        <xdr:cNvSpPr/>
      </xdr:nvSpPr>
      <xdr:spPr>
        <a:xfrm>
          <a:off x="12700" y="5340350"/>
          <a:ext cx="2764790" cy="554990"/>
        </a:xfrm>
        <a:prstGeom prst="rect">
          <a:avLst/>
        </a:prstGeom>
        <a:solidFill>
          <a:schemeClr val="bg1"/>
        </a:solid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E171387-D9E7-463D-9EB7-6A0EB80E201D}" type="TxLink">
            <a:rPr lang="en-US" sz="1200" b="0" i="0" u="none" strike="noStrike">
              <a:solidFill>
                <a:srgbClr val="000000"/>
              </a:solidFill>
              <a:latin typeface="Arial" panose="020B0604020202020204" pitchFamily="34" charset="0"/>
              <a:cs typeface="Arial" panose="020B0604020202020204" pitchFamily="34" charset="0"/>
            </a:rPr>
            <a:pPr algn="ctr"/>
            <a:t>Índice da Pergunta: GRI - Código: GRI.119</a:t>
          </a:fld>
          <a:endParaRPr lang="en-US" sz="2800" b="1">
            <a:latin typeface="Arial" panose="020B0604020202020204" pitchFamily="34" charset="0"/>
            <a:cs typeface="Arial" panose="020B0604020202020204" pitchFamily="34" charset="0"/>
          </a:endParaRPr>
        </a:p>
      </xdr:txBody>
    </xdr:sp>
    <xdr:clientData/>
  </xdr:twoCellAnchor>
  <xdr:twoCellAnchor>
    <xdr:from>
      <xdr:col>6</xdr:col>
      <xdr:colOff>26670</xdr:colOff>
      <xdr:row>28</xdr:row>
      <xdr:rowOff>160020</xdr:rowOff>
    </xdr:from>
    <xdr:to>
      <xdr:col>10</xdr:col>
      <xdr:colOff>598170</xdr:colOff>
      <xdr:row>32</xdr:row>
      <xdr:rowOff>2540</xdr:rowOff>
    </xdr:to>
    <xdr:sp macro="[0]!show_input_form2" textlink="">
      <xdr:nvSpPr>
        <xdr:cNvPr id="13" name="Rectangle 12">
          <a:extLst>
            <a:ext uri="{FF2B5EF4-FFF2-40B4-BE49-F238E27FC236}">
              <a16:creationId xmlns:a16="http://schemas.microsoft.com/office/drawing/2014/main" id="{00000000-0008-0000-0500-00000D000000}"/>
            </a:ext>
          </a:extLst>
        </xdr:cNvPr>
        <xdr:cNvSpPr/>
      </xdr:nvSpPr>
      <xdr:spPr>
        <a:xfrm>
          <a:off x="3684270" y="5316220"/>
          <a:ext cx="3009900" cy="579120"/>
        </a:xfrm>
        <a:prstGeom prst="rect">
          <a:avLst/>
        </a:prstGeom>
        <a:solidFill>
          <a:srgbClr val="7030A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600" b="1">
              <a:latin typeface="Arial" panose="020B0604020202020204" pitchFamily="34" charset="0"/>
              <a:cs typeface="Arial" panose="020B0604020202020204" pitchFamily="34" charset="0"/>
            </a:rPr>
            <a:t>Responder Pergunta</a:t>
          </a:r>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38</xdr:row>
          <xdr:rowOff>127000</xdr:rowOff>
        </xdr:from>
        <xdr:to>
          <xdr:col>11</xdr:col>
          <xdr:colOff>0</xdr:colOff>
          <xdr:row>47</xdr:row>
          <xdr:rowOff>38100</xdr:rowOff>
        </xdr:to>
        <xdr:sp macro="" textlink="">
          <xdr:nvSpPr>
            <xdr:cNvPr id="90115" name="List Box 3" hidden="1">
              <a:extLst>
                <a:ext uri="{63B3BB69-23CF-44E3-9099-C40C66FF867C}">
                  <a14:compatExt spid="_x0000_s90115"/>
                </a:ext>
                <a:ext uri="{FF2B5EF4-FFF2-40B4-BE49-F238E27FC236}">
                  <a16:creationId xmlns:a16="http://schemas.microsoft.com/office/drawing/2014/main" id="{00000000-0008-0000-0500-0000036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0</xdr:col>
      <xdr:colOff>12700</xdr:colOff>
      <xdr:row>35</xdr:row>
      <xdr:rowOff>80010</xdr:rowOff>
    </xdr:from>
    <xdr:to>
      <xdr:col>4</xdr:col>
      <xdr:colOff>469900</xdr:colOff>
      <xdr:row>37</xdr:row>
      <xdr:rowOff>140970</xdr:rowOff>
    </xdr:to>
    <xdr:sp macro="" textlink="">
      <xdr:nvSpPr>
        <xdr:cNvPr id="15" name="Rectangle 14">
          <a:extLst>
            <a:ext uri="{FF2B5EF4-FFF2-40B4-BE49-F238E27FC236}">
              <a16:creationId xmlns:a16="http://schemas.microsoft.com/office/drawing/2014/main" id="{00000000-0008-0000-0500-00000F000000}"/>
            </a:ext>
          </a:extLst>
        </xdr:cNvPr>
        <xdr:cNvSpPr/>
      </xdr:nvSpPr>
      <xdr:spPr>
        <a:xfrm>
          <a:off x="12700" y="6525260"/>
          <a:ext cx="2895600" cy="429260"/>
        </a:xfrm>
        <a:prstGeom prst="rect">
          <a:avLst/>
        </a:prstGeom>
        <a:solidFill>
          <a:srgbClr val="7030A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600" b="1" baseline="0">
              <a:latin typeface="Arial" panose="020B0604020202020204" pitchFamily="34" charset="0"/>
              <a:cs typeface="Arial" panose="020B0604020202020204" pitchFamily="34" charset="0"/>
            </a:rPr>
            <a:t>Gestão da Estratégia ESG</a:t>
          </a:r>
          <a:endParaRPr lang="en-US" sz="1600" b="1">
            <a:latin typeface="Arial" panose="020B0604020202020204" pitchFamily="34" charset="0"/>
            <a:cs typeface="Arial" panose="020B0604020202020204" pitchFamily="34" charset="0"/>
          </a:endParaRPr>
        </a:p>
      </xdr:txBody>
    </xdr:sp>
    <xdr:clientData/>
  </xdr:twoCellAnchor>
  <xdr:twoCellAnchor>
    <xdr:from>
      <xdr:col>4</xdr:col>
      <xdr:colOff>584200</xdr:colOff>
      <xdr:row>35</xdr:row>
      <xdr:rowOff>85090</xdr:rowOff>
    </xdr:from>
    <xdr:to>
      <xdr:col>8</xdr:col>
      <xdr:colOff>55880</xdr:colOff>
      <xdr:row>37</xdr:row>
      <xdr:rowOff>123190</xdr:rowOff>
    </xdr:to>
    <xdr:sp macro="" textlink="">
      <xdr:nvSpPr>
        <xdr:cNvPr id="16" name="Rectangle 15">
          <a:extLst>
            <a:ext uri="{FF2B5EF4-FFF2-40B4-BE49-F238E27FC236}">
              <a16:creationId xmlns:a16="http://schemas.microsoft.com/office/drawing/2014/main" id="{00000000-0008-0000-0500-000010000000}"/>
            </a:ext>
          </a:extLst>
        </xdr:cNvPr>
        <xdr:cNvSpPr/>
      </xdr:nvSpPr>
      <xdr:spPr>
        <a:xfrm>
          <a:off x="3022600" y="6530340"/>
          <a:ext cx="1910080" cy="406400"/>
        </a:xfrm>
        <a:prstGeom prst="rect">
          <a:avLst/>
        </a:prstGeom>
        <a:solidFill>
          <a:schemeClr val="accent6"/>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endParaRPr lang="en-US" sz="1600" b="1">
            <a:latin typeface="Arial" panose="020B0604020202020204" pitchFamily="34" charset="0"/>
            <a:cs typeface="Arial" panose="020B0604020202020204" pitchFamily="34" charset="0"/>
          </a:endParaRPr>
        </a:p>
      </xdr:txBody>
    </xdr:sp>
    <xdr:clientData/>
  </xdr:twoCellAnchor>
  <xdr:twoCellAnchor>
    <xdr:from>
      <xdr:col>0</xdr:col>
      <xdr:colOff>60960</xdr:colOff>
      <xdr:row>33</xdr:row>
      <xdr:rowOff>69850</xdr:rowOff>
    </xdr:from>
    <xdr:to>
      <xdr:col>10</xdr:col>
      <xdr:colOff>579120</xdr:colOff>
      <xdr:row>33</xdr:row>
      <xdr:rowOff>91440</xdr:rowOff>
    </xdr:to>
    <xdr:cxnSp macro="">
      <xdr:nvCxnSpPr>
        <xdr:cNvPr id="11" name="Straight Connector 10">
          <a:extLst>
            <a:ext uri="{FF2B5EF4-FFF2-40B4-BE49-F238E27FC236}">
              <a16:creationId xmlns:a16="http://schemas.microsoft.com/office/drawing/2014/main" id="{00000000-0008-0000-0500-00000B000000}"/>
            </a:ext>
          </a:extLst>
        </xdr:cNvPr>
        <xdr:cNvCxnSpPr/>
      </xdr:nvCxnSpPr>
      <xdr:spPr>
        <a:xfrm>
          <a:off x="60960" y="6146800"/>
          <a:ext cx="6614160" cy="21590"/>
        </a:xfrm>
        <a:prstGeom prst="line">
          <a:avLst/>
        </a:prstGeom>
        <a:ln w="19050">
          <a:solidFill>
            <a:srgbClr val="7030A0"/>
          </a:solidFill>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46990</xdr:colOff>
      <xdr:row>52</xdr:row>
      <xdr:rowOff>54610</xdr:rowOff>
    </xdr:from>
    <xdr:to>
      <xdr:col>10</xdr:col>
      <xdr:colOff>567690</xdr:colOff>
      <xdr:row>52</xdr:row>
      <xdr:rowOff>72390</xdr:rowOff>
    </xdr:to>
    <xdr:cxnSp macro="">
      <xdr:nvCxnSpPr>
        <xdr:cNvPr id="19" name="Straight Connector 18">
          <a:extLst>
            <a:ext uri="{FF2B5EF4-FFF2-40B4-BE49-F238E27FC236}">
              <a16:creationId xmlns:a16="http://schemas.microsoft.com/office/drawing/2014/main" id="{00000000-0008-0000-0500-000013000000}"/>
            </a:ext>
          </a:extLst>
        </xdr:cNvPr>
        <xdr:cNvCxnSpPr/>
      </xdr:nvCxnSpPr>
      <xdr:spPr>
        <a:xfrm>
          <a:off x="46990" y="9630410"/>
          <a:ext cx="6616700" cy="17780"/>
        </a:xfrm>
        <a:prstGeom prst="line">
          <a:avLst/>
        </a:prstGeom>
        <a:ln w="19050">
          <a:solidFill>
            <a:srgbClr val="7030A0"/>
          </a:solidFill>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15</xdr:row>
      <xdr:rowOff>101600</xdr:rowOff>
    </xdr:from>
    <xdr:to>
      <xdr:col>10</xdr:col>
      <xdr:colOff>519430</xdr:colOff>
      <xdr:row>15</xdr:row>
      <xdr:rowOff>125730</xdr:rowOff>
    </xdr:to>
    <xdr:cxnSp macro="">
      <xdr:nvCxnSpPr>
        <xdr:cNvPr id="20" name="Straight Connector 19">
          <a:extLst>
            <a:ext uri="{FF2B5EF4-FFF2-40B4-BE49-F238E27FC236}">
              <a16:creationId xmlns:a16="http://schemas.microsoft.com/office/drawing/2014/main" id="{00000000-0008-0000-0500-000014000000}"/>
            </a:ext>
          </a:extLst>
        </xdr:cNvPr>
        <xdr:cNvCxnSpPr/>
      </xdr:nvCxnSpPr>
      <xdr:spPr>
        <a:xfrm>
          <a:off x="0" y="2863850"/>
          <a:ext cx="6615430" cy="24130"/>
        </a:xfrm>
        <a:prstGeom prst="line">
          <a:avLst/>
        </a:prstGeom>
        <a:ln w="19050">
          <a:solidFill>
            <a:srgbClr val="7030A0"/>
          </a:solidFill>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48260</xdr:colOff>
      <xdr:row>47</xdr:row>
      <xdr:rowOff>142240</xdr:rowOff>
    </xdr:from>
    <xdr:to>
      <xdr:col>4</xdr:col>
      <xdr:colOff>382270</xdr:colOff>
      <xdr:row>50</xdr:row>
      <xdr:rowOff>144780</xdr:rowOff>
    </xdr:to>
    <xdr:sp macro="" textlink="forms_control!D15">
      <xdr:nvSpPr>
        <xdr:cNvPr id="22" name="Rectangle 21">
          <a:extLst>
            <a:ext uri="{FF2B5EF4-FFF2-40B4-BE49-F238E27FC236}">
              <a16:creationId xmlns:a16="http://schemas.microsoft.com/office/drawing/2014/main" id="{00000000-0008-0000-0500-000016000000}"/>
            </a:ext>
          </a:extLst>
        </xdr:cNvPr>
        <xdr:cNvSpPr/>
      </xdr:nvSpPr>
      <xdr:spPr>
        <a:xfrm>
          <a:off x="48260" y="8797290"/>
          <a:ext cx="2772410" cy="554990"/>
        </a:xfrm>
        <a:prstGeom prst="rect">
          <a:avLst/>
        </a:prstGeom>
        <a:solidFill>
          <a:schemeClr val="bg1"/>
        </a:solid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42DB8D3-6980-4C08-8DDE-52F5B298928E}" type="TxLink">
            <a:rPr lang="en-US" sz="1200" b="0" i="0" u="none" strike="noStrike">
              <a:solidFill>
                <a:srgbClr val="000000"/>
              </a:solidFill>
              <a:latin typeface="Arial" panose="020B0604020202020204" pitchFamily="34" charset="0"/>
              <a:cs typeface="Arial" panose="020B0604020202020204" pitchFamily="34" charset="0"/>
            </a:rPr>
            <a:pPr algn="ctr"/>
            <a:t>Índice da Pergunta: PNR VIVO - Código: VIV.18</a:t>
          </a:fld>
          <a:endParaRPr lang="en-US" sz="2800" b="1">
            <a:latin typeface="Arial" panose="020B0604020202020204" pitchFamily="34" charset="0"/>
            <a:cs typeface="Arial" panose="020B0604020202020204" pitchFamily="34" charset="0"/>
          </a:endParaRPr>
        </a:p>
      </xdr:txBody>
    </xdr:sp>
    <xdr:clientData/>
  </xdr:twoCellAnchor>
  <xdr:twoCellAnchor>
    <xdr:from>
      <xdr:col>6</xdr:col>
      <xdr:colOff>16510</xdr:colOff>
      <xdr:row>47</xdr:row>
      <xdr:rowOff>129540</xdr:rowOff>
    </xdr:from>
    <xdr:to>
      <xdr:col>10</xdr:col>
      <xdr:colOff>588010</xdr:colOff>
      <xdr:row>50</xdr:row>
      <xdr:rowOff>153670</xdr:rowOff>
    </xdr:to>
    <xdr:sp macro="[0]!show_input_form3" textlink="">
      <xdr:nvSpPr>
        <xdr:cNvPr id="23" name="Rectangle 22">
          <a:extLst>
            <a:ext uri="{FF2B5EF4-FFF2-40B4-BE49-F238E27FC236}">
              <a16:creationId xmlns:a16="http://schemas.microsoft.com/office/drawing/2014/main" id="{00000000-0008-0000-0500-000017000000}"/>
            </a:ext>
          </a:extLst>
        </xdr:cNvPr>
        <xdr:cNvSpPr/>
      </xdr:nvSpPr>
      <xdr:spPr>
        <a:xfrm>
          <a:off x="3674110" y="8784590"/>
          <a:ext cx="3009900" cy="576580"/>
        </a:xfrm>
        <a:prstGeom prst="rect">
          <a:avLst/>
        </a:prstGeom>
        <a:solidFill>
          <a:srgbClr val="7030A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600" b="1">
              <a:latin typeface="Arial" panose="020B0604020202020204" pitchFamily="34" charset="0"/>
              <a:cs typeface="Arial" panose="020B0604020202020204" pitchFamily="34" charset="0"/>
            </a:rPr>
            <a:t>Responder Pergunta</a:t>
          </a:r>
        </a:p>
      </xdr:txBody>
    </xdr:sp>
    <xdr:clientData/>
  </xdr:twoCellAnchor>
  <xdr:twoCellAnchor editAs="oneCell">
    <xdr:from>
      <xdr:col>12</xdr:col>
      <xdr:colOff>69850</xdr:colOff>
      <xdr:row>0</xdr:row>
      <xdr:rowOff>0</xdr:rowOff>
    </xdr:from>
    <xdr:to>
      <xdr:col>12</xdr:col>
      <xdr:colOff>567690</xdr:colOff>
      <xdr:row>2</xdr:row>
      <xdr:rowOff>139700</xdr:rowOff>
    </xdr:to>
    <xdr:pic>
      <xdr:nvPicPr>
        <xdr:cNvPr id="24" name="Graphic 23" descr="Line arrow Horizontal U turn">
          <a:hlinkClick xmlns:r="http://schemas.openxmlformats.org/officeDocument/2006/relationships" r:id="rId1"/>
          <a:extLst>
            <a:ext uri="{FF2B5EF4-FFF2-40B4-BE49-F238E27FC236}">
              <a16:creationId xmlns:a16="http://schemas.microsoft.com/office/drawing/2014/main" id="{00000000-0008-0000-0500-00001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385050" y="0"/>
          <a:ext cx="497840" cy="508000"/>
        </a:xfrm>
        <a:prstGeom prst="rect">
          <a:avLst/>
        </a:prstGeom>
      </xdr:spPr>
    </xdr:pic>
    <xdr:clientData/>
  </xdr:twoCellAnchor>
  <xdr:twoCellAnchor>
    <xdr:from>
      <xdr:col>5</xdr:col>
      <xdr:colOff>0</xdr:colOff>
      <xdr:row>0</xdr:row>
      <xdr:rowOff>0</xdr:rowOff>
    </xdr:from>
    <xdr:to>
      <xdr:col>8</xdr:col>
      <xdr:colOff>93980</xdr:colOff>
      <xdr:row>2</xdr:row>
      <xdr:rowOff>38100</xdr:rowOff>
    </xdr:to>
    <xdr:sp macro="" textlink="">
      <xdr:nvSpPr>
        <xdr:cNvPr id="25" name="Rectangle 24">
          <a:extLst>
            <a:ext uri="{FF2B5EF4-FFF2-40B4-BE49-F238E27FC236}">
              <a16:creationId xmlns:a16="http://schemas.microsoft.com/office/drawing/2014/main" id="{00000000-0008-0000-0500-000019000000}"/>
            </a:ext>
          </a:extLst>
        </xdr:cNvPr>
        <xdr:cNvSpPr/>
      </xdr:nvSpPr>
      <xdr:spPr>
        <a:xfrm>
          <a:off x="3111500" y="0"/>
          <a:ext cx="1960880" cy="406400"/>
        </a:xfrm>
        <a:prstGeom prst="rect">
          <a:avLst/>
        </a:prstGeom>
        <a:solidFill>
          <a:schemeClr val="accent6"/>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endParaRPr lang="en-US" sz="1600" b="1">
            <a:latin typeface="Arial" panose="020B0604020202020204" pitchFamily="34" charset="0"/>
            <a:cs typeface="Arial" panose="020B0604020202020204" pitchFamily="34" charset="0"/>
          </a:endParaRPr>
        </a:p>
      </xdr:txBody>
    </xdr:sp>
    <xdr:clientData/>
  </xdr:twoCellAnchor>
  <xdr:twoCellAnchor>
    <xdr:from>
      <xdr:col>5</xdr:col>
      <xdr:colOff>0</xdr:colOff>
      <xdr:row>16</xdr:row>
      <xdr:rowOff>158750</xdr:rowOff>
    </xdr:from>
    <xdr:to>
      <xdr:col>8</xdr:col>
      <xdr:colOff>93980</xdr:colOff>
      <xdr:row>19</xdr:row>
      <xdr:rowOff>12700</xdr:rowOff>
    </xdr:to>
    <xdr:sp macro="" textlink="">
      <xdr:nvSpPr>
        <xdr:cNvPr id="26" name="Rectangle 25">
          <a:extLst>
            <a:ext uri="{FF2B5EF4-FFF2-40B4-BE49-F238E27FC236}">
              <a16:creationId xmlns:a16="http://schemas.microsoft.com/office/drawing/2014/main" id="{00000000-0008-0000-0500-00001A000000}"/>
            </a:ext>
          </a:extLst>
        </xdr:cNvPr>
        <xdr:cNvSpPr/>
      </xdr:nvSpPr>
      <xdr:spPr>
        <a:xfrm>
          <a:off x="3111500" y="3105150"/>
          <a:ext cx="1960880" cy="406400"/>
        </a:xfrm>
        <a:prstGeom prst="rect">
          <a:avLst/>
        </a:prstGeom>
        <a:solidFill>
          <a:schemeClr val="accent6"/>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endParaRPr lang="en-US" sz="1600" b="1">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580390</xdr:colOff>
      <xdr:row>0</xdr:row>
      <xdr:rowOff>1270</xdr:rowOff>
    </xdr:from>
    <xdr:to>
      <xdr:col>11</xdr:col>
      <xdr:colOff>466091</xdr:colOff>
      <xdr:row>2</xdr:row>
      <xdr:rowOff>151554</xdr:rowOff>
    </xdr:to>
    <xdr:pic>
      <xdr:nvPicPr>
        <xdr:cNvPr id="2" name="Graphic 1" descr="Line arrow Horizontal U turn">
          <a:hlinkClick xmlns:r="http://schemas.openxmlformats.org/officeDocument/2006/relationships" r:id="rId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194040" y="1270"/>
          <a:ext cx="496570" cy="51308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ender-Equality%20Index/New%20field%20creation%20template_GEIfields_V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Creation"/>
      <sheetName val="Bulk Data"/>
      <sheetName val="Enumerations"/>
      <sheetName val="OverrideReactive"/>
      <sheetName val="List"/>
      <sheetName val="List Tabs"/>
    </sheetNames>
    <sheetDataSet>
      <sheetData sheetId="0"/>
      <sheetData sheetId="1"/>
      <sheetData sheetId="2"/>
      <sheetData sheetId="3"/>
      <sheetData sheetId="4">
        <row r="2">
          <cell r="A2" t="str">
            <v>1 - Character</v>
          </cell>
          <cell r="B2" t="str">
            <v>127 - Analytics - Risk Measures</v>
          </cell>
          <cell r="C2" t="str">
            <v>0 - Not in DL Category</v>
          </cell>
          <cell r="D2" t="str">
            <v>0 - Not in DL Category</v>
          </cell>
          <cell r="E2" t="str">
            <v>1 - Security Master</v>
          </cell>
          <cell r="F2" t="str">
            <v>0 - Not in RV</v>
          </cell>
          <cell r="G2" t="str">
            <v>1 - National Association of Insurance Commissioners</v>
          </cell>
          <cell r="H2" t="str">
            <v>1 - String</v>
          </cell>
          <cell r="I2" t="str">
            <v>0 - Full</v>
          </cell>
          <cell r="J2" t="str">
            <v>0 - TD_TYPE_NULL</v>
          </cell>
          <cell r="K2" t="str">
            <v>0 - Does Not Have Total</v>
          </cell>
          <cell r="L2" t="str">
            <v>Create New</v>
          </cell>
        </row>
        <row r="3">
          <cell r="A3" t="str">
            <v>3 - Price</v>
          </cell>
          <cell r="B3" t="str">
            <v>126 - Analytics - Yield/Discount Margin</v>
          </cell>
          <cell r="C3" t="str">
            <v>1 - Security Master</v>
          </cell>
          <cell r="D3" t="str">
            <v>1 - Security Master</v>
          </cell>
          <cell r="E3" t="str">
            <v>3 - Derived Data</v>
          </cell>
          <cell r="F3" t="str">
            <v>462 - ARD Balance Sheet</v>
          </cell>
          <cell r="G3" t="str">
            <v>2 - Chainstore Guide</v>
          </cell>
          <cell r="H3" t="str">
            <v>2 - Float32</v>
          </cell>
          <cell r="I3" t="str">
            <v>1 - Bid/Ask</v>
          </cell>
          <cell r="J3" t="str">
            <v>1 - TD_TYPE_BOOL</v>
          </cell>
          <cell r="K3" t="str">
            <v>1 - Has a Total</v>
          </cell>
          <cell r="L3" t="str">
            <v>Associate Field</v>
          </cell>
        </row>
        <row r="4">
          <cell r="A4" t="str">
            <v>5 - Date</v>
          </cell>
          <cell r="B4" t="str">
            <v>468 - ARD Balance Sheet</v>
          </cell>
          <cell r="C4" t="str">
            <v>3 - Derived Data</v>
          </cell>
          <cell r="D4" t="str">
            <v>3 - Derived - Intraday</v>
          </cell>
          <cell r="E4" t="str">
            <v>4 - End of Day Pricing</v>
          </cell>
          <cell r="F4" t="str">
            <v>464 - ARD Cash Flows</v>
          </cell>
          <cell r="G4" t="str">
            <v>3 - Edmunds</v>
          </cell>
          <cell r="H4" t="str">
            <v>3 - Float64</v>
          </cell>
          <cell r="I4" t="str">
            <v>2 - Trade/Settle</v>
          </cell>
          <cell r="J4" t="str">
            <v>2 - TD_TYPE_CHAR</v>
          </cell>
          <cell r="K4" t="str">
            <v>2 - Special Total</v>
          </cell>
          <cell r="L4" t="str">
            <v>Update Constants</v>
          </cell>
        </row>
        <row r="5">
          <cell r="A5" t="str">
            <v>6 - Time</v>
          </cell>
          <cell r="B5" t="str">
            <v>469 - ARD Cash Flow</v>
          </cell>
          <cell r="C5" t="str">
            <v>4 - End of Day Pricing</v>
          </cell>
          <cell r="D5" t="str">
            <v>4 - Pricing - End of Day</v>
          </cell>
          <cell r="E5" t="str">
            <v>5 - Historical Time Series</v>
          </cell>
          <cell r="F5" t="str">
            <v>460 - ARD Income Statement</v>
          </cell>
          <cell r="G5" t="str">
            <v>4 - European Automobile Manufacturers Association</v>
          </cell>
          <cell r="H5" t="str">
            <v>4 - Date</v>
          </cell>
          <cell r="J5" t="str">
            <v>3 - TD_TYPE_BYTE</v>
          </cell>
        </row>
        <row r="6">
          <cell r="A6" t="str">
            <v>7 - Date or Time</v>
          </cell>
          <cell r="B6" t="str">
            <v>467 - ARD Income Statement</v>
          </cell>
          <cell r="C6" t="str">
            <v>5 - Historical Time Series</v>
          </cell>
          <cell r="D6" t="str">
            <v>5 - Historical Time Series</v>
          </cell>
          <cell r="E6" t="str">
            <v>6 - Intraday</v>
          </cell>
          <cell r="F6" t="str">
            <v>466 - ARD Industry Specific</v>
          </cell>
          <cell r="G6" t="str">
            <v>5 - SNL Kagan</v>
          </cell>
          <cell r="H6" t="str">
            <v>5 - Time</v>
          </cell>
          <cell r="J6" t="str">
            <v>4 - TD_TYPE_UBYTE</v>
          </cell>
        </row>
        <row r="7">
          <cell r="A7" t="str">
            <v>8 - Bulk Format</v>
          </cell>
          <cell r="B7" t="str">
            <v>470 - ARD Reference Items</v>
          </cell>
          <cell r="C7" t="str">
            <v>7 - Snap Quote Composite</v>
          </cell>
          <cell r="D7" t="str">
            <v>6 - Time &amp; Sales (Ticks)</v>
          </cell>
          <cell r="E7" t="str">
            <v>7 - GetHeader/Resolve</v>
          </cell>
          <cell r="F7" t="str">
            <v>11 - Balance Sheet</v>
          </cell>
          <cell r="G7" t="str">
            <v>6 - Beverage Information Group</v>
          </cell>
          <cell r="H7" t="str">
            <v>6 - Datetime</v>
          </cell>
          <cell r="J7" t="str">
            <v>5 - TD_TYPE_SHORT</v>
          </cell>
        </row>
        <row r="8">
          <cell r="A8" t="str">
            <v>9 - Month/Year</v>
          </cell>
          <cell r="B8" t="str">
            <v>459 - Asian/Pacific Exposures</v>
          </cell>
          <cell r="C8" t="str">
            <v>8 - Credit Risk</v>
          </cell>
          <cell r="D8" t="str">
            <v>7 - Snap Quote Composite</v>
          </cell>
          <cell r="E8" t="str">
            <v>8 - Premium</v>
          </cell>
          <cell r="F8" t="str">
            <v>458 - Best Earnings Estimates</v>
          </cell>
          <cell r="G8" t="str">
            <v>7 - Impact Databank</v>
          </cell>
          <cell r="H8" t="str">
            <v>7 - Boolean</v>
          </cell>
          <cell r="J8" t="str">
            <v>6 - TD_TYPE_USHORT</v>
          </cell>
        </row>
        <row r="9">
          <cell r="A9" t="str">
            <v>10 - Boolean</v>
          </cell>
          <cell r="B9" t="str">
            <v>461 - Benchmark Exposures</v>
          </cell>
          <cell r="C9" t="str">
            <v>9 - Fundamentals</v>
          </cell>
          <cell r="D9" t="str">
            <v>8 - Credit Risk</v>
          </cell>
          <cell r="E9" t="str">
            <v>10 - User Entered Information</v>
          </cell>
          <cell r="F9" t="str">
            <v>22 - Bloomberg Earning Estimate</v>
          </cell>
          <cell r="G9" t="str">
            <v>8 - Euromonitor</v>
          </cell>
          <cell r="H9" t="str">
            <v>8 - Int64</v>
          </cell>
          <cell r="J9" t="str">
            <v>7 - TD_TYPE_INT</v>
          </cell>
        </row>
        <row r="10">
          <cell r="A10" t="str">
            <v>12 - Integer</v>
          </cell>
          <cell r="B10" t="str">
            <v>147 - Bloomberg Dividend Forecast</v>
          </cell>
          <cell r="C10" t="str">
            <v>10 - User Entered Information</v>
          </cell>
          <cell r="D10" t="str">
            <v>9 - Fundamentals</v>
          </cell>
          <cell r="E10" t="str">
            <v>12 - Corporate Actions</v>
          </cell>
          <cell r="F10" t="str">
            <v>12 - Cash Flow</v>
          </cell>
          <cell r="G10" t="str">
            <v>9 - Beverage Digest</v>
          </cell>
          <cell r="H10" t="str">
            <v>9 - Int32</v>
          </cell>
          <cell r="J10" t="str">
            <v>8 - TD_TYPE_UINT</v>
          </cell>
        </row>
        <row r="11">
          <cell r="A11" t="str">
            <v>13 - Real</v>
          </cell>
          <cell r="B11" t="str">
            <v>464 - Bloomberg Estimates</v>
          </cell>
          <cell r="C11" t="str">
            <v>11 - Not Downloadable</v>
          </cell>
          <cell r="D11" t="str">
            <v>10 - User Entered Information</v>
          </cell>
          <cell r="E11" t="str">
            <v>15 - Credit Risk</v>
          </cell>
          <cell r="F11" t="str">
            <v>65 - Depository Receipts</v>
          </cell>
          <cell r="G11" t="str">
            <v>10 - Association of European Airlines</v>
          </cell>
          <cell r="J11" t="str">
            <v>9 - TD_TYPE_IEEE_FLOAT</v>
          </cell>
        </row>
        <row r="12">
          <cell r="A12" t="str">
            <v>14 - Long Character</v>
          </cell>
          <cell r="B12" t="str">
            <v>480 - Broker Advertised Volumes</v>
          </cell>
          <cell r="C12" t="str">
            <v>12 - Corporate Actions</v>
          </cell>
          <cell r="D12" t="str">
            <v>11 - Not Downloadable</v>
          </cell>
          <cell r="F12" t="str">
            <v>6 - Description</v>
          </cell>
          <cell r="G12" t="str">
            <v>11 - Agencia Nacional de Aviacao Civil</v>
          </cell>
          <cell r="J12" t="str">
            <v>10 - TD_TYPE_IEEE_DOUBLE</v>
          </cell>
        </row>
        <row r="13">
          <cell r="B13" t="str">
            <v>290 - Call/Put/Sink Info</v>
          </cell>
          <cell r="C13" t="str">
            <v>13 - Estimates</v>
          </cell>
          <cell r="D13" t="str">
            <v>12 - Corporate Actions</v>
          </cell>
          <cell r="F13" t="str">
            <v>19 - Dividends</v>
          </cell>
          <cell r="G13" t="str">
            <v>12 - UK Civil Aviation Authority</v>
          </cell>
          <cell r="J13" t="str">
            <v>11 - TD_TYPE_BB_TIME</v>
          </cell>
        </row>
        <row r="14">
          <cell r="B14" t="str">
            <v>375 - Capital Structure</v>
          </cell>
          <cell r="C14" t="str">
            <v>14 - Snap Quote Composite History</v>
          </cell>
          <cell r="D14" t="str">
            <v>13 - Estimates</v>
          </cell>
          <cell r="F14" t="str">
            <v>21 - Earnings Estimates</v>
          </cell>
          <cell r="G14" t="str">
            <v>13 - Directorate General of Civil Aviation</v>
          </cell>
          <cell r="J14" t="str">
            <v>12 - TD_TYPE_PE_FLOAT</v>
          </cell>
        </row>
        <row r="15">
          <cell r="B15" t="str">
            <v>475 - Company Estimates</v>
          </cell>
          <cell r="C15" t="str">
            <v>24 - Tax</v>
          </cell>
          <cell r="D15" t="str">
            <v>14 - Snap Quote Composite History</v>
          </cell>
          <cell r="F15" t="str">
            <v>23 - Energy</v>
          </cell>
          <cell r="G15" t="str">
            <v>14 - A.M. Best</v>
          </cell>
          <cell r="J15" t="str">
            <v>13 - TD_TYPE_YN_BOOL</v>
          </cell>
        </row>
        <row r="16">
          <cell r="B16" t="str">
            <v>205 - Convertibles &amp; Preferreds</v>
          </cell>
          <cell r="D16" t="str">
            <v>17 - Open Source</v>
          </cell>
          <cell r="F16" t="str">
            <v>333 - Euro Conversion</v>
          </cell>
          <cell r="G16" t="str">
            <v>15 - Inside Mortgage Finance</v>
          </cell>
          <cell r="J16" t="str">
            <v>14 - TD_TYPE_TEXT2SPEECH</v>
          </cell>
        </row>
        <row r="17">
          <cell r="B17" t="str">
            <v>456 - Corporate Actions</v>
          </cell>
          <cell r="D17" t="str">
            <v>18 - Reference</v>
          </cell>
          <cell r="F17" t="str">
            <v>64 - Financial Ratios</v>
          </cell>
          <cell r="G17" t="str">
            <v>16 - Transport Topics</v>
          </cell>
          <cell r="J17" t="str">
            <v>15 - TD_TYPE_BB_DATE</v>
          </cell>
        </row>
        <row r="18">
          <cell r="B18" t="str">
            <v>601 - Covenant/Default</v>
          </cell>
          <cell r="D18" t="str">
            <v>21 - Packaged</v>
          </cell>
          <cell r="F18" t="str">
            <v>4 - Funds</v>
          </cell>
          <cell r="G18" t="str">
            <v>17 - U.S. Census</v>
          </cell>
          <cell r="J18" t="str">
            <v>16 - TD_TYPE_OBJECT_ID</v>
          </cell>
        </row>
        <row r="19">
          <cell r="B19" t="str">
            <v>510 - Custom Data</v>
          </cell>
          <cell r="D19" t="str">
            <v>22 - Volatility Surface</v>
          </cell>
          <cell r="F19" t="str">
            <v>66 - Growth Rates</v>
          </cell>
          <cell r="J19" t="str">
            <v>17 - TD_TYPE_INTERNATIONAL_STRING</v>
          </cell>
        </row>
        <row r="20">
          <cell r="B20" t="str">
            <v>206 - Depository Receipts/Certificates</v>
          </cell>
          <cell r="D20" t="str">
            <v>23 - Pricing - Intraday</v>
          </cell>
          <cell r="F20" t="str">
            <v>18 - Historical</v>
          </cell>
          <cell r="J20" t="str">
            <v>18 - TD_TYPE_DATE_TIME</v>
          </cell>
        </row>
        <row r="21">
          <cell r="B21" t="str">
            <v>185 - Descriptive Info</v>
          </cell>
          <cell r="D21" t="str">
            <v>24 - Fundamentals History</v>
          </cell>
          <cell r="F21" t="str">
            <v>9 - Historical Technical</v>
          </cell>
          <cell r="J21" t="str">
            <v>19 - TD_TYPE_MS_SINCE_MIDNIGHT</v>
          </cell>
        </row>
        <row r="22">
          <cell r="B22" t="str">
            <v>154 - Dividends Info</v>
          </cell>
          <cell r="D22" t="str">
            <v>25 - Derived - End of Day</v>
          </cell>
          <cell r="F22" t="str">
            <v>17 - Identification Numbers</v>
          </cell>
          <cell r="J22" t="str">
            <v>20 - TD_TYPE_UINT64</v>
          </cell>
        </row>
        <row r="23">
          <cell r="B23" t="str">
            <v>400 - Domain Values</v>
          </cell>
          <cell r="D23" t="str">
            <v>26 - Market Risk</v>
          </cell>
          <cell r="F23" t="str">
            <v>10 - Income Statement</v>
          </cell>
          <cell r="J23" t="str">
            <v>21 - TD_TYPE_INT64</v>
          </cell>
        </row>
        <row r="24">
          <cell r="B24" t="str">
            <v>231 - EMSX - Execution Management System</v>
          </cell>
          <cell r="D24" t="str">
            <v>27 - Implied Dividend</v>
          </cell>
          <cell r="F24" t="str">
            <v>451 - Industry Specific</v>
          </cell>
          <cell r="J24" t="str">
            <v>22 - TD_TYPE_VARMON_FLASH</v>
          </cell>
        </row>
        <row r="25">
          <cell r="B25" t="str">
            <v>23   - Energy</v>
          </cell>
          <cell r="F25" t="str">
            <v>25 - Japanese ARD Balance Sheet</v>
          </cell>
          <cell r="J25" t="str">
            <v>23 - TD_TYPE_CUSTOM</v>
          </cell>
        </row>
        <row r="26">
          <cell r="B26" t="str">
            <v>192 - Equity Fundamentals</v>
          </cell>
          <cell r="F26" t="str">
            <v>26 - Japanese ARD Cash Flow Statement</v>
          </cell>
        </row>
        <row r="27">
          <cell r="B27" t="str">
            <v>296 - Equity Indices</v>
          </cell>
          <cell r="F27" t="str">
            <v>27 - Japanese ARD Descriptive Summary</v>
          </cell>
        </row>
        <row r="28">
          <cell r="B28" t="str">
            <v>450 - Euro Conversion</v>
          </cell>
          <cell r="F28" t="str">
            <v>28 - Japanese ARD Footnotes/Others</v>
          </cell>
        </row>
        <row r="29">
          <cell r="B29" t="str">
            <v>458 - Euro Exposures</v>
          </cell>
          <cell r="F29" t="str">
            <v>24 - Japanese ARD Income Statement</v>
          </cell>
        </row>
        <row r="30">
          <cell r="B30" t="str">
            <v>460 - Fixed-Income Indices</v>
          </cell>
          <cell r="F30" t="str">
            <v>15 - Price Valuation Ratios</v>
          </cell>
        </row>
        <row r="31">
          <cell r="B31" t="str">
            <v>190 - Floating Rate Info</v>
          </cell>
          <cell r="F31" t="str">
            <v>3 - Pricing</v>
          </cell>
        </row>
        <row r="32">
          <cell r="B32" t="str">
            <v>156 - Fundamentals - Australian Stock Exchange</v>
          </cell>
          <cell r="F32" t="str">
            <v>7 - Return</v>
          </cell>
        </row>
        <row r="33">
          <cell r="B33" t="str">
            <v>150 - Fundamentals - Balance Sheet</v>
          </cell>
          <cell r="F33" t="str">
            <v>8 - Risk</v>
          </cell>
        </row>
        <row r="34">
          <cell r="B34" t="str">
            <v>152 - Fundamentals - Cash Flow</v>
          </cell>
          <cell r="F34" t="str">
            <v>29 - Risk Ratings</v>
          </cell>
        </row>
        <row r="35">
          <cell r="B35" t="str">
            <v>155 - Fundamentals - Earnings Estimates</v>
          </cell>
          <cell r="F35" t="str">
            <v>456 - Standardized ARD</v>
          </cell>
        </row>
        <row r="36">
          <cell r="B36" t="str">
            <v>148 - Fundamentals - FDIC</v>
          </cell>
          <cell r="F36" t="str">
            <v>67 - Trailing 12 Months</v>
          </cell>
        </row>
        <row r="37">
          <cell r="B37" t="str">
            <v>146 - Fundamentals - Federal Reserve</v>
          </cell>
          <cell r="F37" t="str">
            <v>454 - Valuation Models</v>
          </cell>
        </row>
        <row r="38">
          <cell r="B38" t="str">
            <v>153 - Fundamentals - Financial Ratios</v>
          </cell>
          <cell r="F38" t="str">
            <v>5 - Warrants</v>
          </cell>
        </row>
        <row r="39">
          <cell r="B39" t="str">
            <v>151 - Fundamentals - Income Statement</v>
          </cell>
        </row>
        <row r="40">
          <cell r="B40" t="str">
            <v>159 - Fundamentals - Japanese ARD Balance Sheet</v>
          </cell>
        </row>
        <row r="41">
          <cell r="B41" t="str">
            <v>161 - Fundamentals - Japanese ARD Cash Flow Statement</v>
          </cell>
        </row>
        <row r="42">
          <cell r="B42" t="str">
            <v>162 - Fundamentals - Japanese ARD Descriptive Summary</v>
          </cell>
        </row>
        <row r="43">
          <cell r="B43" t="str">
            <v>163 - Fundamentals - Japanese ARD Footnotes/Other</v>
          </cell>
        </row>
        <row r="44">
          <cell r="B44" t="str">
            <v>158 - Fundamentals - Japanese ARD Income Statement</v>
          </cell>
        </row>
        <row r="45">
          <cell r="B45" t="str">
            <v>157 - Fundamentals - Japanese As Reported Data</v>
          </cell>
        </row>
        <row r="46">
          <cell r="B46" t="str">
            <v>453 - Fundamentals - Premium Earnings Estimate</v>
          </cell>
        </row>
        <row r="47">
          <cell r="B47" t="str">
            <v>454 - Fundamentals - Valuation Models</v>
          </cell>
        </row>
        <row r="48">
          <cell r="B48" t="str">
            <v>149 - Fundamentals-ESG</v>
          </cell>
        </row>
        <row r="49">
          <cell r="B49" t="str">
            <v>197 - Funds</v>
          </cell>
        </row>
        <row r="50">
          <cell r="B50" t="str">
            <v>240 - Futures</v>
          </cell>
        </row>
        <row r="51">
          <cell r="B51" t="str">
            <v>160 - History TS</v>
          </cell>
        </row>
        <row r="52">
          <cell r="B52" t="str">
            <v>452 - Industry Specific</v>
          </cell>
        </row>
        <row r="53">
          <cell r="B53" t="str">
            <v>350 - Loans</v>
          </cell>
        </row>
        <row r="54">
          <cell r="B54" t="str">
            <v>295 - Market and Economic Indices</v>
          </cell>
        </row>
        <row r="55">
          <cell r="B55" t="str">
            <v>503 - Merrill Lynch Indices</v>
          </cell>
        </row>
        <row r="56">
          <cell r="B56" t="str">
            <v>11   - Monitor Specific</v>
          </cell>
        </row>
        <row r="57">
          <cell r="B57" t="str">
            <v>216 - Mtge Adjustable Rate Descriptive Info</v>
          </cell>
        </row>
        <row r="58">
          <cell r="B58" t="str">
            <v>215 - Mtge Prepayments - Historical/Projected</v>
          </cell>
        </row>
        <row r="59">
          <cell r="B59" t="str">
            <v>217 - Mtge Whole Loan/ABS Collateral Performance</v>
          </cell>
        </row>
        <row r="60">
          <cell r="B60" t="str">
            <v>457 - North American Exposures</v>
          </cell>
        </row>
        <row r="61">
          <cell r="B61" t="str">
            <v>250 - Options</v>
          </cell>
        </row>
        <row r="62">
          <cell r="B62" t="str">
            <v>462 - Other Exposures</v>
          </cell>
        </row>
        <row r="63">
          <cell r="B63" t="str">
            <v>195 - Pricing</v>
          </cell>
        </row>
        <row r="64">
          <cell r="B64" t="str">
            <v>128 - Ratings</v>
          </cell>
        </row>
        <row r="65">
          <cell r="B65" t="str">
            <v>10   - Real Time Quotes</v>
          </cell>
        </row>
        <row r="66">
          <cell r="B66" t="str">
            <v>600 - Schedule</v>
          </cell>
        </row>
        <row r="67">
          <cell r="B67" t="str">
            <v>180 - Security Identifiers</v>
          </cell>
        </row>
        <row r="68">
          <cell r="B68" t="str">
            <v>455 - Security Lists</v>
          </cell>
        </row>
        <row r="69">
          <cell r="B69" t="str">
            <v>465 - Standardized ARD</v>
          </cell>
        </row>
        <row r="70">
          <cell r="B70" t="str">
            <v>270 - Swaps</v>
          </cell>
        </row>
        <row r="71">
          <cell r="B71" t="str">
            <v>193 - Technical Indicators</v>
          </cell>
        </row>
        <row r="72">
          <cell r="B72" t="str">
            <v>194 - Total Return/Risk Measures</v>
          </cell>
        </row>
        <row r="73">
          <cell r="B73" t="str">
            <v>999 - Trading System - Others</v>
          </cell>
        </row>
        <row r="74">
          <cell r="B74" t="str">
            <v>900 - Trading System - Profit &amp; Loss History</v>
          </cell>
        </row>
        <row r="75">
          <cell r="B75" t="str">
            <v>230 - Trading Systems - Price Discrepancy</v>
          </cell>
        </row>
        <row r="76">
          <cell r="B76" t="str">
            <v>463 - Transaction</v>
          </cell>
        </row>
        <row r="77">
          <cell r="B77" t="str">
            <v>61   - TS-Duration</v>
          </cell>
        </row>
        <row r="78">
          <cell r="B78" t="str">
            <v>60   - TS-Future Equivalent Risk/Exposure</v>
          </cell>
        </row>
        <row r="79">
          <cell r="B79" t="str">
            <v>20   - TS-Intraday Profit &amp; Loss</v>
          </cell>
        </row>
        <row r="80">
          <cell r="B80" t="str">
            <v>15   - TS-Position Information</v>
          </cell>
        </row>
        <row r="81">
          <cell r="B81" t="str">
            <v>40   - TS-Position/Trade Stats</v>
          </cell>
        </row>
        <row r="82">
          <cell r="B82" t="str">
            <v>62   - TS-Ratings</v>
          </cell>
        </row>
        <row r="83">
          <cell r="B83" t="str">
            <v>50   - TS-Settle Date Position/Carry</v>
          </cell>
        </row>
        <row r="84">
          <cell r="B84" t="str">
            <v>30   - TS-Trade Date Position</v>
          </cell>
        </row>
        <row r="85">
          <cell r="B85" t="str">
            <v>125 - TS-Treasury Equivalent Risk</v>
          </cell>
        </row>
        <row r="86">
          <cell r="B86" t="str">
            <v>200 - Warrants</v>
          </cell>
        </row>
      </sheetData>
      <sheetData sheetId="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B4EF438-DB7A-4D7A-A3D2-59EF47E46221}" name="divulg_tribut" displayName="divulg_tribut" ref="A1:D27" totalsRowShown="0">
  <autoFilter ref="A1:D27" xr:uid="{33912F79-15B1-427C-9F4C-64CEA6822195}"/>
  <tableColumns count="4">
    <tableColumn id="1" xr3:uid="{CDD5BF7F-1E59-4D02-B04D-B6BE5F3C0F76}" name="ID"/>
    <tableColumn id="2" xr3:uid="{BB24FB2A-8C4F-4EA9-BD28-184194887730}" name="Cod"/>
    <tableColumn id="3" xr3:uid="{8304CE05-F457-478F-86F0-33BCCED4CC4A}" name="Index"/>
    <tableColumn id="4" xr3:uid="{CFECA6A5-59CC-43A0-8A75-C3C623C69779}" name="Questio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DCAB475-B3D5-4682-969A-44DF0DC27E6A}" name="gov_tribut" displayName="gov_tribut" ref="A1:D26" totalsRowShown="0" headerRowDxfId="14" headerRowBorderDxfId="13" tableBorderDxfId="12">
  <autoFilter ref="A1:D26" xr:uid="{B8207CF5-C333-4DB2-AEA0-8F3378150E45}"/>
  <tableColumns count="4">
    <tableColumn id="1" xr3:uid="{F7F61911-AF97-47BC-989B-7FDC31587A12}" name="ID"/>
    <tableColumn id="2" xr3:uid="{F92D68DD-283A-4F54-8715-71857653D3FC}" name="Cod"/>
    <tableColumn id="3" xr3:uid="{7F055C80-2600-4EF1-9705-4C80B32E2742}" name="Index"/>
    <tableColumn id="4" xr3:uid="{CB7B2295-D97F-45D8-B0AE-01C85D25E8B5}" name="Questio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C3566F7-AB25-4209-982C-5CE921652F7B}" name="strat_esg" displayName="strat_esg" ref="A1:D6" totalsRowShown="0">
  <autoFilter ref="A1:D6" xr:uid="{3E43F8FE-0A3F-4DD8-A039-2392A430D8C1}"/>
  <tableColumns count="4">
    <tableColumn id="1" xr3:uid="{757F4FEC-8827-47A1-9275-484891863E7D}" name="ID"/>
    <tableColumn id="2" xr3:uid="{F91355E7-E37B-4436-9DD9-4A97E979819B}" name="Cod"/>
    <tableColumn id="3" xr3:uid="{2D982CFA-0D28-4AA1-96B0-8803DE658A85}" name="Index"/>
    <tableColumn id="4" xr3:uid="{3B22598A-0728-4B75-80B3-1B4B554E23D4}" name="Questio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4277BA6-909C-470F-9E20-1F70616F07B3}" name="KPIs_results" displayName="KPIs_results" ref="A1:J7" totalsRowShown="0" headerRowDxfId="11" dataDxfId="10">
  <autoFilter ref="A1:J7" xr:uid="{AE02B8F6-4CE6-47A3-A945-47C08D74EB85}"/>
  <tableColumns count="10">
    <tableColumn id="10" xr3:uid="{E3285D54-FBB9-44CB-945F-7C2C42C7D9CD}" name="ID" dataDxfId="9"/>
    <tableColumn id="1" xr3:uid="{8EF03409-3757-4322-A934-A000B9193013}" name="key" dataDxfId="8"/>
    <tableColumn id="2" xr3:uid="{1C066F7F-4A28-4E5C-B3C1-C3F964EF92F7}" name="LastUser" dataDxfId="7"/>
    <tableColumn id="3" xr3:uid="{C9A3AEC4-C90C-4583-A798-764A944DCD92}" name="LastUpdate" dataDxfId="6"/>
    <tableColumn id="4" xr3:uid="{03ECB6F4-104D-4F8D-97A3-8BCF00F902AF}" name="KPI" dataDxfId="5"/>
    <tableColumn id="5" xr3:uid="{C5A12346-55F5-4A46-95AC-67627E03F042}" name="DataType" dataDxfId="4"/>
    <tableColumn id="9" xr3:uid="{C5D34178-C54D-43D4-90CB-FD05275DE062}" name="ValText" dataDxfId="3"/>
    <tableColumn id="8" xr3:uid="{58B75FE1-7745-4333-96B5-F3E07777EE3D}" name="ValDate" dataDxfId="2"/>
    <tableColumn id="6" xr3:uid="{A9F7E4E6-986F-4AE4-A9C0-5F038E2D0AF9}" name="ValNum" dataDxfId="1"/>
    <tableColumn id="7" xr3:uid="{57A9DE8E-3192-413C-BEB2-A5F33B303F75}" name="ReportYear"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6.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15029-9302-4534-AF5E-1111DB7F8883}">
  <sheetPr codeName="Sheet82"/>
  <dimension ref="A1:D27"/>
  <sheetViews>
    <sheetView topLeftCell="A7" workbookViewId="0"/>
  </sheetViews>
  <sheetFormatPr defaultRowHeight="14.5" x14ac:dyDescent="0.35"/>
  <cols>
    <col min="4" max="4" width="10.54296875" customWidth="1"/>
  </cols>
  <sheetData>
    <row r="1" spans="1:4" x14ac:dyDescent="0.35">
      <c r="A1" t="s">
        <v>70</v>
      </c>
      <c r="B1" t="s">
        <v>90</v>
      </c>
      <c r="C1" t="s">
        <v>72</v>
      </c>
      <c r="D1" t="s">
        <v>91</v>
      </c>
    </row>
    <row r="2" spans="1:4" x14ac:dyDescent="0.35">
      <c r="A2">
        <v>1</v>
      </c>
      <c r="B2" t="s">
        <v>5</v>
      </c>
      <c r="C2" t="s">
        <v>108</v>
      </c>
      <c r="D2" t="s">
        <v>6</v>
      </c>
    </row>
    <row r="3" spans="1:4" x14ac:dyDescent="0.35">
      <c r="A3">
        <v>2</v>
      </c>
      <c r="B3" t="s">
        <v>7</v>
      </c>
      <c r="C3" t="s">
        <v>108</v>
      </c>
      <c r="D3" t="s">
        <v>4</v>
      </c>
    </row>
    <row r="4" spans="1:4" x14ac:dyDescent="0.35">
      <c r="A4">
        <v>3</v>
      </c>
      <c r="B4" t="s">
        <v>16</v>
      </c>
      <c r="C4" t="s">
        <v>86</v>
      </c>
      <c r="D4" t="s">
        <v>110</v>
      </c>
    </row>
    <row r="5" spans="1:4" x14ac:dyDescent="0.35">
      <c r="A5">
        <v>4</v>
      </c>
      <c r="B5" t="s">
        <v>17</v>
      </c>
      <c r="C5" t="s">
        <v>86</v>
      </c>
      <c r="D5" t="s">
        <v>73</v>
      </c>
    </row>
    <row r="6" spans="1:4" x14ac:dyDescent="0.35">
      <c r="A6">
        <v>5</v>
      </c>
      <c r="B6" t="s">
        <v>18</v>
      </c>
      <c r="C6" t="s">
        <v>86</v>
      </c>
      <c r="D6" t="s">
        <v>111</v>
      </c>
    </row>
    <row r="7" spans="1:4" x14ac:dyDescent="0.35">
      <c r="A7">
        <v>6</v>
      </c>
      <c r="B7" t="s">
        <v>19</v>
      </c>
      <c r="C7" t="s">
        <v>86</v>
      </c>
      <c r="D7" t="s">
        <v>74</v>
      </c>
    </row>
    <row r="8" spans="1:4" x14ac:dyDescent="0.35">
      <c r="A8">
        <v>7</v>
      </c>
      <c r="B8" t="s">
        <v>20</v>
      </c>
      <c r="C8" t="s">
        <v>86</v>
      </c>
      <c r="D8" t="s">
        <v>21</v>
      </c>
    </row>
    <row r="9" spans="1:4" x14ac:dyDescent="0.35">
      <c r="A9">
        <v>8</v>
      </c>
      <c r="B9" t="s">
        <v>22</v>
      </c>
      <c r="C9" t="s">
        <v>86</v>
      </c>
      <c r="D9" t="s">
        <v>75</v>
      </c>
    </row>
    <row r="10" spans="1:4" x14ac:dyDescent="0.35">
      <c r="A10">
        <v>9</v>
      </c>
      <c r="B10" t="s">
        <v>23</v>
      </c>
      <c r="C10" t="s">
        <v>86</v>
      </c>
      <c r="D10" t="s">
        <v>112</v>
      </c>
    </row>
    <row r="11" spans="1:4" x14ac:dyDescent="0.35">
      <c r="A11">
        <v>10</v>
      </c>
      <c r="B11" t="s">
        <v>24</v>
      </c>
      <c r="C11" t="s">
        <v>86</v>
      </c>
      <c r="D11" t="s">
        <v>113</v>
      </c>
    </row>
    <row r="12" spans="1:4" x14ac:dyDescent="0.35">
      <c r="A12">
        <v>11</v>
      </c>
      <c r="B12" t="s">
        <v>25</v>
      </c>
      <c r="C12" t="s">
        <v>86</v>
      </c>
      <c r="D12" t="s">
        <v>26</v>
      </c>
    </row>
    <row r="13" spans="1:4" x14ac:dyDescent="0.35">
      <c r="A13">
        <v>12</v>
      </c>
      <c r="B13" t="s">
        <v>27</v>
      </c>
      <c r="C13" t="s">
        <v>86</v>
      </c>
      <c r="D13" t="s">
        <v>28</v>
      </c>
    </row>
    <row r="14" spans="1:4" x14ac:dyDescent="0.35">
      <c r="A14">
        <v>13</v>
      </c>
      <c r="B14" t="s">
        <v>43</v>
      </c>
      <c r="C14" t="s">
        <v>86</v>
      </c>
      <c r="D14" t="s">
        <v>114</v>
      </c>
    </row>
    <row r="15" spans="1:4" x14ac:dyDescent="0.35">
      <c r="A15">
        <v>14</v>
      </c>
      <c r="B15" t="s">
        <v>44</v>
      </c>
      <c r="C15" t="s">
        <v>86</v>
      </c>
      <c r="D15" t="s">
        <v>115</v>
      </c>
    </row>
    <row r="16" spans="1:4" x14ac:dyDescent="0.35">
      <c r="A16">
        <v>15</v>
      </c>
      <c r="B16" t="s">
        <v>45</v>
      </c>
      <c r="C16" t="s">
        <v>86</v>
      </c>
      <c r="D16" t="s">
        <v>79</v>
      </c>
    </row>
    <row r="17" spans="1:4" x14ac:dyDescent="0.35">
      <c r="A17">
        <v>16</v>
      </c>
      <c r="B17" t="s">
        <v>46</v>
      </c>
      <c r="C17" t="s">
        <v>86</v>
      </c>
      <c r="D17" t="s">
        <v>80</v>
      </c>
    </row>
    <row r="18" spans="1:4" x14ac:dyDescent="0.35">
      <c r="A18">
        <v>17</v>
      </c>
      <c r="B18" t="s">
        <v>47</v>
      </c>
      <c r="C18" t="s">
        <v>86</v>
      </c>
      <c r="D18" t="s">
        <v>81</v>
      </c>
    </row>
    <row r="19" spans="1:4" x14ac:dyDescent="0.35">
      <c r="A19">
        <v>18</v>
      </c>
      <c r="B19" t="s">
        <v>48</v>
      </c>
      <c r="C19" t="s">
        <v>86</v>
      </c>
      <c r="D19" t="s">
        <v>82</v>
      </c>
    </row>
    <row r="20" spans="1:4" x14ac:dyDescent="0.35">
      <c r="A20">
        <v>19</v>
      </c>
      <c r="B20" t="s">
        <v>49</v>
      </c>
      <c r="C20" t="s">
        <v>86</v>
      </c>
      <c r="D20" t="s">
        <v>116</v>
      </c>
    </row>
    <row r="21" spans="1:4" x14ac:dyDescent="0.35">
      <c r="A21">
        <v>20</v>
      </c>
      <c r="B21" t="s">
        <v>50</v>
      </c>
      <c r="C21" t="s">
        <v>86</v>
      </c>
      <c r="D21" t="s">
        <v>83</v>
      </c>
    </row>
    <row r="22" spans="1:4" x14ac:dyDescent="0.35">
      <c r="A22">
        <v>21</v>
      </c>
      <c r="B22" t="s">
        <v>51</v>
      </c>
      <c r="C22" t="s">
        <v>86</v>
      </c>
      <c r="D22" t="s">
        <v>84</v>
      </c>
    </row>
    <row r="23" spans="1:4" x14ac:dyDescent="0.35">
      <c r="A23">
        <v>22</v>
      </c>
      <c r="B23" t="s">
        <v>52</v>
      </c>
      <c r="C23" t="s">
        <v>86</v>
      </c>
      <c r="D23" t="s">
        <v>117</v>
      </c>
    </row>
    <row r="24" spans="1:4" x14ac:dyDescent="0.35">
      <c r="A24">
        <v>23</v>
      </c>
      <c r="B24" t="s">
        <v>53</v>
      </c>
      <c r="C24" t="s">
        <v>86</v>
      </c>
      <c r="D24" t="s">
        <v>118</v>
      </c>
    </row>
    <row r="25" spans="1:4" x14ac:dyDescent="0.35">
      <c r="A25">
        <v>24</v>
      </c>
      <c r="B25" t="s">
        <v>54</v>
      </c>
      <c r="C25" t="s">
        <v>86</v>
      </c>
      <c r="D25" t="s">
        <v>55</v>
      </c>
    </row>
    <row r="26" spans="1:4" x14ac:dyDescent="0.35">
      <c r="A26">
        <v>25</v>
      </c>
      <c r="B26" t="s">
        <v>119</v>
      </c>
      <c r="C26" t="s">
        <v>120</v>
      </c>
      <c r="D26" t="s">
        <v>109</v>
      </c>
    </row>
    <row r="27" spans="1:4" x14ac:dyDescent="0.35">
      <c r="A27">
        <v>26</v>
      </c>
      <c r="B27" t="s">
        <v>121</v>
      </c>
      <c r="C27" t="s">
        <v>122</v>
      </c>
      <c r="D27" t="s">
        <v>14</v>
      </c>
    </row>
  </sheetData>
  <phoneticPr fontId="6" type="noConversion"/>
  <pageMargins left="0.7" right="0.7" top="0.75" bottom="0.75" header="0.3" footer="0.3"/>
  <pageSetup paperSize="9" orientation="portrait" r:id="rId1"/>
  <headerFooter>
    <oddFooter>&amp;R&amp;1#&amp;"Calibri"&amp;22&amp;KFF8939RESTRICTED</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234BB-7974-4AE1-9903-E5109D648445}">
  <sheetPr codeName="Sheet83"/>
  <dimension ref="A1:L26"/>
  <sheetViews>
    <sheetView workbookViewId="0"/>
  </sheetViews>
  <sheetFormatPr defaultRowHeight="14.5" x14ac:dyDescent="0.35"/>
  <cols>
    <col min="4" max="4" width="10.6328125" customWidth="1"/>
  </cols>
  <sheetData>
    <row r="1" spans="1:12" x14ac:dyDescent="0.35">
      <c r="A1" s="2" t="s">
        <v>70</v>
      </c>
      <c r="B1" s="2" t="s">
        <v>90</v>
      </c>
      <c r="C1" s="2" t="s">
        <v>72</v>
      </c>
      <c r="D1" s="2" t="s">
        <v>91</v>
      </c>
    </row>
    <row r="2" spans="1:12" x14ac:dyDescent="0.35">
      <c r="A2">
        <v>1</v>
      </c>
      <c r="B2" t="s">
        <v>1</v>
      </c>
      <c r="C2" t="s">
        <v>108</v>
      </c>
      <c r="D2" t="s">
        <v>2</v>
      </c>
    </row>
    <row r="3" spans="1:12" x14ac:dyDescent="0.35">
      <c r="A3">
        <v>2</v>
      </c>
      <c r="B3" t="s">
        <v>3</v>
      </c>
      <c r="C3" t="s">
        <v>108</v>
      </c>
      <c r="D3" t="s">
        <v>4</v>
      </c>
    </row>
    <row r="4" spans="1:12" x14ac:dyDescent="0.35">
      <c r="A4">
        <v>3</v>
      </c>
      <c r="B4" t="s">
        <v>8</v>
      </c>
      <c r="C4" t="s">
        <v>108</v>
      </c>
      <c r="D4" t="s">
        <v>9</v>
      </c>
    </row>
    <row r="5" spans="1:12" x14ac:dyDescent="0.35">
      <c r="A5">
        <v>4</v>
      </c>
      <c r="B5" t="s">
        <v>10</v>
      </c>
      <c r="C5" t="s">
        <v>108</v>
      </c>
      <c r="D5" t="s">
        <v>11</v>
      </c>
    </row>
    <row r="6" spans="1:12" x14ac:dyDescent="0.35">
      <c r="A6">
        <v>5</v>
      </c>
      <c r="B6" t="s">
        <v>12</v>
      </c>
      <c r="C6" t="s">
        <v>108</v>
      </c>
      <c r="D6" t="s">
        <v>0</v>
      </c>
    </row>
    <row r="7" spans="1:12" x14ac:dyDescent="0.35">
      <c r="A7">
        <v>6</v>
      </c>
      <c r="B7" t="s">
        <v>29</v>
      </c>
      <c r="C7" t="s">
        <v>86</v>
      </c>
      <c r="D7" t="s">
        <v>123</v>
      </c>
      <c r="L7" t="s">
        <v>15</v>
      </c>
    </row>
    <row r="8" spans="1:12" x14ac:dyDescent="0.35">
      <c r="A8">
        <v>7</v>
      </c>
      <c r="B8" t="s">
        <v>30</v>
      </c>
      <c r="C8" t="s">
        <v>86</v>
      </c>
      <c r="D8" t="s">
        <v>124</v>
      </c>
      <c r="L8" t="s">
        <v>71</v>
      </c>
    </row>
    <row r="9" spans="1:12" x14ac:dyDescent="0.35">
      <c r="A9">
        <v>8</v>
      </c>
      <c r="B9" t="s">
        <v>31</v>
      </c>
      <c r="C9" t="s">
        <v>86</v>
      </c>
      <c r="D9" t="s">
        <v>125</v>
      </c>
      <c r="L9" t="s">
        <v>71</v>
      </c>
    </row>
    <row r="10" spans="1:12" x14ac:dyDescent="0.35">
      <c r="A10">
        <v>9</v>
      </c>
      <c r="B10" t="s">
        <v>32</v>
      </c>
      <c r="C10" t="s">
        <v>86</v>
      </c>
      <c r="D10" t="s">
        <v>126</v>
      </c>
      <c r="L10" t="s">
        <v>71</v>
      </c>
    </row>
    <row r="11" spans="1:12" x14ac:dyDescent="0.35">
      <c r="A11">
        <v>10</v>
      </c>
      <c r="B11" t="s">
        <v>33</v>
      </c>
      <c r="C11" t="s">
        <v>86</v>
      </c>
      <c r="D11" t="s">
        <v>127</v>
      </c>
      <c r="L11" t="s">
        <v>71</v>
      </c>
    </row>
    <row r="12" spans="1:12" x14ac:dyDescent="0.35">
      <c r="A12">
        <v>11</v>
      </c>
      <c r="B12" t="s">
        <v>34</v>
      </c>
      <c r="C12" t="s">
        <v>86</v>
      </c>
      <c r="D12" t="s">
        <v>35</v>
      </c>
      <c r="L12" t="s">
        <v>71</v>
      </c>
    </row>
    <row r="13" spans="1:12" x14ac:dyDescent="0.35">
      <c r="A13">
        <v>12</v>
      </c>
      <c r="B13" t="s">
        <v>36</v>
      </c>
      <c r="C13" t="s">
        <v>86</v>
      </c>
      <c r="D13" t="s">
        <v>128</v>
      </c>
      <c r="L13" t="s">
        <v>71</v>
      </c>
    </row>
    <row r="14" spans="1:12" x14ac:dyDescent="0.35">
      <c r="A14">
        <v>13</v>
      </c>
      <c r="B14" t="s">
        <v>37</v>
      </c>
      <c r="C14" t="s">
        <v>86</v>
      </c>
      <c r="D14" t="s">
        <v>78</v>
      </c>
      <c r="L14" t="s">
        <v>71</v>
      </c>
    </row>
    <row r="15" spans="1:12" x14ac:dyDescent="0.35">
      <c r="A15">
        <v>14</v>
      </c>
      <c r="B15" t="s">
        <v>38</v>
      </c>
      <c r="C15" t="s">
        <v>86</v>
      </c>
      <c r="D15" t="s">
        <v>129</v>
      </c>
      <c r="L15" t="s">
        <v>71</v>
      </c>
    </row>
    <row r="16" spans="1:12" x14ac:dyDescent="0.35">
      <c r="A16">
        <v>15</v>
      </c>
      <c r="B16" t="s">
        <v>39</v>
      </c>
      <c r="C16" t="s">
        <v>86</v>
      </c>
      <c r="D16" t="s">
        <v>130</v>
      </c>
      <c r="L16" t="s">
        <v>71</v>
      </c>
    </row>
    <row r="17" spans="1:12" x14ac:dyDescent="0.35">
      <c r="A17">
        <v>16</v>
      </c>
      <c r="B17" t="s">
        <v>40</v>
      </c>
      <c r="C17" t="s">
        <v>86</v>
      </c>
      <c r="D17" t="s">
        <v>131</v>
      </c>
      <c r="L17" t="s">
        <v>71</v>
      </c>
    </row>
    <row r="18" spans="1:12" x14ac:dyDescent="0.35">
      <c r="A18">
        <v>17</v>
      </c>
      <c r="B18" t="s">
        <v>41</v>
      </c>
      <c r="C18" t="s">
        <v>86</v>
      </c>
      <c r="D18" t="s">
        <v>132</v>
      </c>
      <c r="L18" t="s">
        <v>71</v>
      </c>
    </row>
    <row r="19" spans="1:12" x14ac:dyDescent="0.35">
      <c r="A19">
        <v>18</v>
      </c>
      <c r="B19" t="s">
        <v>42</v>
      </c>
      <c r="C19" t="s">
        <v>86</v>
      </c>
      <c r="D19" t="s">
        <v>133</v>
      </c>
      <c r="L19" t="s">
        <v>71</v>
      </c>
    </row>
    <row r="20" spans="1:12" x14ac:dyDescent="0.35">
      <c r="A20">
        <v>19</v>
      </c>
      <c r="B20" t="s">
        <v>134</v>
      </c>
      <c r="C20" t="s">
        <v>85</v>
      </c>
      <c r="D20" t="s">
        <v>56</v>
      </c>
    </row>
    <row r="21" spans="1:12" x14ac:dyDescent="0.35">
      <c r="A21">
        <v>20</v>
      </c>
      <c r="B21" t="s">
        <v>135</v>
      </c>
      <c r="C21" t="s">
        <v>85</v>
      </c>
      <c r="D21" t="s">
        <v>57</v>
      </c>
    </row>
    <row r="22" spans="1:12" x14ac:dyDescent="0.35">
      <c r="A22">
        <v>21</v>
      </c>
      <c r="B22" t="s">
        <v>136</v>
      </c>
      <c r="C22" t="s">
        <v>85</v>
      </c>
      <c r="D22" t="s">
        <v>58</v>
      </c>
    </row>
    <row r="23" spans="1:12" x14ac:dyDescent="0.35">
      <c r="A23">
        <v>22</v>
      </c>
      <c r="B23" t="s">
        <v>137</v>
      </c>
      <c r="C23" t="s">
        <v>85</v>
      </c>
      <c r="D23" t="s">
        <v>59</v>
      </c>
    </row>
    <row r="24" spans="1:12" x14ac:dyDescent="0.35">
      <c r="A24">
        <v>23</v>
      </c>
      <c r="B24" t="s">
        <v>138</v>
      </c>
      <c r="C24" t="s">
        <v>85</v>
      </c>
      <c r="D24" t="s">
        <v>60</v>
      </c>
    </row>
    <row r="25" spans="1:12" x14ac:dyDescent="0.35">
      <c r="A25">
        <v>24</v>
      </c>
      <c r="B25" t="s">
        <v>61</v>
      </c>
      <c r="C25" t="s">
        <v>139</v>
      </c>
      <c r="D25" t="s">
        <v>87</v>
      </c>
    </row>
    <row r="26" spans="1:12" x14ac:dyDescent="0.35">
      <c r="A26">
        <v>25</v>
      </c>
      <c r="B26" t="s">
        <v>62</v>
      </c>
      <c r="C26" t="s">
        <v>139</v>
      </c>
      <c r="D26" t="s">
        <v>88</v>
      </c>
    </row>
  </sheetData>
  <phoneticPr fontId="6" type="noConversion"/>
  <pageMargins left="0.7" right="0.7" top="0.75" bottom="0.75" header="0.3" footer="0.3"/>
  <pageSetup paperSize="9" orientation="portrait" r:id="rId1"/>
  <headerFooter>
    <oddFooter>&amp;R&amp;1#&amp;"Calibri"&amp;22&amp;KFF8939RESTRICTED</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5A814-3039-460C-9690-5EAA8C11CF17}">
  <sheetPr codeName="Sheet84"/>
  <dimension ref="A1:D6"/>
  <sheetViews>
    <sheetView workbookViewId="0"/>
  </sheetViews>
  <sheetFormatPr defaultRowHeight="14.5" x14ac:dyDescent="0.35"/>
  <cols>
    <col min="4" max="4" width="10.54296875" customWidth="1"/>
  </cols>
  <sheetData>
    <row r="1" spans="1:4" x14ac:dyDescent="0.35">
      <c r="A1" t="s">
        <v>70</v>
      </c>
      <c r="B1" t="s">
        <v>90</v>
      </c>
      <c r="C1" t="s">
        <v>72</v>
      </c>
      <c r="D1" t="s">
        <v>91</v>
      </c>
    </row>
    <row r="2" spans="1:4" x14ac:dyDescent="0.35">
      <c r="A2">
        <v>1</v>
      </c>
      <c r="B2" t="s">
        <v>63</v>
      </c>
      <c r="C2" t="s">
        <v>89</v>
      </c>
      <c r="D2" t="s">
        <v>64</v>
      </c>
    </row>
    <row r="3" spans="1:4" x14ac:dyDescent="0.35">
      <c r="A3">
        <v>2</v>
      </c>
      <c r="B3" t="s">
        <v>65</v>
      </c>
      <c r="C3" t="s">
        <v>89</v>
      </c>
      <c r="D3" t="s">
        <v>66</v>
      </c>
    </row>
    <row r="4" spans="1:4" x14ac:dyDescent="0.35">
      <c r="A4">
        <v>3</v>
      </c>
      <c r="B4" t="s">
        <v>67</v>
      </c>
      <c r="C4" t="s">
        <v>89</v>
      </c>
      <c r="D4" t="s">
        <v>68</v>
      </c>
    </row>
    <row r="5" spans="1:4" x14ac:dyDescent="0.35">
      <c r="A5">
        <v>4</v>
      </c>
      <c r="B5" t="s">
        <v>102</v>
      </c>
      <c r="C5" t="s">
        <v>103</v>
      </c>
      <c r="D5" t="s">
        <v>104</v>
      </c>
    </row>
    <row r="6" spans="1:4" x14ac:dyDescent="0.35">
      <c r="A6">
        <v>5</v>
      </c>
      <c r="B6" t="s">
        <v>105</v>
      </c>
      <c r="C6" t="s">
        <v>103</v>
      </c>
      <c r="D6" t="s">
        <v>106</v>
      </c>
    </row>
  </sheetData>
  <pageMargins left="0.7" right="0.7" top="0.75" bottom="0.75" header="0.3" footer="0.3"/>
  <pageSetup paperSize="9" orientation="portrait" r:id="rId1"/>
  <headerFooter>
    <oddFooter>&amp;R&amp;1#&amp;"Calibri"&amp;22&amp;KFF8939RESTRICTED</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27963-D6A4-4930-83F8-7A0201D9CEFA}">
  <sheetPr codeName="Sheet87"/>
  <dimension ref="A1:G16"/>
  <sheetViews>
    <sheetView workbookViewId="0"/>
  </sheetViews>
  <sheetFormatPr defaultRowHeight="14.5" x14ac:dyDescent="0.35"/>
  <cols>
    <col min="1" max="3" width="8.7265625" style="5"/>
    <col min="4" max="4" width="18.1796875" style="5" customWidth="1"/>
    <col min="5" max="5" width="8.7265625" style="5"/>
    <col min="6" max="6" width="21.90625" style="5" customWidth="1"/>
    <col min="7" max="7" width="17" style="5" customWidth="1"/>
    <col min="8" max="16384" width="8.7265625" style="5"/>
  </cols>
  <sheetData>
    <row r="1" spans="1:7" x14ac:dyDescent="0.35">
      <c r="A1" s="5" t="s">
        <v>96</v>
      </c>
      <c r="B1" s="4" t="s">
        <v>70</v>
      </c>
      <c r="C1" s="4" t="s">
        <v>90</v>
      </c>
      <c r="D1" s="4" t="s">
        <v>72</v>
      </c>
      <c r="E1" s="4" t="s">
        <v>13</v>
      </c>
      <c r="F1" s="4"/>
      <c r="G1" s="4"/>
    </row>
    <row r="2" spans="1:7" x14ac:dyDescent="0.35">
      <c r="B2" s="4">
        <v>1</v>
      </c>
      <c r="C2" s="4" t="str">
        <f>VLOOKUP($B$2, divulg_tribut[],2,FALSE)</f>
        <v>DJ.117</v>
      </c>
      <c r="D2" s="4" t="str">
        <f>VLOOKUP($B$2, divulg_tribut[],3,FALSE)</f>
        <v>DJSI</v>
      </c>
      <c r="E2" s="4" t="str">
        <f>VLOOKUP($B$2, divulg_tribut[],4,FALSE)</f>
        <v>Sua empresa reporta publicamente sobre as principais informações comerciais, financeiras e fiscais para cada jurisdição fiscal onde as entidades incluídas nas demonstrações financeiras consolidadas auditadas da sua organização são residentes para fins fiscais? Por favor, indique onde essas informações estão disponíveis em sua reportagem pública.</v>
      </c>
      <c r="F2" s="4"/>
      <c r="G2" s="4"/>
    </row>
    <row r="3" spans="1:7" x14ac:dyDescent="0.35">
      <c r="B3" s="4"/>
      <c r="C3" s="4"/>
      <c r="D3" s="4" t="str">
        <f>"Índice da Pergunta: "&amp;D2&amp;" - Código: "&amp;C2</f>
        <v>Índice da Pergunta: DJSI - Código: DJ.117</v>
      </c>
      <c r="E3" s="4"/>
      <c r="F3" s="4"/>
      <c r="G3" s="4"/>
    </row>
    <row r="4" spans="1:7" x14ac:dyDescent="0.35">
      <c r="B4" s="4"/>
      <c r="C4" s="4"/>
      <c r="D4" s="11">
        <f ca="1">NOW()</f>
        <v>44575.768067129633</v>
      </c>
      <c r="E4" s="4"/>
      <c r="F4" s="4"/>
      <c r="G4" s="4"/>
    </row>
    <row r="7" spans="1:7" x14ac:dyDescent="0.35">
      <c r="A7" s="5" t="s">
        <v>97</v>
      </c>
      <c r="B7" s="5" t="s">
        <v>70</v>
      </c>
      <c r="C7" s="5" t="s">
        <v>90</v>
      </c>
      <c r="D7" s="4" t="s">
        <v>72</v>
      </c>
      <c r="E7" s="4" t="s">
        <v>13</v>
      </c>
    </row>
    <row r="8" spans="1:7" x14ac:dyDescent="0.35">
      <c r="B8" s="5">
        <v>14</v>
      </c>
      <c r="C8" s="5" t="str">
        <f>VLOOKUP($B$8, gov_tribut[],2,FALSE)</f>
        <v>GRI.119</v>
      </c>
      <c r="D8" s="5" t="str">
        <f>VLOOKUP($B$8, gov_tribut[],3,FALSE)</f>
        <v>GRI</v>
      </c>
      <c r="E8" s="5" t="str">
        <f>VLOOKUP($B$8, gov_tribut[],4,FALSE)</f>
        <v>b. Uma descrição dos mecanismos para relato de preocupações com comportamentos antiéticos _x000D_
 ou ilícitos e com a integridade da organização em relação a tributos.</v>
      </c>
    </row>
    <row r="9" spans="1:7" x14ac:dyDescent="0.35">
      <c r="D9" s="5" t="str">
        <f>"Índice da Pergunta: "&amp;D8&amp;" - Código: "&amp;C8</f>
        <v>Índice da Pergunta: GRI - Código: GRI.119</v>
      </c>
    </row>
    <row r="10" spans="1:7" x14ac:dyDescent="0.35">
      <c r="D10" s="12">
        <f ca="1">NOW()</f>
        <v>44575.768067129633</v>
      </c>
    </row>
    <row r="13" spans="1:7" x14ac:dyDescent="0.35">
      <c r="A13" s="5" t="s">
        <v>97</v>
      </c>
      <c r="B13" s="5" t="s">
        <v>70</v>
      </c>
      <c r="C13" s="5" t="s">
        <v>90</v>
      </c>
      <c r="D13" s="4" t="s">
        <v>72</v>
      </c>
      <c r="E13" s="4" t="s">
        <v>13</v>
      </c>
    </row>
    <row r="14" spans="1:7" x14ac:dyDescent="0.35">
      <c r="B14" s="5">
        <v>5</v>
      </c>
      <c r="C14" s="5" t="str">
        <f>VLOOKUP($B$14, strat_esg[],2,FALSE)</f>
        <v>VIV.18</v>
      </c>
      <c r="D14" s="5" t="str">
        <f>VLOOKUP($B$14, strat_esg[],3,FALSE)</f>
        <v>PNR VIVO</v>
      </c>
      <c r="E14" s="5" t="str">
        <f>VLOOKUP($B$14, strat_esg[],4,FALSE)</f>
        <v>Desempenho no Dow Jones Sustanability Index</v>
      </c>
    </row>
    <row r="15" spans="1:7" x14ac:dyDescent="0.35">
      <c r="D15" s="5" t="str">
        <f>"Índice da Pergunta: "&amp;D14&amp;" - Código: "&amp;C14</f>
        <v>Índice da Pergunta: PNR VIVO - Código: VIV.18</v>
      </c>
    </row>
    <row r="16" spans="1:7" x14ac:dyDescent="0.35">
      <c r="D16" s="12">
        <f ca="1">NOW()</f>
        <v>44575.768067129633</v>
      </c>
    </row>
  </sheetData>
  <pageMargins left="0.7" right="0.7" top="0.75" bottom="0.75" header="0.3" footer="0.3"/>
  <pageSetup paperSize="9" orientation="portrait" r:id="rId1"/>
  <headerFooter>
    <oddFooter>&amp;R&amp;1#&amp;"Calibri"&amp;22&amp;KFF8939RESTRICTED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4F1C2-98AA-4460-AF3E-F9EE47B95B41}">
  <sheetPr codeName="Sheet63"/>
  <dimension ref="A1:V20"/>
  <sheetViews>
    <sheetView zoomScale="90" zoomScaleNormal="90" workbookViewId="0"/>
  </sheetViews>
  <sheetFormatPr defaultColWidth="0" defaultRowHeight="14.4" customHeight="1" zeroHeight="1" x14ac:dyDescent="0.35"/>
  <cols>
    <col min="1" max="1" width="8.90625" style="1" customWidth="1"/>
    <col min="2" max="2" width="2" style="1" customWidth="1"/>
    <col min="3" max="3" width="3" style="1" customWidth="1"/>
    <col min="4" max="21" width="8.90625" style="1" customWidth="1"/>
    <col min="22" max="22" width="3" style="1" customWidth="1"/>
    <col min="23" max="16384" width="8.90625" style="1" hidden="1"/>
  </cols>
  <sheetData>
    <row r="1" ht="14.5" x14ac:dyDescent="0.35"/>
    <row r="2" ht="14.5" x14ac:dyDescent="0.35"/>
    <row r="3" ht="14.5" x14ac:dyDescent="0.35"/>
    <row r="4" ht="14.5" x14ac:dyDescent="0.35"/>
    <row r="5" ht="14.5" x14ac:dyDescent="0.35"/>
    <row r="6" ht="14.5" x14ac:dyDescent="0.35"/>
    <row r="7" ht="14.5" x14ac:dyDescent="0.35"/>
    <row r="8" ht="14.5" x14ac:dyDescent="0.35"/>
    <row r="9" ht="14.5" x14ac:dyDescent="0.35"/>
    <row r="10" ht="14.5" x14ac:dyDescent="0.35"/>
    <row r="11" ht="14.5" x14ac:dyDescent="0.35"/>
    <row r="12" ht="14.5" x14ac:dyDescent="0.35"/>
    <row r="13" ht="14.5" x14ac:dyDescent="0.35"/>
    <row r="14" ht="14.5" x14ac:dyDescent="0.35"/>
    <row r="15" ht="14.5" x14ac:dyDescent="0.35"/>
    <row r="16" ht="14.5" x14ac:dyDescent="0.35"/>
    <row r="17" ht="14.5" x14ac:dyDescent="0.35"/>
    <row r="18" ht="14.5" x14ac:dyDescent="0.35"/>
    <row r="19" ht="14.5" x14ac:dyDescent="0.35"/>
    <row r="20" ht="14.5" x14ac:dyDescent="0.35"/>
  </sheetData>
  <pageMargins left="0.7" right="0.7" top="0.75" bottom="0.75" header="0.3" footer="0.3"/>
  <pageSetup paperSize="9" orientation="portrait" r:id="rId1"/>
  <headerFooter>
    <oddFooter>&amp;R&amp;1#&amp;"Calibri"&amp;22&amp;KFF8939RESTRICTED</oddFooter>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5CB2-7938-48DB-95FE-7DC1EE249D37}">
  <sheetPr codeName="Sheet85"/>
  <dimension ref="A1:R1"/>
  <sheetViews>
    <sheetView workbookViewId="0"/>
  </sheetViews>
  <sheetFormatPr defaultColWidth="0" defaultRowHeight="14.5" x14ac:dyDescent="0.35"/>
  <cols>
    <col min="1" max="13" width="8.90625" style="1" customWidth="1"/>
    <col min="14" max="16" width="8.90625" style="1" hidden="1" customWidth="1"/>
    <col min="17" max="17" width="14.90625" style="1" hidden="1" customWidth="1"/>
    <col min="18" max="18" width="10.54296875" style="1" hidden="1" customWidth="1"/>
    <col min="19" max="16384" width="8.90625" style="1" hidden="1"/>
  </cols>
  <sheetData/>
  <pageMargins left="0.7" right="0.7" top="0.75" bottom="0.75" header="0.3" footer="0.3"/>
  <pageSetup paperSize="9" orientation="portrait" horizontalDpi="300" r:id="rId1"/>
  <headerFooter>
    <oddFooter>&amp;R&amp;1#&amp;"Calibri"&amp;22&amp;KFF8939RESTRICTED</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90113" r:id="rId4" name="List Box 1">
              <controlPr defaultSize="0" autoLine="0" autoPict="0">
                <anchor moveWithCells="1">
                  <from>
                    <xdr:col>0</xdr:col>
                    <xdr:colOff>0</xdr:colOff>
                    <xdr:row>2</xdr:row>
                    <xdr:rowOff>152400</xdr:rowOff>
                  </from>
                  <to>
                    <xdr:col>10</xdr:col>
                    <xdr:colOff>565150</xdr:colOff>
                    <xdr:row>11</xdr:row>
                    <xdr:rowOff>69850</xdr:rowOff>
                  </to>
                </anchor>
              </controlPr>
            </control>
          </mc:Choice>
        </mc:AlternateContent>
        <mc:AlternateContent xmlns:mc="http://schemas.openxmlformats.org/markup-compatibility/2006">
          <mc:Choice Requires="x14">
            <control shapeId="90114" r:id="rId5" name="List Box 2">
              <controlPr defaultSize="0" autoLine="0" autoPict="0">
                <anchor moveWithCells="1">
                  <from>
                    <xdr:col>0</xdr:col>
                    <xdr:colOff>38100</xdr:colOff>
                    <xdr:row>19</xdr:row>
                    <xdr:rowOff>146050</xdr:rowOff>
                  </from>
                  <to>
                    <xdr:col>10</xdr:col>
                    <xdr:colOff>584200</xdr:colOff>
                    <xdr:row>28</xdr:row>
                    <xdr:rowOff>69850</xdr:rowOff>
                  </to>
                </anchor>
              </controlPr>
            </control>
          </mc:Choice>
        </mc:AlternateContent>
        <mc:AlternateContent xmlns:mc="http://schemas.openxmlformats.org/markup-compatibility/2006">
          <mc:Choice Requires="x14">
            <control shapeId="90115" r:id="rId6" name="List Box 3">
              <controlPr defaultSize="0" autoLine="0" autoPict="0">
                <anchor moveWithCells="1">
                  <from>
                    <xdr:col>0</xdr:col>
                    <xdr:colOff>38100</xdr:colOff>
                    <xdr:row>38</xdr:row>
                    <xdr:rowOff>127000</xdr:rowOff>
                  </from>
                  <to>
                    <xdr:col>11</xdr:col>
                    <xdr:colOff>0</xdr:colOff>
                    <xdr:row>47</xdr:row>
                    <xdr:rowOff>38100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D6BBF-EB8E-4576-94D8-4CAF45011283}">
  <sheetPr codeName="Sheet86"/>
  <dimension ref="A1:M7"/>
  <sheetViews>
    <sheetView tabSelected="1" zoomScale="90" zoomScaleNormal="90" workbookViewId="0"/>
  </sheetViews>
  <sheetFormatPr defaultColWidth="0" defaultRowHeight="14.5" x14ac:dyDescent="0.35"/>
  <cols>
    <col min="1" max="2" width="8.90625" style="3" customWidth="1"/>
    <col min="3" max="3" width="16.36328125" style="3" customWidth="1"/>
    <col min="4" max="4" width="19.453125" style="3" customWidth="1"/>
    <col min="5" max="7" width="8.90625" style="3" customWidth="1"/>
    <col min="8" max="8" width="15.6328125" style="3" customWidth="1"/>
    <col min="9" max="9" width="10.08984375" style="3" customWidth="1"/>
    <col min="10" max="10" width="14" style="3" customWidth="1"/>
    <col min="11" max="11" width="8.90625" style="6" customWidth="1"/>
    <col min="12" max="12" width="7.453125" style="6" customWidth="1"/>
    <col min="13" max="13" width="0" style="6" hidden="1" customWidth="1"/>
    <col min="14" max="16384" width="8.90625" style="6" hidden="1"/>
  </cols>
  <sheetData>
    <row r="1" spans="1:13" x14ac:dyDescent="0.35">
      <c r="A1" s="3" t="s">
        <v>70</v>
      </c>
      <c r="B1" s="3" t="s">
        <v>142</v>
      </c>
      <c r="C1" s="3" t="s">
        <v>140</v>
      </c>
      <c r="D1" s="3" t="s">
        <v>141</v>
      </c>
      <c r="E1" s="3" t="s">
        <v>13</v>
      </c>
      <c r="F1" s="3" t="s">
        <v>143</v>
      </c>
      <c r="G1" s="3" t="s">
        <v>95</v>
      </c>
      <c r="H1" s="3" t="s">
        <v>94</v>
      </c>
      <c r="I1" s="3" t="s">
        <v>93</v>
      </c>
      <c r="J1" s="3" t="s">
        <v>144</v>
      </c>
      <c r="L1" s="7" t="s">
        <v>69</v>
      </c>
      <c r="M1" s="7">
        <f>COUNTA(KPIs_results[[#All],[key]])+1</f>
        <v>8</v>
      </c>
    </row>
    <row r="2" spans="1:13" x14ac:dyDescent="0.35">
      <c r="A2" s="3">
        <v>1</v>
      </c>
      <c r="B2" s="3" t="s">
        <v>31</v>
      </c>
      <c r="C2" s="8" t="s">
        <v>99</v>
      </c>
      <c r="D2" s="9">
        <v>44476.695115740738</v>
      </c>
      <c r="E2" s="3" t="s">
        <v>76</v>
      </c>
      <c r="F2" s="3" t="s">
        <v>100</v>
      </c>
      <c r="G2" s="10" t="s">
        <v>98</v>
      </c>
      <c r="H2" s="10"/>
      <c r="J2" s="3">
        <v>2021</v>
      </c>
    </row>
    <row r="3" spans="1:13" x14ac:dyDescent="0.35">
      <c r="A3" s="3">
        <v>2</v>
      </c>
      <c r="B3" s="3" t="s">
        <v>32</v>
      </c>
      <c r="C3" s="9" t="s">
        <v>99</v>
      </c>
      <c r="D3" s="9">
        <v>44476.695462962962</v>
      </c>
      <c r="E3" s="3" t="s">
        <v>77</v>
      </c>
      <c r="F3" s="3" t="s">
        <v>92</v>
      </c>
      <c r="G3" s="10"/>
      <c r="H3" s="8">
        <v>44168</v>
      </c>
      <c r="J3" s="3">
        <v>2021</v>
      </c>
    </row>
    <row r="4" spans="1:13" x14ac:dyDescent="0.35">
      <c r="A4" s="3">
        <v>3</v>
      </c>
      <c r="B4" s="3" t="s">
        <v>65</v>
      </c>
      <c r="C4" s="3" t="s">
        <v>99</v>
      </c>
      <c r="D4" s="9">
        <v>44476.695706018516</v>
      </c>
      <c r="E4" s="3" t="s">
        <v>66</v>
      </c>
      <c r="F4" s="3" t="s">
        <v>101</v>
      </c>
      <c r="H4" s="10"/>
      <c r="I4" s="3">
        <v>12</v>
      </c>
      <c r="J4" s="3">
        <v>2021</v>
      </c>
    </row>
    <row r="5" spans="1:13" x14ac:dyDescent="0.35">
      <c r="A5" s="3">
        <v>4</v>
      </c>
      <c r="B5" s="3" t="s">
        <v>7</v>
      </c>
      <c r="C5" s="3" t="s">
        <v>99</v>
      </c>
      <c r="D5" s="9">
        <v>44476.972210648149</v>
      </c>
      <c r="E5" s="3" t="s">
        <v>4</v>
      </c>
      <c r="F5" s="3" t="s">
        <v>100</v>
      </c>
      <c r="G5" s="3" t="s">
        <v>107</v>
      </c>
      <c r="J5" s="3">
        <v>2021</v>
      </c>
    </row>
    <row r="6" spans="1:13" x14ac:dyDescent="0.35">
      <c r="A6" s="3">
        <v>5</v>
      </c>
      <c r="B6" s="3" t="s">
        <v>22</v>
      </c>
      <c r="C6" s="3" t="s">
        <v>99</v>
      </c>
      <c r="D6" s="9">
        <v>44477.361238425925</v>
      </c>
      <c r="E6" s="3" t="s">
        <v>75</v>
      </c>
      <c r="F6" s="3" t="s">
        <v>100</v>
      </c>
      <c r="G6" s="3" t="s">
        <v>98</v>
      </c>
      <c r="J6" s="3">
        <v>2021</v>
      </c>
    </row>
    <row r="7" spans="1:13" x14ac:dyDescent="0.35">
      <c r="A7" s="3">
        <v>6</v>
      </c>
      <c r="B7" s="3" t="s">
        <v>67</v>
      </c>
      <c r="C7" s="3" t="s">
        <v>99</v>
      </c>
      <c r="D7" s="9">
        <v>44477.401921296296</v>
      </c>
      <c r="E7" s="3" t="s">
        <v>68</v>
      </c>
      <c r="F7" s="3" t="s">
        <v>100</v>
      </c>
      <c r="G7" s="3" t="s">
        <v>98</v>
      </c>
      <c r="J7" s="3">
        <v>2021</v>
      </c>
    </row>
  </sheetData>
  <pageMargins left="0.7" right="0.7" top="0.75" bottom="0.75" header="0.3" footer="0.3"/>
  <pageSetup paperSize="9" orientation="portrait" r:id="rId1"/>
  <headerFooter>
    <oddFooter>&amp;R&amp;1#&amp;"Calibri"&amp;22&amp;KFF8939RESTRICTED</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de5a3807-7e30-44dc-9161-35826bb5f65a">
      <UserInfo>
        <DisplayName>Cesar Brandao</DisplayName>
        <AccountId>14</AccountId>
        <AccountType/>
      </UserInfo>
      <UserInfo>
        <DisplayName>Marco Soares</DisplayName>
        <AccountId>12</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CCD16F356B852498B34BB5B2E953627" ma:contentTypeVersion="13" ma:contentTypeDescription="Create a new document." ma:contentTypeScope="" ma:versionID="4f43c6cba597770a05a6027f5f468a43">
  <xsd:schema xmlns:xsd="http://www.w3.org/2001/XMLSchema" xmlns:xs="http://www.w3.org/2001/XMLSchema" xmlns:p="http://schemas.microsoft.com/office/2006/metadata/properties" xmlns:ns3="b41c6df7-9203-451d-9e9b-eec355459eb9" xmlns:ns4="de5a3807-7e30-44dc-9161-35826bb5f65a" targetNamespace="http://schemas.microsoft.com/office/2006/metadata/properties" ma:root="true" ma:fieldsID="4c45dda29ea77375e0709ee06b7b884f" ns3:_="" ns4:_="">
    <xsd:import namespace="b41c6df7-9203-451d-9e9b-eec355459eb9"/>
    <xsd:import namespace="de5a3807-7e30-44dc-9161-35826bb5f65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3:MediaServiceDateTaken" minOccurs="0"/>
                <xsd:element ref="ns3:MediaLengthInSecond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1c6df7-9203-451d-9e9b-eec355459eb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e5a3807-7e30-44dc-9161-35826bb5f65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5889D9-A062-44BF-B117-F22E3B44C8DB}">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de5a3807-7e30-44dc-9161-35826bb5f65a"/>
    <ds:schemaRef ds:uri="http://purl.org/dc/elements/1.1/"/>
    <ds:schemaRef ds:uri="http://schemas.microsoft.com/office/2006/metadata/properties"/>
    <ds:schemaRef ds:uri="b41c6df7-9203-451d-9e9b-eec355459eb9"/>
    <ds:schemaRef ds:uri="http://www.w3.org/XML/1998/namespace"/>
    <ds:schemaRef ds:uri="http://purl.org/dc/dcmitype/"/>
  </ds:schemaRefs>
</ds:datastoreItem>
</file>

<file path=customXml/itemProps2.xml><?xml version="1.0" encoding="utf-8"?>
<ds:datastoreItem xmlns:ds="http://schemas.openxmlformats.org/officeDocument/2006/customXml" ds:itemID="{3AF87021-E49A-4B13-A24C-6B71E5718A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1c6df7-9203-451d-9e9b-eec355459eb9"/>
    <ds:schemaRef ds:uri="de5a3807-7e30-44dc-9161-35826bb5f6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FF88A03-7446-4450-AB9C-07015A93C16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divulg_tribut</vt:lpstr>
      <vt:lpstr>gov_tribut</vt:lpstr>
      <vt:lpstr>strat_esg</vt:lpstr>
      <vt:lpstr>Nav_G</vt:lpstr>
      <vt:lpstr>Ficha18</vt:lpstr>
      <vt:lpstr>Results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Marco Soares</dc:creator>
  <cp:keywords/>
  <dc:description/>
  <cp:lastModifiedBy>Marco Soares</cp:lastModifiedBy>
  <cp:revision/>
  <dcterms:created xsi:type="dcterms:W3CDTF">2021-08-10T17:05:41Z</dcterms:created>
  <dcterms:modified xsi:type="dcterms:W3CDTF">2022-01-14T21:26:01Z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0x0101005CCD16F356B852498B34BB5B2E953627</vt:lpwstr>
  </property>
  <property fmtid="{D5CDD505-2E9C-101B-9397-08002B2CF9AE}" pid="3" name="MSIP_Label_2c76c141-ac86-40e5-abf2-c6f60e474cee_Enabled">
    <vt:lpwstr>True</vt:lpwstr>
  </property>
  <property fmtid="{D5CDD505-2E9C-101B-9397-08002B2CF9AE}" pid="4" name="MSIP_Label_2c76c141-ac86-40e5-abf2-c6f60e474cee_SiteId">
    <vt:lpwstr>fcb2b37b-5da0-466b-9b83-0014b67a7c78</vt:lpwstr>
  </property>
  <property fmtid="{D5CDD505-2E9C-101B-9397-08002B2CF9AE}" pid="5" name="MSIP_Label_2c76c141-ac86-40e5-abf2-c6f60e474cee_Owner">
    <vt:lpwstr>marco.soares@bayer.com</vt:lpwstr>
  </property>
  <property fmtid="{D5CDD505-2E9C-101B-9397-08002B2CF9AE}" pid="6" name="MSIP_Label_2c76c141-ac86-40e5-abf2-c6f60e474cee_SetDate">
    <vt:lpwstr>2022-01-13T17:46:01.4484185Z</vt:lpwstr>
  </property>
  <property fmtid="{D5CDD505-2E9C-101B-9397-08002B2CF9AE}" pid="7" name="MSIP_Label_2c76c141-ac86-40e5-abf2-c6f60e474cee_Name">
    <vt:lpwstr>RESTRICTED</vt:lpwstr>
  </property>
  <property fmtid="{D5CDD505-2E9C-101B-9397-08002B2CF9AE}" pid="8" name="MSIP_Label_2c76c141-ac86-40e5-abf2-c6f60e474cee_Application">
    <vt:lpwstr>Microsoft Azure Information Protection</vt:lpwstr>
  </property>
  <property fmtid="{D5CDD505-2E9C-101B-9397-08002B2CF9AE}" pid="9" name="MSIP_Label_2c76c141-ac86-40e5-abf2-c6f60e474cee_Extended_MSFT_Method">
    <vt:lpwstr>Automatic</vt:lpwstr>
  </property>
  <property fmtid="{D5CDD505-2E9C-101B-9397-08002B2CF9AE}" pid="10" name="Sensitivity">
    <vt:lpwstr>RESTRICTED</vt:lpwstr>
  </property>
</Properties>
</file>