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kerlan-my.sharepoint.com/personal/mrodriguez_ikerlan_es/Documents/Documentos/GitHub/MARS-data/Bench-in-loop/Dense_Linear_Algebra/"/>
    </mc:Choice>
  </mc:AlternateContent>
  <xr:revisionPtr revIDLastSave="398" documentId="8_{D0BF2C62-6C53-42BC-8F11-EACCC5E617D7}" xr6:coauthVersionLast="47" xr6:coauthVersionMax="47" xr10:uidLastSave="{822B3585-4723-41C2-AB58-BC3ABAA9D768}"/>
  <bookViews>
    <workbookView xWindow="28680" yWindow="-120" windowWidth="29040" windowHeight="15720" tabRatio="748" activeTab="2" xr2:uid="{3BB41F9D-0BB3-4FC4-952D-A48197C80458}"/>
  </bookViews>
  <sheets>
    <sheet name="gaussian3" sheetId="19" r:id="rId1"/>
    <sheet name="gaussian1024" sheetId="24" r:id="rId2"/>
    <sheet name="LUD64" sheetId="22" r:id="rId3"/>
    <sheet name="LUD2048" sheetId="25" r:id="rId4"/>
    <sheet name="Kmeans100" sheetId="14" r:id="rId5"/>
    <sheet name="Kmeans819200" sheetId="23" r:id="rId6"/>
    <sheet name="Streamcluster" sheetId="15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9" i="23" l="1"/>
  <c r="L49" i="23"/>
  <c r="K49" i="23"/>
  <c r="J49" i="23"/>
  <c r="I49" i="23"/>
  <c r="H49" i="23"/>
  <c r="G49" i="23"/>
  <c r="F49" i="23"/>
  <c r="E49" i="23"/>
  <c r="D49" i="23"/>
  <c r="C49" i="23"/>
  <c r="B49" i="23"/>
  <c r="M39" i="23"/>
  <c r="L39" i="23"/>
  <c r="K39" i="23"/>
  <c r="J39" i="23"/>
  <c r="I39" i="23"/>
  <c r="H39" i="23"/>
  <c r="G39" i="23"/>
  <c r="F39" i="23"/>
  <c r="E39" i="23"/>
  <c r="D39" i="23"/>
  <c r="C39" i="23"/>
  <c r="B39" i="23"/>
  <c r="M29" i="23"/>
  <c r="L29" i="23"/>
  <c r="K29" i="23"/>
  <c r="J29" i="23"/>
  <c r="I29" i="23"/>
  <c r="H29" i="23"/>
  <c r="G29" i="23"/>
  <c r="F29" i="23"/>
  <c r="E29" i="23"/>
  <c r="D29" i="23"/>
  <c r="C29" i="23"/>
  <c r="B29" i="23"/>
  <c r="M9" i="23"/>
  <c r="L9" i="23"/>
  <c r="K9" i="23"/>
  <c r="J9" i="23"/>
  <c r="I9" i="23"/>
  <c r="H9" i="23"/>
  <c r="G9" i="23"/>
  <c r="F9" i="23"/>
  <c r="E9" i="23"/>
  <c r="D9" i="23"/>
  <c r="C9" i="23"/>
  <c r="B9" i="23"/>
  <c r="M19" i="23"/>
  <c r="L19" i="23"/>
  <c r="K19" i="23"/>
  <c r="J19" i="23"/>
  <c r="I19" i="23"/>
  <c r="H19" i="23"/>
  <c r="G19" i="23"/>
  <c r="F19" i="23"/>
  <c r="E19" i="23"/>
  <c r="D19" i="23"/>
  <c r="C19" i="23"/>
  <c r="B19" i="23"/>
  <c r="L9" i="14"/>
  <c r="M9" i="14"/>
  <c r="M19" i="14"/>
  <c r="L19" i="14"/>
  <c r="L29" i="14"/>
  <c r="M29" i="14"/>
  <c r="L39" i="14"/>
  <c r="M39" i="14"/>
  <c r="L49" i="14"/>
  <c r="M49" i="14"/>
  <c r="K49" i="14"/>
  <c r="J49" i="14"/>
  <c r="I49" i="14"/>
  <c r="H49" i="14"/>
  <c r="G49" i="14"/>
  <c r="F49" i="14"/>
  <c r="E49" i="14"/>
  <c r="D49" i="14"/>
  <c r="C49" i="14"/>
  <c r="B49" i="14"/>
  <c r="K39" i="14"/>
  <c r="J39" i="14"/>
  <c r="I39" i="14"/>
  <c r="H39" i="14"/>
  <c r="G39" i="14"/>
  <c r="F39" i="14"/>
  <c r="E39" i="14"/>
  <c r="D39" i="14"/>
  <c r="C39" i="14"/>
  <c r="B39" i="14"/>
  <c r="K29" i="14"/>
  <c r="J29" i="14"/>
  <c r="I29" i="14"/>
  <c r="H29" i="14"/>
  <c r="G29" i="14"/>
  <c r="F29" i="14"/>
  <c r="E29" i="14"/>
  <c r="D29" i="14"/>
  <c r="C29" i="14"/>
  <c r="B29" i="14"/>
  <c r="K19" i="14"/>
  <c r="J19" i="14"/>
  <c r="I19" i="14"/>
  <c r="H19" i="14"/>
  <c r="G19" i="14"/>
  <c r="F19" i="14"/>
  <c r="E19" i="14"/>
  <c r="D19" i="14"/>
  <c r="C19" i="14"/>
  <c r="B19" i="14"/>
  <c r="K9" i="14"/>
  <c r="J9" i="14"/>
  <c r="I9" i="14"/>
  <c r="H9" i="14"/>
  <c r="G9" i="14"/>
  <c r="F9" i="14"/>
  <c r="E9" i="14"/>
  <c r="D9" i="14"/>
  <c r="C9" i="14"/>
  <c r="B9" i="14"/>
  <c r="K49" i="25"/>
  <c r="J49" i="25"/>
  <c r="I49" i="25"/>
  <c r="H49" i="25"/>
  <c r="G49" i="25"/>
  <c r="F49" i="25"/>
  <c r="E49" i="25"/>
  <c r="D49" i="25"/>
  <c r="C49" i="25"/>
  <c r="B49" i="25"/>
  <c r="K39" i="25"/>
  <c r="J39" i="25"/>
  <c r="I39" i="25"/>
  <c r="H39" i="25"/>
  <c r="G39" i="25"/>
  <c r="F39" i="25"/>
  <c r="E39" i="25"/>
  <c r="D39" i="25"/>
  <c r="C39" i="25"/>
  <c r="B39" i="25"/>
  <c r="K29" i="25"/>
  <c r="J29" i="25"/>
  <c r="I29" i="25"/>
  <c r="H29" i="25"/>
  <c r="G29" i="25"/>
  <c r="F29" i="25"/>
  <c r="E29" i="25"/>
  <c r="D29" i="25"/>
  <c r="C29" i="25"/>
  <c r="B29" i="25"/>
  <c r="K19" i="25"/>
  <c r="J19" i="25"/>
  <c r="I19" i="25"/>
  <c r="H19" i="25"/>
  <c r="G19" i="25"/>
  <c r="F19" i="25"/>
  <c r="E19" i="25"/>
  <c r="D19" i="25"/>
  <c r="C19" i="25"/>
  <c r="B19" i="25"/>
  <c r="K9" i="25"/>
  <c r="J9" i="25"/>
  <c r="I9" i="25"/>
  <c r="H9" i="25"/>
  <c r="G9" i="25"/>
  <c r="F9" i="25"/>
  <c r="E9" i="25"/>
  <c r="D9" i="25"/>
  <c r="C9" i="25"/>
  <c r="B9" i="25"/>
  <c r="K49" i="22"/>
  <c r="J49" i="22"/>
  <c r="I49" i="22"/>
  <c r="H49" i="22"/>
  <c r="G49" i="22"/>
  <c r="F49" i="22"/>
  <c r="E49" i="22"/>
  <c r="D49" i="22"/>
  <c r="C49" i="22"/>
  <c r="B49" i="22"/>
  <c r="K39" i="22"/>
  <c r="J39" i="22"/>
  <c r="I39" i="22"/>
  <c r="H39" i="22"/>
  <c r="G39" i="22"/>
  <c r="F39" i="22"/>
  <c r="E39" i="22"/>
  <c r="D39" i="22"/>
  <c r="C39" i="22"/>
  <c r="B39" i="22"/>
  <c r="K29" i="22"/>
  <c r="J29" i="22"/>
  <c r="I29" i="22"/>
  <c r="H29" i="22"/>
  <c r="G29" i="22"/>
  <c r="F29" i="22"/>
  <c r="E29" i="22"/>
  <c r="D29" i="22"/>
  <c r="C29" i="22"/>
  <c r="B29" i="22"/>
  <c r="K19" i="22"/>
  <c r="J19" i="22"/>
  <c r="I19" i="22"/>
  <c r="H19" i="22"/>
  <c r="G19" i="22"/>
  <c r="F19" i="22"/>
  <c r="E19" i="22"/>
  <c r="D19" i="22"/>
  <c r="C19" i="22"/>
  <c r="B19" i="22"/>
  <c r="K9" i="22"/>
  <c r="J9" i="22"/>
  <c r="I9" i="22"/>
  <c r="H9" i="22"/>
  <c r="G9" i="22"/>
  <c r="F9" i="22"/>
  <c r="E9" i="22"/>
  <c r="D9" i="22"/>
  <c r="C9" i="22"/>
  <c r="B9" i="22"/>
  <c r="K49" i="24"/>
  <c r="J49" i="24"/>
  <c r="I49" i="24"/>
  <c r="H49" i="24"/>
  <c r="G49" i="24"/>
  <c r="F49" i="24"/>
  <c r="E49" i="24"/>
  <c r="D49" i="24"/>
  <c r="C49" i="24"/>
  <c r="B49" i="24"/>
  <c r="K39" i="24"/>
  <c r="J39" i="24"/>
  <c r="I39" i="24"/>
  <c r="H39" i="24"/>
  <c r="G39" i="24"/>
  <c r="F39" i="24"/>
  <c r="E39" i="24"/>
  <c r="D39" i="24"/>
  <c r="C39" i="24"/>
  <c r="B39" i="24"/>
  <c r="K29" i="24"/>
  <c r="J29" i="24"/>
  <c r="I29" i="24"/>
  <c r="H29" i="24"/>
  <c r="G29" i="24"/>
  <c r="F29" i="24"/>
  <c r="E29" i="24"/>
  <c r="D29" i="24"/>
  <c r="C29" i="24"/>
  <c r="B29" i="24"/>
  <c r="K19" i="24"/>
  <c r="J19" i="24"/>
  <c r="I19" i="24"/>
  <c r="H19" i="24"/>
  <c r="G19" i="24"/>
  <c r="F19" i="24"/>
  <c r="E19" i="24"/>
  <c r="D19" i="24"/>
  <c r="C19" i="24"/>
  <c r="B19" i="24"/>
  <c r="K9" i="24"/>
  <c r="J9" i="24"/>
  <c r="I9" i="24"/>
  <c r="H9" i="24"/>
  <c r="G9" i="24"/>
  <c r="F9" i="24"/>
  <c r="E9" i="24"/>
  <c r="D9" i="24"/>
  <c r="C9" i="24"/>
  <c r="B9" i="24"/>
  <c r="K49" i="19"/>
  <c r="J49" i="19"/>
  <c r="I49" i="19"/>
  <c r="H49" i="19"/>
  <c r="G49" i="19"/>
  <c r="F49" i="19"/>
  <c r="E49" i="19"/>
  <c r="D49" i="19"/>
  <c r="C49" i="19"/>
  <c r="B49" i="19"/>
  <c r="K39" i="19"/>
  <c r="J39" i="19"/>
  <c r="I39" i="19"/>
  <c r="H39" i="19"/>
  <c r="G39" i="19"/>
  <c r="F39" i="19"/>
  <c r="E39" i="19"/>
  <c r="D39" i="19"/>
  <c r="C39" i="19"/>
  <c r="B39" i="19"/>
  <c r="K29" i="19"/>
  <c r="J29" i="19"/>
  <c r="I29" i="19"/>
  <c r="H29" i="19"/>
  <c r="G29" i="19"/>
  <c r="F29" i="19"/>
  <c r="E29" i="19"/>
  <c r="D29" i="19"/>
  <c r="C29" i="19"/>
  <c r="B29" i="19"/>
  <c r="K19" i="19"/>
  <c r="J19" i="19"/>
  <c r="I19" i="19"/>
  <c r="H19" i="19"/>
  <c r="G19" i="19"/>
  <c r="F19" i="19"/>
  <c r="E19" i="19"/>
  <c r="D19" i="19"/>
  <c r="C19" i="19"/>
  <c r="B19" i="19"/>
  <c r="C9" i="19"/>
  <c r="D9" i="19"/>
  <c r="E9" i="19"/>
  <c r="F9" i="19"/>
  <c r="G9" i="19"/>
  <c r="H9" i="19"/>
  <c r="I9" i="19"/>
  <c r="J9" i="19"/>
  <c r="K9" i="19"/>
  <c r="B9" i="19"/>
  <c r="M18" i="23"/>
  <c r="L18" i="23"/>
  <c r="K18" i="23"/>
  <c r="J18" i="23"/>
  <c r="I18" i="23"/>
  <c r="H18" i="23"/>
  <c r="G18" i="23"/>
  <c r="F18" i="23"/>
  <c r="E18" i="23"/>
  <c r="D18" i="23"/>
  <c r="C18" i="23"/>
  <c r="B18" i="23"/>
  <c r="M17" i="23"/>
  <c r="L17" i="23"/>
  <c r="K17" i="23"/>
  <c r="J17" i="23"/>
  <c r="I17" i="23"/>
  <c r="H17" i="23"/>
  <c r="G17" i="23"/>
  <c r="F17" i="23"/>
  <c r="E17" i="23"/>
  <c r="D17" i="23"/>
  <c r="C17" i="23"/>
  <c r="B17" i="23"/>
  <c r="M18" i="14"/>
  <c r="L18" i="14"/>
  <c r="K18" i="14"/>
  <c r="J18" i="14"/>
  <c r="I18" i="14"/>
  <c r="H18" i="14"/>
  <c r="G18" i="14"/>
  <c r="F18" i="14"/>
  <c r="E18" i="14"/>
  <c r="D18" i="14"/>
  <c r="C18" i="14"/>
  <c r="B18" i="14"/>
  <c r="M17" i="14"/>
  <c r="L17" i="14"/>
  <c r="K17" i="14"/>
  <c r="J17" i="14"/>
  <c r="I17" i="14"/>
  <c r="H17" i="14"/>
  <c r="G17" i="14"/>
  <c r="F17" i="14"/>
  <c r="E17" i="14"/>
  <c r="D17" i="14"/>
  <c r="C17" i="14"/>
  <c r="B17" i="14"/>
  <c r="K18" i="25"/>
  <c r="J18" i="25"/>
  <c r="I18" i="25"/>
  <c r="H18" i="25"/>
  <c r="G18" i="25"/>
  <c r="F18" i="25"/>
  <c r="E18" i="25"/>
  <c r="D18" i="25"/>
  <c r="C18" i="25"/>
  <c r="B18" i="25"/>
  <c r="K17" i="25"/>
  <c r="J17" i="25"/>
  <c r="I17" i="25"/>
  <c r="H17" i="25"/>
  <c r="G17" i="25"/>
  <c r="F17" i="25"/>
  <c r="E17" i="25"/>
  <c r="D17" i="25"/>
  <c r="C17" i="25"/>
  <c r="B17" i="25"/>
  <c r="K18" i="22"/>
  <c r="J18" i="22"/>
  <c r="I18" i="22"/>
  <c r="H18" i="22"/>
  <c r="G18" i="22"/>
  <c r="F18" i="22"/>
  <c r="E18" i="22"/>
  <c r="D18" i="22"/>
  <c r="C18" i="22"/>
  <c r="B18" i="22"/>
  <c r="K17" i="22"/>
  <c r="J17" i="22"/>
  <c r="I17" i="22"/>
  <c r="H17" i="22"/>
  <c r="G17" i="22"/>
  <c r="F17" i="22"/>
  <c r="E17" i="22"/>
  <c r="D17" i="22"/>
  <c r="C17" i="22"/>
  <c r="B17" i="22"/>
  <c r="K18" i="24"/>
  <c r="J18" i="24"/>
  <c r="I18" i="24"/>
  <c r="H18" i="24"/>
  <c r="G18" i="24"/>
  <c r="F18" i="24"/>
  <c r="E18" i="24"/>
  <c r="D18" i="24"/>
  <c r="C18" i="24"/>
  <c r="B18" i="24"/>
  <c r="K17" i="24"/>
  <c r="J17" i="24"/>
  <c r="I17" i="24"/>
  <c r="H17" i="24"/>
  <c r="G17" i="24"/>
  <c r="F17" i="24"/>
  <c r="E17" i="24"/>
  <c r="D17" i="24"/>
  <c r="C17" i="24"/>
  <c r="B17" i="24"/>
  <c r="K18" i="19"/>
  <c r="J18" i="19"/>
  <c r="I18" i="19"/>
  <c r="H18" i="19"/>
  <c r="G18" i="19"/>
  <c r="F18" i="19"/>
  <c r="E18" i="19"/>
  <c r="D18" i="19"/>
  <c r="C18" i="19"/>
  <c r="B18" i="19"/>
  <c r="K17" i="19"/>
  <c r="J17" i="19"/>
  <c r="I17" i="19"/>
  <c r="H17" i="19"/>
  <c r="G17" i="19"/>
  <c r="F17" i="19"/>
  <c r="E17" i="19"/>
  <c r="D17" i="19"/>
  <c r="C17" i="19"/>
  <c r="B17" i="19"/>
  <c r="M48" i="23"/>
  <c r="L48" i="23"/>
  <c r="K48" i="23"/>
  <c r="J48" i="23"/>
  <c r="I48" i="23"/>
  <c r="H48" i="23"/>
  <c r="G48" i="23"/>
  <c r="F48" i="23"/>
  <c r="E48" i="23"/>
  <c r="D48" i="23"/>
  <c r="C48" i="23"/>
  <c r="B48" i="23"/>
  <c r="M47" i="23"/>
  <c r="L47" i="23"/>
  <c r="K47" i="23"/>
  <c r="J47" i="23"/>
  <c r="I47" i="23"/>
  <c r="H47" i="23"/>
  <c r="G47" i="23"/>
  <c r="F47" i="23"/>
  <c r="E47" i="23"/>
  <c r="D47" i="23"/>
  <c r="C47" i="23"/>
  <c r="B47" i="23"/>
  <c r="M38" i="23"/>
  <c r="L38" i="23"/>
  <c r="K38" i="23"/>
  <c r="J38" i="23"/>
  <c r="I38" i="23"/>
  <c r="H38" i="23"/>
  <c r="G38" i="23"/>
  <c r="F38" i="23"/>
  <c r="E38" i="23"/>
  <c r="D38" i="23"/>
  <c r="C38" i="23"/>
  <c r="B38" i="23"/>
  <c r="M37" i="23"/>
  <c r="L37" i="23"/>
  <c r="K37" i="23"/>
  <c r="J37" i="23"/>
  <c r="I37" i="23"/>
  <c r="H37" i="23"/>
  <c r="G37" i="23"/>
  <c r="F37" i="23"/>
  <c r="E37" i="23"/>
  <c r="D37" i="23"/>
  <c r="C37" i="23"/>
  <c r="B37" i="23"/>
  <c r="M28" i="23"/>
  <c r="L28" i="23"/>
  <c r="K28" i="23"/>
  <c r="J28" i="23"/>
  <c r="I28" i="23"/>
  <c r="H28" i="23"/>
  <c r="G28" i="23"/>
  <c r="F28" i="23"/>
  <c r="E28" i="23"/>
  <c r="D28" i="23"/>
  <c r="C28" i="23"/>
  <c r="B28" i="23"/>
  <c r="M27" i="23"/>
  <c r="L27" i="23"/>
  <c r="K27" i="23"/>
  <c r="J27" i="23"/>
  <c r="I27" i="23"/>
  <c r="H27" i="23"/>
  <c r="G27" i="23"/>
  <c r="F27" i="23"/>
  <c r="E27" i="23"/>
  <c r="D27" i="23"/>
  <c r="C27" i="23"/>
  <c r="B27" i="23"/>
  <c r="M8" i="23"/>
  <c r="L8" i="23"/>
  <c r="K8" i="23"/>
  <c r="J8" i="23"/>
  <c r="I8" i="23"/>
  <c r="H8" i="23"/>
  <c r="G8" i="23"/>
  <c r="F8" i="23"/>
  <c r="E8" i="23"/>
  <c r="D8" i="23"/>
  <c r="C8" i="23"/>
  <c r="B8" i="23"/>
  <c r="M7" i="23"/>
  <c r="L7" i="23"/>
  <c r="K7" i="23"/>
  <c r="J7" i="23"/>
  <c r="I7" i="23"/>
  <c r="H7" i="23"/>
  <c r="G7" i="23"/>
  <c r="F7" i="23"/>
  <c r="E7" i="23"/>
  <c r="D7" i="23"/>
  <c r="C7" i="23"/>
  <c r="B7" i="23"/>
  <c r="E8" i="14"/>
  <c r="E7" i="14"/>
  <c r="E38" i="14"/>
  <c r="E37" i="14"/>
  <c r="E28" i="14"/>
  <c r="E27" i="14"/>
  <c r="E48" i="14"/>
  <c r="E47" i="14"/>
  <c r="L48" i="14"/>
  <c r="K48" i="14"/>
  <c r="L47" i="14"/>
  <c r="K47" i="14"/>
  <c r="L38" i="14"/>
  <c r="K38" i="14"/>
  <c r="L37" i="14"/>
  <c r="K37" i="14"/>
  <c r="L8" i="14"/>
  <c r="K8" i="14"/>
  <c r="L7" i="14"/>
  <c r="K7" i="14"/>
  <c r="K28" i="14"/>
  <c r="K27" i="14"/>
  <c r="K48" i="25"/>
  <c r="J48" i="25"/>
  <c r="I48" i="25"/>
  <c r="H48" i="25"/>
  <c r="G48" i="25"/>
  <c r="F48" i="25"/>
  <c r="E48" i="25"/>
  <c r="D48" i="25"/>
  <c r="C48" i="25"/>
  <c r="B48" i="25"/>
  <c r="K47" i="25"/>
  <c r="J47" i="25"/>
  <c r="I47" i="25"/>
  <c r="H47" i="25"/>
  <c r="G47" i="25"/>
  <c r="F47" i="25"/>
  <c r="E47" i="25"/>
  <c r="D47" i="25"/>
  <c r="C47" i="25"/>
  <c r="B47" i="25"/>
  <c r="K38" i="25"/>
  <c r="J38" i="25"/>
  <c r="I38" i="25"/>
  <c r="H38" i="25"/>
  <c r="G38" i="25"/>
  <c r="F38" i="25"/>
  <c r="E38" i="25"/>
  <c r="D38" i="25"/>
  <c r="C38" i="25"/>
  <c r="B38" i="25"/>
  <c r="K37" i="25"/>
  <c r="J37" i="25"/>
  <c r="I37" i="25"/>
  <c r="H37" i="25"/>
  <c r="G37" i="25"/>
  <c r="F37" i="25"/>
  <c r="E37" i="25"/>
  <c r="D37" i="25"/>
  <c r="C37" i="25"/>
  <c r="B37" i="25"/>
  <c r="K28" i="25"/>
  <c r="J28" i="25"/>
  <c r="I28" i="25"/>
  <c r="H28" i="25"/>
  <c r="G28" i="25"/>
  <c r="F28" i="25"/>
  <c r="E28" i="25"/>
  <c r="D28" i="25"/>
  <c r="C28" i="25"/>
  <c r="B28" i="25"/>
  <c r="K27" i="25"/>
  <c r="J27" i="25"/>
  <c r="I27" i="25"/>
  <c r="H27" i="25"/>
  <c r="G27" i="25"/>
  <c r="F27" i="25"/>
  <c r="E27" i="25"/>
  <c r="D27" i="25"/>
  <c r="C27" i="25"/>
  <c r="B27" i="25"/>
  <c r="K8" i="25"/>
  <c r="J8" i="25"/>
  <c r="I8" i="25"/>
  <c r="H8" i="25"/>
  <c r="G8" i="25"/>
  <c r="F8" i="25"/>
  <c r="E8" i="25"/>
  <c r="D8" i="25"/>
  <c r="C8" i="25"/>
  <c r="B8" i="25"/>
  <c r="K7" i="25"/>
  <c r="J7" i="25"/>
  <c r="I7" i="25"/>
  <c r="H7" i="25"/>
  <c r="G7" i="25"/>
  <c r="F7" i="25"/>
  <c r="E7" i="25"/>
  <c r="D7" i="25"/>
  <c r="C7" i="25"/>
  <c r="B7" i="25"/>
  <c r="K48" i="22"/>
  <c r="J48" i="22"/>
  <c r="I48" i="22"/>
  <c r="H48" i="22"/>
  <c r="G48" i="22"/>
  <c r="F48" i="22"/>
  <c r="E48" i="22"/>
  <c r="D48" i="22"/>
  <c r="C48" i="22"/>
  <c r="B48" i="22"/>
  <c r="K47" i="22"/>
  <c r="J47" i="22"/>
  <c r="I47" i="22"/>
  <c r="H47" i="22"/>
  <c r="G47" i="22"/>
  <c r="F47" i="22"/>
  <c r="E47" i="22"/>
  <c r="D47" i="22"/>
  <c r="C47" i="22"/>
  <c r="B47" i="22"/>
  <c r="K38" i="22"/>
  <c r="J38" i="22"/>
  <c r="I38" i="22"/>
  <c r="H38" i="22"/>
  <c r="G38" i="22"/>
  <c r="F38" i="22"/>
  <c r="E38" i="22"/>
  <c r="D38" i="22"/>
  <c r="C38" i="22"/>
  <c r="B38" i="22"/>
  <c r="K37" i="22"/>
  <c r="J37" i="22"/>
  <c r="I37" i="22"/>
  <c r="H37" i="22"/>
  <c r="G37" i="22"/>
  <c r="F37" i="22"/>
  <c r="E37" i="22"/>
  <c r="D37" i="22"/>
  <c r="C37" i="22"/>
  <c r="B37" i="22"/>
  <c r="K28" i="22"/>
  <c r="J28" i="22"/>
  <c r="I28" i="22"/>
  <c r="H28" i="22"/>
  <c r="G28" i="22"/>
  <c r="F28" i="22"/>
  <c r="E28" i="22"/>
  <c r="D28" i="22"/>
  <c r="C28" i="22"/>
  <c r="B28" i="22"/>
  <c r="K27" i="22"/>
  <c r="J27" i="22"/>
  <c r="I27" i="22"/>
  <c r="H27" i="22"/>
  <c r="G27" i="22"/>
  <c r="F27" i="22"/>
  <c r="E27" i="22"/>
  <c r="D27" i="22"/>
  <c r="C27" i="22"/>
  <c r="B27" i="22"/>
  <c r="H8" i="22"/>
  <c r="H7" i="22"/>
  <c r="I8" i="22"/>
  <c r="I7" i="22"/>
  <c r="K48" i="24"/>
  <c r="J48" i="24"/>
  <c r="I48" i="24"/>
  <c r="H48" i="24"/>
  <c r="G48" i="24"/>
  <c r="F48" i="24"/>
  <c r="E48" i="24"/>
  <c r="D48" i="24"/>
  <c r="C48" i="24"/>
  <c r="B48" i="24"/>
  <c r="K47" i="24"/>
  <c r="J47" i="24"/>
  <c r="I47" i="24"/>
  <c r="H47" i="24"/>
  <c r="G47" i="24"/>
  <c r="F47" i="24"/>
  <c r="E47" i="24"/>
  <c r="D47" i="24"/>
  <c r="C47" i="24"/>
  <c r="B47" i="24"/>
  <c r="K38" i="24"/>
  <c r="J38" i="24"/>
  <c r="I38" i="24"/>
  <c r="H38" i="24"/>
  <c r="G38" i="24"/>
  <c r="F38" i="24"/>
  <c r="E38" i="24"/>
  <c r="D38" i="24"/>
  <c r="C38" i="24"/>
  <c r="B38" i="24"/>
  <c r="K37" i="24"/>
  <c r="J37" i="24"/>
  <c r="I37" i="24"/>
  <c r="H37" i="24"/>
  <c r="G37" i="24"/>
  <c r="F37" i="24"/>
  <c r="E37" i="24"/>
  <c r="D37" i="24"/>
  <c r="C37" i="24"/>
  <c r="B37" i="24"/>
  <c r="K28" i="24"/>
  <c r="J28" i="24"/>
  <c r="I28" i="24"/>
  <c r="H28" i="24"/>
  <c r="G28" i="24"/>
  <c r="F28" i="24"/>
  <c r="E28" i="24"/>
  <c r="D28" i="24"/>
  <c r="C28" i="24"/>
  <c r="B28" i="24"/>
  <c r="K27" i="24"/>
  <c r="J27" i="24"/>
  <c r="I27" i="24"/>
  <c r="H27" i="24"/>
  <c r="G27" i="24"/>
  <c r="F27" i="24"/>
  <c r="E27" i="24"/>
  <c r="D27" i="24"/>
  <c r="C27" i="24"/>
  <c r="B27" i="24"/>
  <c r="K8" i="24"/>
  <c r="J8" i="24"/>
  <c r="I8" i="24"/>
  <c r="H8" i="24"/>
  <c r="G8" i="24"/>
  <c r="F8" i="24"/>
  <c r="E8" i="24"/>
  <c r="D8" i="24"/>
  <c r="C8" i="24"/>
  <c r="B8" i="24"/>
  <c r="K7" i="24"/>
  <c r="J7" i="24"/>
  <c r="I7" i="24"/>
  <c r="H7" i="24"/>
  <c r="G7" i="24"/>
  <c r="F7" i="24"/>
  <c r="E7" i="24"/>
  <c r="D7" i="24"/>
  <c r="C7" i="24"/>
  <c r="B7" i="24"/>
  <c r="K48" i="19"/>
  <c r="J48" i="19"/>
  <c r="I48" i="19"/>
  <c r="H48" i="19"/>
  <c r="G48" i="19"/>
  <c r="F48" i="19"/>
  <c r="E48" i="19"/>
  <c r="D48" i="19"/>
  <c r="C48" i="19"/>
  <c r="B48" i="19"/>
  <c r="K47" i="19"/>
  <c r="J47" i="19"/>
  <c r="I47" i="19"/>
  <c r="H47" i="19"/>
  <c r="G47" i="19"/>
  <c r="F47" i="19"/>
  <c r="E47" i="19"/>
  <c r="D47" i="19"/>
  <c r="C47" i="19"/>
  <c r="B47" i="19"/>
  <c r="K38" i="19"/>
  <c r="J38" i="19"/>
  <c r="I38" i="19"/>
  <c r="H38" i="19"/>
  <c r="G38" i="19"/>
  <c r="F38" i="19"/>
  <c r="E38" i="19"/>
  <c r="D38" i="19"/>
  <c r="C38" i="19"/>
  <c r="B38" i="19"/>
  <c r="K37" i="19"/>
  <c r="J37" i="19"/>
  <c r="I37" i="19"/>
  <c r="H37" i="19"/>
  <c r="G37" i="19"/>
  <c r="F37" i="19"/>
  <c r="E37" i="19"/>
  <c r="D37" i="19"/>
  <c r="C37" i="19"/>
  <c r="B37" i="19"/>
  <c r="K28" i="19"/>
  <c r="J28" i="19"/>
  <c r="I28" i="19"/>
  <c r="H28" i="19"/>
  <c r="G28" i="19"/>
  <c r="F28" i="19"/>
  <c r="E28" i="19"/>
  <c r="D28" i="19"/>
  <c r="C28" i="19"/>
  <c r="B28" i="19"/>
  <c r="K27" i="19"/>
  <c r="J27" i="19"/>
  <c r="I27" i="19"/>
  <c r="H27" i="19"/>
  <c r="G27" i="19"/>
  <c r="F27" i="19"/>
  <c r="E27" i="19"/>
  <c r="D27" i="19"/>
  <c r="C27" i="19"/>
  <c r="B27" i="19"/>
  <c r="I8" i="19"/>
  <c r="I7" i="19"/>
  <c r="E8" i="19"/>
  <c r="E7" i="19"/>
  <c r="K8" i="22"/>
  <c r="J8" i="22"/>
  <c r="G8" i="22"/>
  <c r="F8" i="22"/>
  <c r="E8" i="22"/>
  <c r="D8" i="22"/>
  <c r="C8" i="22"/>
  <c r="B8" i="22"/>
  <c r="K7" i="22"/>
  <c r="J7" i="22"/>
  <c r="G7" i="22"/>
  <c r="F7" i="22"/>
  <c r="E7" i="22"/>
  <c r="D7" i="22"/>
  <c r="C7" i="22"/>
  <c r="B7" i="22"/>
  <c r="K8" i="19"/>
  <c r="J8" i="19"/>
  <c r="H8" i="19"/>
  <c r="G8" i="19"/>
  <c r="F8" i="19"/>
  <c r="D8" i="19"/>
  <c r="C8" i="19"/>
  <c r="B8" i="19"/>
  <c r="K7" i="19"/>
  <c r="J7" i="19"/>
  <c r="H7" i="19"/>
  <c r="G7" i="19"/>
  <c r="F7" i="19"/>
  <c r="D7" i="19"/>
  <c r="C7" i="19"/>
  <c r="B7" i="19"/>
  <c r="M48" i="14" l="1"/>
  <c r="M47" i="14"/>
  <c r="J48" i="14"/>
  <c r="I48" i="14"/>
  <c r="H48" i="14"/>
  <c r="G48" i="14"/>
  <c r="F48" i="14"/>
  <c r="D48" i="14"/>
  <c r="C48" i="14"/>
  <c r="B48" i="14"/>
  <c r="J47" i="14"/>
  <c r="I47" i="14"/>
  <c r="H47" i="14"/>
  <c r="G47" i="14"/>
  <c r="F47" i="14"/>
  <c r="D47" i="14"/>
  <c r="C47" i="14"/>
  <c r="B47" i="14"/>
  <c r="M38" i="14"/>
  <c r="J38" i="14"/>
  <c r="I38" i="14"/>
  <c r="H38" i="14"/>
  <c r="G38" i="14"/>
  <c r="F38" i="14"/>
  <c r="D38" i="14"/>
  <c r="C38" i="14"/>
  <c r="B38" i="14"/>
  <c r="M37" i="14"/>
  <c r="J37" i="14"/>
  <c r="I37" i="14"/>
  <c r="H37" i="14"/>
  <c r="G37" i="14"/>
  <c r="F37" i="14"/>
  <c r="D37" i="14"/>
  <c r="C37" i="14"/>
  <c r="B37" i="14"/>
  <c r="M28" i="14"/>
  <c r="L28" i="14"/>
  <c r="J28" i="14"/>
  <c r="I28" i="14"/>
  <c r="H28" i="14"/>
  <c r="G28" i="14"/>
  <c r="F28" i="14"/>
  <c r="D28" i="14"/>
  <c r="C28" i="14"/>
  <c r="B28" i="14"/>
  <c r="M27" i="14"/>
  <c r="L27" i="14"/>
  <c r="J27" i="14"/>
  <c r="I27" i="14"/>
  <c r="H27" i="14"/>
  <c r="G27" i="14"/>
  <c r="F27" i="14"/>
  <c r="D27" i="14"/>
  <c r="C27" i="14"/>
  <c r="B27" i="14"/>
  <c r="N38" i="15"/>
  <c r="M38" i="15"/>
  <c r="L38" i="15"/>
  <c r="K38" i="15"/>
  <c r="J38" i="15"/>
  <c r="I38" i="15"/>
  <c r="H38" i="15"/>
  <c r="G38" i="15"/>
  <c r="F38" i="15"/>
  <c r="E38" i="15"/>
  <c r="D38" i="15"/>
  <c r="C38" i="15"/>
  <c r="B38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B28" i="15"/>
  <c r="N27" i="15"/>
  <c r="M27" i="15"/>
  <c r="L27" i="15"/>
  <c r="K27" i="15"/>
  <c r="J27" i="15"/>
  <c r="I27" i="15"/>
  <c r="H27" i="15"/>
  <c r="G27" i="15"/>
  <c r="F27" i="15"/>
  <c r="E27" i="15"/>
  <c r="D27" i="15"/>
  <c r="C27" i="15"/>
  <c r="B27" i="15"/>
  <c r="N18" i="15"/>
  <c r="M18" i="15"/>
  <c r="L18" i="15"/>
  <c r="K18" i="15"/>
  <c r="J18" i="15"/>
  <c r="I18" i="15"/>
  <c r="H18" i="15"/>
  <c r="G18" i="15"/>
  <c r="F18" i="15"/>
  <c r="E18" i="15"/>
  <c r="D18" i="15"/>
  <c r="C18" i="15"/>
  <c r="B18" i="15"/>
  <c r="N17" i="15"/>
  <c r="M17" i="15"/>
  <c r="L17" i="15"/>
  <c r="K17" i="15"/>
  <c r="J17" i="15"/>
  <c r="I17" i="15"/>
  <c r="H17" i="15"/>
  <c r="G17" i="15"/>
  <c r="F17" i="15"/>
  <c r="E17" i="15"/>
  <c r="D17" i="15"/>
  <c r="C17" i="15"/>
  <c r="B17" i="15"/>
  <c r="L8" i="15"/>
  <c r="L7" i="15"/>
  <c r="K8" i="15"/>
  <c r="K7" i="15"/>
  <c r="J8" i="15"/>
  <c r="J7" i="15"/>
  <c r="I8" i="15"/>
  <c r="I7" i="15"/>
  <c r="H8" i="15"/>
  <c r="H7" i="15"/>
  <c r="N8" i="15"/>
  <c r="M8" i="15"/>
  <c r="G8" i="15"/>
  <c r="F8" i="15"/>
  <c r="E8" i="15"/>
  <c r="D8" i="15"/>
  <c r="C8" i="15"/>
  <c r="B8" i="15"/>
  <c r="N7" i="15"/>
  <c r="M7" i="15"/>
  <c r="G7" i="15"/>
  <c r="F7" i="15"/>
  <c r="E7" i="15"/>
  <c r="D7" i="15"/>
  <c r="C7" i="15"/>
  <c r="B7" i="15"/>
  <c r="M8" i="14"/>
  <c r="J8" i="14"/>
  <c r="I8" i="14"/>
  <c r="H8" i="14"/>
  <c r="G8" i="14"/>
  <c r="F8" i="14"/>
  <c r="D8" i="14"/>
  <c r="C8" i="14"/>
  <c r="B8" i="14"/>
  <c r="M7" i="14"/>
  <c r="J7" i="14"/>
  <c r="I7" i="14"/>
  <c r="H7" i="14"/>
  <c r="G7" i="14"/>
  <c r="F7" i="14"/>
  <c r="D7" i="14"/>
  <c r="C7" i="14"/>
  <c r="B7" i="14"/>
</calcChain>
</file>

<file path=xl/sharedStrings.xml><?xml version="1.0" encoding="utf-8"?>
<sst xmlns="http://schemas.openxmlformats.org/spreadsheetml/2006/main" count="673" uniqueCount="41">
  <si>
    <t>traditional Allocation</t>
  </si>
  <si>
    <t>API</t>
  </si>
  <si>
    <t>MEMOPS</t>
  </si>
  <si>
    <t>KERNELS</t>
  </si>
  <si>
    <t>cudaFree</t>
  </si>
  <si>
    <t xml:space="preserve">cudaLaunchKernel </t>
  </si>
  <si>
    <t>cudaMalloc</t>
  </si>
  <si>
    <t>cudaMemcpy</t>
  </si>
  <si>
    <t>cudaThreadSyncronize</t>
  </si>
  <si>
    <t>[CUDA memcpy HtoD]</t>
  </si>
  <si>
    <t>[CUDA memcpy DtoH]</t>
  </si>
  <si>
    <t>kernels: Fan1</t>
  </si>
  <si>
    <t>kernels: Fan2</t>
  </si>
  <si>
    <t>exeTime aprox</t>
  </si>
  <si>
    <t>Mean (ns)</t>
  </si>
  <si>
    <t>Std.Dev (ns)</t>
  </si>
  <si>
    <t>Mean (ms)</t>
  </si>
  <si>
    <t>Std.Dev (ms)</t>
  </si>
  <si>
    <t>OPT traditional Allocation</t>
  </si>
  <si>
    <t>ScatterAlloc</t>
  </si>
  <si>
    <t>exeTime aprox (ms)</t>
  </si>
  <si>
    <t>Zero-Copy</t>
  </si>
  <si>
    <t>cudaHostAlloc</t>
  </si>
  <si>
    <t>Unified Memory</t>
  </si>
  <si>
    <t>cudaMallocManaged</t>
  </si>
  <si>
    <t xml:space="preserve">cudaMemcpy </t>
  </si>
  <si>
    <t>kernels: lud_diagonal</t>
  </si>
  <si>
    <t>kernels: lud_internal</t>
  </si>
  <si>
    <t>kernels: lud_perimeter</t>
  </si>
  <si>
    <t>cudaBindTexture</t>
  </si>
  <si>
    <t>cudaMemscpyToSymbol</t>
  </si>
  <si>
    <t>cudaThreadSynchronize</t>
  </si>
  <si>
    <t>kernels: invert_mapping</t>
  </si>
  <si>
    <t>kernels: kmeansPoint</t>
  </si>
  <si>
    <t>kernel: srad</t>
  </si>
  <si>
    <t>kernel: srad2</t>
  </si>
  <si>
    <t>kernel: reduce</t>
  </si>
  <si>
    <t>kernel: prepare</t>
  </si>
  <si>
    <t>kernel: extract</t>
  </si>
  <si>
    <t>kernel: compress</t>
  </si>
  <si>
    <t>Normalized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</si>
</sst>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vertical="center"/>
    </xf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0" xfId="0" applyFont="1" applyAlignment="1">
      <alignment horizontal="left" vertical="center"/>
    </xf>
    <xf numFmtId="0" fontId="0" fillId="0" borderId="10" xfId="0" applyBorder="1" applyAlignment="1">
      <alignment vertical="center"/>
    </xf>
    <xf numFmtId="164" fontId="0" fillId="0" borderId="3" xfId="0" applyNumberFormat="1" applyBorder="1" applyAlignment="1">
      <alignment vertical="center"/>
    </xf>
    <xf numFmtId="164" fontId="0" fillId="0" borderId="6" xfId="0" applyNumberFormat="1" applyBorder="1" applyAlignment="1">
      <alignment vertical="center"/>
    </xf>
    <xf numFmtId="0" fontId="0" fillId="0" borderId="11" xfId="0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0" xfId="0" applyNumberFormat="1"/>
    <xf numFmtId="0" fontId="0" fillId="0" borderId="1" xfId="0" applyBorder="1"/>
    <xf numFmtId="0" fontId="0" fillId="0" borderId="3" xfId="0" applyBorder="1" applyAlignment="1">
      <alignment vertical="center"/>
    </xf>
    <xf numFmtId="164" fontId="0" fillId="0" borderId="12" xfId="0" applyNumberFormat="1" applyBorder="1"/>
    <xf numFmtId="164" fontId="0" fillId="0" borderId="7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2" xfId="0" applyBorder="1"/>
    <xf numFmtId="164" fontId="0" fillId="0" borderId="0" xfId="0" applyNumberFormat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40"/>
      <c:rotY val="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7206391626089008E-2"/>
          <c:y val="2.2770647303387497E-2"/>
          <c:w val="0.74041050325388946"/>
          <c:h val="0.81955410382548477"/>
        </c:manualLayout>
      </c:layout>
      <c:bar3DChart>
        <c:barDir val="col"/>
        <c:grouping val="standard"/>
        <c:varyColors val="0"/>
        <c:ser>
          <c:idx val="1"/>
          <c:order val="0"/>
          <c:tx>
            <c:v>COPY API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(gaussian3!$E$9,gaussian3!$E$19,gaussian3!$E$29,gaussian3!$E$39,gaussian3!$E$49)</c:f>
              <c:numCache>
                <c:formatCode>0.0000</c:formatCode>
                <c:ptCount val="5"/>
                <c:pt idx="0">
                  <c:v>1</c:v>
                </c:pt>
                <c:pt idx="1">
                  <c:v>2.203795092496887</c:v>
                </c:pt>
                <c:pt idx="2">
                  <c:v>1.1445727947049917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ser>
          <c:idx val="4"/>
          <c:order val="1"/>
          <c:tx>
            <c:v>TOTAL EXEC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(gaussian3!$K$9,gaussian3!$K$19,gaussian3!$K$29,gaussian3!$K$39,gaussian3!$K$49)</c:f>
              <c:numCache>
                <c:formatCode>0.0000</c:formatCode>
                <c:ptCount val="5"/>
                <c:pt idx="0">
                  <c:v>1</c:v>
                </c:pt>
                <c:pt idx="1">
                  <c:v>0.94730863619975569</c:v>
                </c:pt>
                <c:pt idx="2">
                  <c:v>1.0951631007176339</c:v>
                </c:pt>
                <c:pt idx="3">
                  <c:v>0.9341924124389076</c:v>
                </c:pt>
                <c:pt idx="4">
                  <c:v>1.0806392775747995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ser>
          <c:idx val="3"/>
          <c:order val="2"/>
          <c:tx>
            <c:v>AllocAPI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(gaussian3!$D$9,gaussian3!$D$19,gaussian3!$D$29,gaussian3!$D$39,gaussian3!$D$49)</c:f>
              <c:numCache>
                <c:formatCode>0.0000</c:formatCode>
                <c:ptCount val="5"/>
                <c:pt idx="0">
                  <c:v>1</c:v>
                </c:pt>
                <c:pt idx="1">
                  <c:v>2.7842016195470758</c:v>
                </c:pt>
                <c:pt idx="2">
                  <c:v>3.5595240007139364E-3</c:v>
                </c:pt>
                <c:pt idx="3">
                  <c:v>1.7363394867240371E-2</c:v>
                </c:pt>
                <c:pt idx="4">
                  <c:v>6.999029785957382E-3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ser>
          <c:idx val="0"/>
          <c:order val="3"/>
          <c:tx>
            <c:v>SYNC API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(gaussian3!$F$9,gaussian3!$F$19,gaussian3!$F$29,gaussian3!$F$39,gaussian3!$F$49)</c:f>
              <c:numCache>
                <c:formatCode>0.0000</c:formatCode>
                <c:ptCount val="5"/>
                <c:pt idx="0">
                  <c:v>1</c:v>
                </c:pt>
                <c:pt idx="1">
                  <c:v>1.3690610937988528</c:v>
                </c:pt>
                <c:pt idx="2">
                  <c:v>2.6420252513894877</c:v>
                </c:pt>
                <c:pt idx="3">
                  <c:v>3.9447724167061811</c:v>
                </c:pt>
                <c:pt idx="4">
                  <c:v>8.7080879362430359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9-4191-B28B-1F90070C00D9}"/>
            </c:ext>
          </c:extLst>
        </c:ser>
        <c:ser>
          <c:idx val="2"/>
          <c:order val="4"/>
          <c:tx>
            <c:v>KERNEL LAUNCH API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(gaussian3!$C$9,gaussian3!$C$19,gaussian3!$C$29,gaussian3!$C$39,gaussian3!$C$49)</c:f>
              <c:numCache>
                <c:formatCode>0.0000</c:formatCode>
                <c:ptCount val="5"/>
                <c:pt idx="0">
                  <c:v>1</c:v>
                </c:pt>
                <c:pt idx="1">
                  <c:v>1.0497106061116996</c:v>
                </c:pt>
                <c:pt idx="2">
                  <c:v>1.6542993063865552</c:v>
                </c:pt>
                <c:pt idx="3">
                  <c:v>8.5952733455591677</c:v>
                </c:pt>
                <c:pt idx="4">
                  <c:v>8.6568739712027725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15B-42D9-A108-BA68092B4E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factor</a:t>
                </a:r>
              </a:p>
            </c:rich>
          </c:tx>
          <c:layout>
            <c:manualLayout>
              <c:xMode val="edge"/>
              <c:yMode val="edge"/>
              <c:x val="7.4185196979722645E-2"/>
              <c:y val="0.36661642361114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40"/>
      <c:rotY val="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7206391626089008E-2"/>
          <c:y val="2.2770647303387497E-2"/>
          <c:w val="0.74041050325388946"/>
          <c:h val="0.81955410382548477"/>
        </c:manualLayout>
      </c:layout>
      <c:bar3DChart>
        <c:barDir val="col"/>
        <c:grouping val="standard"/>
        <c:varyColors val="0"/>
        <c:ser>
          <c:idx val="1"/>
          <c:order val="0"/>
          <c:tx>
            <c:strRef>
              <c:f>Kmeans100!$I$4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(Kmeans100!$I$9,Kmeans100!$I$19,Kmeans100!$I$29,Kmeans100!$I$39,Kmeans100!$I$49)</c:f>
              <c:numCache>
                <c:formatCode>0.0000</c:formatCode>
                <c:ptCount val="5"/>
                <c:pt idx="0">
                  <c:v>1</c:v>
                </c:pt>
                <c:pt idx="1">
                  <c:v>1.2217250799857298</c:v>
                </c:pt>
                <c:pt idx="2">
                  <c:v>1.0561144489099137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ser>
          <c:idx val="4"/>
          <c:order val="1"/>
          <c:tx>
            <c:strRef>
              <c:f>Kmeans100!$J$4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(Kmeans100!$J$9,Kmeans100!$J$19,Kmeans100!$J$29,Kmeans100!$J$39,Kmeans100!$J$49)</c:f>
              <c:numCache>
                <c:formatCode>0.0000</c:formatCode>
                <c:ptCount val="5"/>
                <c:pt idx="0">
                  <c:v>1</c:v>
                </c:pt>
                <c:pt idx="1">
                  <c:v>0.99029594529410092</c:v>
                </c:pt>
                <c:pt idx="2">
                  <c:v>1.0055140973621239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ser>
          <c:idx val="0"/>
          <c:order val="2"/>
          <c:tx>
            <c:strRef>
              <c:f>Kmeans100!$L$4</c:f>
              <c:strCache>
                <c:ptCount val="1"/>
                <c:pt idx="0">
                  <c:v>kernels: kmeansPoint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(Kmeans100!$L$9,Kmeans100!$L$19,Kmeans100!$L$29,Kmeans100!$L$39,Kmeans100!$L$49)</c:f>
              <c:numCache>
                <c:formatCode>0.0000</c:formatCode>
                <c:ptCount val="5"/>
                <c:pt idx="0">
                  <c:v>1</c:v>
                </c:pt>
                <c:pt idx="1">
                  <c:v>1.7218679470867675</c:v>
                </c:pt>
                <c:pt idx="2">
                  <c:v>1.01557347177556</c:v>
                </c:pt>
                <c:pt idx="3">
                  <c:v>1.7701573458988411</c:v>
                </c:pt>
                <c:pt idx="4">
                  <c:v>1.9662674944216052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9-4191-B28B-1F90070C00D9}"/>
            </c:ext>
          </c:extLst>
        </c:ser>
        <c:ser>
          <c:idx val="3"/>
          <c:order val="3"/>
          <c:tx>
            <c:strRef>
              <c:f>Kmeans100!$K$4</c:f>
              <c:strCache>
                <c:ptCount val="1"/>
                <c:pt idx="0">
                  <c:v>kernels: invert_mapping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(Kmeans100!$K$9,Kmeans100!$K$19,Kmeans100!$K$29,Kmeans100!$K$39,Kmeans100!$K$49)</c:f>
              <c:numCache>
                <c:formatCode>0.0000</c:formatCode>
                <c:ptCount val="5"/>
                <c:pt idx="0">
                  <c:v>1</c:v>
                </c:pt>
                <c:pt idx="1">
                  <c:v>1.4196577180673573</c:v>
                </c:pt>
                <c:pt idx="2">
                  <c:v>0.97489826310633998</c:v>
                </c:pt>
                <c:pt idx="3">
                  <c:v>2.8943130868287557</c:v>
                </c:pt>
                <c:pt idx="4">
                  <c:v>2.6100789207527337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factor</a:t>
                </a:r>
              </a:p>
            </c:rich>
          </c:tx>
          <c:layout>
            <c:manualLayout>
              <c:xMode val="edge"/>
              <c:yMode val="edge"/>
              <c:x val="5.3354129750327751E-2"/>
              <c:y val="0.280054151567480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40"/>
      <c:rotY val="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7206391626089008E-2"/>
          <c:y val="2.2770647303387497E-2"/>
          <c:w val="0.74041050325388946"/>
          <c:h val="0.81955410382548477"/>
        </c:manualLayout>
      </c:layout>
      <c:bar3DChart>
        <c:barDir val="col"/>
        <c:grouping val="standard"/>
        <c:varyColors val="0"/>
        <c:ser>
          <c:idx val="1"/>
          <c:order val="0"/>
          <c:tx>
            <c:v>KERNEL LAUNCH API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(Kmeans819200!$C$9,Kmeans819200!$C$19,Kmeans819200!$C$29,Kmeans819200!$C$39,Kmeans819200!$C$49)</c:f>
              <c:numCache>
                <c:formatCode>0.0000</c:formatCode>
                <c:ptCount val="5"/>
                <c:pt idx="0">
                  <c:v>1</c:v>
                </c:pt>
                <c:pt idx="1">
                  <c:v>0.77053233516943287</c:v>
                </c:pt>
                <c:pt idx="2">
                  <c:v>0.95440582016154918</c:v>
                </c:pt>
                <c:pt idx="3">
                  <c:v>1.1642744754200129</c:v>
                </c:pt>
                <c:pt idx="4">
                  <c:v>1.1165033460913831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ser>
          <c:idx val="4"/>
          <c:order val="1"/>
          <c:tx>
            <c:v>AllocAPI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(Kmeans819200!$D$9,Kmeans819200!$D$19,Kmeans819200!$D$29,Kmeans819200!$D$39,Kmeans819200!$D$49)</c:f>
              <c:numCache>
                <c:formatCode>0.0000</c:formatCode>
                <c:ptCount val="5"/>
                <c:pt idx="0">
                  <c:v>1</c:v>
                </c:pt>
                <c:pt idx="1">
                  <c:v>1.3960562010446962</c:v>
                </c:pt>
                <c:pt idx="2">
                  <c:v>0.59091559324160492</c:v>
                </c:pt>
                <c:pt idx="3">
                  <c:v>0.35974856707166186</c:v>
                </c:pt>
                <c:pt idx="4">
                  <c:v>0.36852424104180997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ser>
          <c:idx val="0"/>
          <c:order val="2"/>
          <c:tx>
            <c:v>TOTAL EXEC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(Kmeans819200!$M$9,Kmeans819200!$M$19,Kmeans819200!$M$29,Kmeans819200!$M$39,Kmeans819200!$M$49)</c:f>
              <c:numCache>
                <c:formatCode>0.0000</c:formatCode>
                <c:ptCount val="5"/>
                <c:pt idx="0">
                  <c:v>1</c:v>
                </c:pt>
                <c:pt idx="1">
                  <c:v>0.93968466422781205</c:v>
                </c:pt>
                <c:pt idx="2">
                  <c:v>1.0086442295937497</c:v>
                </c:pt>
                <c:pt idx="3">
                  <c:v>0.9894049273356057</c:v>
                </c:pt>
                <c:pt idx="4">
                  <c:v>0.98187135006021575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9-4191-B28B-1F90070C00D9}"/>
            </c:ext>
          </c:extLst>
        </c:ser>
        <c:ser>
          <c:idx val="3"/>
          <c:order val="3"/>
          <c:tx>
            <c:v>COPY API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(Kmeans819200!$F$9,Kmeans819200!$F$19,Kmeans819200!$F$29,Kmeans819200!$F$39,Kmeans819200!$F$49)</c:f>
              <c:numCache>
                <c:formatCode>0.0000</c:formatCode>
                <c:ptCount val="5"/>
                <c:pt idx="0">
                  <c:v>1</c:v>
                </c:pt>
                <c:pt idx="1">
                  <c:v>7.8370614930064315</c:v>
                </c:pt>
                <c:pt idx="2">
                  <c:v>0.76856129660839401</c:v>
                </c:pt>
                <c:pt idx="3">
                  <c:v>15.683472147134347</c:v>
                </c:pt>
                <c:pt idx="4">
                  <c:v>12.68491837127293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factor</a:t>
                </a:r>
              </a:p>
            </c:rich>
          </c:tx>
          <c:layout>
            <c:manualLayout>
              <c:xMode val="edge"/>
              <c:yMode val="edge"/>
              <c:x val="2.9554040693136285E-2"/>
              <c:y val="0.31040395743925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50"/>
      <c:rotY val="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7206391626089008E-2"/>
          <c:y val="2.2770647303387497E-2"/>
          <c:w val="0.74041050325388946"/>
          <c:h val="0.81955410382548477"/>
        </c:manualLayout>
      </c:layout>
      <c:bar3DChart>
        <c:barDir val="col"/>
        <c:grouping val="standard"/>
        <c:varyColors val="0"/>
        <c:ser>
          <c:idx val="4"/>
          <c:order val="0"/>
          <c:tx>
            <c:strRef>
              <c:f>Kmeans819200!$I$4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(Kmeans819200!$I$9,Kmeans819200!$I$19,Kmeans819200!$I$29,Kmeans819200!$I$39,Kmeans819200!$I$49)</c:f>
              <c:numCache>
                <c:formatCode>0.0000</c:formatCode>
                <c:ptCount val="5"/>
                <c:pt idx="0">
                  <c:v>1</c:v>
                </c:pt>
                <c:pt idx="1">
                  <c:v>0.78383132099201636</c:v>
                </c:pt>
                <c:pt idx="2">
                  <c:v>0.80209931748387597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ser>
          <c:idx val="1"/>
          <c:order val="1"/>
          <c:tx>
            <c:strRef>
              <c:f>Kmeans819200!$J$4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(Kmeans819200!$J$9,Kmeans819200!$J$19,Kmeans819200!$J$29,Kmeans819200!$J$39,Kmeans819200!$J$49)</c:f>
              <c:numCache>
                <c:formatCode>0.0000</c:formatCode>
                <c:ptCount val="5"/>
                <c:pt idx="0">
                  <c:v>1</c:v>
                </c:pt>
                <c:pt idx="1">
                  <c:v>0.74526765405460393</c:v>
                </c:pt>
                <c:pt idx="2">
                  <c:v>0.66112337650733688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ser>
          <c:idx val="3"/>
          <c:order val="2"/>
          <c:tx>
            <c:strRef>
              <c:f>Kmeans819200!$K$4</c:f>
              <c:strCache>
                <c:ptCount val="1"/>
                <c:pt idx="0">
                  <c:v>kernels: invert_mapping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(Kmeans819200!$K$9,Kmeans819200!$K$19,Kmeans819200!$K$29,Kmeans819200!$K$39,Kmeans819200!$K$49)</c:f>
              <c:numCache>
                <c:formatCode>0.0000</c:formatCode>
                <c:ptCount val="5"/>
                <c:pt idx="0">
                  <c:v>1</c:v>
                </c:pt>
                <c:pt idx="1">
                  <c:v>0.33545357693140404</c:v>
                </c:pt>
                <c:pt idx="2">
                  <c:v>0.37013805427603302</c:v>
                </c:pt>
                <c:pt idx="3">
                  <c:v>1.0128600905118872</c:v>
                </c:pt>
                <c:pt idx="4">
                  <c:v>0.34668687683469823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ser>
          <c:idx val="0"/>
          <c:order val="3"/>
          <c:tx>
            <c:strRef>
              <c:f>Kmeans819200!$L$4</c:f>
              <c:strCache>
                <c:ptCount val="1"/>
                <c:pt idx="0">
                  <c:v>kernels: kmeansPoint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(Kmeans819200!$L$9,Kmeans819200!$L$19,Kmeans819200!$L$29,Kmeans819200!$L$39,Kmeans819200!$L$49)</c:f>
              <c:numCache>
                <c:formatCode>0.0000</c:formatCode>
                <c:ptCount val="5"/>
                <c:pt idx="0">
                  <c:v>1</c:v>
                </c:pt>
                <c:pt idx="1">
                  <c:v>0.67162316105120978</c:v>
                </c:pt>
                <c:pt idx="2">
                  <c:v>0.43750040527469392</c:v>
                </c:pt>
                <c:pt idx="3">
                  <c:v>1.3110993597239959</c:v>
                </c:pt>
                <c:pt idx="4">
                  <c:v>0.72450887325371549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9-4191-B28B-1F90070C00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factor</a:t>
                </a:r>
              </a:p>
            </c:rich>
          </c:tx>
          <c:layout>
            <c:manualLayout>
              <c:xMode val="edge"/>
              <c:yMode val="edge"/>
              <c:x val="2.9396031213587095E-2"/>
              <c:y val="0.305335990677351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Streamcluster!$C$4</c:f>
              <c:strCache>
                <c:ptCount val="1"/>
                <c:pt idx="0">
                  <c:v>cudaLaunchKernel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(Streamcluster!$C$5,Streamcluster!$C$15,Streamcluster!$C$25,Streamcluster!$C$35)</c:f>
              <c:numCache>
                <c:formatCode>0.0000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(Streamcluster!#REF!,Streamcluster!#REF!,Streamcluster!#REF!,Streamcluster!#REF!)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4E2A-45E1-831B-CE4FA87A3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Streamcluster!$D$4</c:f>
              <c:strCache>
                <c:ptCount val="1"/>
                <c:pt idx="0">
                  <c:v>cudaMalloc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(Streamcluster!$D$5,Streamcluster!$D$15,Streamcluster!$D$25,Streamcluster!$D$35)</c:f>
              <c:numCache>
                <c:formatCode>0.0000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(Streamcluster!#REF!,Streamcluster!#REF!,Streamcluster!#REF!,Streamcluster!#REF!)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44A1-4079-AA63-CF3F9D48D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Streamcluster!$E$4</c:f>
              <c:strCache>
                <c:ptCount val="1"/>
                <c:pt idx="0">
                  <c:v>cudaMemcpy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(Streamcluster!$E$5,Streamcluster!$E$15,Streamcluster!$E$25,Streamcluster!$E$35)</c:f>
              <c:numCache>
                <c:formatCode>0.0000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(Streamcluster!#REF!,Streamcluster!#REF!,Streamcluster!#REF!,Streamcluster!#REF!)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393D-48A1-B68B-D5184D2D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Streamcluster!$F$4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(Streamcluster!$F$5,Streamcluster!$F$15,Streamcluster!$F$25,Streamcluster!$F$35)</c:f>
              <c:numCache>
                <c:formatCode>0.0000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(Streamcluster!#REF!,Streamcluster!#REF!,Streamcluster!#REF!,Streamcluster!#REF!)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3853-45BE-8898-D8E530488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Streamcluster!$G$4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(Streamcluster!$G$5,Streamcluster!$G$15,Streamcluster!$G$25,Streamcluster!$G$35)</c:f>
              <c:numCache>
                <c:formatCode>0.0000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(Streamcluster!#REF!,Streamcluster!#REF!,Streamcluster!#REF!,Streamcluster!#REF!)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BF58-4856-8153-2C1AC8526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Streamcluster!$I$4</c:f>
              <c:strCache>
                <c:ptCount val="1"/>
                <c:pt idx="0">
                  <c:v>kernel: srad2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(Streamcluster!$I$5,Streamcluster!$I$15,Streamcluster!$I$25,Streamcluster!$I$35)</c:f>
              <c:numCache>
                <c:formatCode>0.0000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(Streamcluster!#REF!,Streamcluster!#REF!,Streamcluster!#REF!,Streamcluster!#REF!)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3E5E-4436-AA84-1B2459AC9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Streamcluster!$H$4</c:f>
              <c:strCache>
                <c:ptCount val="1"/>
                <c:pt idx="0">
                  <c:v>kernel: srad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(Streamcluster!$H$5,Streamcluster!$H$15,Streamcluster!$H$25,Streamcluster!$H$35)</c:f>
              <c:numCache>
                <c:formatCode>0.0000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(Streamcluster!#REF!,Streamcluster!#REF!,Streamcluster!#REF!,Streamcluster!#REF!)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FE59-43FD-B791-ED1374856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40"/>
      <c:rotY val="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7206391626089008E-2"/>
          <c:y val="2.2770647303387497E-2"/>
          <c:w val="0.74041050325388946"/>
          <c:h val="0.81955410382548477"/>
        </c:manualLayout>
      </c:layout>
      <c:bar3DChart>
        <c:barDir val="col"/>
        <c:grouping val="standard"/>
        <c:varyColors val="0"/>
        <c:ser>
          <c:idx val="1"/>
          <c:order val="0"/>
          <c:tx>
            <c:strRef>
              <c:f>gaussian3!$G$4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(gaussian3!$G$9,gaussian3!$G$19,gaussian3!$G$29,gaussian3!$G$39,gaussian3!$G$49)</c:f>
              <c:numCache>
                <c:formatCode>0.0000</c:formatCode>
                <c:ptCount val="5"/>
                <c:pt idx="0">
                  <c:v>1</c:v>
                </c:pt>
                <c:pt idx="1">
                  <c:v>1.2567984840900985</c:v>
                </c:pt>
                <c:pt idx="2">
                  <c:v>0.83674848473758157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ser>
          <c:idx val="4"/>
          <c:order val="1"/>
          <c:tx>
            <c:strRef>
              <c:f>gaussian3!$H$4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(gaussian3!$H$9,gaussian3!$H$19,gaussian3!$H$29,gaussian3!$H$39,gaussian3!$H$49)</c:f>
              <c:numCache>
                <c:formatCode>0.0000</c:formatCode>
                <c:ptCount val="5"/>
                <c:pt idx="0">
                  <c:v>1</c:v>
                </c:pt>
                <c:pt idx="1">
                  <c:v>1.0668234756756099</c:v>
                </c:pt>
                <c:pt idx="2">
                  <c:v>1.1985076069857272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ser>
          <c:idx val="3"/>
          <c:order val="2"/>
          <c:tx>
            <c:strRef>
              <c:f>gaussian3!$I$4</c:f>
              <c:strCache>
                <c:ptCount val="1"/>
                <c:pt idx="0">
                  <c:v>kernels: Fan1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(gaussian3!$I$9,gaussian3!$I$19,gaussian3!$I$29,gaussian3!$I$39,gaussian3!$I$49)</c:f>
              <c:numCache>
                <c:formatCode>0.0000</c:formatCode>
                <c:ptCount val="5"/>
                <c:pt idx="0">
                  <c:v>1</c:v>
                </c:pt>
                <c:pt idx="1">
                  <c:v>1.1714893039049241</c:v>
                </c:pt>
                <c:pt idx="2">
                  <c:v>1.0845992807775093</c:v>
                </c:pt>
                <c:pt idx="3">
                  <c:v>1.4520733446519531</c:v>
                </c:pt>
                <c:pt idx="4">
                  <c:v>1.5313955857385404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ser>
          <c:idx val="0"/>
          <c:order val="3"/>
          <c:tx>
            <c:strRef>
              <c:f>gaussian3!$J$4</c:f>
              <c:strCache>
                <c:ptCount val="1"/>
                <c:pt idx="0">
                  <c:v>kernels: Fan2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(gaussian3!$J$9,gaussian3!$J$19,gaussian3!$J$29,gaussian3!$J$39,gaussian3!$J$49)</c:f>
              <c:numCache>
                <c:formatCode>0.0000</c:formatCode>
                <c:ptCount val="5"/>
                <c:pt idx="0">
                  <c:v>1</c:v>
                </c:pt>
                <c:pt idx="1">
                  <c:v>1.0615478549110928</c:v>
                </c:pt>
                <c:pt idx="2">
                  <c:v>1.0145435080720997</c:v>
                </c:pt>
                <c:pt idx="3">
                  <c:v>1.0148200229058613</c:v>
                </c:pt>
                <c:pt idx="4">
                  <c:v>1.1138172721264739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9-4191-B28B-1F90070C00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factor</a:t>
                </a:r>
              </a:p>
            </c:rich>
          </c:tx>
          <c:layout>
            <c:manualLayout>
              <c:xMode val="edge"/>
              <c:yMode val="edge"/>
              <c:x val="1.444834467933232E-2"/>
              <c:y val="0.37106564582373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Streamcluster!$N$4</c:f>
              <c:strCache>
                <c:ptCount val="1"/>
                <c:pt idx="0">
                  <c:v>exeTime aprox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(Streamcluster!$N$5,Streamcluster!$N$15,Streamcluster!$N$25,Streamcluster!$N$35)</c:f>
              <c:numCache>
                <c:formatCode>0.0000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(Streamcluster!#REF!,Streamcluster!#REF!,Streamcluster!#REF!,Streamcluster!#REF!)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7B3D-478A-8ABE-B090A020F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Streamcluster!$J$4</c:f>
              <c:strCache>
                <c:ptCount val="1"/>
                <c:pt idx="0">
                  <c:v>kernel: reduce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(Streamcluster!$J$5,Streamcluster!$J$15,Streamcluster!$J$25,Streamcluster!$J$35)</c:f>
              <c:numCache>
                <c:formatCode>0.0000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(Streamcluster!#REF!,Streamcluster!#REF!,Streamcluster!#REF!,Streamcluster!#REF!)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F16C-4F9F-AC4F-72D3994B8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Streamcluster!$K$4</c:f>
              <c:strCache>
                <c:ptCount val="1"/>
                <c:pt idx="0">
                  <c:v>kernel: prepare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(Streamcluster!$K$5,Streamcluster!$K$15,Streamcluster!$K$25,Streamcluster!$K$35)</c:f>
              <c:numCache>
                <c:formatCode>0.0000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(Streamcluster!#REF!,Streamcluster!#REF!,Streamcluster!#REF!,Streamcluster!#REF!)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281-4715-8D20-2C3F5D52C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Streamcluster!$L$4</c:f>
              <c:strCache>
                <c:ptCount val="1"/>
                <c:pt idx="0">
                  <c:v>kernel: extract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(Streamcluster!$L$5,Streamcluster!$L$15,Streamcluster!$L$25,Streamcluster!$L$35)</c:f>
              <c:numCache>
                <c:formatCode>0.0000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(Streamcluster!#REF!,Streamcluster!#REF!,Streamcluster!#REF!,Streamcluster!#REF!)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9B72-4FDD-9A57-88B20AA8E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Streamcluster!$M$4</c:f>
              <c:strCache>
                <c:ptCount val="1"/>
                <c:pt idx="0">
                  <c:v>kernel: compress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(Streamcluster!$M$5,Streamcluster!$M$15,Streamcluster!$M$25,Streamcluster!$M$35)</c:f>
              <c:numCache>
                <c:formatCode>0.0000</c:formatCode>
                <c:ptCount val="4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(Streamcluster!#REF!,Streamcluster!#REF!,Streamcluster!#REF!,Streamcluster!#REF!)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92FF-4203-99A5-2169B4F28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7779183"/>
        <c:axId val="2057779663"/>
      </c:bar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  <c:auto val="1"/>
        <c:lblAlgn val="ctr"/>
        <c:lblOffset val="100"/>
        <c:noMultiLvlLbl val="0"/>
      </c:catAx>
      <c:valAx>
        <c:axId val="20577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40"/>
      <c:rotY val="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7206391626089008E-2"/>
          <c:y val="2.2770647303387497E-2"/>
          <c:w val="0.74041050325388946"/>
          <c:h val="0.81955410382548477"/>
        </c:manualLayout>
      </c:layout>
      <c:bar3DChart>
        <c:barDir val="col"/>
        <c:grouping val="standard"/>
        <c:varyColors val="0"/>
        <c:ser>
          <c:idx val="1"/>
          <c:order val="0"/>
          <c:tx>
            <c:v>AllocAPI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(gaussian1024!$D$9,gaussian1024!$D$19,gaussian1024!$D$29,gaussian1024!$D$39,gaussian1024!$D$49)</c:f>
              <c:numCache>
                <c:formatCode>0.0000</c:formatCode>
                <c:ptCount val="5"/>
                <c:pt idx="0">
                  <c:v>1</c:v>
                </c:pt>
                <c:pt idx="1">
                  <c:v>2.5046897946854592</c:v>
                </c:pt>
                <c:pt idx="2">
                  <c:v>1.005976256336202E-2</c:v>
                </c:pt>
                <c:pt idx="3">
                  <c:v>5.2413297765839466E-2</c:v>
                </c:pt>
                <c:pt idx="4">
                  <c:v>5.19060212759027E-2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ser>
          <c:idx val="4"/>
          <c:order val="1"/>
          <c:tx>
            <c:v>COPY API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(gaussian1024!$E$9,gaussian1024!$E$19,gaussian1024!$E$29,gaussian1024!$E$39,gaussian1024!$E$49)</c:f>
              <c:numCache>
                <c:formatCode>0.0000</c:formatCode>
                <c:ptCount val="5"/>
                <c:pt idx="0">
                  <c:v>1</c:v>
                </c:pt>
                <c:pt idx="1">
                  <c:v>1.0796199003459837</c:v>
                </c:pt>
                <c:pt idx="2">
                  <c:v>0.99923382149141415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ser>
          <c:idx val="3"/>
          <c:order val="2"/>
          <c:tx>
            <c:v>SYNC API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(gaussian1024!$F$7,gaussian1024!$F$17,gaussian1024!$F$27,gaussian1024!$F$37,gaussian1024!$F$47)</c:f>
              <c:numCache>
                <c:formatCode>0.0000</c:formatCode>
                <c:ptCount val="5"/>
                <c:pt idx="0">
                  <c:v>0.49685522645290497</c:v>
                </c:pt>
                <c:pt idx="1">
                  <c:v>0.52853861533333302</c:v>
                </c:pt>
                <c:pt idx="2">
                  <c:v>0.59037115000000007</c:v>
                </c:pt>
                <c:pt idx="3">
                  <c:v>0.55035044</c:v>
                </c:pt>
                <c:pt idx="4">
                  <c:v>1.0994194107142801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ser>
          <c:idx val="0"/>
          <c:order val="3"/>
          <c:tx>
            <c:v>TOTAL EXEC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(gaussian1024!$K$9,gaussian1024!$K$19,gaussian1024!$K$29,gaussian1024!$K$39,gaussian1024!$K$49)</c:f>
              <c:numCache>
                <c:formatCode>0.0000</c:formatCode>
                <c:ptCount val="5"/>
                <c:pt idx="0">
                  <c:v>1</c:v>
                </c:pt>
                <c:pt idx="1">
                  <c:v>1.0146750792693375</c:v>
                </c:pt>
                <c:pt idx="2">
                  <c:v>1.2300317818639621</c:v>
                </c:pt>
                <c:pt idx="3">
                  <c:v>1.0178573065986021</c:v>
                </c:pt>
                <c:pt idx="4">
                  <c:v>1.8894207030865107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9-4191-B28B-1F90070C00D9}"/>
            </c:ext>
          </c:extLst>
        </c:ser>
        <c:ser>
          <c:idx val="2"/>
          <c:order val="4"/>
          <c:tx>
            <c:v>KERNEL LAUNCH API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(gaussian1024!$C$9,gaussian1024!$C$19,gaussian1024!$C$29,gaussian1024!$C$39,gaussian1024!$C$49)</c:f>
              <c:numCache>
                <c:formatCode>0.0000</c:formatCode>
                <c:ptCount val="5"/>
                <c:pt idx="0">
                  <c:v>1</c:v>
                </c:pt>
                <c:pt idx="1">
                  <c:v>1.0123884174964863</c:v>
                </c:pt>
                <c:pt idx="2">
                  <c:v>0.89595804876494023</c:v>
                </c:pt>
                <c:pt idx="3">
                  <c:v>1.1191156754814064</c:v>
                </c:pt>
                <c:pt idx="4">
                  <c:v>5.0118502837174415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F-44C6-9345-B374360E156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factor</a:t>
                </a:r>
              </a:p>
            </c:rich>
          </c:tx>
          <c:layout>
            <c:manualLayout>
              <c:xMode val="edge"/>
              <c:yMode val="edge"/>
              <c:x val="9.9884094555552569E-2"/>
              <c:y val="0.35272486098642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40"/>
      <c:rotY val="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7206391626089008E-2"/>
          <c:y val="2.2770647303387497E-2"/>
          <c:w val="0.74041050325388946"/>
          <c:h val="0.81955410382548477"/>
        </c:manualLayout>
      </c:layout>
      <c:bar3DChart>
        <c:barDir val="col"/>
        <c:grouping val="standard"/>
        <c:varyColors val="0"/>
        <c:ser>
          <c:idx val="1"/>
          <c:order val="0"/>
          <c:tx>
            <c:strRef>
              <c:f>gaussian1024!$G$4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(gaussian1024!$G$9,gaussian1024!$G$19,gaussian1024!$G$29,gaussian1024!$G$39,gaussian1024!$G$49)</c:f>
              <c:numCache>
                <c:formatCode>0.0000</c:formatCode>
                <c:ptCount val="5"/>
                <c:pt idx="0">
                  <c:v>1</c:v>
                </c:pt>
                <c:pt idx="1">
                  <c:v>0.83587851652857537</c:v>
                </c:pt>
                <c:pt idx="2">
                  <c:v>0.94415899923276481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ser>
          <c:idx val="4"/>
          <c:order val="1"/>
          <c:tx>
            <c:strRef>
              <c:f>gaussian1024!$H$4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(gaussian1024!$H$9,gaussian1024!$H$19,gaussian1024!$H$29,gaussian1024!$H$39,gaussian1024!$H$49)</c:f>
              <c:numCache>
                <c:formatCode>0.0000</c:formatCode>
                <c:ptCount val="5"/>
                <c:pt idx="0">
                  <c:v>1</c:v>
                </c:pt>
                <c:pt idx="1">
                  <c:v>1.0165412757700745</c:v>
                </c:pt>
                <c:pt idx="2">
                  <c:v>1.0407597425503847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ser>
          <c:idx val="3"/>
          <c:order val="2"/>
          <c:tx>
            <c:strRef>
              <c:f>gaussian1024!$I$4</c:f>
              <c:strCache>
                <c:ptCount val="1"/>
                <c:pt idx="0">
                  <c:v>kernels: Fan1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(gaussian1024!$I$9,gaussian1024!$I$19,gaussian1024!$I$29,gaussian1024!$I$39,gaussian1024!$I$49)</c:f>
              <c:numCache>
                <c:formatCode>0.0000</c:formatCode>
                <c:ptCount val="5"/>
                <c:pt idx="0">
                  <c:v>1</c:v>
                </c:pt>
                <c:pt idx="1">
                  <c:v>1.0516998858305915</c:v>
                </c:pt>
                <c:pt idx="2">
                  <c:v>1.194829360569438</c:v>
                </c:pt>
                <c:pt idx="3">
                  <c:v>1.1052049537580952</c:v>
                </c:pt>
                <c:pt idx="4">
                  <c:v>1.4513684652392393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ser>
          <c:idx val="0"/>
          <c:order val="3"/>
          <c:tx>
            <c:strRef>
              <c:f>gaussian1024!$J$4</c:f>
              <c:strCache>
                <c:ptCount val="1"/>
                <c:pt idx="0">
                  <c:v>kernels: Fan2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(gaussian1024!$J$9,gaussian1024!$J$19,gaussian1024!$J$29,gaussian1024!$J$39,gaussian1024!$J$49)</c:f>
              <c:numCache>
                <c:formatCode>0.0000</c:formatCode>
                <c:ptCount val="5"/>
                <c:pt idx="0">
                  <c:v>1</c:v>
                </c:pt>
                <c:pt idx="1">
                  <c:v>1.082825531352086</c:v>
                </c:pt>
                <c:pt idx="2">
                  <c:v>1.183230063978074</c:v>
                </c:pt>
                <c:pt idx="3">
                  <c:v>1.113471612482966</c:v>
                </c:pt>
                <c:pt idx="4">
                  <c:v>1.0646954757044798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9-4191-B28B-1F90070C00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factor</a:t>
                </a:r>
              </a:p>
            </c:rich>
          </c:tx>
          <c:layout>
            <c:manualLayout>
              <c:xMode val="edge"/>
              <c:yMode val="edge"/>
              <c:x val="5.1493624421641675E-2"/>
              <c:y val="0.33983517519398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50"/>
      <c:rotY val="20"/>
      <c:rAngAx val="0"/>
      <c:perspective val="1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7206391626089008E-2"/>
          <c:y val="2.2770647303387497E-2"/>
          <c:w val="0.74041050325388946"/>
          <c:h val="0.81955410382548477"/>
        </c:manualLayout>
      </c:layout>
      <c:bar3DChart>
        <c:barDir val="col"/>
        <c:grouping val="standard"/>
        <c:varyColors val="0"/>
        <c:ser>
          <c:idx val="1"/>
          <c:order val="0"/>
          <c:tx>
            <c:v>AllocAPI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('LUD64'!$D$9,'LUD64'!$D$19,'LUD64'!$D$29,'LUD64'!$D$39,'LUD64'!$D$49)</c:f>
              <c:numCache>
                <c:formatCode>0.0000</c:formatCode>
                <c:ptCount val="5"/>
                <c:pt idx="0">
                  <c:v>1</c:v>
                </c:pt>
                <c:pt idx="1">
                  <c:v>0.93316071708176118</c:v>
                </c:pt>
                <c:pt idx="2">
                  <c:v>2.1546531340515653E-3</c:v>
                </c:pt>
                <c:pt idx="3">
                  <c:v>6.5378917099964259E-3</c:v>
                </c:pt>
                <c:pt idx="4">
                  <c:v>1.8630696603862483E-3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ser>
          <c:idx val="3"/>
          <c:order val="2"/>
          <c:tx>
            <c:v>TOTAL EXEC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('LUD64'!$K$9,'LUD64'!$K$19,'LUD64'!$K$29,'LUD64'!$K$39,'LUD64'!$K$49)</c:f>
              <c:numCache>
                <c:formatCode>0.0000</c:formatCode>
                <c:ptCount val="5"/>
                <c:pt idx="0">
                  <c:v>1</c:v>
                </c:pt>
                <c:pt idx="1">
                  <c:v>0.83535163160721038</c:v>
                </c:pt>
                <c:pt idx="2">
                  <c:v>0.98737767679781274</c:v>
                </c:pt>
                <c:pt idx="3">
                  <c:v>1.2892626531734424</c:v>
                </c:pt>
                <c:pt idx="4">
                  <c:v>0.8515307983752195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ser>
          <c:idx val="0"/>
          <c:order val="3"/>
          <c:tx>
            <c:v>KERNEL LAUNCH API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('LUD64'!$C$9,'LUD64'!$C$19,'LUD64'!$C$29,'LUD64'!$C$39,'LUD64'!$C$49)</c:f>
              <c:numCache>
                <c:formatCode>0.0000</c:formatCode>
                <c:ptCount val="5"/>
                <c:pt idx="0">
                  <c:v>1</c:v>
                </c:pt>
                <c:pt idx="1">
                  <c:v>0.99170157643099544</c:v>
                </c:pt>
                <c:pt idx="2">
                  <c:v>1.5229879983561982</c:v>
                </c:pt>
                <c:pt idx="3">
                  <c:v>1.2009999442957244</c:v>
                </c:pt>
                <c:pt idx="4">
                  <c:v>0.9555207666589941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9-4191-B28B-1F90070C00D9}"/>
            </c:ext>
          </c:extLst>
        </c:ser>
        <c:ser>
          <c:idx val="2"/>
          <c:order val="4"/>
          <c:tx>
            <c:v>COPY API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('LUD64'!$E$9,'LUD64'!$E$19,'LUD64'!$E$29,'LUD64'!$E$39,'LUD64'!$E$49)</c:f>
              <c:numCache>
                <c:formatCode>0.0000</c:formatCode>
                <c:ptCount val="5"/>
                <c:pt idx="0">
                  <c:v>1</c:v>
                </c:pt>
                <c:pt idx="1">
                  <c:v>1.4087362570743289</c:v>
                </c:pt>
                <c:pt idx="2">
                  <c:v>0.99609583957172587</c:v>
                </c:pt>
                <c:pt idx="3">
                  <c:v>1.1404781262118282</c:v>
                </c:pt>
                <c:pt idx="4">
                  <c:v>2.198626780797051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174-49F3-9B07-9839198F2D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>
          <c:ext xmlns:c15="http://schemas.microsoft.com/office/drawing/2012/chart" uri="{02D57815-91ED-43cb-92C2-25804820EDAC}">
            <c15:filteredBarSeries>
              <c15:ser>
                <c:idx val="4"/>
                <c:order val="1"/>
                <c:tx>
                  <c:v>SYNC API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400" b="0" i="0" u="none" strike="noStrike" kern="1200" baseline="0">
                          <a:solidFill>
                            <a:schemeClr val="bg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(gaussian3!$A$1,gaussian3!$A$11,gaussian3!$A$21,gaussian3!$A$31,gaussian3!$A$41)</c15:sqref>
                        </c15:formulaRef>
                      </c:ext>
                    </c:extLst>
                    <c:strCache>
                      <c:ptCount val="5"/>
                      <c:pt idx="0">
                        <c:v>traditional Allocation</c:v>
                      </c:pt>
                      <c:pt idx="1">
                        <c:v>OPT traditional Allocation</c:v>
                      </c:pt>
                      <c:pt idx="2">
                        <c:v>ScatterAlloc</c:v>
                      </c:pt>
                      <c:pt idx="3">
                        <c:v>Zero-Copy</c:v>
                      </c:pt>
                      <c:pt idx="4">
                        <c:v>Unified Memory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(gaussian1024!$F$7,gaussian1024!$F$27,gaussian1024!$F$37,gaussian1024!$F$47)</c15:sqref>
                        </c15:formulaRef>
                      </c:ext>
                    </c:extLst>
                    <c:numCache>
                      <c:formatCode>0.0000</c:formatCode>
                      <c:ptCount val="4"/>
                      <c:pt idx="0">
                        <c:v>0.49685522645290497</c:v>
                      </c:pt>
                      <c:pt idx="1">
                        <c:v>0.59037115000000007</c:v>
                      </c:pt>
                      <c:pt idx="2">
                        <c:v>0.55035044</c:v>
                      </c:pt>
                      <c:pt idx="3">
                        <c:v>1.0994194107142801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4090-4208-93DC-0834A68FB2CB}"/>
                  </c:ext>
                </c:extLst>
              </c15:ser>
            </c15:filteredBarSeries>
          </c:ext>
        </c:extLst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factor</a:t>
                </a:r>
              </a:p>
            </c:rich>
          </c:tx>
          <c:layout>
            <c:manualLayout>
              <c:xMode val="edge"/>
              <c:yMode val="edge"/>
              <c:x val="5.3353037246438952E-2"/>
              <c:y val="0.3260972629830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40"/>
      <c:rotY val="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7206391626089008E-2"/>
          <c:y val="2.2770647303387497E-2"/>
          <c:w val="0.74041050325388946"/>
          <c:h val="0.81955410382548477"/>
        </c:manualLayout>
      </c:layout>
      <c:bar3DChart>
        <c:barDir val="col"/>
        <c:grouping val="standard"/>
        <c:varyColors val="0"/>
        <c:ser>
          <c:idx val="1"/>
          <c:order val="0"/>
          <c:tx>
            <c:strRef>
              <c:f>'LUD64'!$F$4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('LUD64'!$F$9,'LUD64'!$F$19,'LUD64'!$F$29,'LUD64'!$F$39,'LUD64'!$F$49)</c:f>
              <c:numCache>
                <c:formatCode>0.0000</c:formatCode>
                <c:ptCount val="5"/>
                <c:pt idx="0">
                  <c:v>1</c:v>
                </c:pt>
                <c:pt idx="1">
                  <c:v>1.2176082421559029</c:v>
                </c:pt>
                <c:pt idx="2">
                  <c:v>1.0597386010472987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ser>
          <c:idx val="4"/>
          <c:order val="1"/>
          <c:tx>
            <c:strRef>
              <c:f>'LUD64'!$G$4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('LUD64'!$G$9,'LUD64'!$G$19,'LUD64'!$G$29,'LUD64'!$G$39,'LUD64'!$G$49)</c:f>
              <c:numCache>
                <c:formatCode>0.0000</c:formatCode>
                <c:ptCount val="5"/>
                <c:pt idx="0">
                  <c:v>1</c:v>
                </c:pt>
                <c:pt idx="1">
                  <c:v>1.3968857318970322</c:v>
                </c:pt>
                <c:pt idx="2">
                  <c:v>0.90100971557721088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ser>
          <c:idx val="3"/>
          <c:order val="2"/>
          <c:tx>
            <c:strRef>
              <c:f>'LUD64'!$J$4</c:f>
              <c:strCache>
                <c:ptCount val="1"/>
                <c:pt idx="0">
                  <c:v>kernels: lud_perimeter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('LUD64'!$J$9,'LUD64'!$J$19,'LUD64'!$J$29,'LUD64'!$J$39,'LUD64'!$J$49)</c:f>
              <c:numCache>
                <c:formatCode>0.0000</c:formatCode>
                <c:ptCount val="5"/>
                <c:pt idx="0">
                  <c:v>1</c:v>
                </c:pt>
                <c:pt idx="1">
                  <c:v>1.8263082351664994</c:v>
                </c:pt>
                <c:pt idx="2">
                  <c:v>0.95713382745305819</c:v>
                </c:pt>
                <c:pt idx="3">
                  <c:v>1.3134793302056238</c:v>
                </c:pt>
                <c:pt idx="4">
                  <c:v>1.8285722331972525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ser>
          <c:idx val="0"/>
          <c:order val="3"/>
          <c:tx>
            <c:strRef>
              <c:f>'LUD64'!$I$4</c:f>
              <c:strCache>
                <c:ptCount val="1"/>
                <c:pt idx="0">
                  <c:v>kernels: lud_internal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('LUD64'!$I$9,'LUD64'!$I$19,'LUD64'!$I$29,'LUD64'!$I$39,'LUD64'!$I$49)</c:f>
              <c:numCache>
                <c:formatCode>0.0000</c:formatCode>
                <c:ptCount val="5"/>
                <c:pt idx="0">
                  <c:v>1</c:v>
                </c:pt>
                <c:pt idx="1">
                  <c:v>1.5399961645689972</c:v>
                </c:pt>
                <c:pt idx="2">
                  <c:v>0.93495624707910985</c:v>
                </c:pt>
                <c:pt idx="3">
                  <c:v>1.491233945175898</c:v>
                </c:pt>
                <c:pt idx="4">
                  <c:v>1.5438093242873026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9-4191-B28B-1F90070C00D9}"/>
            </c:ext>
          </c:extLst>
        </c:ser>
        <c:ser>
          <c:idx val="2"/>
          <c:order val="4"/>
          <c:tx>
            <c:strRef>
              <c:f>'LUD64'!$H$4</c:f>
              <c:strCache>
                <c:ptCount val="1"/>
                <c:pt idx="0">
                  <c:v>kernels: lud_diagonal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('LUD64'!$H$9,'LUD64'!$H$19,'LUD64'!$H$29,'LUD64'!$H$39,'LUD64'!$H$49)</c:f>
              <c:numCache>
                <c:formatCode>0.0000</c:formatCode>
                <c:ptCount val="5"/>
                <c:pt idx="0">
                  <c:v>1</c:v>
                </c:pt>
                <c:pt idx="1">
                  <c:v>1.8362544963105523</c:v>
                </c:pt>
                <c:pt idx="2">
                  <c:v>0.9731966691368763</c:v>
                </c:pt>
                <c:pt idx="3">
                  <c:v>1.3066530462912322</c:v>
                </c:pt>
                <c:pt idx="4">
                  <c:v>1.8277066062865281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8CB-4D00-AE6C-A2C2D029135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factor</a:t>
                </a:r>
              </a:p>
            </c:rich>
          </c:tx>
          <c:layout>
            <c:manualLayout>
              <c:xMode val="edge"/>
              <c:yMode val="edge"/>
              <c:x val="8.1364952057611045E-2"/>
              <c:y val="0.387272109812551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rgbClr val="E7E6E6">
        <a:lumMod val="50000"/>
      </a:srgb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40"/>
      <c:rotY val="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7206391626089008E-2"/>
          <c:y val="2.2770647303387497E-2"/>
          <c:w val="0.74041050325388946"/>
          <c:h val="0.81955410382548477"/>
        </c:manualLayout>
      </c:layout>
      <c:bar3DChart>
        <c:barDir val="col"/>
        <c:grouping val="standard"/>
        <c:varyColors val="0"/>
        <c:ser>
          <c:idx val="1"/>
          <c:order val="0"/>
          <c:tx>
            <c:v>AllocAPI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('LUD2048'!$D$9,'LUD2048'!$D$19,'LUD2048'!$D$29,'LUD2048'!$D$39,'LUD2048'!$D$49)</c:f>
              <c:numCache>
                <c:formatCode>0.0000</c:formatCode>
                <c:ptCount val="5"/>
                <c:pt idx="0">
                  <c:v>1</c:v>
                </c:pt>
                <c:pt idx="1">
                  <c:v>1.0846463895611158</c:v>
                </c:pt>
                <c:pt idx="2">
                  <c:v>1.3785041400226721E-2</c:v>
                </c:pt>
                <c:pt idx="3">
                  <c:v>3.6730556378124023E-2</c:v>
                </c:pt>
                <c:pt idx="4">
                  <c:v>3.9855583645029433E-2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ser>
          <c:idx val="4"/>
          <c:order val="2"/>
          <c:tx>
            <c:v>TOTAL EXEC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('LUD2048'!$K$9,'LUD2048'!$K$19,'LUD2048'!$K$29,'LUD2048'!$K$39,'LUD2048'!$K$49)</c:f>
              <c:numCache>
                <c:formatCode>0.0000</c:formatCode>
                <c:ptCount val="5"/>
                <c:pt idx="0">
                  <c:v>1</c:v>
                </c:pt>
                <c:pt idx="1">
                  <c:v>0.8690003889351986</c:v>
                </c:pt>
                <c:pt idx="2">
                  <c:v>0.8984087685435127</c:v>
                </c:pt>
                <c:pt idx="3">
                  <c:v>0.90900008386268527</c:v>
                </c:pt>
                <c:pt idx="4">
                  <c:v>0.9247871627945895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ser>
          <c:idx val="3"/>
          <c:order val="3"/>
          <c:tx>
            <c:v>COPY API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('LUD2048'!$E$9,'LUD2048'!$E$19,'LUD2048'!$E$29,'LUD2048'!$E$39,'LUD2048'!$E$49)</c:f>
              <c:numCache>
                <c:formatCode>0.0000</c:formatCode>
                <c:ptCount val="5"/>
                <c:pt idx="0">
                  <c:v>1</c:v>
                </c:pt>
                <c:pt idx="1">
                  <c:v>1.0381010333587435</c:v>
                </c:pt>
                <c:pt idx="2">
                  <c:v>1.0650327846609438</c:v>
                </c:pt>
                <c:pt idx="3">
                  <c:v>1.1479999466742885</c:v>
                </c:pt>
                <c:pt idx="4">
                  <c:v>1.0429521474791466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ser>
          <c:idx val="0"/>
          <c:order val="4"/>
          <c:tx>
            <c:v>KERNEL LAUNCH API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('LUD2048'!$C$9,'LUD2048'!$C$19,'LUD2048'!$C$29,'LUD2048'!$C$39,'LUD2048'!$C$49)</c:f>
              <c:numCache>
                <c:formatCode>0.0000</c:formatCode>
                <c:ptCount val="5"/>
                <c:pt idx="0">
                  <c:v>1</c:v>
                </c:pt>
                <c:pt idx="1">
                  <c:v>1.1565463973516774</c:v>
                </c:pt>
                <c:pt idx="2">
                  <c:v>1.1749768869239248</c:v>
                </c:pt>
                <c:pt idx="3">
                  <c:v>1.1206875250606827</c:v>
                </c:pt>
                <c:pt idx="4">
                  <c:v>1.1553936466866996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9-4191-B28B-1F90070C00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>
          <c:ext xmlns:c15="http://schemas.microsoft.com/office/drawing/2012/chart" uri="{02D57815-91ED-43cb-92C2-25804820EDAC}">
            <c15:filteredBarSeries>
              <c15:ser>
                <c:idx val="2"/>
                <c:order val="1"/>
                <c:tx>
                  <c:v>SYNC API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  <a:sp3d/>
                </c:spPr>
                <c:invertIfNegative val="0"/>
                <c:dLbls>
                  <c:numFmt formatCode="#,##0.00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4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(gaussian3!$A$1,gaussian3!$A$11,gaussian3!$A$21,gaussian3!$A$31,gaussian3!$A$41)</c15:sqref>
                        </c15:formulaRef>
                      </c:ext>
                    </c:extLst>
                    <c:strCache>
                      <c:ptCount val="5"/>
                      <c:pt idx="0">
                        <c:v>traditional Allocation</c:v>
                      </c:pt>
                      <c:pt idx="1">
                        <c:v>OPT traditional Allocation</c:v>
                      </c:pt>
                      <c:pt idx="2">
                        <c:v>ScatterAlloc</c:v>
                      </c:pt>
                      <c:pt idx="3">
                        <c:v>Zero-Copy</c:v>
                      </c:pt>
                      <c:pt idx="4">
                        <c:v>Unified Memory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(gaussian1024!$F$7,gaussian1024!$F$27,gaussian1024!$F$37,gaussian1024!$F$47)</c15:sqref>
                        </c15:formulaRef>
                      </c:ext>
                    </c:extLst>
                    <c:numCache>
                      <c:formatCode>0.0000</c:formatCode>
                      <c:ptCount val="4"/>
                      <c:pt idx="0">
                        <c:v>0.49685522645290497</c:v>
                      </c:pt>
                      <c:pt idx="1">
                        <c:v>0.59037115000000007</c:v>
                      </c:pt>
                      <c:pt idx="2">
                        <c:v>0.55035044</c:v>
                      </c:pt>
                      <c:pt idx="3">
                        <c:v>1.0994194107142801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A59-4191-B28B-1F90070C00D9}"/>
                  </c:ext>
                </c:extLst>
              </c15:ser>
            </c15:filteredBarSeries>
          </c:ext>
        </c:extLst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800">
                    <a:solidFill>
                      <a:schemeClr val="bg1"/>
                    </a:solidFill>
                  </a:rPr>
                  <a:t>Time factor</a:t>
                </a:r>
              </a:p>
            </c:rich>
          </c:tx>
          <c:layout>
            <c:manualLayout>
              <c:xMode val="edge"/>
              <c:yMode val="edge"/>
              <c:x val="1.444834467933232E-2"/>
              <c:y val="0.37106564582373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40"/>
      <c:rotY val="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7206391626089008E-2"/>
          <c:y val="2.2770647303387497E-2"/>
          <c:w val="0.81343380178256575"/>
          <c:h val="0.81955410382548477"/>
        </c:manualLayout>
      </c:layout>
      <c:bar3DChart>
        <c:barDir val="col"/>
        <c:grouping val="standard"/>
        <c:varyColors val="0"/>
        <c:ser>
          <c:idx val="2"/>
          <c:order val="0"/>
          <c:tx>
            <c:strRef>
              <c:f>'LUD2048'!$G$4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('LUD2048'!$G$9,'LUD2048'!$G$19,'LUD2048'!$G$29,'LUD2048'!$G$39,'LUD2048'!$G$49)</c:f>
              <c:numCache>
                <c:formatCode>0.0000</c:formatCode>
                <c:ptCount val="5"/>
                <c:pt idx="0">
                  <c:v>1</c:v>
                </c:pt>
                <c:pt idx="1">
                  <c:v>0.90412586767583103</c:v>
                </c:pt>
                <c:pt idx="2">
                  <c:v>0.89539718678381541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0B-4684-BFB4-B389224A92E8}"/>
            </c:ext>
          </c:extLst>
        </c:ser>
        <c:ser>
          <c:idx val="0"/>
          <c:order val="1"/>
          <c:tx>
            <c:strRef>
              <c:f>'LUD2048'!$F$4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('LUD2048'!$F$9,'LUD2048'!$F$19,'LUD2048'!$F$29,'LUD2048'!$F$39,'LUD2048'!$F$49)</c:f>
              <c:numCache>
                <c:formatCode>0.0000</c:formatCode>
                <c:ptCount val="5"/>
                <c:pt idx="0">
                  <c:v>1</c:v>
                </c:pt>
                <c:pt idx="1">
                  <c:v>1.5523439446254494</c:v>
                </c:pt>
                <c:pt idx="2">
                  <c:v>1.5637944773121801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9-4191-B28B-1F90070C00D9}"/>
            </c:ext>
          </c:extLst>
        </c:ser>
        <c:ser>
          <c:idx val="1"/>
          <c:order val="2"/>
          <c:tx>
            <c:strRef>
              <c:f>'LUD2048'!$H$4</c:f>
              <c:strCache>
                <c:ptCount val="1"/>
                <c:pt idx="0">
                  <c:v>kernels: lud_diagonal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('LUD2048'!$H$9,'LUD2048'!$H$19,'LUD2048'!$H$29,'LUD2048'!$H$39,'LUD2048'!$H$49)</c:f>
              <c:numCache>
                <c:formatCode>0.0000</c:formatCode>
                <c:ptCount val="5"/>
                <c:pt idx="0">
                  <c:v>1</c:v>
                </c:pt>
                <c:pt idx="1">
                  <c:v>0.94397085620561083</c:v>
                </c:pt>
                <c:pt idx="2">
                  <c:v>0.96260644431448839</c:v>
                </c:pt>
                <c:pt idx="3">
                  <c:v>0.90433511388827481</c:v>
                </c:pt>
                <c:pt idx="4">
                  <c:v>0.97820706924719336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ser>
          <c:idx val="4"/>
          <c:order val="3"/>
          <c:tx>
            <c:strRef>
              <c:f>'LUD2048'!$J$4</c:f>
              <c:strCache>
                <c:ptCount val="1"/>
                <c:pt idx="0">
                  <c:v>kernels: lud_perimeter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('LUD2048'!$J$9,'LUD2048'!$J$19,'LUD2048'!$J$29,'LUD2048'!$J$39,'LUD2048'!$J$49)</c:f>
              <c:numCache>
                <c:formatCode>0.0000</c:formatCode>
                <c:ptCount val="5"/>
                <c:pt idx="0">
                  <c:v>1</c:v>
                </c:pt>
                <c:pt idx="1">
                  <c:v>0.97631611303674959</c:v>
                </c:pt>
                <c:pt idx="2">
                  <c:v>0.99517845236666236</c:v>
                </c:pt>
                <c:pt idx="3">
                  <c:v>0.95054497503149282</c:v>
                </c:pt>
                <c:pt idx="4">
                  <c:v>0.98946654878216866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ser>
          <c:idx val="3"/>
          <c:order val="4"/>
          <c:tx>
            <c:strRef>
              <c:f>'LUD2048'!$I$4</c:f>
              <c:strCache>
                <c:ptCount val="1"/>
                <c:pt idx="0">
                  <c:v>kernels: lud_internal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('LUD2048'!$I$9,'LUD2048'!$I$19,'LUD2048'!$I$29,'LUD2048'!$I$39,'LUD2048'!$I$49)</c:f>
              <c:numCache>
                <c:formatCode>0.0000</c:formatCode>
                <c:ptCount val="5"/>
                <c:pt idx="0">
                  <c:v>1</c:v>
                </c:pt>
                <c:pt idx="1">
                  <c:v>1.0487115094704591</c:v>
                </c:pt>
                <c:pt idx="2">
                  <c:v>1.0759742050771703</c:v>
                </c:pt>
                <c:pt idx="3">
                  <c:v>1.1379200634723765</c:v>
                </c:pt>
                <c:pt idx="4">
                  <c:v>1.0315201242816803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factor</a:t>
                </a:r>
              </a:p>
            </c:rich>
          </c:tx>
          <c:layout>
            <c:manualLayout>
              <c:xMode val="edge"/>
              <c:yMode val="edge"/>
              <c:x val="7.399140892711252E-2"/>
              <c:y val="0.352208551199025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6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40"/>
      <c:rotY val="3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7206391626089008E-2"/>
          <c:y val="2.2770647303387497E-2"/>
          <c:w val="0.74041050325388946"/>
          <c:h val="0.81955410382548477"/>
        </c:manualLayout>
      </c:layout>
      <c:bar3DChart>
        <c:barDir val="col"/>
        <c:grouping val="standard"/>
        <c:varyColors val="0"/>
        <c:ser>
          <c:idx val="1"/>
          <c:order val="0"/>
          <c:tx>
            <c:v>KERNEL LAUNCH API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(Kmeans100!$C$9,Kmeans100!$C$19,Kmeans100!$C$29,Kmeans100!$C$39,Kmeans100!$C$49)</c:f>
              <c:numCache>
                <c:formatCode>0.0000</c:formatCode>
                <c:ptCount val="5"/>
                <c:pt idx="0">
                  <c:v>1</c:v>
                </c:pt>
                <c:pt idx="1">
                  <c:v>0.60582747457764263</c:v>
                </c:pt>
                <c:pt idx="2">
                  <c:v>1.2849225337322139</c:v>
                </c:pt>
                <c:pt idx="3">
                  <c:v>0.76212640257498521</c:v>
                </c:pt>
                <c:pt idx="4">
                  <c:v>0.84010561643819326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ser>
          <c:idx val="2"/>
          <c:order val="1"/>
          <c:tx>
            <c:v>TOTAL EXEC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(Kmeans100!$M$9,Kmeans100!$M$19,Kmeans100!$M$29,Kmeans100!$M$39,Kmeans100!$M$49)</c:f>
              <c:numCache>
                <c:formatCode>0.0000</c:formatCode>
                <c:ptCount val="5"/>
                <c:pt idx="0">
                  <c:v>1</c:v>
                </c:pt>
                <c:pt idx="1">
                  <c:v>0.74900535491004572</c:v>
                </c:pt>
                <c:pt idx="2">
                  <c:v>1.1032337445806322</c:v>
                </c:pt>
                <c:pt idx="3">
                  <c:v>0.85768483513762594</c:v>
                </c:pt>
                <c:pt idx="4">
                  <c:v>0.87258714962356954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99-44DF-A03E-AB325C0C5482}"/>
            </c:ext>
          </c:extLst>
        </c:ser>
        <c:ser>
          <c:idx val="4"/>
          <c:order val="2"/>
          <c:tx>
            <c:v>AllocAPI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(Kmeans100!$D$9,Kmeans100!$D$19,Kmeans100!$D$29,Kmeans100!$D$39,Kmeans100!$D$49)</c:f>
              <c:numCache>
                <c:formatCode>0.0000</c:formatCode>
                <c:ptCount val="5"/>
                <c:pt idx="0">
                  <c:v>1</c:v>
                </c:pt>
                <c:pt idx="1">
                  <c:v>3.6510581493067713</c:v>
                </c:pt>
                <c:pt idx="2">
                  <c:v>4.0203210606266828E-3</c:v>
                </c:pt>
                <c:pt idx="3">
                  <c:v>2.6656634279120697E-2</c:v>
                </c:pt>
                <c:pt idx="4">
                  <c:v>7.9333599169647811E-3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ser>
          <c:idx val="3"/>
          <c:order val="3"/>
          <c:tx>
            <c:v>COPY API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(gaussian3!$A$1,gaussian3!$A$11,gaussian3!$A$21,gaussian3!$A$31,gaussian3!$A$41)</c:f>
              <c:strCache>
                <c:ptCount val="5"/>
                <c:pt idx="0">
                  <c:v>traditional Allocation</c:v>
                </c:pt>
                <c:pt idx="1">
                  <c:v>OPT traditional Allocation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(Kmeans100!$F$9,Kmeans100!$F$19,Kmeans100!$F$29,Kmeans100!$F$39,Kmeans100!$F$49)</c:f>
              <c:numCache>
                <c:formatCode>0.0000</c:formatCode>
                <c:ptCount val="5"/>
                <c:pt idx="0">
                  <c:v>1</c:v>
                </c:pt>
                <c:pt idx="1">
                  <c:v>2.3611715319417796</c:v>
                </c:pt>
                <c:pt idx="2">
                  <c:v>1.0165482227375451</c:v>
                </c:pt>
                <c:pt idx="3">
                  <c:v>6.3459993606110396</c:v>
                </c:pt>
                <c:pt idx="4">
                  <c:v>8.4642093401279812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</a:t>
                </a:r>
                <a:r>
                  <a:rPr lang="es-ES" baseline="0"/>
                  <a:t> factor</a:t>
                </a:r>
                <a:endParaRPr lang="es-ES"/>
              </a:p>
            </c:rich>
          </c:tx>
          <c:layout>
            <c:manualLayout>
              <c:xMode val="edge"/>
              <c:yMode val="edge"/>
              <c:x val="4.2015201559950657E-2"/>
              <c:y val="0.264849285952131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186691</xdr:colOff>
      <xdr:row>3</xdr:row>
      <xdr:rowOff>120557</xdr:rowOff>
    </xdr:from>
    <xdr:to>
      <xdr:col>25</xdr:col>
      <xdr:colOff>176893</xdr:colOff>
      <xdr:row>31</xdr:row>
      <xdr:rowOff>95249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12D532F2-8226-4853-A5AF-82EFBB6E70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124867</xdr:colOff>
      <xdr:row>33</xdr:row>
      <xdr:rowOff>179983</xdr:rowOff>
    </xdr:from>
    <xdr:to>
      <xdr:col>24</xdr:col>
      <xdr:colOff>588818</xdr:colOff>
      <xdr:row>65</xdr:row>
      <xdr:rowOff>34636</xdr:rowOff>
    </xdr:to>
    <xdr:graphicFrame macro="">
      <xdr:nvGraphicFramePr>
        <xdr:cNvPr id="5" name="Chart 8">
          <a:extLst>
            <a:ext uri="{FF2B5EF4-FFF2-40B4-BE49-F238E27FC236}">
              <a16:creationId xmlns:a16="http://schemas.microsoft.com/office/drawing/2014/main" id="{F7AC5F92-2676-48AA-BAB1-ADAEFE667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179763</xdr:colOff>
      <xdr:row>3</xdr:row>
      <xdr:rowOff>346</xdr:rowOff>
    </xdr:from>
    <xdr:to>
      <xdr:col>26</xdr:col>
      <xdr:colOff>311727</xdr:colOff>
      <xdr:row>30</xdr:row>
      <xdr:rowOff>69273</xdr:rowOff>
    </xdr:to>
    <xdr:graphicFrame macro="">
      <xdr:nvGraphicFramePr>
        <xdr:cNvPr id="14" name="Chart 8">
          <a:extLst>
            <a:ext uri="{FF2B5EF4-FFF2-40B4-BE49-F238E27FC236}">
              <a16:creationId xmlns:a16="http://schemas.microsoft.com/office/drawing/2014/main" id="{8D792CAD-944B-4332-AFB9-7BEC86FF6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169372</xdr:colOff>
      <xdr:row>31</xdr:row>
      <xdr:rowOff>136639</xdr:rowOff>
    </xdr:from>
    <xdr:to>
      <xdr:col>26</xdr:col>
      <xdr:colOff>259773</xdr:colOff>
      <xdr:row>63</xdr:row>
      <xdr:rowOff>69272</xdr:rowOff>
    </xdr:to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9809F63F-40C6-45BB-B485-CDBBDD1F9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476793</xdr:colOff>
      <xdr:row>1</xdr:row>
      <xdr:rowOff>229689</xdr:rowOff>
    </xdr:from>
    <xdr:to>
      <xdr:col>23</xdr:col>
      <xdr:colOff>380999</xdr:colOff>
      <xdr:row>27</xdr:row>
      <xdr:rowOff>121227</xdr:rowOff>
    </xdr:to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F8DF6B8B-7C0E-4955-9E55-23AB9138F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382904</xdr:colOff>
      <xdr:row>29</xdr:row>
      <xdr:rowOff>169471</xdr:rowOff>
    </xdr:from>
    <xdr:to>
      <xdr:col>26</xdr:col>
      <xdr:colOff>17318</xdr:colOff>
      <xdr:row>62</xdr:row>
      <xdr:rowOff>0</xdr:rowOff>
    </xdr:to>
    <xdr:graphicFrame macro="">
      <xdr:nvGraphicFramePr>
        <xdr:cNvPr id="3" name="Chart 8">
          <a:extLst>
            <a:ext uri="{FF2B5EF4-FFF2-40B4-BE49-F238E27FC236}">
              <a16:creationId xmlns:a16="http://schemas.microsoft.com/office/drawing/2014/main" id="{7901CF05-0D6E-451A-B126-B19B1E7180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571500</xdr:colOff>
      <xdr:row>2</xdr:row>
      <xdr:rowOff>210498</xdr:rowOff>
    </xdr:from>
    <xdr:to>
      <xdr:col>24</xdr:col>
      <xdr:colOff>571500</xdr:colOff>
      <xdr:row>30</xdr:row>
      <xdr:rowOff>220862</xdr:rowOff>
    </xdr:to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809FBB91-5A50-45CA-878A-E0630639A6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501438</xdr:colOff>
      <xdr:row>32</xdr:row>
      <xdr:rowOff>104913</xdr:rowOff>
    </xdr:from>
    <xdr:to>
      <xdr:col>25</xdr:col>
      <xdr:colOff>103909</xdr:colOff>
      <xdr:row>60</xdr:row>
      <xdr:rowOff>1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A8F087B3-5A00-46B5-A44E-B3B1122AE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359352</xdr:colOff>
      <xdr:row>2</xdr:row>
      <xdr:rowOff>19426</xdr:rowOff>
    </xdr:from>
    <xdr:to>
      <xdr:col>25</xdr:col>
      <xdr:colOff>0</xdr:colOff>
      <xdr:row>26</xdr:row>
      <xdr:rowOff>138546</xdr:rowOff>
    </xdr:to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4E7E6C6C-C36D-45E1-B1ED-FE08B5B12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418608</xdr:colOff>
      <xdr:row>31</xdr:row>
      <xdr:rowOff>212348</xdr:rowOff>
    </xdr:from>
    <xdr:to>
      <xdr:col>24</xdr:col>
      <xdr:colOff>606135</xdr:colOff>
      <xdr:row>56</xdr:row>
      <xdr:rowOff>-1</xdr:rowOff>
    </xdr:to>
    <xdr:graphicFrame macro="">
      <xdr:nvGraphicFramePr>
        <xdr:cNvPr id="3" name="Chart 8">
          <a:extLst>
            <a:ext uri="{FF2B5EF4-FFF2-40B4-BE49-F238E27FC236}">
              <a16:creationId xmlns:a16="http://schemas.microsoft.com/office/drawing/2014/main" id="{2774D224-5893-4783-B3F3-69DA8D718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411045</xdr:colOff>
      <xdr:row>2</xdr:row>
      <xdr:rowOff>203228</xdr:rowOff>
    </xdr:from>
    <xdr:to>
      <xdr:col>24</xdr:col>
      <xdr:colOff>465685</xdr:colOff>
      <xdr:row>26</xdr:row>
      <xdr:rowOff>1</xdr:rowOff>
    </xdr:to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8CB208E7-D0A6-4745-969F-F047D44E5B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472786</xdr:colOff>
      <xdr:row>30</xdr:row>
      <xdr:rowOff>36022</xdr:rowOff>
    </xdr:from>
    <xdr:to>
      <xdr:col>25</xdr:col>
      <xdr:colOff>0</xdr:colOff>
      <xdr:row>54</xdr:row>
      <xdr:rowOff>0</xdr:rowOff>
    </xdr:to>
    <xdr:graphicFrame macro="">
      <xdr:nvGraphicFramePr>
        <xdr:cNvPr id="3" name="Chart 8">
          <a:extLst>
            <a:ext uri="{FF2B5EF4-FFF2-40B4-BE49-F238E27FC236}">
              <a16:creationId xmlns:a16="http://schemas.microsoft.com/office/drawing/2014/main" id="{ACD67371-2B93-4960-B7AE-7BE0CC9209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2857</xdr:rowOff>
    </xdr:from>
    <xdr:to>
      <xdr:col>22</xdr:col>
      <xdr:colOff>308610</xdr:colOff>
      <xdr:row>14</xdr:row>
      <xdr:rowOff>160972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07E6D3-ACC2-452D-A48C-9C68D7BB79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19050</xdr:colOff>
      <xdr:row>15</xdr:row>
      <xdr:rowOff>184785</xdr:rowOff>
    </xdr:from>
    <xdr:to>
      <xdr:col>22</xdr:col>
      <xdr:colOff>333375</xdr:colOff>
      <xdr:row>29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C1164F-7AB0-4158-8036-7639CFF8B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17145</xdr:colOff>
      <xdr:row>30</xdr:row>
      <xdr:rowOff>108585</xdr:rowOff>
    </xdr:from>
    <xdr:to>
      <xdr:col>22</xdr:col>
      <xdr:colOff>337185</xdr:colOff>
      <xdr:row>44</xdr:row>
      <xdr:rowOff>13335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6840EC-D5B4-4A4C-9F33-3C747E1748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321945</xdr:colOff>
      <xdr:row>2</xdr:row>
      <xdr:rowOff>0</xdr:rowOff>
    </xdr:from>
    <xdr:to>
      <xdr:col>31</xdr:col>
      <xdr:colOff>32385</xdr:colOff>
      <xdr:row>14</xdr:row>
      <xdr:rowOff>156210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34E00A-421D-419C-9E7F-203E64AA8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360045</xdr:colOff>
      <xdr:row>16</xdr:row>
      <xdr:rowOff>20955</xdr:rowOff>
    </xdr:from>
    <xdr:to>
      <xdr:col>31</xdr:col>
      <xdr:colOff>74295</xdr:colOff>
      <xdr:row>29</xdr:row>
      <xdr:rowOff>89535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EDB14B-4E70-40A8-B9ED-EBA7C49E0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16</xdr:row>
      <xdr:rowOff>0</xdr:rowOff>
    </xdr:from>
    <xdr:to>
      <xdr:col>39</xdr:col>
      <xdr:colOff>314325</xdr:colOff>
      <xdr:row>29</xdr:row>
      <xdr:rowOff>68580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855E5BC-D1C7-4E14-91F4-C897F8E23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0</xdr:colOff>
      <xdr:row>2</xdr:row>
      <xdr:rowOff>0</xdr:rowOff>
    </xdr:from>
    <xdr:to>
      <xdr:col>39</xdr:col>
      <xdr:colOff>316230</xdr:colOff>
      <xdr:row>14</xdr:row>
      <xdr:rowOff>154305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E6732EF-6427-48A4-9FF2-6BF9B42E4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0</xdr:colOff>
      <xdr:row>2</xdr:row>
      <xdr:rowOff>0</xdr:rowOff>
    </xdr:from>
    <xdr:to>
      <xdr:col>47</xdr:col>
      <xdr:colOff>320040</xdr:colOff>
      <xdr:row>14</xdr:row>
      <xdr:rowOff>154305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E7C9EC2-FC18-4D4E-A234-A784CB93A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0</xdr:colOff>
      <xdr:row>30</xdr:row>
      <xdr:rowOff>0</xdr:rowOff>
    </xdr:from>
    <xdr:to>
      <xdr:col>39</xdr:col>
      <xdr:colOff>316230</xdr:colOff>
      <xdr:row>43</xdr:row>
      <xdr:rowOff>85725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A6C6371-E1C3-4CA3-B2A4-A65E98553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0</xdr:colOff>
      <xdr:row>45</xdr:row>
      <xdr:rowOff>0</xdr:rowOff>
    </xdr:from>
    <xdr:to>
      <xdr:col>39</xdr:col>
      <xdr:colOff>320040</xdr:colOff>
      <xdr:row>60</xdr:row>
      <xdr:rowOff>30480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1C4AE36-8EC4-410C-9BDC-A2BEB5EA77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0</xdr:colOff>
      <xdr:row>61</xdr:row>
      <xdr:rowOff>0</xdr:rowOff>
    </xdr:from>
    <xdr:to>
      <xdr:col>39</xdr:col>
      <xdr:colOff>323850</xdr:colOff>
      <xdr:row>76</xdr:row>
      <xdr:rowOff>28575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8A592F2-9CA4-4EA7-8E78-8B72605E7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0</xdr:colOff>
      <xdr:row>77</xdr:row>
      <xdr:rowOff>0</xdr:rowOff>
    </xdr:from>
    <xdr:to>
      <xdr:col>39</xdr:col>
      <xdr:colOff>320040</xdr:colOff>
      <xdr:row>92</xdr:row>
      <xdr:rowOff>26670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856B5C6-D322-4C8F-BF5E-5C83025427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744FC-B44D-40C1-A5C7-8227D1B717BD}">
  <sheetPr>
    <tabColor theme="9"/>
  </sheetPr>
  <dimension ref="A1:K49"/>
  <sheetViews>
    <sheetView zoomScale="55" zoomScaleNormal="55" workbookViewId="0">
      <selection activeCell="A49" sqref="A49"/>
    </sheetView>
  </sheetViews>
  <sheetFormatPr defaultRowHeight="14.4" x14ac:dyDescent="0.3"/>
  <cols>
    <col min="1" max="1" width="22.5546875" customWidth="1"/>
    <col min="2" max="2" width="12.6640625" customWidth="1"/>
    <col min="3" max="3" width="17.33203125" bestFit="1" customWidth="1"/>
    <col min="4" max="4" width="18.88671875" bestFit="1" customWidth="1"/>
    <col min="5" max="5" width="18.88671875" customWidth="1"/>
    <col min="6" max="6" width="15" bestFit="1" customWidth="1"/>
    <col min="7" max="7" width="20" bestFit="1" customWidth="1"/>
    <col min="8" max="8" width="22.33203125" bestFit="1" customWidth="1"/>
    <col min="9" max="9" width="20" customWidth="1"/>
    <col min="10" max="10" width="21.88671875" bestFit="1" customWidth="1"/>
    <col min="11" max="11" width="18.33203125" bestFit="1" customWidth="1"/>
  </cols>
  <sheetData>
    <row r="1" spans="1:11" ht="21" x14ac:dyDescent="0.3">
      <c r="A1" s="26" t="s">
        <v>0</v>
      </c>
      <c r="B1" s="27"/>
      <c r="C1" s="1"/>
      <c r="D1" s="1"/>
      <c r="E1" s="1"/>
    </row>
    <row r="2" spans="1:11" ht="21.6" thickBot="1" x14ac:dyDescent="0.35">
      <c r="A2" s="28"/>
      <c r="B2" s="29"/>
      <c r="C2" s="1"/>
      <c r="D2" s="1"/>
      <c r="E2" s="1"/>
    </row>
    <row r="3" spans="1:11" ht="21.6" thickBot="1" x14ac:dyDescent="0.35">
      <c r="A3" s="11"/>
      <c r="B3" s="30" t="s">
        <v>1</v>
      </c>
      <c r="C3" s="31"/>
      <c r="D3" s="31"/>
      <c r="E3" s="31"/>
      <c r="F3" s="31"/>
      <c r="G3" s="30" t="s">
        <v>2</v>
      </c>
      <c r="H3" s="32"/>
      <c r="I3" s="30" t="s">
        <v>3</v>
      </c>
      <c r="J3" s="32"/>
      <c r="K3" s="1"/>
    </row>
    <row r="4" spans="1:11" ht="15" thickBot="1" x14ac:dyDescent="0.35">
      <c r="B4" s="8" t="s">
        <v>4</v>
      </c>
      <c r="C4" s="9" t="s">
        <v>5</v>
      </c>
      <c r="D4" s="9" t="s">
        <v>6</v>
      </c>
      <c r="E4" s="9" t="s">
        <v>7</v>
      </c>
      <c r="F4" s="9" t="s">
        <v>8</v>
      </c>
      <c r="G4" s="8" t="s">
        <v>9</v>
      </c>
      <c r="H4" s="9" t="s">
        <v>10</v>
      </c>
      <c r="I4" s="19" t="s">
        <v>11</v>
      </c>
      <c r="J4" s="20" t="s">
        <v>12</v>
      </c>
      <c r="K4" s="10" t="s">
        <v>13</v>
      </c>
    </row>
    <row r="5" spans="1:11" x14ac:dyDescent="0.3">
      <c r="A5" s="2" t="s">
        <v>14</v>
      </c>
      <c r="B5" s="2">
        <v>83794.200803212807</v>
      </c>
      <c r="C5" s="3">
        <v>37158.843373493903</v>
      </c>
      <c r="D5" s="3">
        <v>62543278.909638502</v>
      </c>
      <c r="E5" s="3">
        <v>166643.52409638499</v>
      </c>
      <c r="F5" s="3">
        <v>38791.887550200801</v>
      </c>
      <c r="G5" s="2">
        <v>2330.8333333333298</v>
      </c>
      <c r="H5" s="3">
        <v>3114.3232931726898</v>
      </c>
      <c r="I5" s="2">
        <v>7853.3333333333303</v>
      </c>
      <c r="J5" s="20">
        <v>9285.4297188755008</v>
      </c>
      <c r="K5" s="4">
        <v>232.865118473895</v>
      </c>
    </row>
    <row r="6" spans="1:11" ht="15" thickBot="1" x14ac:dyDescent="0.35">
      <c r="A6" s="5" t="s">
        <v>15</v>
      </c>
      <c r="B6" s="5">
        <v>24802.174613229101</v>
      </c>
      <c r="C6" s="6">
        <v>14615.715600498401</v>
      </c>
      <c r="D6" s="6">
        <v>5518929.5533676902</v>
      </c>
      <c r="E6" s="6">
        <v>40518.847473588699</v>
      </c>
      <c r="F6" s="6">
        <v>23063.359689786899</v>
      </c>
      <c r="G6" s="5">
        <v>504.19129255697601</v>
      </c>
      <c r="H6" s="6">
        <v>655.47001421637799</v>
      </c>
      <c r="I6" s="5">
        <v>1670.5651585698399</v>
      </c>
      <c r="J6" s="23">
        <v>1990.1468546564299</v>
      </c>
      <c r="K6" s="7">
        <v>23.982969033745999</v>
      </c>
    </row>
    <row r="7" spans="1:11" x14ac:dyDescent="0.3">
      <c r="A7" s="2" t="s">
        <v>16</v>
      </c>
      <c r="B7" s="2">
        <f>B5/1000000</f>
        <v>8.3794200803212801E-2</v>
      </c>
      <c r="C7" s="3">
        <f t="shared" ref="C7:J8" si="0">C5/1000000</f>
        <v>3.7158843373493899E-2</v>
      </c>
      <c r="D7" s="3">
        <f t="shared" si="0"/>
        <v>62.543278909638502</v>
      </c>
      <c r="E7" s="3">
        <f t="shared" ref="E7" si="1">E5/1000000</f>
        <v>0.166643524096385</v>
      </c>
      <c r="F7" s="3">
        <f t="shared" si="0"/>
        <v>3.8791887550200799E-2</v>
      </c>
      <c r="G7" s="2">
        <f>G5/1000000</f>
        <v>2.3308333333333297E-3</v>
      </c>
      <c r="H7" s="3">
        <f t="shared" si="0"/>
        <v>3.1143232931726897E-3</v>
      </c>
      <c r="I7" s="21">
        <f t="shared" ref="I7" si="2">I5/1000000</f>
        <v>7.8533333333333302E-3</v>
      </c>
      <c r="J7" s="22">
        <f t="shared" si="0"/>
        <v>9.2854297188755004E-3</v>
      </c>
      <c r="K7" s="4">
        <f>K5</f>
        <v>232.865118473895</v>
      </c>
    </row>
    <row r="8" spans="1:11" ht="15" thickBot="1" x14ac:dyDescent="0.35">
      <c r="A8" s="5" t="s">
        <v>17</v>
      </c>
      <c r="B8" s="5">
        <f>B6/1000000</f>
        <v>2.4802174613229103E-2</v>
      </c>
      <c r="C8" s="6">
        <f t="shared" si="0"/>
        <v>1.4615715600498401E-2</v>
      </c>
      <c r="D8" s="6">
        <f t="shared" si="0"/>
        <v>5.5189295533676903</v>
      </c>
      <c r="E8" s="6">
        <f t="shared" ref="E8" si="3">E6/1000000</f>
        <v>4.05188474735887E-2</v>
      </c>
      <c r="F8" s="6">
        <f t="shared" si="0"/>
        <v>2.30633596897869E-2</v>
      </c>
      <c r="G8" s="5">
        <f>G6/1000000</f>
        <v>5.0419129255697601E-4</v>
      </c>
      <c r="H8" s="6">
        <f t="shared" si="0"/>
        <v>6.5547001421637798E-4</v>
      </c>
      <c r="I8" s="5">
        <f t="shared" ref="I8" si="4">I6/1000000</f>
        <v>1.6705651585698399E-3</v>
      </c>
      <c r="J8" s="14">
        <f t="shared" si="0"/>
        <v>1.9901468546564298E-3</v>
      </c>
      <c r="K8" s="7">
        <f>K6</f>
        <v>23.982969033745999</v>
      </c>
    </row>
    <row r="9" spans="1:11" x14ac:dyDescent="0.3">
      <c r="A9" s="18" t="s">
        <v>40</v>
      </c>
      <c r="B9" s="18">
        <f>B7/B$7</f>
        <v>1</v>
      </c>
      <c r="C9" s="18">
        <f t="shared" ref="C9:K9" si="5">C7/C$7</f>
        <v>1</v>
      </c>
      <c r="D9" s="18">
        <f t="shared" si="5"/>
        <v>1</v>
      </c>
      <c r="E9" s="18">
        <f t="shared" si="5"/>
        <v>1</v>
      </c>
      <c r="F9" s="18">
        <f t="shared" si="5"/>
        <v>1</v>
      </c>
      <c r="G9" s="18">
        <f t="shared" si="5"/>
        <v>1</v>
      </c>
      <c r="H9" s="18">
        <f t="shared" si="5"/>
        <v>1</v>
      </c>
      <c r="I9" s="18">
        <f t="shared" si="5"/>
        <v>1</v>
      </c>
      <c r="J9" s="18">
        <f t="shared" si="5"/>
        <v>1</v>
      </c>
      <c r="K9" s="18">
        <f t="shared" si="5"/>
        <v>1</v>
      </c>
    </row>
    <row r="10" spans="1:11" ht="15" thickBot="1" x14ac:dyDescent="0.35">
      <c r="A10" s="18"/>
      <c r="B10" s="18"/>
      <c r="C10" s="18"/>
      <c r="D10" s="18"/>
      <c r="E10" s="18"/>
      <c r="F10" s="18"/>
      <c r="G10" s="18"/>
      <c r="H10" s="18"/>
      <c r="I10" s="18"/>
      <c r="J10" s="25"/>
      <c r="K10" s="18"/>
    </row>
    <row r="11" spans="1:11" ht="21" x14ac:dyDescent="0.3">
      <c r="A11" s="30" t="s">
        <v>18</v>
      </c>
      <c r="B11" s="32"/>
      <c r="C11" s="1"/>
      <c r="D11" s="1"/>
      <c r="E11" s="1"/>
    </row>
    <row r="12" spans="1:11" ht="21.6" thickBot="1" x14ac:dyDescent="0.35">
      <c r="A12" s="36"/>
      <c r="B12" s="37"/>
      <c r="C12" s="1"/>
      <c r="D12" s="1"/>
      <c r="E12" s="1"/>
    </row>
    <row r="13" spans="1:11" ht="21.6" thickBot="1" x14ac:dyDescent="0.35">
      <c r="A13" s="11"/>
      <c r="B13" s="30" t="s">
        <v>1</v>
      </c>
      <c r="C13" s="31"/>
      <c r="D13" s="31"/>
      <c r="E13" s="31"/>
      <c r="F13" s="31"/>
      <c r="G13" s="30" t="s">
        <v>2</v>
      </c>
      <c r="H13" s="32"/>
      <c r="I13" s="30" t="s">
        <v>3</v>
      </c>
      <c r="J13" s="32"/>
      <c r="K13" s="1"/>
    </row>
    <row r="14" spans="1:11" ht="15" thickBot="1" x14ac:dyDescent="0.35">
      <c r="B14" s="8" t="s">
        <v>4</v>
      </c>
      <c r="C14" s="9" t="s">
        <v>5</v>
      </c>
      <c r="D14" s="9" t="s">
        <v>6</v>
      </c>
      <c r="E14" s="9" t="s">
        <v>7</v>
      </c>
      <c r="F14" s="9" t="s">
        <v>8</v>
      </c>
      <c r="G14" s="8" t="s">
        <v>9</v>
      </c>
      <c r="H14" s="9" t="s">
        <v>10</v>
      </c>
      <c r="I14" s="19" t="s">
        <v>11</v>
      </c>
      <c r="J14" s="20" t="s">
        <v>12</v>
      </c>
      <c r="K14" s="10" t="s">
        <v>13</v>
      </c>
    </row>
    <row r="15" spans="1:11" x14ac:dyDescent="0.3">
      <c r="A15" s="2" t="s">
        <v>14</v>
      </c>
      <c r="B15" s="2"/>
      <c r="C15" s="3">
        <v>39006.031999999999</v>
      </c>
      <c r="D15" s="3">
        <v>174133098.43200001</v>
      </c>
      <c r="E15" s="3">
        <v>367248.18060000002</v>
      </c>
      <c r="F15" s="3">
        <v>53108.464</v>
      </c>
      <c r="G15" s="2">
        <v>2929.3878</v>
      </c>
      <c r="H15" s="3">
        <v>3322.4331999999999</v>
      </c>
      <c r="I15" s="2">
        <v>9200.0959999999995</v>
      </c>
      <c r="J15" s="13">
        <v>9856.9279999999999</v>
      </c>
      <c r="K15" s="4">
        <v>220.5951378</v>
      </c>
    </row>
    <row r="16" spans="1:11" ht="15" thickBot="1" x14ac:dyDescent="0.35">
      <c r="A16" s="5" t="s">
        <v>15</v>
      </c>
      <c r="B16" s="5"/>
      <c r="C16" s="6">
        <v>3020.41408708987</v>
      </c>
      <c r="D16" s="6">
        <v>3277242.4389957599</v>
      </c>
      <c r="E16" s="6">
        <v>64615.1957736802</v>
      </c>
      <c r="F16" s="6">
        <v>71551.717152277895</v>
      </c>
      <c r="G16" s="5">
        <v>309.689834023907</v>
      </c>
      <c r="H16" s="6">
        <v>312.38193957093603</v>
      </c>
      <c r="I16" s="5">
        <v>835.43947057940898</v>
      </c>
      <c r="J16" s="14">
        <v>923.07596072833996</v>
      </c>
      <c r="K16" s="7">
        <v>3.6707752504218201</v>
      </c>
    </row>
    <row r="17" spans="1:11" x14ac:dyDescent="0.3">
      <c r="A17" s="2" t="s">
        <v>16</v>
      </c>
      <c r="B17" s="2">
        <f t="shared" ref="B17:J17" si="6">B15/1000000</f>
        <v>0</v>
      </c>
      <c r="C17" s="3">
        <f t="shared" si="6"/>
        <v>3.9006031999999996E-2</v>
      </c>
      <c r="D17" s="3">
        <f t="shared" si="6"/>
        <v>174.133098432</v>
      </c>
      <c r="E17" s="3">
        <f t="shared" si="6"/>
        <v>0.36724818060000003</v>
      </c>
      <c r="F17" s="3">
        <f t="shared" si="6"/>
        <v>5.3108464000000001E-2</v>
      </c>
      <c r="G17" s="2">
        <f t="shared" si="6"/>
        <v>2.9293878000000001E-3</v>
      </c>
      <c r="H17" s="3">
        <f t="shared" si="6"/>
        <v>3.3224332000000001E-3</v>
      </c>
      <c r="I17" s="21">
        <f t="shared" si="6"/>
        <v>9.2000959999999996E-3</v>
      </c>
      <c r="J17" s="22">
        <f t="shared" si="6"/>
        <v>9.8569279999999992E-3</v>
      </c>
      <c r="K17" s="4">
        <f>K15</f>
        <v>220.5951378</v>
      </c>
    </row>
    <row r="18" spans="1:11" ht="15" thickBot="1" x14ac:dyDescent="0.35">
      <c r="A18" s="5" t="s">
        <v>17</v>
      </c>
      <c r="B18" s="5">
        <f t="shared" ref="B18:J18" si="7">B16/1000000</f>
        <v>0</v>
      </c>
      <c r="C18" s="6">
        <f t="shared" si="7"/>
        <v>3.0204140870898699E-3</v>
      </c>
      <c r="D18" s="6">
        <f t="shared" si="7"/>
        <v>3.27724243899576</v>
      </c>
      <c r="E18" s="6">
        <f t="shared" si="7"/>
        <v>6.4615195773680204E-2</v>
      </c>
      <c r="F18" s="6">
        <f t="shared" si="7"/>
        <v>7.1551717152277899E-2</v>
      </c>
      <c r="G18" s="5">
        <f t="shared" si="7"/>
        <v>3.0968983402390699E-4</v>
      </c>
      <c r="H18" s="6">
        <f t="shared" si="7"/>
        <v>3.12381939570936E-4</v>
      </c>
      <c r="I18" s="5">
        <f t="shared" si="7"/>
        <v>8.3543947057940899E-4</v>
      </c>
      <c r="J18" s="14">
        <f t="shared" si="7"/>
        <v>9.2307596072833996E-4</v>
      </c>
      <c r="K18" s="7">
        <f>K16</f>
        <v>3.6707752504218201</v>
      </c>
    </row>
    <row r="19" spans="1:11" x14ac:dyDescent="0.3">
      <c r="A19" s="18" t="s">
        <v>40</v>
      </c>
      <c r="B19" s="18">
        <f>B17/B$7</f>
        <v>0</v>
      </c>
      <c r="C19" s="18">
        <f t="shared" ref="C19:K19" si="8">C17/C$7</f>
        <v>1.0497106061116996</v>
      </c>
      <c r="D19" s="18">
        <f t="shared" si="8"/>
        <v>2.7842016195470758</v>
      </c>
      <c r="E19" s="18">
        <f t="shared" si="8"/>
        <v>2.203795092496887</v>
      </c>
      <c r="F19" s="18">
        <f t="shared" si="8"/>
        <v>1.3690610937988528</v>
      </c>
      <c r="G19" s="18">
        <f t="shared" si="8"/>
        <v>1.2567984840900985</v>
      </c>
      <c r="H19" s="18">
        <f t="shared" si="8"/>
        <v>1.0668234756756099</v>
      </c>
      <c r="I19" s="18">
        <f t="shared" si="8"/>
        <v>1.1714893039049241</v>
      </c>
      <c r="J19" s="18">
        <f t="shared" si="8"/>
        <v>1.0615478549110928</v>
      </c>
      <c r="K19" s="18">
        <f t="shared" si="8"/>
        <v>0.94730863619975569</v>
      </c>
    </row>
    <row r="20" spans="1:11" ht="15" thickBot="1" x14ac:dyDescent="0.35"/>
    <row r="21" spans="1:11" ht="21" x14ac:dyDescent="0.3">
      <c r="A21" s="26" t="s">
        <v>19</v>
      </c>
      <c r="B21" s="27"/>
      <c r="C21" s="1"/>
      <c r="D21" s="1"/>
      <c r="E21" s="1"/>
    </row>
    <row r="22" spans="1:11" ht="21.6" thickBot="1" x14ac:dyDescent="0.35">
      <c r="A22" s="28"/>
      <c r="B22" s="35"/>
      <c r="C22" s="1"/>
      <c r="D22" s="1"/>
      <c r="E22" s="1"/>
    </row>
    <row r="23" spans="1:11" ht="21.6" thickBot="1" x14ac:dyDescent="0.35">
      <c r="A23" s="11"/>
      <c r="B23" s="33" t="s">
        <v>1</v>
      </c>
      <c r="C23" s="38"/>
      <c r="D23" s="38"/>
      <c r="E23" s="38"/>
      <c r="F23" s="34"/>
      <c r="G23" s="33" t="s">
        <v>2</v>
      </c>
      <c r="H23" s="34"/>
      <c r="I23" s="33" t="s">
        <v>3</v>
      </c>
      <c r="J23" s="34"/>
      <c r="K23" s="1"/>
    </row>
    <row r="24" spans="1:11" ht="15" thickBot="1" x14ac:dyDescent="0.35">
      <c r="B24" s="8" t="s">
        <v>4</v>
      </c>
      <c r="C24" s="9" t="s">
        <v>5</v>
      </c>
      <c r="D24" s="9" t="s">
        <v>6</v>
      </c>
      <c r="E24" s="9" t="s">
        <v>7</v>
      </c>
      <c r="F24" s="9" t="s">
        <v>8</v>
      </c>
      <c r="G24" s="8" t="s">
        <v>9</v>
      </c>
      <c r="H24" s="9" t="s">
        <v>10</v>
      </c>
      <c r="I24" s="19" t="s">
        <v>11</v>
      </c>
      <c r="J24" s="20" t="s">
        <v>12</v>
      </c>
      <c r="K24" s="10" t="s">
        <v>20</v>
      </c>
    </row>
    <row r="25" spans="1:11" x14ac:dyDescent="0.3">
      <c r="A25" s="2" t="s">
        <v>14</v>
      </c>
      <c r="B25" s="2">
        <v>91501.404724409396</v>
      </c>
      <c r="C25" s="3">
        <v>61471.848818897597</v>
      </c>
      <c r="D25" s="3">
        <v>222624.30236220401</v>
      </c>
      <c r="E25" s="3">
        <v>190735.644094488</v>
      </c>
      <c r="F25" s="3">
        <v>102489.146456692</v>
      </c>
      <c r="G25" s="2">
        <v>1950.32125984251</v>
      </c>
      <c r="H25" s="3">
        <v>3732.54015748031</v>
      </c>
      <c r="I25" s="2">
        <v>8517.7196850393702</v>
      </c>
      <c r="J25" s="20">
        <v>9420.4724409448809</v>
      </c>
      <c r="K25" s="4">
        <v>255.02528519685001</v>
      </c>
    </row>
    <row r="26" spans="1:11" ht="15" thickBot="1" x14ac:dyDescent="0.35">
      <c r="A26" s="5" t="s">
        <v>15</v>
      </c>
      <c r="B26" s="5">
        <v>17364.973170793401</v>
      </c>
      <c r="C26" s="6">
        <v>12596.3714774004</v>
      </c>
      <c r="D26" s="6">
        <v>29868.915960035702</v>
      </c>
      <c r="E26" s="6">
        <v>172227.75447493501</v>
      </c>
      <c r="F26" s="6">
        <v>153796.06280019399</v>
      </c>
      <c r="G26" s="5">
        <v>183.48550713786699</v>
      </c>
      <c r="H26" s="6">
        <v>382.01675051632702</v>
      </c>
      <c r="I26" s="5">
        <v>1040.2499776192301</v>
      </c>
      <c r="J26" s="23">
        <v>1111.70922078997</v>
      </c>
      <c r="K26" s="7">
        <v>20.4264158445074</v>
      </c>
    </row>
    <row r="27" spans="1:11" x14ac:dyDescent="0.3">
      <c r="A27" s="2" t="s">
        <v>16</v>
      </c>
      <c r="B27" s="2">
        <f>B25/1000000</f>
        <v>9.1501404724409402E-2</v>
      </c>
      <c r="C27" s="3">
        <f t="shared" ref="C27:F28" si="9">C25/1000000</f>
        <v>6.1471848818897598E-2</v>
      </c>
      <c r="D27" s="3">
        <f t="shared" si="9"/>
        <v>0.22262430236220401</v>
      </c>
      <c r="E27" s="3">
        <f t="shared" si="9"/>
        <v>0.19073564409448801</v>
      </c>
      <c r="F27" s="3">
        <f t="shared" si="9"/>
        <v>0.10248914645669201</v>
      </c>
      <c r="G27" s="2">
        <f>G25/1000000</f>
        <v>1.95032125984251E-3</v>
      </c>
      <c r="H27" s="3">
        <f t="shared" ref="H27:J28" si="10">H25/1000000</f>
        <v>3.7325401574803099E-3</v>
      </c>
      <c r="I27" s="21">
        <f t="shared" si="10"/>
        <v>8.5177196850393707E-3</v>
      </c>
      <c r="J27" s="22">
        <f t="shared" si="10"/>
        <v>9.4204724409448805E-3</v>
      </c>
      <c r="K27" s="4">
        <f>K25</f>
        <v>255.02528519685001</v>
      </c>
    </row>
    <row r="28" spans="1:11" ht="15" thickBot="1" x14ac:dyDescent="0.35">
      <c r="A28" s="5" t="s">
        <v>17</v>
      </c>
      <c r="B28" s="5">
        <f>B26/1000000</f>
        <v>1.7364973170793399E-2</v>
      </c>
      <c r="C28" s="6">
        <f t="shared" ref="C28:D28" si="11">C26/1000000</f>
        <v>1.2596371477400401E-2</v>
      </c>
      <c r="D28" s="6">
        <f t="shared" si="11"/>
        <v>2.9868915960035703E-2</v>
      </c>
      <c r="E28" s="6">
        <f t="shared" si="9"/>
        <v>0.17222775447493502</v>
      </c>
      <c r="F28" s="6">
        <f t="shared" si="9"/>
        <v>0.15379606280019398</v>
      </c>
      <c r="G28" s="5">
        <f>G26/1000000</f>
        <v>1.8348550713786699E-4</v>
      </c>
      <c r="H28" s="6">
        <f t="shared" ref="H28" si="12">H26/1000000</f>
        <v>3.8201675051632703E-4</v>
      </c>
      <c r="I28" s="5">
        <f t="shared" si="10"/>
        <v>1.0402499776192302E-3</v>
      </c>
      <c r="J28" s="14">
        <f t="shared" si="10"/>
        <v>1.1117092207899701E-3</v>
      </c>
      <c r="K28" s="7">
        <f>K26</f>
        <v>20.4264158445074</v>
      </c>
    </row>
    <row r="29" spans="1:11" x14ac:dyDescent="0.3">
      <c r="A29" s="18" t="s">
        <v>40</v>
      </c>
      <c r="B29" s="18">
        <f>B27/B$7</f>
        <v>1.0919777722959212</v>
      </c>
      <c r="C29" s="18">
        <f t="shared" ref="C29:K29" si="13">C27/C$7</f>
        <v>1.6542993063865552</v>
      </c>
      <c r="D29" s="18">
        <f t="shared" si="13"/>
        <v>3.5595240007139364E-3</v>
      </c>
      <c r="E29" s="18">
        <f t="shared" si="13"/>
        <v>1.1445727947049917</v>
      </c>
      <c r="F29" s="18">
        <f t="shared" si="13"/>
        <v>2.6420252513894877</v>
      </c>
      <c r="G29" s="18">
        <f t="shared" si="13"/>
        <v>0.83674848473758157</v>
      </c>
      <c r="H29" s="18">
        <f t="shared" si="13"/>
        <v>1.1985076069857272</v>
      </c>
      <c r="I29" s="18">
        <f t="shared" si="13"/>
        <v>1.0845992807775093</v>
      </c>
      <c r="J29" s="18">
        <f t="shared" si="13"/>
        <v>1.0145435080720997</v>
      </c>
      <c r="K29" s="18">
        <f t="shared" si="13"/>
        <v>1.0951631007176339</v>
      </c>
    </row>
    <row r="30" spans="1:11" ht="15" thickBot="1" x14ac:dyDescent="0.35"/>
    <row r="31" spans="1:11" ht="21" x14ac:dyDescent="0.3">
      <c r="A31" s="26" t="s">
        <v>21</v>
      </c>
      <c r="B31" s="27"/>
      <c r="C31" s="1"/>
      <c r="D31" s="1"/>
      <c r="E31" s="1"/>
    </row>
    <row r="32" spans="1:11" ht="21.6" thickBot="1" x14ac:dyDescent="0.35">
      <c r="A32" s="28"/>
      <c r="B32" s="35"/>
      <c r="C32" s="1"/>
      <c r="D32" s="1"/>
      <c r="E32" s="1"/>
    </row>
    <row r="33" spans="1:11" ht="21.6" thickBot="1" x14ac:dyDescent="0.35">
      <c r="A33" s="11"/>
      <c r="B33" s="33" t="s">
        <v>1</v>
      </c>
      <c r="C33" s="38"/>
      <c r="D33" s="38"/>
      <c r="E33" s="38"/>
      <c r="F33" s="34"/>
      <c r="G33" s="33" t="s">
        <v>2</v>
      </c>
      <c r="H33" s="34"/>
      <c r="I33" s="33" t="s">
        <v>3</v>
      </c>
      <c r="J33" s="34"/>
      <c r="K33" s="1"/>
    </row>
    <row r="34" spans="1:11" ht="15" thickBot="1" x14ac:dyDescent="0.35">
      <c r="B34" s="8" t="s">
        <v>4</v>
      </c>
      <c r="C34" s="9" t="s">
        <v>5</v>
      </c>
      <c r="D34" s="9" t="s">
        <v>22</v>
      </c>
      <c r="E34" s="9" t="s">
        <v>7</v>
      </c>
      <c r="F34" s="9" t="s">
        <v>8</v>
      </c>
      <c r="G34" s="8" t="s">
        <v>9</v>
      </c>
      <c r="H34" s="9" t="s">
        <v>10</v>
      </c>
      <c r="I34" s="19" t="s">
        <v>11</v>
      </c>
      <c r="J34" s="20" t="s">
        <v>12</v>
      </c>
      <c r="K34" s="10" t="s">
        <v>20</v>
      </c>
    </row>
    <row r="35" spans="1:11" x14ac:dyDescent="0.3">
      <c r="A35" s="2" t="s">
        <v>14</v>
      </c>
      <c r="B35" s="2"/>
      <c r="C35" s="3">
        <v>319390.41600000003</v>
      </c>
      <c r="D35" s="3">
        <v>1085963.648</v>
      </c>
      <c r="E35" s="3"/>
      <c r="F35" s="3">
        <v>153025.16800000001</v>
      </c>
      <c r="G35" s="2"/>
      <c r="H35" s="3"/>
      <c r="I35" s="2">
        <v>11403.616</v>
      </c>
      <c r="J35" s="13">
        <v>9423.0400000000009</v>
      </c>
      <c r="K35" s="4">
        <v>217.54082679999999</v>
      </c>
    </row>
    <row r="36" spans="1:11" ht="15" thickBot="1" x14ac:dyDescent="0.35">
      <c r="A36" s="5" t="s">
        <v>15</v>
      </c>
      <c r="B36" s="5"/>
      <c r="C36" s="6">
        <v>54074.576599431202</v>
      </c>
      <c r="D36" s="6">
        <v>216907.21293863299</v>
      </c>
      <c r="E36" s="6"/>
      <c r="F36" s="6">
        <v>102351.352374952</v>
      </c>
      <c r="G36" s="5"/>
      <c r="H36" s="6"/>
      <c r="I36" s="5">
        <v>2336.3543763924499</v>
      </c>
      <c r="J36" s="14">
        <v>1901.76513893997</v>
      </c>
      <c r="K36" s="7">
        <v>15.800559392994399</v>
      </c>
    </row>
    <row r="37" spans="1:11" x14ac:dyDescent="0.3">
      <c r="A37" s="2" t="s">
        <v>16</v>
      </c>
      <c r="B37" s="2">
        <f t="shared" ref="B37:J37" si="14">B35/1000000</f>
        <v>0</v>
      </c>
      <c r="C37" s="3">
        <f t="shared" si="14"/>
        <v>0.31939041600000001</v>
      </c>
      <c r="D37" s="3">
        <f t="shared" si="14"/>
        <v>1.0859636480000001</v>
      </c>
      <c r="E37" s="3">
        <f t="shared" si="14"/>
        <v>0</v>
      </c>
      <c r="F37" s="3">
        <f t="shared" si="14"/>
        <v>0.15302516800000002</v>
      </c>
      <c r="G37" s="2">
        <f t="shared" si="14"/>
        <v>0</v>
      </c>
      <c r="H37" s="3">
        <f t="shared" si="14"/>
        <v>0</v>
      </c>
      <c r="I37" s="21">
        <f t="shared" si="14"/>
        <v>1.1403616E-2</v>
      </c>
      <c r="J37" s="22">
        <f t="shared" si="14"/>
        <v>9.4230400000000006E-3</v>
      </c>
      <c r="K37" s="4">
        <f>K35</f>
        <v>217.54082679999999</v>
      </c>
    </row>
    <row r="38" spans="1:11" ht="15" thickBot="1" x14ac:dyDescent="0.35">
      <c r="A38" s="5" t="s">
        <v>17</v>
      </c>
      <c r="B38" s="5">
        <f>B36/1000000</f>
        <v>0</v>
      </c>
      <c r="C38" s="6">
        <f t="shared" ref="C38:D38" si="15">C36/1000000</f>
        <v>5.4074576599431205E-2</v>
      </c>
      <c r="D38" s="6">
        <f t="shared" si="15"/>
        <v>0.21690721293863299</v>
      </c>
      <c r="E38" s="6">
        <f t="shared" ref="E38:F38" si="16">E36/1000000</f>
        <v>0</v>
      </c>
      <c r="F38" s="6">
        <f t="shared" si="16"/>
        <v>0.10235135237495199</v>
      </c>
      <c r="G38" s="5">
        <f>G36/1000000</f>
        <v>0</v>
      </c>
      <c r="H38" s="6">
        <f t="shared" ref="H38" si="17">H36/1000000</f>
        <v>0</v>
      </c>
      <c r="I38" s="5">
        <f t="shared" ref="I38:J38" si="18">I36/1000000</f>
        <v>2.3363543763924499E-3</v>
      </c>
      <c r="J38" s="14">
        <f t="shared" si="18"/>
        <v>1.9017651389399701E-3</v>
      </c>
      <c r="K38" s="7">
        <f>K36</f>
        <v>15.800559392994399</v>
      </c>
    </row>
    <row r="39" spans="1:11" x14ac:dyDescent="0.3">
      <c r="A39" s="18" t="s">
        <v>40</v>
      </c>
      <c r="B39" s="18">
        <f>B37/B$7</f>
        <v>0</v>
      </c>
      <c r="C39" s="18">
        <f t="shared" ref="C39:K39" si="19">C37/C$7</f>
        <v>8.5952733455591677</v>
      </c>
      <c r="D39" s="18">
        <f t="shared" si="19"/>
        <v>1.7363394867240371E-2</v>
      </c>
      <c r="E39" s="18">
        <f t="shared" si="19"/>
        <v>0</v>
      </c>
      <c r="F39" s="18">
        <f t="shared" si="19"/>
        <v>3.9447724167061811</v>
      </c>
      <c r="G39" s="18">
        <f t="shared" si="19"/>
        <v>0</v>
      </c>
      <c r="H39" s="18">
        <f t="shared" si="19"/>
        <v>0</v>
      </c>
      <c r="I39" s="18">
        <f t="shared" si="19"/>
        <v>1.4520733446519531</v>
      </c>
      <c r="J39" s="18">
        <f t="shared" si="19"/>
        <v>1.0148200229058613</v>
      </c>
      <c r="K39" s="18">
        <f t="shared" si="19"/>
        <v>0.9341924124389076</v>
      </c>
    </row>
    <row r="40" spans="1:11" ht="15" thickBot="1" x14ac:dyDescent="0.35"/>
    <row r="41" spans="1:11" ht="21" x14ac:dyDescent="0.3">
      <c r="A41" s="26" t="s">
        <v>23</v>
      </c>
      <c r="B41" s="27"/>
      <c r="C41" s="1"/>
      <c r="D41" s="1"/>
      <c r="E41" s="1"/>
    </row>
    <row r="42" spans="1:11" ht="21.6" thickBot="1" x14ac:dyDescent="0.35">
      <c r="A42" s="28"/>
      <c r="B42" s="29"/>
      <c r="C42" s="1"/>
      <c r="D42" s="1"/>
      <c r="E42" s="1"/>
    </row>
    <row r="43" spans="1:11" ht="21.6" thickBot="1" x14ac:dyDescent="0.35">
      <c r="A43" s="11"/>
      <c r="B43" s="30" t="s">
        <v>1</v>
      </c>
      <c r="C43" s="31"/>
      <c r="D43" s="31"/>
      <c r="E43" s="31"/>
      <c r="F43" s="31"/>
      <c r="G43" s="30" t="s">
        <v>2</v>
      </c>
      <c r="H43" s="32"/>
      <c r="I43" s="30" t="s">
        <v>3</v>
      </c>
      <c r="J43" s="32"/>
      <c r="K43" s="1"/>
    </row>
    <row r="44" spans="1:11" ht="15" thickBot="1" x14ac:dyDescent="0.35">
      <c r="B44" s="8" t="s">
        <v>4</v>
      </c>
      <c r="C44" s="9" t="s">
        <v>5</v>
      </c>
      <c r="D44" s="9" t="s">
        <v>24</v>
      </c>
      <c r="E44" s="9" t="s">
        <v>7</v>
      </c>
      <c r="F44" s="9" t="s">
        <v>8</v>
      </c>
      <c r="G44" s="8" t="s">
        <v>9</v>
      </c>
      <c r="H44" s="9" t="s">
        <v>10</v>
      </c>
      <c r="I44" s="19" t="s">
        <v>11</v>
      </c>
      <c r="J44" s="20" t="s">
        <v>12</v>
      </c>
      <c r="K44" s="10" t="s">
        <v>20</v>
      </c>
    </row>
    <row r="45" spans="1:11" x14ac:dyDescent="0.3">
      <c r="A45" s="2" t="s">
        <v>14</v>
      </c>
      <c r="B45" s="2"/>
      <c r="C45" s="3">
        <v>321679.424</v>
      </c>
      <c r="D45" s="3">
        <v>437742.272</v>
      </c>
      <c r="E45" s="3"/>
      <c r="F45" s="3">
        <v>337803.16800000001</v>
      </c>
      <c r="G45" s="2"/>
      <c r="H45" s="3"/>
      <c r="I45" s="2">
        <v>12026.56</v>
      </c>
      <c r="J45" s="20">
        <v>10342.272000000001</v>
      </c>
      <c r="K45" s="4">
        <v>251.6431934</v>
      </c>
    </row>
    <row r="46" spans="1:11" ht="15" thickBot="1" x14ac:dyDescent="0.35">
      <c r="A46" s="5" t="s">
        <v>15</v>
      </c>
      <c r="B46" s="5"/>
      <c r="C46" s="6">
        <v>15309.517833452799</v>
      </c>
      <c r="D46" s="6">
        <v>20676.241139950202</v>
      </c>
      <c r="E46" s="6"/>
      <c r="F46" s="6">
        <v>57376.184459634998</v>
      </c>
      <c r="G46" s="5"/>
      <c r="H46" s="6"/>
      <c r="I46" s="5">
        <v>924.18265378393096</v>
      </c>
      <c r="J46" s="23">
        <v>914.73377645058997</v>
      </c>
      <c r="K46" s="7">
        <v>16.192931144118798</v>
      </c>
    </row>
    <row r="47" spans="1:11" x14ac:dyDescent="0.3">
      <c r="A47" s="2" t="s">
        <v>16</v>
      </c>
      <c r="B47" s="2">
        <f>B45/1000000</f>
        <v>0</v>
      </c>
      <c r="C47" s="3">
        <f t="shared" ref="C47:F48" si="20">C45/1000000</f>
        <v>0.32167942399999999</v>
      </c>
      <c r="D47" s="3">
        <f t="shared" si="20"/>
        <v>0.43774227199999999</v>
      </c>
      <c r="E47" s="3">
        <f t="shared" si="20"/>
        <v>0</v>
      </c>
      <c r="F47" s="3">
        <f t="shared" si="20"/>
        <v>0.33780316799999999</v>
      </c>
      <c r="G47" s="2">
        <f>G45/1000000</f>
        <v>0</v>
      </c>
      <c r="H47" s="3">
        <f t="shared" ref="H47:J48" si="21">H45/1000000</f>
        <v>0</v>
      </c>
      <c r="I47" s="21">
        <f t="shared" si="21"/>
        <v>1.2026559999999999E-2</v>
      </c>
      <c r="J47" s="22">
        <f t="shared" si="21"/>
        <v>1.0342272000000001E-2</v>
      </c>
      <c r="K47" s="4">
        <f>K45</f>
        <v>251.6431934</v>
      </c>
    </row>
    <row r="48" spans="1:11" ht="15" thickBot="1" x14ac:dyDescent="0.35">
      <c r="A48" s="5" t="s">
        <v>17</v>
      </c>
      <c r="B48" s="5">
        <f>B46/1000000</f>
        <v>0</v>
      </c>
      <c r="C48" s="6">
        <f t="shared" ref="C48:D48" si="22">C46/1000000</f>
        <v>1.53095178334528E-2</v>
      </c>
      <c r="D48" s="6">
        <f t="shared" si="22"/>
        <v>2.0676241139950202E-2</v>
      </c>
      <c r="E48" s="6">
        <f t="shared" si="20"/>
        <v>0</v>
      </c>
      <c r="F48" s="6">
        <f t="shared" si="20"/>
        <v>5.7376184459635E-2</v>
      </c>
      <c r="G48" s="5">
        <f>G46/1000000</f>
        <v>0</v>
      </c>
      <c r="H48" s="6">
        <f t="shared" ref="H48" si="23">H46/1000000</f>
        <v>0</v>
      </c>
      <c r="I48" s="5">
        <f t="shared" si="21"/>
        <v>9.2418265378393092E-4</v>
      </c>
      <c r="J48" s="14">
        <f t="shared" si="21"/>
        <v>9.1473377645058995E-4</v>
      </c>
      <c r="K48" s="7">
        <f>K46</f>
        <v>16.192931144118798</v>
      </c>
    </row>
    <row r="49" spans="1:11" x14ac:dyDescent="0.3">
      <c r="A49" s="18" t="s">
        <v>40</v>
      </c>
      <c r="B49" s="18">
        <f>B47/B$7</f>
        <v>0</v>
      </c>
      <c r="C49" s="18">
        <f t="shared" ref="C49:K49" si="24">C47/C$7</f>
        <v>8.6568739712027725</v>
      </c>
      <c r="D49" s="18">
        <f t="shared" si="24"/>
        <v>6.999029785957382E-3</v>
      </c>
      <c r="E49" s="18">
        <f t="shared" si="24"/>
        <v>0</v>
      </c>
      <c r="F49" s="18">
        <f t="shared" si="24"/>
        <v>8.7080879362430359</v>
      </c>
      <c r="G49" s="18">
        <f t="shared" si="24"/>
        <v>0</v>
      </c>
      <c r="H49" s="18">
        <f t="shared" si="24"/>
        <v>0</v>
      </c>
      <c r="I49" s="18">
        <f t="shared" si="24"/>
        <v>1.5313955857385404</v>
      </c>
      <c r="J49" s="18">
        <f t="shared" si="24"/>
        <v>1.1138172721264739</v>
      </c>
      <c r="K49" s="18">
        <f t="shared" si="24"/>
        <v>1.0806392775747995</v>
      </c>
    </row>
  </sheetData>
  <mergeCells count="20">
    <mergeCell ref="I33:J33"/>
    <mergeCell ref="I43:J43"/>
    <mergeCell ref="A31:B32"/>
    <mergeCell ref="B33:F33"/>
    <mergeCell ref="G33:H33"/>
    <mergeCell ref="A41:B42"/>
    <mergeCell ref="B43:F43"/>
    <mergeCell ref="G43:H43"/>
    <mergeCell ref="A1:B2"/>
    <mergeCell ref="B3:F3"/>
    <mergeCell ref="G3:H3"/>
    <mergeCell ref="I3:J3"/>
    <mergeCell ref="I23:J23"/>
    <mergeCell ref="A21:B22"/>
    <mergeCell ref="A11:B12"/>
    <mergeCell ref="B13:F13"/>
    <mergeCell ref="G13:H13"/>
    <mergeCell ref="I13:J13"/>
    <mergeCell ref="G23:H23"/>
    <mergeCell ref="B23:F2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6BA91-1DA2-46DB-A323-0B0EE3F04FB1}">
  <sheetPr>
    <tabColor theme="9"/>
  </sheetPr>
  <dimension ref="A1:K49"/>
  <sheetViews>
    <sheetView zoomScale="55" zoomScaleNormal="55" workbookViewId="0">
      <selection activeCell="A9" sqref="A9"/>
    </sheetView>
  </sheetViews>
  <sheetFormatPr defaultRowHeight="14.4" x14ac:dyDescent="0.3"/>
  <cols>
    <col min="1" max="1" width="16.5546875" bestFit="1" customWidth="1"/>
    <col min="2" max="2" width="15.6640625" customWidth="1"/>
    <col min="3" max="3" width="17.33203125" bestFit="1" customWidth="1"/>
    <col min="4" max="4" width="18.88671875" bestFit="1" customWidth="1"/>
    <col min="5" max="5" width="18.88671875" customWidth="1"/>
    <col min="6" max="6" width="15" bestFit="1" customWidth="1"/>
    <col min="7" max="7" width="20" bestFit="1" customWidth="1"/>
    <col min="8" max="8" width="22.33203125" bestFit="1" customWidth="1"/>
    <col min="9" max="9" width="20" customWidth="1"/>
    <col min="10" max="10" width="21.88671875" bestFit="1" customWidth="1"/>
    <col min="11" max="11" width="18.33203125" bestFit="1" customWidth="1"/>
  </cols>
  <sheetData>
    <row r="1" spans="1:11" ht="21" x14ac:dyDescent="0.3">
      <c r="A1" s="26" t="s">
        <v>6</v>
      </c>
      <c r="B1" s="27"/>
      <c r="C1" s="1"/>
      <c r="D1" s="1"/>
      <c r="E1" s="1"/>
    </row>
    <row r="2" spans="1:11" ht="21.6" thickBot="1" x14ac:dyDescent="0.35">
      <c r="A2" s="28"/>
      <c r="B2" s="29"/>
      <c r="C2" s="1"/>
      <c r="D2" s="1"/>
      <c r="E2" s="1"/>
    </row>
    <row r="3" spans="1:11" ht="21.6" thickBot="1" x14ac:dyDescent="0.35">
      <c r="A3" s="11"/>
      <c r="B3" s="30" t="s">
        <v>1</v>
      </c>
      <c r="C3" s="31"/>
      <c r="D3" s="31"/>
      <c r="E3" s="31"/>
      <c r="F3" s="31"/>
      <c r="G3" s="30" t="s">
        <v>2</v>
      </c>
      <c r="H3" s="32"/>
      <c r="I3" s="30" t="s">
        <v>3</v>
      </c>
      <c r="J3" s="32"/>
      <c r="K3" s="1"/>
    </row>
    <row r="4" spans="1:11" ht="15" thickBot="1" x14ac:dyDescent="0.35">
      <c r="B4" s="8" t="s">
        <v>4</v>
      </c>
      <c r="C4" s="9" t="s">
        <v>5</v>
      </c>
      <c r="D4" s="9" t="s">
        <v>6</v>
      </c>
      <c r="E4" s="9" t="s">
        <v>7</v>
      </c>
      <c r="F4" s="9" t="s">
        <v>8</v>
      </c>
      <c r="G4" s="8" t="s">
        <v>9</v>
      </c>
      <c r="H4" s="9" t="s">
        <v>10</v>
      </c>
      <c r="I4" s="19" t="s">
        <v>11</v>
      </c>
      <c r="J4" s="20" t="s">
        <v>12</v>
      </c>
      <c r="K4" s="10" t="s">
        <v>20</v>
      </c>
    </row>
    <row r="5" spans="1:11" x14ac:dyDescent="0.3">
      <c r="A5" s="2" t="s">
        <v>14</v>
      </c>
      <c r="B5" s="2">
        <v>334956.59919839603</v>
      </c>
      <c r="C5" s="3">
        <v>20497.412825651299</v>
      </c>
      <c r="D5" s="3">
        <v>67526439.885771498</v>
      </c>
      <c r="E5" s="3">
        <v>1416726.8216432801</v>
      </c>
      <c r="F5" s="3">
        <v>496855.22645290499</v>
      </c>
      <c r="G5" s="2">
        <v>649106.47094188305</v>
      </c>
      <c r="H5" s="3">
        <v>927205.48897795496</v>
      </c>
      <c r="I5" s="2">
        <v>6690.0080160320604</v>
      </c>
      <c r="J5" s="20">
        <v>916750.08016032004</v>
      </c>
      <c r="K5" s="4">
        <v>1561.2504971943799</v>
      </c>
    </row>
    <row r="6" spans="1:11" ht="15" thickBot="1" x14ac:dyDescent="0.35">
      <c r="A6" s="5" t="s">
        <v>15</v>
      </c>
      <c r="B6" s="5">
        <v>101768.313352645</v>
      </c>
      <c r="C6" s="6">
        <v>4220.7679093851402</v>
      </c>
      <c r="D6" s="6">
        <v>1171574.55392074</v>
      </c>
      <c r="E6" s="6">
        <v>110036.67846665499</v>
      </c>
      <c r="F6" s="6">
        <v>17703.1582639056</v>
      </c>
      <c r="G6" s="5">
        <v>11009.6879299057</v>
      </c>
      <c r="H6" s="6">
        <v>168362.445716471</v>
      </c>
      <c r="I6" s="5">
        <v>254.94548581770701</v>
      </c>
      <c r="J6" s="23">
        <v>26578.390558956002</v>
      </c>
      <c r="K6" s="7">
        <v>56.377970883470603</v>
      </c>
    </row>
    <row r="7" spans="1:11" x14ac:dyDescent="0.3">
      <c r="A7" s="2" t="s">
        <v>16</v>
      </c>
      <c r="B7" s="2">
        <f>B5/1000000</f>
        <v>0.33495659919839604</v>
      </c>
      <c r="C7" s="3">
        <f t="shared" ref="C7:J8" si="0">C5/1000000</f>
        <v>2.04974128256513E-2</v>
      </c>
      <c r="D7" s="3">
        <f t="shared" si="0"/>
        <v>67.526439885771495</v>
      </c>
      <c r="E7" s="3">
        <f t="shared" si="0"/>
        <v>1.41672682164328</v>
      </c>
      <c r="F7" s="3">
        <f t="shared" si="0"/>
        <v>0.49685522645290497</v>
      </c>
      <c r="G7" s="2">
        <f>G5/1000000</f>
        <v>0.64910647094188301</v>
      </c>
      <c r="H7" s="3">
        <f t="shared" si="0"/>
        <v>0.92720548897795496</v>
      </c>
      <c r="I7" s="21">
        <f t="shared" si="0"/>
        <v>6.6900080160320601E-3</v>
      </c>
      <c r="J7" s="22">
        <f t="shared" si="0"/>
        <v>0.91675008016032</v>
      </c>
      <c r="K7" s="4">
        <f>K5</f>
        <v>1561.2504971943799</v>
      </c>
    </row>
    <row r="8" spans="1:11" ht="15" thickBot="1" x14ac:dyDescent="0.35">
      <c r="A8" s="5" t="s">
        <v>17</v>
      </c>
      <c r="B8" s="5">
        <f>B6/1000000</f>
        <v>0.101768313352645</v>
      </c>
      <c r="C8" s="6">
        <f t="shared" si="0"/>
        <v>4.2207679093851404E-3</v>
      </c>
      <c r="D8" s="6">
        <f t="shared" si="0"/>
        <v>1.1715745539207401</v>
      </c>
      <c r="E8" s="6">
        <f t="shared" si="0"/>
        <v>0.11003667846665499</v>
      </c>
      <c r="F8" s="6">
        <f t="shared" si="0"/>
        <v>1.7703158263905599E-2</v>
      </c>
      <c r="G8" s="5">
        <f>G6/1000000</f>
        <v>1.10096879299057E-2</v>
      </c>
      <c r="H8" s="6">
        <f t="shared" si="0"/>
        <v>0.16836244571647099</v>
      </c>
      <c r="I8" s="5">
        <f t="shared" si="0"/>
        <v>2.5494548581770699E-4</v>
      </c>
      <c r="J8" s="14">
        <f t="shared" si="0"/>
        <v>2.6578390558956003E-2</v>
      </c>
      <c r="K8" s="7">
        <f>K6</f>
        <v>56.377970883470603</v>
      </c>
    </row>
    <row r="9" spans="1:11" x14ac:dyDescent="0.3">
      <c r="A9" s="18" t="s">
        <v>40</v>
      </c>
      <c r="B9" s="18">
        <f>B7/B$7</f>
        <v>1</v>
      </c>
      <c r="C9" s="18">
        <f t="shared" ref="C9:K9" si="1">C7/C$7</f>
        <v>1</v>
      </c>
      <c r="D9" s="18">
        <f t="shared" si="1"/>
        <v>1</v>
      </c>
      <c r="E9" s="18">
        <f t="shared" si="1"/>
        <v>1</v>
      </c>
      <c r="F9" s="18">
        <f t="shared" si="1"/>
        <v>1</v>
      </c>
      <c r="G9" s="18">
        <f t="shared" si="1"/>
        <v>1</v>
      </c>
      <c r="H9" s="18">
        <f t="shared" si="1"/>
        <v>1</v>
      </c>
      <c r="I9" s="18">
        <f t="shared" si="1"/>
        <v>1</v>
      </c>
      <c r="J9" s="18">
        <f t="shared" si="1"/>
        <v>1</v>
      </c>
      <c r="K9" s="18">
        <f t="shared" si="1"/>
        <v>1</v>
      </c>
    </row>
    <row r="10" spans="1:11" ht="15" thickBot="1" x14ac:dyDescent="0.35">
      <c r="A10" s="18"/>
      <c r="B10" s="18"/>
      <c r="C10" s="18"/>
      <c r="D10" s="18"/>
      <c r="E10" s="18"/>
      <c r="F10" s="18"/>
      <c r="G10" s="18"/>
      <c r="H10" s="18"/>
      <c r="I10" s="18"/>
      <c r="J10" s="25"/>
      <c r="K10" s="18"/>
    </row>
    <row r="11" spans="1:11" ht="21" x14ac:dyDescent="0.3">
      <c r="A11" s="30" t="s">
        <v>18</v>
      </c>
      <c r="B11" s="32"/>
      <c r="C11" s="1"/>
      <c r="D11" s="1"/>
      <c r="E11" s="1"/>
    </row>
    <row r="12" spans="1:11" ht="21.6" thickBot="1" x14ac:dyDescent="0.35">
      <c r="A12" s="36"/>
      <c r="B12" s="37"/>
      <c r="C12" s="1"/>
      <c r="D12" s="1"/>
      <c r="E12" s="1"/>
    </row>
    <row r="13" spans="1:11" ht="21.6" thickBot="1" x14ac:dyDescent="0.35">
      <c r="A13" s="11"/>
      <c r="B13" s="33" t="s">
        <v>1</v>
      </c>
      <c r="C13" s="38"/>
      <c r="D13" s="38"/>
      <c r="E13" s="38"/>
      <c r="F13" s="34"/>
      <c r="G13" s="33" t="s">
        <v>2</v>
      </c>
      <c r="H13" s="34"/>
      <c r="I13" s="33" t="s">
        <v>3</v>
      </c>
      <c r="J13" s="34"/>
      <c r="K13" s="1"/>
    </row>
    <row r="14" spans="1:11" ht="15" thickBot="1" x14ac:dyDescent="0.35">
      <c r="B14" s="8" t="s">
        <v>4</v>
      </c>
      <c r="C14" s="9" t="s">
        <v>5</v>
      </c>
      <c r="D14" s="9" t="s">
        <v>6</v>
      </c>
      <c r="E14" s="9" t="s">
        <v>7</v>
      </c>
      <c r="F14" s="9" t="s">
        <v>8</v>
      </c>
      <c r="G14" s="8" t="s">
        <v>9</v>
      </c>
      <c r="H14" s="9" t="s">
        <v>10</v>
      </c>
      <c r="I14" s="19" t="s">
        <v>11</v>
      </c>
      <c r="J14" s="20" t="s">
        <v>12</v>
      </c>
      <c r="K14" s="10" t="s">
        <v>20</v>
      </c>
    </row>
    <row r="15" spans="1:11" x14ac:dyDescent="0.3">
      <c r="A15" s="2" t="s">
        <v>14</v>
      </c>
      <c r="B15" s="2"/>
      <c r="C15" s="3">
        <v>20751.343333333301</v>
      </c>
      <c r="D15" s="3">
        <v>169132784.853333</v>
      </c>
      <c r="E15" s="3">
        <v>1529526.47</v>
      </c>
      <c r="F15" s="3">
        <v>528538.61533333303</v>
      </c>
      <c r="G15" s="2">
        <v>542574.15399999998</v>
      </c>
      <c r="H15" s="3">
        <v>942542.65066666598</v>
      </c>
      <c r="I15" s="2">
        <v>7035.8806666666596</v>
      </c>
      <c r="J15" s="20">
        <v>992680.39266666595</v>
      </c>
      <c r="K15" s="4">
        <v>1584.1619720000001</v>
      </c>
    </row>
    <row r="16" spans="1:11" ht="15" thickBot="1" x14ac:dyDescent="0.35">
      <c r="A16" s="5" t="s">
        <v>15</v>
      </c>
      <c r="B16" s="5"/>
      <c r="C16" s="6">
        <v>4833.9224194752596</v>
      </c>
      <c r="D16" s="6">
        <v>2027615.5415991601</v>
      </c>
      <c r="E16" s="6">
        <v>131571.16006359499</v>
      </c>
      <c r="F16" s="6">
        <v>75924.892793916704</v>
      </c>
      <c r="G16" s="5">
        <v>124404.727108823</v>
      </c>
      <c r="H16" s="6">
        <v>179668.789740001</v>
      </c>
      <c r="I16" s="5">
        <v>1003.87270120655</v>
      </c>
      <c r="J16" s="23">
        <v>146660.79901229401</v>
      </c>
      <c r="K16" s="7">
        <v>157.42401158060699</v>
      </c>
    </row>
    <row r="17" spans="1:11" x14ac:dyDescent="0.3">
      <c r="A17" s="2" t="s">
        <v>16</v>
      </c>
      <c r="B17" s="2">
        <f>B15/1000000</f>
        <v>0</v>
      </c>
      <c r="C17" s="3">
        <f t="shared" ref="C17:F17" si="2">C15/1000000</f>
        <v>2.07513433333333E-2</v>
      </c>
      <c r="D17" s="3">
        <f t="shared" si="2"/>
        <v>169.13278485333299</v>
      </c>
      <c r="E17" s="3">
        <f t="shared" si="2"/>
        <v>1.52952647</v>
      </c>
      <c r="F17" s="3">
        <f t="shared" si="2"/>
        <v>0.52853861533333302</v>
      </c>
      <c r="G17" s="2">
        <f>G15/1000000</f>
        <v>0.54257415399999998</v>
      </c>
      <c r="H17" s="3">
        <f t="shared" ref="H17:J17" si="3">H15/1000000</f>
        <v>0.94254265066666598</v>
      </c>
      <c r="I17" s="21">
        <f t="shared" si="3"/>
        <v>7.0358806666666598E-3</v>
      </c>
      <c r="J17" s="22">
        <f t="shared" si="3"/>
        <v>0.99268039266666597</v>
      </c>
      <c r="K17" s="4">
        <f>K15</f>
        <v>1584.1619720000001</v>
      </c>
    </row>
    <row r="18" spans="1:11" ht="15" thickBot="1" x14ac:dyDescent="0.35">
      <c r="A18" s="5" t="s">
        <v>17</v>
      </c>
      <c r="B18" s="5">
        <f>B16/1000000</f>
        <v>0</v>
      </c>
      <c r="C18" s="6">
        <f t="shared" ref="C18:F18" si="4">C16/1000000</f>
        <v>4.8339224194752593E-3</v>
      </c>
      <c r="D18" s="6">
        <f t="shared" si="4"/>
        <v>2.0276155415991601</v>
      </c>
      <c r="E18" s="6">
        <f t="shared" si="4"/>
        <v>0.13157116006359498</v>
      </c>
      <c r="F18" s="6">
        <f t="shared" si="4"/>
        <v>7.5924892793916704E-2</v>
      </c>
      <c r="G18" s="5">
        <f>G16/1000000</f>
        <v>0.124404727108823</v>
      </c>
      <c r="H18" s="6">
        <f t="shared" ref="H18:J18" si="5">H16/1000000</f>
        <v>0.179668789740001</v>
      </c>
      <c r="I18" s="5">
        <f t="shared" si="5"/>
        <v>1.0038727012065499E-3</v>
      </c>
      <c r="J18" s="14">
        <f t="shared" si="5"/>
        <v>0.14666079901229401</v>
      </c>
      <c r="K18" s="7">
        <f>K16</f>
        <v>157.42401158060699</v>
      </c>
    </row>
    <row r="19" spans="1:11" x14ac:dyDescent="0.3">
      <c r="A19" s="18" t="s">
        <v>40</v>
      </c>
      <c r="B19" s="18">
        <f>B17/B$7</f>
        <v>0</v>
      </c>
      <c r="C19" s="18">
        <f t="shared" ref="C19:K19" si="6">C17/C$7</f>
        <v>1.0123884174964863</v>
      </c>
      <c r="D19" s="18">
        <f t="shared" si="6"/>
        <v>2.5046897946854592</v>
      </c>
      <c r="E19" s="18">
        <f t="shared" si="6"/>
        <v>1.0796199003459837</v>
      </c>
      <c r="F19" s="18">
        <f t="shared" si="6"/>
        <v>1.0637678486480231</v>
      </c>
      <c r="G19" s="18">
        <f t="shared" si="6"/>
        <v>0.83587851652857537</v>
      </c>
      <c r="H19" s="18">
        <f t="shared" si="6"/>
        <v>1.0165412757700745</v>
      </c>
      <c r="I19" s="18">
        <f t="shared" si="6"/>
        <v>1.0516998858305915</v>
      </c>
      <c r="J19" s="18">
        <f t="shared" si="6"/>
        <v>1.082825531352086</v>
      </c>
      <c r="K19" s="18">
        <f t="shared" si="6"/>
        <v>1.0146750792693375</v>
      </c>
    </row>
    <row r="20" spans="1:11" ht="15" thickBot="1" x14ac:dyDescent="0.35"/>
    <row r="21" spans="1:11" ht="21" x14ac:dyDescent="0.3">
      <c r="A21" s="26" t="s">
        <v>19</v>
      </c>
      <c r="B21" s="27"/>
      <c r="C21" s="1"/>
      <c r="D21" s="1"/>
      <c r="E21" s="1"/>
    </row>
    <row r="22" spans="1:11" ht="21.6" thickBot="1" x14ac:dyDescent="0.35">
      <c r="A22" s="28"/>
      <c r="B22" s="29"/>
      <c r="C22" s="1"/>
      <c r="D22" s="1"/>
      <c r="E22" s="1"/>
    </row>
    <row r="23" spans="1:11" ht="21.6" thickBot="1" x14ac:dyDescent="0.35">
      <c r="A23" s="11"/>
      <c r="B23" s="30" t="s">
        <v>1</v>
      </c>
      <c r="C23" s="31"/>
      <c r="D23" s="31"/>
      <c r="E23" s="31"/>
      <c r="F23" s="31"/>
      <c r="G23" s="30" t="s">
        <v>2</v>
      </c>
      <c r="H23" s="32"/>
      <c r="I23" s="30" t="s">
        <v>3</v>
      </c>
      <c r="J23" s="32"/>
      <c r="K23" s="1"/>
    </row>
    <row r="24" spans="1:11" ht="15" thickBot="1" x14ac:dyDescent="0.35">
      <c r="B24" s="8" t="s">
        <v>4</v>
      </c>
      <c r="C24" s="9" t="s">
        <v>5</v>
      </c>
      <c r="D24" s="9" t="s">
        <v>6</v>
      </c>
      <c r="E24" s="9" t="s">
        <v>7</v>
      </c>
      <c r="F24" s="9" t="s">
        <v>8</v>
      </c>
      <c r="G24" s="8" t="s">
        <v>9</v>
      </c>
      <c r="H24" s="9" t="s">
        <v>10</v>
      </c>
      <c r="I24" s="19" t="s">
        <v>11</v>
      </c>
      <c r="J24" s="20" t="s">
        <v>12</v>
      </c>
    </row>
    <row r="25" spans="1:11" x14ac:dyDescent="0.3">
      <c r="A25" s="2" t="s">
        <v>14</v>
      </c>
      <c r="B25" s="2">
        <v>351883.59600000002</v>
      </c>
      <c r="C25" s="3">
        <v>18364.822</v>
      </c>
      <c r="D25" s="3">
        <v>679299.95200000005</v>
      </c>
      <c r="E25" s="3">
        <v>1415641.3559999999</v>
      </c>
      <c r="F25" s="3">
        <v>590371.15</v>
      </c>
      <c r="G25" s="2">
        <v>612859.71600000001</v>
      </c>
      <c r="H25" s="3">
        <v>964998.14599999995</v>
      </c>
      <c r="I25" s="2">
        <v>7993.4179999999997</v>
      </c>
      <c r="J25" s="20">
        <v>1084726.2560000001</v>
      </c>
      <c r="K25" s="4">
        <v>1920.387731</v>
      </c>
    </row>
    <row r="26" spans="1:11" ht="15" thickBot="1" x14ac:dyDescent="0.35">
      <c r="A26" s="5" t="s">
        <v>15</v>
      </c>
      <c r="B26" s="5">
        <v>104925.69301123801</v>
      </c>
      <c r="C26" s="6">
        <v>3665.7818505015998</v>
      </c>
      <c r="D26" s="6">
        <v>22702.745009968901</v>
      </c>
      <c r="E26" s="6">
        <v>160530.585345509</v>
      </c>
      <c r="F26" s="6">
        <v>94628.466464327095</v>
      </c>
      <c r="G26" s="5">
        <v>24133.736754485599</v>
      </c>
      <c r="H26" s="6">
        <v>226917.22122665599</v>
      </c>
      <c r="I26" s="5">
        <v>1195.42620973519</v>
      </c>
      <c r="J26" s="23">
        <v>178268.35168607999</v>
      </c>
      <c r="K26" s="7">
        <v>236.491352513376</v>
      </c>
    </row>
    <row r="27" spans="1:11" x14ac:dyDescent="0.3">
      <c r="A27" s="2" t="s">
        <v>16</v>
      </c>
      <c r="B27" s="2">
        <f>B25/1000000</f>
        <v>0.35188359600000002</v>
      </c>
      <c r="C27" s="3">
        <f t="shared" ref="C27:F28" si="7">C25/1000000</f>
        <v>1.8364821999999999E-2</v>
      </c>
      <c r="D27" s="3">
        <f t="shared" si="7"/>
        <v>0.67929995200000004</v>
      </c>
      <c r="E27" s="3">
        <f t="shared" si="7"/>
        <v>1.4156413559999999</v>
      </c>
      <c r="F27" s="3">
        <f t="shared" si="7"/>
        <v>0.59037115000000007</v>
      </c>
      <c r="G27" s="2">
        <f>G25/1000000</f>
        <v>0.612859716</v>
      </c>
      <c r="H27" s="3">
        <f t="shared" ref="H27:J28" si="8">H25/1000000</f>
        <v>0.964998146</v>
      </c>
      <c r="I27" s="21">
        <f t="shared" si="8"/>
        <v>7.9934180000000004E-3</v>
      </c>
      <c r="J27" s="22">
        <f t="shared" si="8"/>
        <v>1.0847262559999999</v>
      </c>
      <c r="K27" s="4">
        <f>K25</f>
        <v>1920.387731</v>
      </c>
    </row>
    <row r="28" spans="1:11" ht="15" thickBot="1" x14ac:dyDescent="0.35">
      <c r="A28" s="5" t="s">
        <v>17</v>
      </c>
      <c r="B28" s="5">
        <f>B26/1000000</f>
        <v>0.10492569301123801</v>
      </c>
      <c r="C28" s="6">
        <f t="shared" si="7"/>
        <v>3.6657818505015996E-3</v>
      </c>
      <c r="D28" s="6">
        <f t="shared" si="7"/>
        <v>2.2702745009968901E-2</v>
      </c>
      <c r="E28" s="6">
        <f t="shared" si="7"/>
        <v>0.16053058534550899</v>
      </c>
      <c r="F28" s="6">
        <f t="shared" si="7"/>
        <v>9.4628466464327099E-2</v>
      </c>
      <c r="G28" s="5">
        <f>G26/1000000</f>
        <v>2.4133736754485598E-2</v>
      </c>
      <c r="H28" s="6">
        <f t="shared" si="8"/>
        <v>0.226917221226656</v>
      </c>
      <c r="I28" s="5">
        <f t="shared" si="8"/>
        <v>1.19542620973519E-3</v>
      </c>
      <c r="J28" s="14">
        <f t="shared" si="8"/>
        <v>0.17826835168607999</v>
      </c>
      <c r="K28" s="7">
        <f>K26</f>
        <v>236.491352513376</v>
      </c>
    </row>
    <row r="29" spans="1:11" x14ac:dyDescent="0.3">
      <c r="A29" s="18" t="s">
        <v>40</v>
      </c>
      <c r="B29" s="18">
        <f>B27/B$7</f>
        <v>1.0505348956913014</v>
      </c>
      <c r="C29" s="18">
        <f t="shared" ref="C29:K29" si="9">C27/C$7</f>
        <v>0.89595804876494023</v>
      </c>
      <c r="D29" s="18">
        <f t="shared" si="9"/>
        <v>1.005976256336202E-2</v>
      </c>
      <c r="E29" s="18">
        <f t="shared" si="9"/>
        <v>0.99923382149141415</v>
      </c>
      <c r="F29" s="18">
        <f t="shared" si="9"/>
        <v>1.1882156382146041</v>
      </c>
      <c r="G29" s="18">
        <f t="shared" si="9"/>
        <v>0.94415899923276481</v>
      </c>
      <c r="H29" s="18">
        <f t="shared" si="9"/>
        <v>1.0407597425503847</v>
      </c>
      <c r="I29" s="18">
        <f t="shared" si="9"/>
        <v>1.194829360569438</v>
      </c>
      <c r="J29" s="18">
        <f t="shared" si="9"/>
        <v>1.183230063978074</v>
      </c>
      <c r="K29" s="18">
        <f t="shared" si="9"/>
        <v>1.2300317818639621</v>
      </c>
    </row>
    <row r="30" spans="1:11" ht="15" thickBot="1" x14ac:dyDescent="0.35"/>
    <row r="31" spans="1:11" ht="21" x14ac:dyDescent="0.3">
      <c r="A31" s="26" t="s">
        <v>21</v>
      </c>
      <c r="B31" s="27"/>
      <c r="C31" s="1"/>
      <c r="D31" s="1"/>
      <c r="E31" s="1"/>
    </row>
    <row r="32" spans="1:11" ht="21.6" thickBot="1" x14ac:dyDescent="0.35">
      <c r="A32" s="28"/>
      <c r="B32" s="29"/>
      <c r="C32" s="1"/>
      <c r="D32" s="1"/>
      <c r="E32" s="1"/>
    </row>
    <row r="33" spans="1:11" ht="21.6" thickBot="1" x14ac:dyDescent="0.35">
      <c r="A33" s="11"/>
      <c r="B33" s="30" t="s">
        <v>1</v>
      </c>
      <c r="C33" s="31"/>
      <c r="D33" s="31"/>
      <c r="E33" s="31"/>
      <c r="F33" s="31"/>
      <c r="G33" s="30" t="s">
        <v>2</v>
      </c>
      <c r="H33" s="32"/>
      <c r="I33" s="30" t="s">
        <v>3</v>
      </c>
      <c r="J33" s="32"/>
      <c r="K33" s="1"/>
    </row>
    <row r="34" spans="1:11" ht="15" thickBot="1" x14ac:dyDescent="0.35">
      <c r="B34" s="8" t="s">
        <v>4</v>
      </c>
      <c r="C34" s="9" t="s">
        <v>5</v>
      </c>
      <c r="D34" s="9" t="s">
        <v>22</v>
      </c>
      <c r="E34" s="9" t="s">
        <v>7</v>
      </c>
      <c r="F34" s="9" t="s">
        <v>8</v>
      </c>
      <c r="G34" s="8" t="s">
        <v>9</v>
      </c>
      <c r="H34" s="9" t="s">
        <v>10</v>
      </c>
      <c r="I34" s="19" t="s">
        <v>11</v>
      </c>
      <c r="J34" s="20" t="s">
        <v>12</v>
      </c>
      <c r="K34" s="10" t="s">
        <v>20</v>
      </c>
    </row>
    <row r="35" spans="1:11" x14ac:dyDescent="0.3">
      <c r="A35" s="2" t="s">
        <v>14</v>
      </c>
      <c r="B35" s="2"/>
      <c r="C35" s="3">
        <v>22938.975999999999</v>
      </c>
      <c r="D35" s="3">
        <v>3539283.4007999999</v>
      </c>
      <c r="E35" s="3"/>
      <c r="F35" s="3">
        <v>550350.43999999994</v>
      </c>
      <c r="G35" s="2"/>
      <c r="H35" s="3"/>
      <c r="I35" s="2">
        <v>7393.83</v>
      </c>
      <c r="J35" s="13">
        <v>1020775.19</v>
      </c>
      <c r="K35" s="4">
        <v>1589.130226</v>
      </c>
    </row>
    <row r="36" spans="1:11" ht="15" thickBot="1" x14ac:dyDescent="0.35">
      <c r="A36" s="5" t="s">
        <v>15</v>
      </c>
      <c r="B36" s="5"/>
      <c r="C36" s="6">
        <v>5321.4761527524097</v>
      </c>
      <c r="D36" s="6">
        <v>500050.66549390502</v>
      </c>
      <c r="E36" s="6"/>
      <c r="F36" s="6">
        <v>48729.471330301298</v>
      </c>
      <c r="G36" s="5"/>
      <c r="H36" s="6"/>
      <c r="I36" s="5">
        <v>703.598082447107</v>
      </c>
      <c r="J36" s="14">
        <v>92681.085425739802</v>
      </c>
      <c r="K36" s="7">
        <v>61.703844335807702</v>
      </c>
    </row>
    <row r="37" spans="1:11" x14ac:dyDescent="0.3">
      <c r="A37" s="2" t="s">
        <v>16</v>
      </c>
      <c r="B37" s="2">
        <f>B35/1000000</f>
        <v>0</v>
      </c>
      <c r="C37" s="3">
        <f t="shared" ref="C37:F38" si="10">C35/1000000</f>
        <v>2.2938976E-2</v>
      </c>
      <c r="D37" s="3">
        <f t="shared" si="10"/>
        <v>3.5392834008</v>
      </c>
      <c r="E37" s="3">
        <f t="shared" si="10"/>
        <v>0</v>
      </c>
      <c r="F37" s="3">
        <f t="shared" si="10"/>
        <v>0.55035044</v>
      </c>
      <c r="G37" s="2">
        <f>G35/1000000</f>
        <v>0</v>
      </c>
      <c r="H37" s="3">
        <f t="shared" ref="H37:J38" si="11">H35/1000000</f>
        <v>0</v>
      </c>
      <c r="I37" s="21">
        <f t="shared" si="11"/>
        <v>7.3938299999999997E-3</v>
      </c>
      <c r="J37" s="22">
        <f t="shared" si="11"/>
        <v>1.0207751899999999</v>
      </c>
      <c r="K37" s="4">
        <f>K35</f>
        <v>1589.130226</v>
      </c>
    </row>
    <row r="38" spans="1:11" ht="15" thickBot="1" x14ac:dyDescent="0.35">
      <c r="A38" s="5" t="s">
        <v>17</v>
      </c>
      <c r="B38" s="5">
        <f>B36/1000000</f>
        <v>0</v>
      </c>
      <c r="C38" s="6">
        <f t="shared" si="10"/>
        <v>5.32147615275241E-3</v>
      </c>
      <c r="D38" s="6">
        <f t="shared" si="10"/>
        <v>0.50005066549390498</v>
      </c>
      <c r="E38" s="6">
        <f t="shared" si="10"/>
        <v>0</v>
      </c>
      <c r="F38" s="6">
        <f t="shared" si="10"/>
        <v>4.8729471330301297E-2</v>
      </c>
      <c r="G38" s="5">
        <f>G36/1000000</f>
        <v>0</v>
      </c>
      <c r="H38" s="6">
        <f t="shared" si="11"/>
        <v>0</v>
      </c>
      <c r="I38" s="5">
        <f t="shared" si="11"/>
        <v>7.0359808244710702E-4</v>
      </c>
      <c r="J38" s="14">
        <f t="shared" si="11"/>
        <v>9.2681085425739801E-2</v>
      </c>
      <c r="K38" s="7">
        <f>K36</f>
        <v>61.703844335807702</v>
      </c>
    </row>
    <row r="39" spans="1:11" x14ac:dyDescent="0.3">
      <c r="A39" s="18" t="s">
        <v>40</v>
      </c>
      <c r="B39" s="18">
        <f>B37/B$7</f>
        <v>0</v>
      </c>
      <c r="C39" s="18">
        <f t="shared" ref="C39:K39" si="12">C37/C$7</f>
        <v>1.1191156754814064</v>
      </c>
      <c r="D39" s="18">
        <f t="shared" si="12"/>
        <v>5.2413297765839466E-2</v>
      </c>
      <c r="E39" s="18">
        <f t="shared" si="12"/>
        <v>0</v>
      </c>
      <c r="F39" s="18">
        <f t="shared" si="12"/>
        <v>1.1076676075825995</v>
      </c>
      <c r="G39" s="18">
        <f t="shared" si="12"/>
        <v>0</v>
      </c>
      <c r="H39" s="18">
        <f t="shared" si="12"/>
        <v>0</v>
      </c>
      <c r="I39" s="18">
        <f t="shared" si="12"/>
        <v>1.1052049537580952</v>
      </c>
      <c r="J39" s="18">
        <f t="shared" si="12"/>
        <v>1.113471612482966</v>
      </c>
      <c r="K39" s="18">
        <f t="shared" si="12"/>
        <v>1.0178573065986021</v>
      </c>
    </row>
    <row r="40" spans="1:11" ht="15" thickBot="1" x14ac:dyDescent="0.35"/>
    <row r="41" spans="1:11" ht="21" x14ac:dyDescent="0.3">
      <c r="A41" s="26" t="s">
        <v>23</v>
      </c>
      <c r="B41" s="27"/>
      <c r="C41" s="1"/>
      <c r="D41" s="1"/>
      <c r="E41" s="1"/>
    </row>
    <row r="42" spans="1:11" ht="21.6" thickBot="1" x14ac:dyDescent="0.35">
      <c r="A42" s="28"/>
      <c r="B42" s="29"/>
      <c r="C42" s="1"/>
      <c r="D42" s="1"/>
      <c r="E42" s="1"/>
    </row>
    <row r="43" spans="1:11" ht="21.6" thickBot="1" x14ac:dyDescent="0.35">
      <c r="A43" s="11"/>
      <c r="B43" s="30" t="s">
        <v>1</v>
      </c>
      <c r="C43" s="31"/>
      <c r="D43" s="31"/>
      <c r="E43" s="31"/>
      <c r="F43" s="31"/>
      <c r="G43" s="30" t="s">
        <v>2</v>
      </c>
      <c r="H43" s="32"/>
      <c r="I43" s="30" t="s">
        <v>3</v>
      </c>
      <c r="J43" s="32"/>
      <c r="K43" s="1"/>
    </row>
    <row r="44" spans="1:11" ht="15" thickBot="1" x14ac:dyDescent="0.35">
      <c r="B44" s="8" t="s">
        <v>4</v>
      </c>
      <c r="C44" s="9" t="s">
        <v>5</v>
      </c>
      <c r="D44" s="9" t="s">
        <v>24</v>
      </c>
      <c r="E44" s="9" t="s">
        <v>7</v>
      </c>
      <c r="F44" s="9" t="s">
        <v>8</v>
      </c>
      <c r="G44" s="8" t="s">
        <v>9</v>
      </c>
      <c r="H44" s="9" t="s">
        <v>10</v>
      </c>
      <c r="I44" s="19" t="s">
        <v>11</v>
      </c>
      <c r="J44" s="20" t="s">
        <v>12</v>
      </c>
      <c r="K44" s="10" t="s">
        <v>20</v>
      </c>
    </row>
    <row r="45" spans="1:11" x14ac:dyDescent="0.3">
      <c r="A45" s="2" t="s">
        <v>14</v>
      </c>
      <c r="B45" s="2"/>
      <c r="C45" s="3">
        <v>102729.964285714</v>
      </c>
      <c r="D45" s="3">
        <v>3505028.82539682</v>
      </c>
      <c r="E45" s="3"/>
      <c r="F45" s="3">
        <v>1099419.4107142801</v>
      </c>
      <c r="G45" s="2"/>
      <c r="H45" s="3"/>
      <c r="I45" s="2">
        <v>9709.6666666666606</v>
      </c>
      <c r="J45" s="20">
        <v>976059.66269841196</v>
      </c>
      <c r="K45" s="4">
        <v>2949.8590121031698</v>
      </c>
    </row>
    <row r="46" spans="1:11" ht="15" thickBot="1" x14ac:dyDescent="0.35">
      <c r="A46" s="5" t="s">
        <v>15</v>
      </c>
      <c r="B46" s="5"/>
      <c r="C46" s="6">
        <v>27732.854723737801</v>
      </c>
      <c r="D46" s="6">
        <v>417624.81477983302</v>
      </c>
      <c r="E46" s="6"/>
      <c r="F46" s="6">
        <v>180024.16889191401</v>
      </c>
      <c r="G46" s="5"/>
      <c r="H46" s="6"/>
      <c r="I46" s="5">
        <v>652.49532344477097</v>
      </c>
      <c r="J46" s="23">
        <v>72412.632292577706</v>
      </c>
      <c r="K46" s="7">
        <v>379.12636449198902</v>
      </c>
    </row>
    <row r="47" spans="1:11" x14ac:dyDescent="0.3">
      <c r="A47" s="2" t="s">
        <v>16</v>
      </c>
      <c r="B47" s="2">
        <f>B45/1000000</f>
        <v>0</v>
      </c>
      <c r="C47" s="3">
        <f t="shared" ref="C47:F48" si="13">C45/1000000</f>
        <v>0.102729964285714</v>
      </c>
      <c r="D47" s="3">
        <f t="shared" si="13"/>
        <v>3.50502882539682</v>
      </c>
      <c r="E47" s="3">
        <f t="shared" si="13"/>
        <v>0</v>
      </c>
      <c r="F47" s="3">
        <f t="shared" si="13"/>
        <v>1.0994194107142801</v>
      </c>
      <c r="G47" s="2">
        <f>G45/1000000</f>
        <v>0</v>
      </c>
      <c r="H47" s="3">
        <f t="shared" ref="H47:J48" si="14">H45/1000000</f>
        <v>0</v>
      </c>
      <c r="I47" s="21">
        <f t="shared" si="14"/>
        <v>9.7096666666666599E-3</v>
      </c>
      <c r="J47" s="22">
        <f t="shared" si="14"/>
        <v>0.97605966269841193</v>
      </c>
      <c r="K47" s="4">
        <f>K45</f>
        <v>2949.8590121031698</v>
      </c>
    </row>
    <row r="48" spans="1:11" ht="15" thickBot="1" x14ac:dyDescent="0.35">
      <c r="A48" s="5" t="s">
        <v>17</v>
      </c>
      <c r="B48" s="5">
        <f>B46/1000000</f>
        <v>0</v>
      </c>
      <c r="C48" s="6">
        <f t="shared" si="13"/>
        <v>2.77328547237378E-2</v>
      </c>
      <c r="D48" s="6">
        <f t="shared" si="13"/>
        <v>0.41762481477983304</v>
      </c>
      <c r="E48" s="6">
        <f t="shared" si="13"/>
        <v>0</v>
      </c>
      <c r="F48" s="6">
        <f t="shared" si="13"/>
        <v>0.18002416889191403</v>
      </c>
      <c r="G48" s="5">
        <f>G46/1000000</f>
        <v>0</v>
      </c>
      <c r="H48" s="6">
        <f t="shared" si="14"/>
        <v>0</v>
      </c>
      <c r="I48" s="5">
        <f t="shared" si="14"/>
        <v>6.5249532344477097E-4</v>
      </c>
      <c r="J48" s="14">
        <f t="shared" si="14"/>
        <v>7.2412632292577703E-2</v>
      </c>
      <c r="K48" s="7">
        <f>K46</f>
        <v>379.12636449198902</v>
      </c>
    </row>
    <row r="49" spans="1:11" x14ac:dyDescent="0.3">
      <c r="A49" s="18" t="s">
        <v>40</v>
      </c>
      <c r="B49" s="18">
        <f>B47/B$7</f>
        <v>0</v>
      </c>
      <c r="C49" s="18">
        <f t="shared" ref="C49:K49" si="15">C47/C$7</f>
        <v>5.0118502837174415</v>
      </c>
      <c r="D49" s="18">
        <f t="shared" si="15"/>
        <v>5.19060212759027E-2</v>
      </c>
      <c r="E49" s="18">
        <f t="shared" si="15"/>
        <v>0</v>
      </c>
      <c r="F49" s="18">
        <f t="shared" si="15"/>
        <v>2.2127560548434522</v>
      </c>
      <c r="G49" s="18">
        <f t="shared" si="15"/>
        <v>0</v>
      </c>
      <c r="H49" s="18">
        <f t="shared" si="15"/>
        <v>0</v>
      </c>
      <c r="I49" s="18">
        <f t="shared" si="15"/>
        <v>1.4513684652392393</v>
      </c>
      <c r="J49" s="18">
        <f t="shared" si="15"/>
        <v>1.0646954757044798</v>
      </c>
      <c r="K49" s="18">
        <f t="shared" si="15"/>
        <v>1.8894207030865107</v>
      </c>
    </row>
  </sheetData>
  <mergeCells count="20">
    <mergeCell ref="B43:F43"/>
    <mergeCell ref="G43:H43"/>
    <mergeCell ref="I43:J43"/>
    <mergeCell ref="B23:F23"/>
    <mergeCell ref="G23:H23"/>
    <mergeCell ref="I23:J23"/>
    <mergeCell ref="A31:B32"/>
    <mergeCell ref="B33:F33"/>
    <mergeCell ref="G33:H33"/>
    <mergeCell ref="I33:J33"/>
    <mergeCell ref="A41:B42"/>
    <mergeCell ref="A1:B2"/>
    <mergeCell ref="B3:F3"/>
    <mergeCell ref="G3:H3"/>
    <mergeCell ref="I3:J3"/>
    <mergeCell ref="A21:B22"/>
    <mergeCell ref="A11:B12"/>
    <mergeCell ref="B13:F13"/>
    <mergeCell ref="G13:H13"/>
    <mergeCell ref="I13:J1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188D-3AF8-4826-9D82-19690DC4AF64}">
  <sheetPr>
    <tabColor theme="9"/>
  </sheetPr>
  <dimension ref="A1:K49"/>
  <sheetViews>
    <sheetView tabSelected="1" zoomScale="55" zoomScaleNormal="55" workbookViewId="0">
      <selection activeCell="A9" sqref="A9:K9"/>
    </sheetView>
  </sheetViews>
  <sheetFormatPr defaultRowHeight="14.4" x14ac:dyDescent="0.3"/>
  <cols>
    <col min="1" max="1" width="17.33203125" bestFit="1" customWidth="1"/>
    <col min="2" max="2" width="15.6640625" customWidth="1"/>
    <col min="3" max="3" width="17.33203125" bestFit="1" customWidth="1"/>
    <col min="4" max="4" width="18.88671875" bestFit="1" customWidth="1"/>
    <col min="5" max="5" width="15" bestFit="1" customWidth="1"/>
    <col min="6" max="7" width="20" bestFit="1" customWidth="1"/>
    <col min="8" max="9" width="20" customWidth="1"/>
    <col min="10" max="10" width="21.88671875" bestFit="1" customWidth="1"/>
    <col min="11" max="11" width="18.33203125" bestFit="1" customWidth="1"/>
  </cols>
  <sheetData>
    <row r="1" spans="1:11" ht="21" x14ac:dyDescent="0.3">
      <c r="A1" s="26" t="s">
        <v>6</v>
      </c>
      <c r="B1" s="27"/>
      <c r="C1" s="1"/>
      <c r="D1" s="1"/>
    </row>
    <row r="2" spans="1:11" ht="21.6" thickBot="1" x14ac:dyDescent="0.35">
      <c r="A2" s="28"/>
      <c r="B2" s="29"/>
      <c r="C2" s="1"/>
      <c r="D2" s="1"/>
    </row>
    <row r="3" spans="1:11" ht="21.6" thickBot="1" x14ac:dyDescent="0.35">
      <c r="A3" s="11"/>
      <c r="B3" s="30" t="s">
        <v>1</v>
      </c>
      <c r="C3" s="31"/>
      <c r="D3" s="31"/>
      <c r="E3" s="31"/>
      <c r="F3" s="30" t="s">
        <v>2</v>
      </c>
      <c r="G3" s="32"/>
      <c r="H3" s="30" t="s">
        <v>3</v>
      </c>
      <c r="I3" s="31"/>
      <c r="J3" s="32"/>
      <c r="K3" s="1"/>
    </row>
    <row r="4" spans="1:11" ht="15" thickBot="1" x14ac:dyDescent="0.35">
      <c r="B4" s="8" t="s">
        <v>4</v>
      </c>
      <c r="C4" s="9" t="s">
        <v>5</v>
      </c>
      <c r="D4" s="9" t="s">
        <v>6</v>
      </c>
      <c r="E4" s="9" t="s">
        <v>25</v>
      </c>
      <c r="F4" s="8" t="s">
        <v>9</v>
      </c>
      <c r="G4" s="9" t="s">
        <v>10</v>
      </c>
      <c r="H4" s="19" t="s">
        <v>26</v>
      </c>
      <c r="I4" s="24" t="s">
        <v>27</v>
      </c>
      <c r="J4" s="20" t="s">
        <v>28</v>
      </c>
      <c r="K4" s="10" t="s">
        <v>20</v>
      </c>
    </row>
    <row r="5" spans="1:11" x14ac:dyDescent="0.3">
      <c r="A5" s="2" t="s">
        <v>14</v>
      </c>
      <c r="B5" s="2">
        <v>244776.38399999999</v>
      </c>
      <c r="C5" s="3">
        <v>19029.060000000001</v>
      </c>
      <c r="D5" s="3">
        <v>201165639.68000001</v>
      </c>
      <c r="E5" s="3">
        <v>465825.12</v>
      </c>
      <c r="F5" s="2">
        <v>7516.48</v>
      </c>
      <c r="G5" s="3">
        <v>4360.8320000000003</v>
      </c>
      <c r="H5" s="2">
        <v>34285.887999999999</v>
      </c>
      <c r="I5" s="3">
        <v>6205.3</v>
      </c>
      <c r="J5" s="13">
        <v>38349.68</v>
      </c>
      <c r="K5" s="4">
        <v>279.76119319999998</v>
      </c>
    </row>
    <row r="6" spans="1:11" ht="15" thickBot="1" x14ac:dyDescent="0.35">
      <c r="A6" s="5" t="s">
        <v>15</v>
      </c>
      <c r="B6" s="5">
        <v>18498.879704706502</v>
      </c>
      <c r="C6" s="6">
        <v>936.52286600868104</v>
      </c>
      <c r="D6" s="6">
        <v>2709945.85459506</v>
      </c>
      <c r="E6" s="6">
        <v>360856.91203254001</v>
      </c>
      <c r="F6" s="5">
        <v>842.26009149397896</v>
      </c>
      <c r="G6" s="6">
        <v>1077.7000726868901</v>
      </c>
      <c r="H6" s="5">
        <v>5185.6383659082803</v>
      </c>
      <c r="I6" s="6">
        <v>1125.48382025656</v>
      </c>
      <c r="J6" s="23">
        <v>5768.3485574087399</v>
      </c>
      <c r="K6" s="7">
        <v>20.4948468384131</v>
      </c>
    </row>
    <row r="7" spans="1:11" x14ac:dyDescent="0.3">
      <c r="A7" s="2" t="s">
        <v>16</v>
      </c>
      <c r="B7" s="2">
        <f>B5/1000000</f>
        <v>0.24477638399999999</v>
      </c>
      <c r="C7" s="3">
        <f t="shared" ref="C7:J8" si="0">C5/1000000</f>
        <v>1.902906E-2</v>
      </c>
      <c r="D7" s="3">
        <f t="shared" si="0"/>
        <v>201.16563968</v>
      </c>
      <c r="E7" s="3">
        <f t="shared" si="0"/>
        <v>0.46582511999999998</v>
      </c>
      <c r="F7" s="2">
        <f>F5/1000000</f>
        <v>7.5164799999999999E-3</v>
      </c>
      <c r="G7" s="3">
        <f t="shared" si="0"/>
        <v>4.3608320000000002E-3</v>
      </c>
      <c r="H7" s="21">
        <f t="shared" ref="H7" si="1">H5/1000000</f>
        <v>3.4285888E-2</v>
      </c>
      <c r="I7" s="18">
        <f t="shared" ref="I7" si="2">I5/1000000</f>
        <v>6.2053000000000004E-3</v>
      </c>
      <c r="J7" s="22">
        <f t="shared" si="0"/>
        <v>3.8349679999999997E-2</v>
      </c>
      <c r="K7" s="4">
        <f>K5</f>
        <v>279.76119319999998</v>
      </c>
    </row>
    <row r="8" spans="1:11" ht="15" thickBot="1" x14ac:dyDescent="0.35">
      <c r="A8" s="5" t="s">
        <v>17</v>
      </c>
      <c r="B8" s="5">
        <f>B6/1000000</f>
        <v>1.8498879704706501E-2</v>
      </c>
      <c r="C8" s="6">
        <f t="shared" si="0"/>
        <v>9.3652286600868107E-4</v>
      </c>
      <c r="D8" s="6">
        <f t="shared" si="0"/>
        <v>2.7099458545950599</v>
      </c>
      <c r="E8" s="6">
        <f t="shared" si="0"/>
        <v>0.36085691203254</v>
      </c>
      <c r="F8" s="5">
        <f>F6/1000000</f>
        <v>8.4226009149397901E-4</v>
      </c>
      <c r="G8" s="6">
        <f t="shared" si="0"/>
        <v>1.0777000726868902E-3</v>
      </c>
      <c r="H8" s="5">
        <f t="shared" ref="H8" si="3">H6/1000000</f>
        <v>5.1856383659082805E-3</v>
      </c>
      <c r="I8" s="6">
        <f t="shared" ref="I8" si="4">I6/1000000</f>
        <v>1.12548382025656E-3</v>
      </c>
      <c r="J8" s="14">
        <f t="shared" si="0"/>
        <v>5.7683485574087402E-3</v>
      </c>
      <c r="K8" s="7">
        <f>K6</f>
        <v>20.4948468384131</v>
      </c>
    </row>
    <row r="9" spans="1:11" x14ac:dyDescent="0.3">
      <c r="A9" s="18" t="s">
        <v>40</v>
      </c>
      <c r="B9" s="18">
        <f>B7/B$7</f>
        <v>1</v>
      </c>
      <c r="C9" s="18">
        <f t="shared" ref="C9:K9" si="5">C7/C$7</f>
        <v>1</v>
      </c>
      <c r="D9" s="18">
        <f t="shared" si="5"/>
        <v>1</v>
      </c>
      <c r="E9" s="18">
        <f t="shared" si="5"/>
        <v>1</v>
      </c>
      <c r="F9" s="18">
        <f t="shared" si="5"/>
        <v>1</v>
      </c>
      <c r="G9" s="18">
        <f t="shared" si="5"/>
        <v>1</v>
      </c>
      <c r="H9" s="18">
        <f t="shared" si="5"/>
        <v>1</v>
      </c>
      <c r="I9" s="18">
        <f t="shared" si="5"/>
        <v>1</v>
      </c>
      <c r="J9" s="18">
        <f t="shared" si="5"/>
        <v>1</v>
      </c>
      <c r="K9" s="18">
        <f t="shared" si="5"/>
        <v>1</v>
      </c>
    </row>
    <row r="10" spans="1:11" ht="15" thickBot="1" x14ac:dyDescent="0.35">
      <c r="A10" s="18"/>
      <c r="B10" s="18"/>
      <c r="C10" s="18"/>
      <c r="D10" s="18"/>
      <c r="E10" s="18"/>
      <c r="F10" s="18"/>
      <c r="G10" s="18"/>
      <c r="H10" s="18"/>
      <c r="I10" s="18"/>
      <c r="J10" s="25"/>
      <c r="K10" s="18"/>
    </row>
    <row r="11" spans="1:11" ht="21" x14ac:dyDescent="0.3">
      <c r="A11" s="30" t="s">
        <v>18</v>
      </c>
      <c r="B11" s="32"/>
      <c r="C11" s="1"/>
      <c r="D11" s="1"/>
    </row>
    <row r="12" spans="1:11" ht="21.6" thickBot="1" x14ac:dyDescent="0.35">
      <c r="A12" s="36"/>
      <c r="B12" s="37"/>
      <c r="C12" s="1"/>
      <c r="D12" s="1"/>
    </row>
    <row r="13" spans="1:11" ht="21.6" thickBot="1" x14ac:dyDescent="0.35">
      <c r="A13" s="11"/>
      <c r="B13" s="30" t="s">
        <v>1</v>
      </c>
      <c r="C13" s="31"/>
      <c r="D13" s="31"/>
      <c r="E13" s="31"/>
      <c r="F13" s="30" t="s">
        <v>2</v>
      </c>
      <c r="G13" s="32"/>
      <c r="H13" s="30" t="s">
        <v>3</v>
      </c>
      <c r="I13" s="31"/>
      <c r="J13" s="32"/>
      <c r="K13" s="1"/>
    </row>
    <row r="14" spans="1:11" ht="15" thickBot="1" x14ac:dyDescent="0.35">
      <c r="B14" s="8" t="s">
        <v>4</v>
      </c>
      <c r="C14" s="9" t="s">
        <v>5</v>
      </c>
      <c r="D14" s="9" t="s">
        <v>6</v>
      </c>
      <c r="E14" s="9" t="s">
        <v>25</v>
      </c>
      <c r="F14" s="8" t="s">
        <v>9</v>
      </c>
      <c r="G14" s="9" t="s">
        <v>10</v>
      </c>
      <c r="H14" s="19" t="s">
        <v>26</v>
      </c>
      <c r="I14" s="24" t="s">
        <v>27</v>
      </c>
      <c r="J14" s="20" t="s">
        <v>28</v>
      </c>
      <c r="K14" s="10" t="s">
        <v>20</v>
      </c>
    </row>
    <row r="15" spans="1:11" x14ac:dyDescent="0.3">
      <c r="A15" s="2" t="s">
        <v>14</v>
      </c>
      <c r="B15" s="2"/>
      <c r="C15" s="3">
        <v>18871.148799999999</v>
      </c>
      <c r="D15" s="3">
        <v>187719872.57600001</v>
      </c>
      <c r="E15" s="3">
        <v>656224.73600000003</v>
      </c>
      <c r="F15" s="2">
        <v>9152.1280000000006</v>
      </c>
      <c r="G15" s="3">
        <v>6091.5839999999998</v>
      </c>
      <c r="H15" s="2">
        <v>62957.616000000002</v>
      </c>
      <c r="I15" s="3">
        <v>9556.1381999999994</v>
      </c>
      <c r="J15" s="13">
        <v>70038.3364</v>
      </c>
      <c r="K15" s="4">
        <v>233.69896919999999</v>
      </c>
    </row>
    <row r="16" spans="1:11" ht="15" thickBot="1" x14ac:dyDescent="0.35">
      <c r="A16" s="5" t="s">
        <v>15</v>
      </c>
      <c r="B16" s="5"/>
      <c r="C16" s="6">
        <v>1165.5745282994999</v>
      </c>
      <c r="D16" s="6">
        <v>7300905.07285826</v>
      </c>
      <c r="E16" s="6">
        <v>105377.26413976301</v>
      </c>
      <c r="F16" s="5">
        <v>670.71466656387304</v>
      </c>
      <c r="G16" s="6">
        <v>521.19494556890402</v>
      </c>
      <c r="H16" s="5">
        <v>4994.1299936355899</v>
      </c>
      <c r="I16" s="6">
        <v>732.54149630473205</v>
      </c>
      <c r="J16" s="14">
        <v>5520.4500932168903</v>
      </c>
      <c r="K16" s="7">
        <v>7.3501536216745604</v>
      </c>
    </row>
    <row r="17" spans="1:11" x14ac:dyDescent="0.3">
      <c r="A17" s="2" t="s">
        <v>16</v>
      </c>
      <c r="B17" s="2">
        <f t="shared" ref="B17:J17" si="6">B15/1000000</f>
        <v>0</v>
      </c>
      <c r="C17" s="3">
        <f t="shared" si="6"/>
        <v>1.8871148799999998E-2</v>
      </c>
      <c r="D17" s="3">
        <f t="shared" si="6"/>
        <v>187.719872576</v>
      </c>
      <c r="E17" s="3">
        <f t="shared" si="6"/>
        <v>0.65622473600000009</v>
      </c>
      <c r="F17" s="2">
        <f t="shared" si="6"/>
        <v>9.1521280000000007E-3</v>
      </c>
      <c r="G17" s="3">
        <f t="shared" si="6"/>
        <v>6.0915839999999997E-3</v>
      </c>
      <c r="H17" s="21">
        <f t="shared" si="6"/>
        <v>6.2957616000000008E-2</v>
      </c>
      <c r="I17" s="18">
        <f t="shared" si="6"/>
        <v>9.5561381999999997E-3</v>
      </c>
      <c r="J17" s="22">
        <f t="shared" si="6"/>
        <v>7.0038336399999998E-2</v>
      </c>
      <c r="K17" s="4">
        <f>K15</f>
        <v>233.69896919999999</v>
      </c>
    </row>
    <row r="18" spans="1:11" ht="15" thickBot="1" x14ac:dyDescent="0.35">
      <c r="A18" s="5" t="s">
        <v>17</v>
      </c>
      <c r="B18" s="5">
        <f t="shared" ref="B18:J18" si="7">B16/1000000</f>
        <v>0</v>
      </c>
      <c r="C18" s="6">
        <f t="shared" si="7"/>
        <v>1.1655745282994998E-3</v>
      </c>
      <c r="D18" s="6">
        <f t="shared" si="7"/>
        <v>7.3009050728582601</v>
      </c>
      <c r="E18" s="6">
        <f t="shared" si="7"/>
        <v>0.105377264139763</v>
      </c>
      <c r="F18" s="5">
        <f t="shared" si="7"/>
        <v>6.7071466656387299E-4</v>
      </c>
      <c r="G18" s="6">
        <f t="shared" si="7"/>
        <v>5.2119494556890399E-4</v>
      </c>
      <c r="H18" s="5">
        <f t="shared" si="7"/>
        <v>4.9941299936355895E-3</v>
      </c>
      <c r="I18" s="6">
        <f t="shared" si="7"/>
        <v>7.3254149630473209E-4</v>
      </c>
      <c r="J18" s="14">
        <f t="shared" si="7"/>
        <v>5.5204500932168905E-3</v>
      </c>
      <c r="K18" s="7">
        <f>K16</f>
        <v>7.3501536216745604</v>
      </c>
    </row>
    <row r="19" spans="1:11" x14ac:dyDescent="0.3">
      <c r="A19" s="18" t="s">
        <v>40</v>
      </c>
      <c r="B19" s="18">
        <f>B17/B$7</f>
        <v>0</v>
      </c>
      <c r="C19" s="18">
        <f t="shared" ref="C19:K19" si="8">C17/C$7</f>
        <v>0.99170157643099544</v>
      </c>
      <c r="D19" s="18">
        <f t="shared" si="8"/>
        <v>0.93316071708176118</v>
      </c>
      <c r="E19" s="18">
        <f t="shared" si="8"/>
        <v>1.4087362570743289</v>
      </c>
      <c r="F19" s="18">
        <f t="shared" si="8"/>
        <v>1.2176082421559029</v>
      </c>
      <c r="G19" s="18">
        <f t="shared" si="8"/>
        <v>1.3968857318970322</v>
      </c>
      <c r="H19" s="18">
        <f t="shared" si="8"/>
        <v>1.8362544963105523</v>
      </c>
      <c r="I19" s="18">
        <f t="shared" si="8"/>
        <v>1.5399961645689972</v>
      </c>
      <c r="J19" s="18">
        <f t="shared" si="8"/>
        <v>1.8263082351664994</v>
      </c>
      <c r="K19" s="18">
        <f t="shared" si="8"/>
        <v>0.83535163160721038</v>
      </c>
    </row>
    <row r="20" spans="1:11" ht="15" thickBot="1" x14ac:dyDescent="0.35"/>
    <row r="21" spans="1:11" ht="21" x14ac:dyDescent="0.3">
      <c r="A21" s="26" t="s">
        <v>19</v>
      </c>
      <c r="B21" s="27"/>
      <c r="C21" s="1"/>
      <c r="D21" s="1"/>
    </row>
    <row r="22" spans="1:11" ht="21.6" thickBot="1" x14ac:dyDescent="0.35">
      <c r="A22" s="28"/>
      <c r="B22" s="35"/>
      <c r="C22" s="1"/>
      <c r="D22" s="1"/>
    </row>
    <row r="23" spans="1:11" ht="21.6" thickBot="1" x14ac:dyDescent="0.35">
      <c r="A23" s="11"/>
      <c r="B23" s="33" t="s">
        <v>1</v>
      </c>
      <c r="C23" s="38"/>
      <c r="D23" s="38"/>
      <c r="E23" s="34"/>
      <c r="F23" s="33" t="s">
        <v>2</v>
      </c>
      <c r="G23" s="34"/>
      <c r="H23" s="33" t="s">
        <v>3</v>
      </c>
      <c r="I23" s="38"/>
      <c r="J23" s="34"/>
      <c r="K23" s="1"/>
    </row>
    <row r="24" spans="1:11" ht="15" thickBot="1" x14ac:dyDescent="0.35">
      <c r="B24" s="8" t="s">
        <v>4</v>
      </c>
      <c r="C24" s="9" t="s">
        <v>5</v>
      </c>
      <c r="D24" s="9" t="s">
        <v>6</v>
      </c>
      <c r="E24" s="9" t="s">
        <v>25</v>
      </c>
      <c r="F24" s="8" t="s">
        <v>9</v>
      </c>
      <c r="G24" s="9" t="s">
        <v>10</v>
      </c>
      <c r="H24" s="19" t="s">
        <v>26</v>
      </c>
      <c r="I24" s="24" t="s">
        <v>27</v>
      </c>
      <c r="J24" s="20" t="s">
        <v>28</v>
      </c>
      <c r="K24" s="10" t="s">
        <v>20</v>
      </c>
    </row>
    <row r="25" spans="1:11" x14ac:dyDescent="0.3">
      <c r="A25" s="2" t="s">
        <v>14</v>
      </c>
      <c r="B25" s="2">
        <v>233561.728</v>
      </c>
      <c r="C25" s="3">
        <v>28981.03</v>
      </c>
      <c r="D25" s="3">
        <v>433442.17599999998</v>
      </c>
      <c r="E25" s="3">
        <v>464006.46399999998</v>
      </c>
      <c r="F25" s="2">
        <v>7965.5039999999999</v>
      </c>
      <c r="G25" s="3">
        <v>3929.152</v>
      </c>
      <c r="H25" s="2">
        <v>33366.911999999997</v>
      </c>
      <c r="I25" s="3">
        <v>5801.6840000000002</v>
      </c>
      <c r="J25" s="20">
        <v>36705.775999999998</v>
      </c>
      <c r="K25" s="4">
        <v>276.22995700000001</v>
      </c>
    </row>
    <row r="26" spans="1:11" ht="15" thickBot="1" x14ac:dyDescent="0.35">
      <c r="A26" s="5" t="s">
        <v>15</v>
      </c>
      <c r="B26" s="5">
        <v>18813.6293295875</v>
      </c>
      <c r="C26" s="6">
        <v>1661.70406326992</v>
      </c>
      <c r="D26" s="6">
        <v>18230.676698213101</v>
      </c>
      <c r="E26" s="6">
        <v>87183.273465229096</v>
      </c>
      <c r="F26" s="5">
        <v>916.81066615695397</v>
      </c>
      <c r="G26" s="6">
        <v>808.66819982661696</v>
      </c>
      <c r="H26" s="5">
        <v>3247.22367005766</v>
      </c>
      <c r="I26" s="6">
        <v>839.18807749086</v>
      </c>
      <c r="J26" s="23">
        <v>3569.35056849079</v>
      </c>
      <c r="K26" s="7">
        <v>27.230559410687999</v>
      </c>
    </row>
    <row r="27" spans="1:11" x14ac:dyDescent="0.3">
      <c r="A27" s="2" t="s">
        <v>16</v>
      </c>
      <c r="B27" s="2">
        <f t="shared" ref="B27:J27" si="9">B25/1000000</f>
        <v>0.233561728</v>
      </c>
      <c r="C27" s="3">
        <f t="shared" si="9"/>
        <v>2.8981029999999998E-2</v>
      </c>
      <c r="D27" s="3">
        <f t="shared" si="9"/>
        <v>0.43344217599999996</v>
      </c>
      <c r="E27" s="3">
        <f t="shared" si="9"/>
        <v>0.46400646399999995</v>
      </c>
      <c r="F27" s="2">
        <f t="shared" si="9"/>
        <v>7.965504E-3</v>
      </c>
      <c r="G27" s="3">
        <f t="shared" si="9"/>
        <v>3.929152E-3</v>
      </c>
      <c r="H27" s="21">
        <f t="shared" si="9"/>
        <v>3.3366911999999999E-2</v>
      </c>
      <c r="I27" s="18">
        <f t="shared" si="9"/>
        <v>5.8016840000000005E-3</v>
      </c>
      <c r="J27" s="22">
        <f t="shared" si="9"/>
        <v>3.6705775999999996E-2</v>
      </c>
      <c r="K27" s="4">
        <f>K25</f>
        <v>276.22995700000001</v>
      </c>
    </row>
    <row r="28" spans="1:11" ht="15" thickBot="1" x14ac:dyDescent="0.35">
      <c r="A28" s="5" t="s">
        <v>17</v>
      </c>
      <c r="B28" s="5">
        <f>B26/1000000</f>
        <v>1.8813629329587502E-2</v>
      </c>
      <c r="C28" s="6">
        <f t="shared" ref="C28:E28" si="10">C26/1000000</f>
        <v>1.6617040632699201E-3</v>
      </c>
      <c r="D28" s="6">
        <f t="shared" si="10"/>
        <v>1.82306766982131E-2</v>
      </c>
      <c r="E28" s="6">
        <f t="shared" si="10"/>
        <v>8.7183273465229097E-2</v>
      </c>
      <c r="F28" s="5">
        <f>F26/1000000</f>
        <v>9.1681066615695393E-4</v>
      </c>
      <c r="G28" s="6">
        <f t="shared" ref="G28" si="11">G26/1000000</f>
        <v>8.0866819982661697E-4</v>
      </c>
      <c r="H28" s="5">
        <f t="shared" ref="H28:J28" si="12">H26/1000000</f>
        <v>3.24722367005766E-3</v>
      </c>
      <c r="I28" s="6">
        <f t="shared" si="12"/>
        <v>8.3918807749086002E-4</v>
      </c>
      <c r="J28" s="14">
        <f t="shared" si="12"/>
        <v>3.5693505684907898E-3</v>
      </c>
      <c r="K28" s="7">
        <f>K26</f>
        <v>27.230559410687999</v>
      </c>
    </row>
    <row r="29" spans="1:11" x14ac:dyDescent="0.3">
      <c r="A29" s="18" t="s">
        <v>40</v>
      </c>
      <c r="B29" s="18">
        <f>B27/B$7</f>
        <v>0.95418407684296869</v>
      </c>
      <c r="C29" s="18">
        <f t="shared" ref="C29:K29" si="13">C27/C$7</f>
        <v>1.5229879983561982</v>
      </c>
      <c r="D29" s="18">
        <f t="shared" si="13"/>
        <v>2.1546531340515653E-3</v>
      </c>
      <c r="E29" s="18">
        <f t="shared" si="13"/>
        <v>0.99609583957172587</v>
      </c>
      <c r="F29" s="18">
        <f t="shared" si="13"/>
        <v>1.0597386010472987</v>
      </c>
      <c r="G29" s="18">
        <f t="shared" si="13"/>
        <v>0.90100971557721088</v>
      </c>
      <c r="H29" s="18">
        <f t="shared" si="13"/>
        <v>0.9731966691368763</v>
      </c>
      <c r="I29" s="18">
        <f t="shared" si="13"/>
        <v>0.93495624707910985</v>
      </c>
      <c r="J29" s="18">
        <f t="shared" si="13"/>
        <v>0.95713382745305819</v>
      </c>
      <c r="K29" s="18">
        <f t="shared" si="13"/>
        <v>0.98737767679781274</v>
      </c>
    </row>
    <row r="30" spans="1:11" ht="15" thickBot="1" x14ac:dyDescent="0.35"/>
    <row r="31" spans="1:11" ht="21" x14ac:dyDescent="0.3">
      <c r="A31" s="26" t="s">
        <v>21</v>
      </c>
      <c r="B31" s="27"/>
      <c r="C31" s="1"/>
      <c r="D31" s="1"/>
    </row>
    <row r="32" spans="1:11" ht="21.6" thickBot="1" x14ac:dyDescent="0.35">
      <c r="A32" s="28"/>
      <c r="B32" s="29"/>
      <c r="C32" s="1"/>
      <c r="D32" s="1"/>
    </row>
    <row r="33" spans="1:11" ht="21.6" thickBot="1" x14ac:dyDescent="0.35">
      <c r="A33" s="11"/>
      <c r="B33" s="30" t="s">
        <v>1</v>
      </c>
      <c r="C33" s="31"/>
      <c r="D33" s="31"/>
      <c r="E33" s="31"/>
      <c r="F33" s="30" t="s">
        <v>2</v>
      </c>
      <c r="G33" s="32"/>
      <c r="H33" s="30" t="s">
        <v>3</v>
      </c>
      <c r="I33" s="31"/>
      <c r="J33" s="32"/>
      <c r="K33" s="1"/>
    </row>
    <row r="34" spans="1:11" ht="15" thickBot="1" x14ac:dyDescent="0.35">
      <c r="B34" s="8" t="s">
        <v>4</v>
      </c>
      <c r="C34" s="9" t="s">
        <v>5</v>
      </c>
      <c r="D34" s="9" t="s">
        <v>22</v>
      </c>
      <c r="E34" s="9" t="s">
        <v>25</v>
      </c>
      <c r="F34" s="8" t="s">
        <v>9</v>
      </c>
      <c r="G34" s="9" t="s">
        <v>10</v>
      </c>
      <c r="H34" s="19" t="s">
        <v>26</v>
      </c>
      <c r="I34" s="24" t="s">
        <v>27</v>
      </c>
      <c r="J34" s="20" t="s">
        <v>28</v>
      </c>
      <c r="K34" s="10" t="s">
        <v>20</v>
      </c>
    </row>
    <row r="35" spans="1:11" x14ac:dyDescent="0.3">
      <c r="A35" s="2" t="s">
        <v>14</v>
      </c>
      <c r="B35" s="2"/>
      <c r="C35" s="3">
        <v>22853.9</v>
      </c>
      <c r="D35" s="3">
        <v>1315199.1680000001</v>
      </c>
      <c r="E35" s="3">
        <v>531263.36</v>
      </c>
      <c r="F35" s="2"/>
      <c r="G35" s="3"/>
      <c r="H35" s="2">
        <v>44799.76</v>
      </c>
      <c r="I35" s="3">
        <v>9253.5540000000001</v>
      </c>
      <c r="J35" s="13">
        <v>50371.512000000002</v>
      </c>
      <c r="K35" s="4">
        <v>360.68565819999998</v>
      </c>
    </row>
    <row r="36" spans="1:11" ht="15" thickBot="1" x14ac:dyDescent="0.35">
      <c r="A36" s="5" t="s">
        <v>15</v>
      </c>
      <c r="B36" s="5"/>
      <c r="C36" s="6">
        <v>3430.3988857026602</v>
      </c>
      <c r="D36" s="6">
        <v>171858.80841324999</v>
      </c>
      <c r="E36" s="6">
        <v>93258.051169678205</v>
      </c>
      <c r="F36" s="5"/>
      <c r="G36" s="6"/>
      <c r="H36" s="5">
        <v>13480.047228142201</v>
      </c>
      <c r="I36" s="6">
        <v>1322.91571275349</v>
      </c>
      <c r="J36" s="14">
        <v>14820.921852670999</v>
      </c>
      <c r="K36" s="7">
        <v>76.453231541175001</v>
      </c>
    </row>
    <row r="37" spans="1:11" x14ac:dyDescent="0.3">
      <c r="A37" s="2" t="s">
        <v>16</v>
      </c>
      <c r="B37" s="2">
        <f>B35/1000000</f>
        <v>0</v>
      </c>
      <c r="C37" s="3">
        <f t="shared" ref="C37:E37" si="14">C35/1000000</f>
        <v>2.28539E-2</v>
      </c>
      <c r="D37" s="3">
        <f t="shared" si="14"/>
        <v>1.3151991680000001</v>
      </c>
      <c r="E37" s="3">
        <f t="shared" si="14"/>
        <v>0.53126335999999996</v>
      </c>
      <c r="F37" s="2">
        <f>F35/1000000</f>
        <v>0</v>
      </c>
      <c r="G37" s="3">
        <f t="shared" ref="G37:J38" si="15">G35/1000000</f>
        <v>0</v>
      </c>
      <c r="H37" s="21">
        <f t="shared" si="15"/>
        <v>4.4799760000000001E-2</v>
      </c>
      <c r="I37" s="18">
        <f t="shared" si="15"/>
        <v>9.2535540000000006E-3</v>
      </c>
      <c r="J37" s="22">
        <f t="shared" si="15"/>
        <v>5.0371512E-2</v>
      </c>
      <c r="K37" s="4">
        <f>K35</f>
        <v>360.68565819999998</v>
      </c>
    </row>
    <row r="38" spans="1:11" ht="15" thickBot="1" x14ac:dyDescent="0.35">
      <c r="A38" s="5" t="s">
        <v>17</v>
      </c>
      <c r="B38" s="5">
        <f>B36/1000000</f>
        <v>0</v>
      </c>
      <c r="C38" s="6">
        <f t="shared" ref="C38:E38" si="16">C36/1000000</f>
        <v>3.4303988857026604E-3</v>
      </c>
      <c r="D38" s="6">
        <f t="shared" si="16"/>
        <v>0.17185880841324999</v>
      </c>
      <c r="E38" s="6">
        <f t="shared" si="16"/>
        <v>9.3258051169678211E-2</v>
      </c>
      <c r="F38" s="5">
        <f>F36/1000000</f>
        <v>0</v>
      </c>
      <c r="G38" s="6">
        <f t="shared" ref="G38" si="17">G36/1000000</f>
        <v>0</v>
      </c>
      <c r="H38" s="5">
        <f t="shared" si="15"/>
        <v>1.3480047228142202E-2</v>
      </c>
      <c r="I38" s="6">
        <f t="shared" si="15"/>
        <v>1.3229157127534899E-3</v>
      </c>
      <c r="J38" s="14">
        <f t="shared" si="15"/>
        <v>1.4820921852670999E-2</v>
      </c>
      <c r="K38" s="7">
        <f>K36</f>
        <v>76.453231541175001</v>
      </c>
    </row>
    <row r="39" spans="1:11" x14ac:dyDescent="0.3">
      <c r="A39" s="18" t="s">
        <v>40</v>
      </c>
      <c r="B39" s="18">
        <f>B37/B$7</f>
        <v>0</v>
      </c>
      <c r="C39" s="18">
        <f t="shared" ref="C39:K39" si="18">C37/C$7</f>
        <v>1.2009999442957244</v>
      </c>
      <c r="D39" s="18">
        <f t="shared" si="18"/>
        <v>6.5378917099964259E-3</v>
      </c>
      <c r="E39" s="18">
        <f t="shared" si="18"/>
        <v>1.1404781262118282</v>
      </c>
      <c r="F39" s="18">
        <f t="shared" si="18"/>
        <v>0</v>
      </c>
      <c r="G39" s="18">
        <f t="shared" si="18"/>
        <v>0</v>
      </c>
      <c r="H39" s="18">
        <f t="shared" si="18"/>
        <v>1.3066530462912322</v>
      </c>
      <c r="I39" s="18">
        <f t="shared" si="18"/>
        <v>1.491233945175898</v>
      </c>
      <c r="J39" s="18">
        <f t="shared" si="18"/>
        <v>1.3134793302056238</v>
      </c>
      <c r="K39" s="18">
        <f t="shared" si="18"/>
        <v>1.2892626531734424</v>
      </c>
    </row>
    <row r="40" spans="1:11" ht="15" thickBot="1" x14ac:dyDescent="0.35"/>
    <row r="41" spans="1:11" ht="21" x14ac:dyDescent="0.3">
      <c r="A41" s="26" t="s">
        <v>23</v>
      </c>
      <c r="B41" s="27"/>
      <c r="C41" s="1"/>
      <c r="D41" s="1"/>
    </row>
    <row r="42" spans="1:11" ht="21.6" thickBot="1" x14ac:dyDescent="0.35">
      <c r="A42" s="28"/>
      <c r="B42" s="29"/>
      <c r="C42" s="1"/>
      <c r="D42" s="1"/>
    </row>
    <row r="43" spans="1:11" ht="21.6" thickBot="1" x14ac:dyDescent="0.35">
      <c r="A43" s="11"/>
      <c r="B43" s="30" t="s">
        <v>1</v>
      </c>
      <c r="C43" s="31"/>
      <c r="D43" s="31"/>
      <c r="E43" s="31"/>
      <c r="F43" s="30" t="s">
        <v>2</v>
      </c>
      <c r="G43" s="32"/>
      <c r="H43" s="30" t="s">
        <v>3</v>
      </c>
      <c r="I43" s="31"/>
      <c r="J43" s="32"/>
      <c r="K43" s="1"/>
    </row>
    <row r="44" spans="1:11" ht="15" thickBot="1" x14ac:dyDescent="0.35">
      <c r="B44" s="8" t="s">
        <v>4</v>
      </c>
      <c r="C44" s="9" t="s">
        <v>5</v>
      </c>
      <c r="D44" s="9" t="s">
        <v>24</v>
      </c>
      <c r="E44" s="9" t="s">
        <v>25</v>
      </c>
      <c r="F44" s="8" t="s">
        <v>9</v>
      </c>
      <c r="G44" s="9" t="s">
        <v>10</v>
      </c>
      <c r="H44" s="19" t="s">
        <v>26</v>
      </c>
      <c r="I44" s="24" t="s">
        <v>27</v>
      </c>
      <c r="J44" s="20" t="s">
        <v>28</v>
      </c>
      <c r="K44" s="10" t="s">
        <v>20</v>
      </c>
    </row>
    <row r="45" spans="1:11" x14ac:dyDescent="0.3">
      <c r="A45" s="2" t="s">
        <v>14</v>
      </c>
      <c r="B45" s="2"/>
      <c r="C45" s="3">
        <v>18182.662</v>
      </c>
      <c r="D45" s="3">
        <v>374785.6</v>
      </c>
      <c r="E45" s="3">
        <v>1024175.584</v>
      </c>
      <c r="F45" s="2"/>
      <c r="G45" s="3"/>
      <c r="H45" s="2">
        <v>62664.544000000002</v>
      </c>
      <c r="I45" s="3">
        <v>9579.7999999999993</v>
      </c>
      <c r="J45" s="13">
        <v>70125.16</v>
      </c>
      <c r="K45" s="4">
        <v>238.22527220000001</v>
      </c>
    </row>
    <row r="46" spans="1:11" ht="15" thickBot="1" x14ac:dyDescent="0.35">
      <c r="A46" s="5" t="s">
        <v>15</v>
      </c>
      <c r="B46" s="5"/>
      <c r="C46" s="6">
        <v>1275.1387019357301</v>
      </c>
      <c r="D46" s="6">
        <v>45931.263087723397</v>
      </c>
      <c r="E46" s="6">
        <v>104125.426128837</v>
      </c>
      <c r="F46" s="5"/>
      <c r="G46" s="6"/>
      <c r="H46" s="5">
        <v>5493.6878240285696</v>
      </c>
      <c r="I46" s="6">
        <v>832.39277956921103</v>
      </c>
      <c r="J46" s="14">
        <v>6151.4762213474896</v>
      </c>
      <c r="K46" s="7">
        <v>7.7157837802607299</v>
      </c>
    </row>
    <row r="47" spans="1:11" x14ac:dyDescent="0.3">
      <c r="A47" s="2" t="s">
        <v>16</v>
      </c>
      <c r="B47" s="2">
        <f>B45/1000000</f>
        <v>0</v>
      </c>
      <c r="C47" s="3">
        <f t="shared" ref="C47:E47" si="19">C45/1000000</f>
        <v>1.8182661999999999E-2</v>
      </c>
      <c r="D47" s="3">
        <f t="shared" si="19"/>
        <v>0.3747856</v>
      </c>
      <c r="E47" s="3">
        <f t="shared" si="19"/>
        <v>1.024175584</v>
      </c>
      <c r="F47" s="2">
        <f>F45/1000000</f>
        <v>0</v>
      </c>
      <c r="G47" s="3">
        <f t="shared" ref="G47:J48" si="20">G45/1000000</f>
        <v>0</v>
      </c>
      <c r="H47" s="21">
        <f t="shared" si="20"/>
        <v>6.2664544000000003E-2</v>
      </c>
      <c r="I47" s="18">
        <f t="shared" si="20"/>
        <v>9.5797999999999994E-3</v>
      </c>
      <c r="J47" s="22">
        <f t="shared" si="20"/>
        <v>7.0125160000000006E-2</v>
      </c>
      <c r="K47" s="4">
        <f>K45</f>
        <v>238.22527220000001</v>
      </c>
    </row>
    <row r="48" spans="1:11" ht="15" thickBot="1" x14ac:dyDescent="0.35">
      <c r="A48" s="5" t="s">
        <v>17</v>
      </c>
      <c r="B48" s="5">
        <f>B46/1000000</f>
        <v>0</v>
      </c>
      <c r="C48" s="6">
        <f t="shared" ref="C48:E48" si="21">C46/1000000</f>
        <v>1.2751387019357301E-3</v>
      </c>
      <c r="D48" s="6">
        <f t="shared" si="21"/>
        <v>4.5931263087723398E-2</v>
      </c>
      <c r="E48" s="6">
        <f t="shared" si="21"/>
        <v>0.104125426128837</v>
      </c>
      <c r="F48" s="5">
        <f>F46/1000000</f>
        <v>0</v>
      </c>
      <c r="G48" s="6">
        <f t="shared" ref="G48" si="22">G46/1000000</f>
        <v>0</v>
      </c>
      <c r="H48" s="5">
        <f t="shared" si="20"/>
        <v>5.4936878240285699E-3</v>
      </c>
      <c r="I48" s="6">
        <f t="shared" si="20"/>
        <v>8.3239277956921099E-4</v>
      </c>
      <c r="J48" s="14">
        <f t="shared" si="20"/>
        <v>6.1514762213474893E-3</v>
      </c>
      <c r="K48" s="7">
        <f>K46</f>
        <v>7.7157837802607299</v>
      </c>
    </row>
    <row r="49" spans="1:11" x14ac:dyDescent="0.3">
      <c r="A49" s="18" t="s">
        <v>40</v>
      </c>
      <c r="B49" s="18">
        <f>B47/B$7</f>
        <v>0</v>
      </c>
      <c r="C49" s="18">
        <f t="shared" ref="C49:K49" si="23">C47/C$7</f>
        <v>0.9555207666589941</v>
      </c>
      <c r="D49" s="18">
        <f t="shared" si="23"/>
        <v>1.8630696603862483E-3</v>
      </c>
      <c r="E49" s="18">
        <f t="shared" si="23"/>
        <v>2.198626780797051</v>
      </c>
      <c r="F49" s="18">
        <f t="shared" si="23"/>
        <v>0</v>
      </c>
      <c r="G49" s="18">
        <f t="shared" si="23"/>
        <v>0</v>
      </c>
      <c r="H49" s="18">
        <f t="shared" si="23"/>
        <v>1.8277066062865281</v>
      </c>
      <c r="I49" s="18">
        <f t="shared" si="23"/>
        <v>1.5438093242873026</v>
      </c>
      <c r="J49" s="18">
        <f t="shared" si="23"/>
        <v>1.8285722331972525</v>
      </c>
      <c r="K49" s="18">
        <f t="shared" si="23"/>
        <v>0.8515307983752195</v>
      </c>
    </row>
  </sheetData>
  <mergeCells count="20">
    <mergeCell ref="H33:J33"/>
    <mergeCell ref="H43:J43"/>
    <mergeCell ref="A31:B32"/>
    <mergeCell ref="B33:E33"/>
    <mergeCell ref="F33:G33"/>
    <mergeCell ref="A41:B42"/>
    <mergeCell ref="B43:E43"/>
    <mergeCell ref="F43:G43"/>
    <mergeCell ref="A1:B2"/>
    <mergeCell ref="B3:E3"/>
    <mergeCell ref="F3:G3"/>
    <mergeCell ref="H3:J3"/>
    <mergeCell ref="H23:J23"/>
    <mergeCell ref="A21:B22"/>
    <mergeCell ref="A11:B12"/>
    <mergeCell ref="B13:E13"/>
    <mergeCell ref="F13:G13"/>
    <mergeCell ref="H13:J13"/>
    <mergeCell ref="F23:G23"/>
    <mergeCell ref="B23:E2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1C038-6FA0-4449-B6F4-E16A33168F0F}">
  <sheetPr>
    <tabColor theme="9"/>
  </sheetPr>
  <dimension ref="A1:K49"/>
  <sheetViews>
    <sheetView zoomScale="55" zoomScaleNormal="55" workbookViewId="0">
      <selection activeCell="A49" sqref="A49"/>
    </sheetView>
  </sheetViews>
  <sheetFormatPr defaultRowHeight="14.4" x14ac:dyDescent="0.3"/>
  <cols>
    <col min="1" max="1" width="17.33203125" bestFit="1" customWidth="1"/>
    <col min="2" max="2" width="15.6640625" customWidth="1"/>
    <col min="3" max="3" width="17.33203125" bestFit="1" customWidth="1"/>
    <col min="4" max="4" width="18.88671875" bestFit="1" customWidth="1"/>
    <col min="5" max="5" width="16.5546875" bestFit="1" customWidth="1"/>
    <col min="6" max="7" width="20" bestFit="1" customWidth="1"/>
    <col min="8" max="9" width="20" customWidth="1"/>
    <col min="10" max="10" width="21.88671875" bestFit="1" customWidth="1"/>
    <col min="11" max="11" width="19.5546875" bestFit="1" customWidth="1"/>
  </cols>
  <sheetData>
    <row r="1" spans="1:11" ht="21" x14ac:dyDescent="0.3">
      <c r="A1" s="26" t="s">
        <v>6</v>
      </c>
      <c r="B1" s="27"/>
      <c r="C1" s="1"/>
      <c r="D1" s="1"/>
    </row>
    <row r="2" spans="1:11" ht="21.6" thickBot="1" x14ac:dyDescent="0.35">
      <c r="A2" s="28"/>
      <c r="B2" s="29"/>
      <c r="C2" s="1"/>
      <c r="D2" s="1"/>
    </row>
    <row r="3" spans="1:11" ht="21.6" thickBot="1" x14ac:dyDescent="0.35">
      <c r="A3" s="11"/>
      <c r="B3" s="30" t="s">
        <v>1</v>
      </c>
      <c r="C3" s="31"/>
      <c r="D3" s="31"/>
      <c r="E3" s="31"/>
      <c r="F3" s="30" t="s">
        <v>2</v>
      </c>
      <c r="G3" s="32"/>
      <c r="H3" s="30" t="s">
        <v>3</v>
      </c>
      <c r="I3" s="31"/>
      <c r="J3" s="32"/>
      <c r="K3" s="1"/>
    </row>
    <row r="4" spans="1:11" ht="15" thickBot="1" x14ac:dyDescent="0.35">
      <c r="B4" s="8" t="s">
        <v>4</v>
      </c>
      <c r="C4" s="9" t="s">
        <v>5</v>
      </c>
      <c r="D4" s="9" t="s">
        <v>6</v>
      </c>
      <c r="E4" s="9" t="s">
        <v>25</v>
      </c>
      <c r="F4" s="8" t="s">
        <v>9</v>
      </c>
      <c r="G4" s="9" t="s">
        <v>10</v>
      </c>
      <c r="H4" s="19" t="s">
        <v>26</v>
      </c>
      <c r="I4" s="24" t="s">
        <v>27</v>
      </c>
      <c r="J4" s="20" t="s">
        <v>28</v>
      </c>
      <c r="K4" s="10" t="s">
        <v>20</v>
      </c>
    </row>
    <row r="5" spans="1:11" x14ac:dyDescent="0.3">
      <c r="A5" s="2" t="s">
        <v>14</v>
      </c>
      <c r="B5" s="2">
        <v>1145206.8937875701</v>
      </c>
      <c r="C5" s="3">
        <v>8786.2885771543006</v>
      </c>
      <c r="D5" s="3">
        <v>177147955.75150299</v>
      </c>
      <c r="E5" s="3">
        <v>66764651.575150304</v>
      </c>
      <c r="F5" s="2">
        <v>2912093.6913827602</v>
      </c>
      <c r="G5" s="3">
        <v>5882085.5791583098</v>
      </c>
      <c r="H5" s="2">
        <v>61959.697394789502</v>
      </c>
      <c r="I5" s="3">
        <v>808203.50701402803</v>
      </c>
      <c r="J5" s="13">
        <v>108213.661322645</v>
      </c>
      <c r="K5" s="4">
        <v>1968.4626480961899</v>
      </c>
    </row>
    <row r="6" spans="1:11" ht="15" thickBot="1" x14ac:dyDescent="0.35">
      <c r="A6" s="5" t="s">
        <v>15</v>
      </c>
      <c r="B6" s="5">
        <v>103043.994929578</v>
      </c>
      <c r="C6" s="6">
        <v>430.902201127117</v>
      </c>
      <c r="D6" s="6">
        <v>5723687.6824844899</v>
      </c>
      <c r="E6" s="6">
        <v>5566873.8142072102</v>
      </c>
      <c r="F6" s="5">
        <v>305874.35966581502</v>
      </c>
      <c r="G6" s="6">
        <v>682358.19094805501</v>
      </c>
      <c r="H6" s="5">
        <v>4342.4271384126696</v>
      </c>
      <c r="I6" s="6">
        <v>70628.138538482599</v>
      </c>
      <c r="J6" s="23">
        <v>7582.14907092057</v>
      </c>
      <c r="K6" s="7">
        <v>31.2479655306098</v>
      </c>
    </row>
    <row r="7" spans="1:11" x14ac:dyDescent="0.3">
      <c r="A7" s="2" t="s">
        <v>16</v>
      </c>
      <c r="B7" s="2">
        <f>B5/1000000</f>
        <v>1.1452068937875701</v>
      </c>
      <c r="C7" s="3">
        <f t="shared" ref="C7:J8" si="0">C5/1000000</f>
        <v>8.7862885771542998E-3</v>
      </c>
      <c r="D7" s="3">
        <f t="shared" si="0"/>
        <v>177.14795575150299</v>
      </c>
      <c r="E7" s="3">
        <f t="shared" si="0"/>
        <v>66.76465157515031</v>
      </c>
      <c r="F7" s="2">
        <f>F5/1000000</f>
        <v>2.91209369138276</v>
      </c>
      <c r="G7" s="3">
        <f t="shared" si="0"/>
        <v>5.8820855791583098</v>
      </c>
      <c r="H7" s="21">
        <f t="shared" si="0"/>
        <v>6.1959697394789501E-2</v>
      </c>
      <c r="I7" s="18">
        <f t="shared" si="0"/>
        <v>0.80820350701402799</v>
      </c>
      <c r="J7" s="22">
        <f t="shared" si="0"/>
        <v>0.108213661322645</v>
      </c>
      <c r="K7" s="4">
        <f>K5</f>
        <v>1968.4626480961899</v>
      </c>
    </row>
    <row r="8" spans="1:11" ht="15" thickBot="1" x14ac:dyDescent="0.35">
      <c r="A8" s="5" t="s">
        <v>17</v>
      </c>
      <c r="B8" s="5">
        <f>B6/1000000</f>
        <v>0.103043994929578</v>
      </c>
      <c r="C8" s="6">
        <f t="shared" si="0"/>
        <v>4.3090220112711701E-4</v>
      </c>
      <c r="D8" s="6">
        <f t="shared" si="0"/>
        <v>5.7236876824844902</v>
      </c>
      <c r="E8" s="6">
        <f t="shared" si="0"/>
        <v>5.5668738142072103</v>
      </c>
      <c r="F8" s="5">
        <f>F6/1000000</f>
        <v>0.305874359665815</v>
      </c>
      <c r="G8" s="6">
        <f t="shared" si="0"/>
        <v>0.68235819094805505</v>
      </c>
      <c r="H8" s="5">
        <f t="shared" si="0"/>
        <v>4.3424271384126696E-3</v>
      </c>
      <c r="I8" s="6">
        <f t="shared" si="0"/>
        <v>7.0628138538482599E-2</v>
      </c>
      <c r="J8" s="14">
        <f t="shared" si="0"/>
        <v>7.5821490709205696E-3</v>
      </c>
      <c r="K8" s="7">
        <f>K6</f>
        <v>31.2479655306098</v>
      </c>
    </row>
    <row r="9" spans="1:11" x14ac:dyDescent="0.3">
      <c r="A9" s="18" t="s">
        <v>40</v>
      </c>
      <c r="B9" s="18">
        <f>B7/B$7</f>
        <v>1</v>
      </c>
      <c r="C9" s="18">
        <f t="shared" ref="C9:K9" si="1">C7/C$7</f>
        <v>1</v>
      </c>
      <c r="D9" s="18">
        <f t="shared" si="1"/>
        <v>1</v>
      </c>
      <c r="E9" s="18">
        <f t="shared" si="1"/>
        <v>1</v>
      </c>
      <c r="F9" s="18">
        <f t="shared" si="1"/>
        <v>1</v>
      </c>
      <c r="G9" s="18">
        <f t="shared" si="1"/>
        <v>1</v>
      </c>
      <c r="H9" s="18">
        <f t="shared" si="1"/>
        <v>1</v>
      </c>
      <c r="I9" s="18">
        <f t="shared" si="1"/>
        <v>1</v>
      </c>
      <c r="J9" s="18">
        <f t="shared" si="1"/>
        <v>1</v>
      </c>
      <c r="K9" s="18">
        <f t="shared" si="1"/>
        <v>1</v>
      </c>
    </row>
    <row r="10" spans="1:11" ht="15" thickBot="1" x14ac:dyDescent="0.35"/>
    <row r="11" spans="1:11" ht="21" x14ac:dyDescent="0.3">
      <c r="A11" s="30" t="s">
        <v>18</v>
      </c>
      <c r="B11" s="32"/>
      <c r="C11" s="1"/>
      <c r="D11" s="1"/>
    </row>
    <row r="12" spans="1:11" ht="21.6" thickBot="1" x14ac:dyDescent="0.35">
      <c r="A12" s="36"/>
      <c r="B12" s="37"/>
      <c r="C12" s="1"/>
      <c r="D12" s="1"/>
    </row>
    <row r="13" spans="1:11" ht="21.6" thickBot="1" x14ac:dyDescent="0.35">
      <c r="A13" s="11"/>
      <c r="B13" s="30" t="s">
        <v>1</v>
      </c>
      <c r="C13" s="31"/>
      <c r="D13" s="31"/>
      <c r="E13" s="31"/>
      <c r="F13" s="30" t="s">
        <v>2</v>
      </c>
      <c r="G13" s="32"/>
      <c r="H13" s="30" t="s">
        <v>3</v>
      </c>
      <c r="I13" s="31"/>
      <c r="J13" s="32"/>
      <c r="K13" s="1"/>
    </row>
    <row r="14" spans="1:11" ht="15" thickBot="1" x14ac:dyDescent="0.35">
      <c r="B14" s="8" t="s">
        <v>4</v>
      </c>
      <c r="C14" s="9" t="s">
        <v>5</v>
      </c>
      <c r="D14" s="9" t="s">
        <v>6</v>
      </c>
      <c r="E14" s="9" t="s">
        <v>25</v>
      </c>
      <c r="F14" s="8" t="s">
        <v>9</v>
      </c>
      <c r="G14" s="9" t="s">
        <v>10</v>
      </c>
      <c r="H14" s="19" t="s">
        <v>26</v>
      </c>
      <c r="I14" s="24" t="s">
        <v>27</v>
      </c>
      <c r="J14" s="20" t="s">
        <v>28</v>
      </c>
      <c r="K14" s="10" t="s">
        <v>20</v>
      </c>
    </row>
    <row r="15" spans="1:11" x14ac:dyDescent="0.3">
      <c r="A15" s="2" t="s">
        <v>14</v>
      </c>
      <c r="B15" s="2"/>
      <c r="C15" s="3">
        <v>10161.750400000001</v>
      </c>
      <c r="D15" s="3">
        <v>192142890.62400001</v>
      </c>
      <c r="E15" s="3">
        <v>69308453.791999996</v>
      </c>
      <c r="F15" s="2">
        <v>4520571.0080000004</v>
      </c>
      <c r="G15" s="3">
        <v>5318145.7280000001</v>
      </c>
      <c r="H15" s="2">
        <v>58488.1486</v>
      </c>
      <c r="I15" s="3">
        <v>847572.31980000006</v>
      </c>
      <c r="J15" s="13">
        <v>105650.7412</v>
      </c>
      <c r="K15" s="4">
        <v>1710.5948068</v>
      </c>
    </row>
    <row r="16" spans="1:11" ht="15" thickBot="1" x14ac:dyDescent="0.35">
      <c r="A16" s="5" t="s">
        <v>15</v>
      </c>
      <c r="B16" s="5"/>
      <c r="C16" s="6">
        <v>539.96562640156105</v>
      </c>
      <c r="D16" s="6">
        <v>3944871.7024157601</v>
      </c>
      <c r="E16" s="6">
        <v>6925631.0272357902</v>
      </c>
      <c r="F16" s="5">
        <v>319922.75000500499</v>
      </c>
      <c r="G16" s="6">
        <v>1173393.2631754701</v>
      </c>
      <c r="H16" s="5">
        <v>8554.7538372960498</v>
      </c>
      <c r="I16" s="6">
        <v>77062.257715856904</v>
      </c>
      <c r="J16" s="23">
        <v>13074.16259693</v>
      </c>
      <c r="K16" s="7">
        <v>20.171427561966102</v>
      </c>
    </row>
    <row r="17" spans="1:11" x14ac:dyDescent="0.3">
      <c r="A17" s="2" t="s">
        <v>16</v>
      </c>
      <c r="B17" s="2">
        <f>B15/1000000</f>
        <v>0</v>
      </c>
      <c r="C17" s="3">
        <f t="shared" ref="C17:E17" si="2">C15/1000000</f>
        <v>1.0161750400000001E-2</v>
      </c>
      <c r="D17" s="3">
        <f t="shared" si="2"/>
        <v>192.14289062400002</v>
      </c>
      <c r="E17" s="3">
        <f t="shared" si="2"/>
        <v>69.308453791999995</v>
      </c>
      <c r="F17" s="2">
        <f>F15/1000000</f>
        <v>4.5205710080000001</v>
      </c>
      <c r="G17" s="3">
        <f t="shared" ref="G17:J17" si="3">G15/1000000</f>
        <v>5.3181457280000002</v>
      </c>
      <c r="H17" s="21">
        <f t="shared" si="3"/>
        <v>5.8488148599999998E-2</v>
      </c>
      <c r="I17" s="18">
        <f t="shared" si="3"/>
        <v>0.84757231980000003</v>
      </c>
      <c r="J17" s="22">
        <f t="shared" si="3"/>
        <v>0.10565074120000001</v>
      </c>
      <c r="K17" s="4">
        <f>K15</f>
        <v>1710.5948068</v>
      </c>
    </row>
    <row r="18" spans="1:11" ht="15" thickBot="1" x14ac:dyDescent="0.35">
      <c r="A18" s="5" t="s">
        <v>17</v>
      </c>
      <c r="B18" s="5">
        <f>B16/1000000</f>
        <v>0</v>
      </c>
      <c r="C18" s="6">
        <f t="shared" ref="C18:E18" si="4">C16/1000000</f>
        <v>5.3996562640156104E-4</v>
      </c>
      <c r="D18" s="6">
        <f t="shared" si="4"/>
        <v>3.9448717024157602</v>
      </c>
      <c r="E18" s="6">
        <f t="shared" si="4"/>
        <v>6.9256310272357897</v>
      </c>
      <c r="F18" s="5">
        <f>F16/1000000</f>
        <v>0.31992275000500497</v>
      </c>
      <c r="G18" s="6">
        <f t="shared" ref="G18:J18" si="5">G16/1000000</f>
        <v>1.17339326317547</v>
      </c>
      <c r="H18" s="5">
        <f t="shared" si="5"/>
        <v>8.5547538372960502E-3</v>
      </c>
      <c r="I18" s="6">
        <f t="shared" si="5"/>
        <v>7.7062257715856911E-2</v>
      </c>
      <c r="J18" s="14">
        <f t="shared" si="5"/>
        <v>1.3074162596930001E-2</v>
      </c>
      <c r="K18" s="7">
        <f>K16</f>
        <v>20.171427561966102</v>
      </c>
    </row>
    <row r="19" spans="1:11" x14ac:dyDescent="0.3">
      <c r="A19" s="18" t="s">
        <v>40</v>
      </c>
      <c r="B19" s="18">
        <f>B17/B$7</f>
        <v>0</v>
      </c>
      <c r="C19" s="18">
        <f t="shared" ref="C19:K19" si="6">C17/C$7</f>
        <v>1.1565463973516774</v>
      </c>
      <c r="D19" s="18">
        <f t="shared" si="6"/>
        <v>1.0846463895611158</v>
      </c>
      <c r="E19" s="18">
        <f t="shared" si="6"/>
        <v>1.0381010333587435</v>
      </c>
      <c r="F19" s="18">
        <f t="shared" si="6"/>
        <v>1.5523439446254494</v>
      </c>
      <c r="G19" s="18">
        <f t="shared" si="6"/>
        <v>0.90412586767583103</v>
      </c>
      <c r="H19" s="18">
        <f t="shared" si="6"/>
        <v>0.94397085620561083</v>
      </c>
      <c r="I19" s="18">
        <f t="shared" si="6"/>
        <v>1.0487115094704591</v>
      </c>
      <c r="J19" s="18">
        <f t="shared" si="6"/>
        <v>0.97631611303674959</v>
      </c>
      <c r="K19" s="18">
        <f t="shared" si="6"/>
        <v>0.8690003889351986</v>
      </c>
    </row>
    <row r="20" spans="1:11" ht="15" thickBot="1" x14ac:dyDescent="0.35"/>
    <row r="21" spans="1:11" ht="21" x14ac:dyDescent="0.3">
      <c r="A21" s="26" t="s">
        <v>19</v>
      </c>
      <c r="B21" s="27"/>
      <c r="C21" s="1"/>
      <c r="D21" s="1"/>
    </row>
    <row r="22" spans="1:11" ht="21.6" thickBot="1" x14ac:dyDescent="0.35">
      <c r="A22" s="28"/>
      <c r="B22" s="35"/>
      <c r="C22" s="1"/>
      <c r="D22" s="1"/>
    </row>
    <row r="23" spans="1:11" ht="21.6" thickBot="1" x14ac:dyDescent="0.35">
      <c r="A23" s="11"/>
      <c r="B23" s="33" t="s">
        <v>1</v>
      </c>
      <c r="C23" s="38"/>
      <c r="D23" s="38"/>
      <c r="E23" s="34"/>
      <c r="F23" s="33" t="s">
        <v>2</v>
      </c>
      <c r="G23" s="34"/>
      <c r="H23" s="33" t="s">
        <v>3</v>
      </c>
      <c r="I23" s="38"/>
      <c r="J23" s="34"/>
      <c r="K23" s="1"/>
    </row>
    <row r="24" spans="1:11" ht="15" thickBot="1" x14ac:dyDescent="0.35">
      <c r="B24" s="8" t="s">
        <v>4</v>
      </c>
      <c r="C24" s="9" t="s">
        <v>5</v>
      </c>
      <c r="D24" s="9" t="s">
        <v>6</v>
      </c>
      <c r="E24" s="9" t="s">
        <v>25</v>
      </c>
      <c r="F24" s="8" t="s">
        <v>9</v>
      </c>
      <c r="G24" s="9" t="s">
        <v>10</v>
      </c>
      <c r="H24" s="19" t="s">
        <v>26</v>
      </c>
      <c r="I24" s="24" t="s">
        <v>27</v>
      </c>
      <c r="J24" s="20" t="s">
        <v>28</v>
      </c>
      <c r="K24" s="10" t="s">
        <v>20</v>
      </c>
    </row>
    <row r="25" spans="1:11" x14ac:dyDescent="0.3">
      <c r="A25" s="2" t="s">
        <v>14</v>
      </c>
      <c r="B25" s="2">
        <v>1054388.48</v>
      </c>
      <c r="C25" s="3">
        <v>10323.686</v>
      </c>
      <c r="D25" s="3">
        <v>2441991.9040000001</v>
      </c>
      <c r="E25" s="3">
        <v>71106542.783999994</v>
      </c>
      <c r="F25" s="2">
        <v>4553916.0319999997</v>
      </c>
      <c r="G25" s="3">
        <v>5266802.88</v>
      </c>
      <c r="H25" s="2">
        <v>59642.803999999996</v>
      </c>
      <c r="I25" s="3">
        <v>869606.12600000005</v>
      </c>
      <c r="J25" s="20">
        <v>107691.90399999999</v>
      </c>
      <c r="K25" s="4">
        <v>1768.4841036</v>
      </c>
    </row>
    <row r="26" spans="1:11" ht="15" thickBot="1" x14ac:dyDescent="0.35">
      <c r="A26" s="5" t="s">
        <v>15</v>
      </c>
      <c r="B26" s="5">
        <v>199757.54847471099</v>
      </c>
      <c r="C26" s="6">
        <v>538.91184748780995</v>
      </c>
      <c r="D26" s="6">
        <v>240325.86528041499</v>
      </c>
      <c r="E26" s="6">
        <v>6708744.8213356901</v>
      </c>
      <c r="F26" s="5">
        <v>443096.55095738597</v>
      </c>
      <c r="G26" s="6">
        <v>1623579.4189353699</v>
      </c>
      <c r="H26" s="5">
        <v>7509.0166226252104</v>
      </c>
      <c r="I26" s="6">
        <v>80134.715230368296</v>
      </c>
      <c r="J26" s="23">
        <v>10506.9450404458</v>
      </c>
      <c r="K26" s="7">
        <v>42.743940331549197</v>
      </c>
    </row>
    <row r="27" spans="1:11" x14ac:dyDescent="0.3">
      <c r="A27" s="2" t="s">
        <v>16</v>
      </c>
      <c r="B27" s="2">
        <f>B25/1000000</f>
        <v>1.0543884800000001</v>
      </c>
      <c r="C27" s="3">
        <f t="shared" ref="C27:E28" si="7">C25/1000000</f>
        <v>1.0323686E-2</v>
      </c>
      <c r="D27" s="3">
        <f t="shared" si="7"/>
        <v>2.441991904</v>
      </c>
      <c r="E27" s="3">
        <f t="shared" si="7"/>
        <v>71.106542783999998</v>
      </c>
      <c r="F27" s="2">
        <f>F25/1000000</f>
        <v>4.5539160320000001</v>
      </c>
      <c r="G27" s="3">
        <f t="shared" ref="G27:J28" si="8">G25/1000000</f>
        <v>5.2668028800000002</v>
      </c>
      <c r="H27" s="21">
        <f t="shared" si="8"/>
        <v>5.9642803999999994E-2</v>
      </c>
      <c r="I27" s="18">
        <f t="shared" si="8"/>
        <v>0.86960612600000009</v>
      </c>
      <c r="J27" s="22">
        <f t="shared" si="8"/>
        <v>0.10769190399999999</v>
      </c>
      <c r="K27" s="4">
        <f>K25</f>
        <v>1768.4841036</v>
      </c>
    </row>
    <row r="28" spans="1:11" ht="15" thickBot="1" x14ac:dyDescent="0.35">
      <c r="A28" s="5" t="s">
        <v>17</v>
      </c>
      <c r="B28" s="5">
        <f>B26/1000000</f>
        <v>0.199757548474711</v>
      </c>
      <c r="C28" s="6">
        <f t="shared" si="7"/>
        <v>5.3891184748780996E-4</v>
      </c>
      <c r="D28" s="6">
        <f t="shared" si="7"/>
        <v>0.240325865280415</v>
      </c>
      <c r="E28" s="6">
        <f t="shared" si="7"/>
        <v>6.7087448213356904</v>
      </c>
      <c r="F28" s="5">
        <f>F26/1000000</f>
        <v>0.44309655095738598</v>
      </c>
      <c r="G28" s="6">
        <f t="shared" si="8"/>
        <v>1.6235794189353698</v>
      </c>
      <c r="H28" s="5">
        <f t="shared" si="8"/>
        <v>7.5090166226252104E-3</v>
      </c>
      <c r="I28" s="6">
        <f t="shared" si="8"/>
        <v>8.0134715230368289E-2</v>
      </c>
      <c r="J28" s="14">
        <f t="shared" si="8"/>
        <v>1.05069450404458E-2</v>
      </c>
      <c r="K28" s="7">
        <f>K26</f>
        <v>42.743940331549197</v>
      </c>
    </row>
    <row r="29" spans="1:11" x14ac:dyDescent="0.3">
      <c r="A29" s="18" t="s">
        <v>40</v>
      </c>
      <c r="B29" s="18">
        <f>B27/B$7</f>
        <v>0.92069693757500526</v>
      </c>
      <c r="C29" s="18">
        <f t="shared" ref="C29:K29" si="9">C27/C$7</f>
        <v>1.1749768869239248</v>
      </c>
      <c r="D29" s="18">
        <f t="shared" si="9"/>
        <v>1.3785041400226721E-2</v>
      </c>
      <c r="E29" s="18">
        <f t="shared" si="9"/>
        <v>1.0650327846609438</v>
      </c>
      <c r="F29" s="18">
        <f t="shared" si="9"/>
        <v>1.5637944773121801</v>
      </c>
      <c r="G29" s="18">
        <f t="shared" si="9"/>
        <v>0.89539718678381541</v>
      </c>
      <c r="H29" s="18">
        <f t="shared" si="9"/>
        <v>0.96260644431448839</v>
      </c>
      <c r="I29" s="18">
        <f t="shared" si="9"/>
        <v>1.0759742050771703</v>
      </c>
      <c r="J29" s="18">
        <f t="shared" si="9"/>
        <v>0.99517845236666236</v>
      </c>
      <c r="K29" s="18">
        <f t="shared" si="9"/>
        <v>0.8984087685435127</v>
      </c>
    </row>
    <row r="30" spans="1:11" ht="15" thickBot="1" x14ac:dyDescent="0.35"/>
    <row r="31" spans="1:11" ht="21" x14ac:dyDescent="0.3">
      <c r="A31" s="26" t="s">
        <v>21</v>
      </c>
      <c r="B31" s="27"/>
      <c r="C31" s="1"/>
      <c r="D31" s="1"/>
    </row>
    <row r="32" spans="1:11" ht="21.6" thickBot="1" x14ac:dyDescent="0.35">
      <c r="A32" s="28"/>
      <c r="B32" s="29"/>
      <c r="C32" s="1"/>
      <c r="D32" s="1"/>
    </row>
    <row r="33" spans="1:11" ht="21.6" thickBot="1" x14ac:dyDescent="0.35">
      <c r="A33" s="11"/>
      <c r="B33" s="30" t="s">
        <v>1</v>
      </c>
      <c r="C33" s="31"/>
      <c r="D33" s="31"/>
      <c r="E33" s="31"/>
      <c r="F33" s="30" t="s">
        <v>2</v>
      </c>
      <c r="G33" s="32"/>
      <c r="H33" s="30" t="s">
        <v>3</v>
      </c>
      <c r="I33" s="31"/>
      <c r="J33" s="32"/>
      <c r="K33" s="1"/>
    </row>
    <row r="34" spans="1:11" ht="15" thickBot="1" x14ac:dyDescent="0.35">
      <c r="B34" s="8" t="s">
        <v>4</v>
      </c>
      <c r="C34" s="9" t="s">
        <v>5</v>
      </c>
      <c r="D34" s="9" t="s">
        <v>22</v>
      </c>
      <c r="E34" s="9" t="s">
        <v>25</v>
      </c>
      <c r="F34" s="8" t="s">
        <v>9</v>
      </c>
      <c r="G34" s="9" t="s">
        <v>10</v>
      </c>
      <c r="H34" s="19" t="s">
        <v>26</v>
      </c>
      <c r="I34" s="24" t="s">
        <v>27</v>
      </c>
      <c r="J34" s="20" t="s">
        <v>28</v>
      </c>
      <c r="K34" s="10" t="s">
        <v>20</v>
      </c>
    </row>
    <row r="35" spans="1:11" x14ac:dyDescent="0.3">
      <c r="A35" s="2" t="s">
        <v>14</v>
      </c>
      <c r="B35" s="2"/>
      <c r="C35" s="3">
        <v>9846.6839999999993</v>
      </c>
      <c r="D35" s="3">
        <v>6506742.9759999998</v>
      </c>
      <c r="E35" s="3">
        <v>76645816.447999999</v>
      </c>
      <c r="F35" s="2"/>
      <c r="G35" s="3"/>
      <c r="H35" s="2">
        <v>56032.33</v>
      </c>
      <c r="I35" s="3">
        <v>919670.98600000003</v>
      </c>
      <c r="J35" s="20">
        <v>102861.952</v>
      </c>
      <c r="K35" s="4">
        <v>1789.3327122000001</v>
      </c>
    </row>
    <row r="36" spans="1:11" ht="15" thickBot="1" x14ac:dyDescent="0.35">
      <c r="A36" s="5" t="s">
        <v>15</v>
      </c>
      <c r="B36" s="5"/>
      <c r="C36" s="6">
        <v>866.27425583162301</v>
      </c>
      <c r="D36" s="6">
        <v>1191248.40033748</v>
      </c>
      <c r="E36" s="6">
        <v>16952717.058607802</v>
      </c>
      <c r="F36" s="5"/>
      <c r="G36" s="6"/>
      <c r="H36" s="5">
        <v>11687.227721093999</v>
      </c>
      <c r="I36" s="6">
        <v>188032.10380441899</v>
      </c>
      <c r="J36" s="23">
        <v>21690.607623112199</v>
      </c>
      <c r="K36" s="7">
        <v>108.180777439621</v>
      </c>
    </row>
    <row r="37" spans="1:11" x14ac:dyDescent="0.3">
      <c r="A37" s="2" t="s">
        <v>16</v>
      </c>
      <c r="B37" s="2">
        <f>B35/1000000</f>
        <v>0</v>
      </c>
      <c r="C37" s="3">
        <f t="shared" ref="C37:E38" si="10">C35/1000000</f>
        <v>9.8466839999999996E-3</v>
      </c>
      <c r="D37" s="3">
        <f t="shared" si="10"/>
        <v>6.506742976</v>
      </c>
      <c r="E37" s="3">
        <f t="shared" si="10"/>
        <v>76.645816448000005</v>
      </c>
      <c r="F37" s="2">
        <f>F35/1000000</f>
        <v>0</v>
      </c>
      <c r="G37" s="3">
        <f t="shared" ref="G37:J38" si="11">G35/1000000</f>
        <v>0</v>
      </c>
      <c r="H37" s="21">
        <f t="shared" si="11"/>
        <v>5.6032330000000005E-2</v>
      </c>
      <c r="I37" s="18">
        <f t="shared" si="11"/>
        <v>0.91967098600000008</v>
      </c>
      <c r="J37" s="22">
        <f t="shared" si="11"/>
        <v>0.10286195200000001</v>
      </c>
      <c r="K37" s="4">
        <f>K35</f>
        <v>1789.3327122000001</v>
      </c>
    </row>
    <row r="38" spans="1:11" ht="15" thickBot="1" x14ac:dyDescent="0.35">
      <c r="A38" s="5" t="s">
        <v>17</v>
      </c>
      <c r="B38" s="5">
        <f>B36/1000000</f>
        <v>0</v>
      </c>
      <c r="C38" s="6">
        <f t="shared" si="10"/>
        <v>8.6627425583162302E-4</v>
      </c>
      <c r="D38" s="6">
        <f t="shared" si="10"/>
        <v>1.1912484003374799</v>
      </c>
      <c r="E38" s="6">
        <f t="shared" si="10"/>
        <v>16.952717058607803</v>
      </c>
      <c r="F38" s="5">
        <f>F36/1000000</f>
        <v>0</v>
      </c>
      <c r="G38" s="6">
        <f t="shared" si="11"/>
        <v>0</v>
      </c>
      <c r="H38" s="5">
        <f t="shared" si="11"/>
        <v>1.1687227721093998E-2</v>
      </c>
      <c r="I38" s="6">
        <f t="shared" si="11"/>
        <v>0.18803210380441898</v>
      </c>
      <c r="J38" s="14">
        <f t="shared" si="11"/>
        <v>2.1690607623112198E-2</v>
      </c>
      <c r="K38" s="7">
        <f>K36</f>
        <v>108.180777439621</v>
      </c>
    </row>
    <row r="39" spans="1:11" x14ac:dyDescent="0.3">
      <c r="A39" s="18" t="s">
        <v>40</v>
      </c>
      <c r="B39" s="18">
        <f>B37/B$7</f>
        <v>0</v>
      </c>
      <c r="C39" s="18">
        <f t="shared" ref="C39:K39" si="12">C37/C$7</f>
        <v>1.1206875250606827</v>
      </c>
      <c r="D39" s="18">
        <f t="shared" si="12"/>
        <v>3.6730556378124023E-2</v>
      </c>
      <c r="E39" s="18">
        <f t="shared" si="12"/>
        <v>1.1479999466742885</v>
      </c>
      <c r="F39" s="18">
        <f t="shared" si="12"/>
        <v>0</v>
      </c>
      <c r="G39" s="18">
        <f t="shared" si="12"/>
        <v>0</v>
      </c>
      <c r="H39" s="18">
        <f t="shared" si="12"/>
        <v>0.90433511388827481</v>
      </c>
      <c r="I39" s="18">
        <f t="shared" si="12"/>
        <v>1.1379200634723765</v>
      </c>
      <c r="J39" s="18">
        <f t="shared" si="12"/>
        <v>0.95054497503149282</v>
      </c>
      <c r="K39" s="18">
        <f t="shared" si="12"/>
        <v>0.90900008386268527</v>
      </c>
    </row>
    <row r="40" spans="1:11" ht="15" thickBot="1" x14ac:dyDescent="0.35"/>
    <row r="41" spans="1:11" ht="21" x14ac:dyDescent="0.3">
      <c r="A41" s="26" t="s">
        <v>23</v>
      </c>
      <c r="B41" s="27"/>
      <c r="C41" s="1"/>
      <c r="D41" s="1"/>
    </row>
    <row r="42" spans="1:11" ht="21.6" thickBot="1" x14ac:dyDescent="0.35">
      <c r="A42" s="28"/>
      <c r="B42" s="29"/>
      <c r="C42" s="1"/>
      <c r="D42" s="1"/>
    </row>
    <row r="43" spans="1:11" ht="21.6" thickBot="1" x14ac:dyDescent="0.35">
      <c r="A43" s="11"/>
      <c r="B43" s="30" t="s">
        <v>1</v>
      </c>
      <c r="C43" s="31"/>
      <c r="D43" s="31"/>
      <c r="E43" s="31"/>
      <c r="F43" s="30" t="s">
        <v>2</v>
      </c>
      <c r="G43" s="32"/>
      <c r="H43" s="30" t="s">
        <v>3</v>
      </c>
      <c r="I43" s="31"/>
      <c r="J43" s="32"/>
      <c r="K43" s="1"/>
    </row>
    <row r="44" spans="1:11" ht="15" thickBot="1" x14ac:dyDescent="0.35">
      <c r="B44" s="8" t="s">
        <v>4</v>
      </c>
      <c r="C44" s="9" t="s">
        <v>5</v>
      </c>
      <c r="D44" s="9" t="s">
        <v>24</v>
      </c>
      <c r="E44" s="9" t="s">
        <v>25</v>
      </c>
      <c r="F44" s="8" t="s">
        <v>9</v>
      </c>
      <c r="G44" s="9" t="s">
        <v>10</v>
      </c>
      <c r="H44" s="19" t="s">
        <v>26</v>
      </c>
      <c r="I44" s="24" t="s">
        <v>27</v>
      </c>
      <c r="J44" s="20" t="s">
        <v>28</v>
      </c>
      <c r="K44" s="10" t="s">
        <v>20</v>
      </c>
    </row>
    <row r="45" spans="1:11" x14ac:dyDescent="0.3">
      <c r="A45" s="2" t="s">
        <v>14</v>
      </c>
      <c r="B45" s="2"/>
      <c r="C45" s="3">
        <v>10151.621999999999</v>
      </c>
      <c r="D45" s="3">
        <v>7060335.1679999996</v>
      </c>
      <c r="E45" s="3">
        <v>69632336.736000001</v>
      </c>
      <c r="F45" s="2"/>
      <c r="G45" s="3"/>
      <c r="H45" s="2">
        <v>60609.413999999997</v>
      </c>
      <c r="I45" s="3">
        <v>833678.18200000003</v>
      </c>
      <c r="J45" s="20">
        <v>107073.798</v>
      </c>
      <c r="K45" s="4">
        <v>1820.4089873999999</v>
      </c>
    </row>
    <row r="46" spans="1:11" ht="15" thickBot="1" x14ac:dyDescent="0.35">
      <c r="A46" s="5" t="s">
        <v>15</v>
      </c>
      <c r="B46" s="5"/>
      <c r="C46" s="6">
        <v>695.917101629699</v>
      </c>
      <c r="D46" s="6">
        <v>695476.35253730405</v>
      </c>
      <c r="E46" s="6">
        <v>11954307.5925995</v>
      </c>
      <c r="F46" s="5"/>
      <c r="G46" s="6"/>
      <c r="H46" s="5">
        <v>11175.944064914</v>
      </c>
      <c r="I46" s="6">
        <v>141697.519620245</v>
      </c>
      <c r="J46" s="23">
        <v>19751.7550918294</v>
      </c>
      <c r="K46" s="7">
        <v>98.394844663332705</v>
      </c>
    </row>
    <row r="47" spans="1:11" x14ac:dyDescent="0.3">
      <c r="A47" s="2" t="s">
        <v>16</v>
      </c>
      <c r="B47" s="2">
        <f>B45/1000000</f>
        <v>0</v>
      </c>
      <c r="C47" s="3">
        <f t="shared" ref="C47:E48" si="13">C45/1000000</f>
        <v>1.0151621999999999E-2</v>
      </c>
      <c r="D47" s="3">
        <f t="shared" si="13"/>
        <v>7.0603351679999999</v>
      </c>
      <c r="E47" s="3">
        <f t="shared" si="13"/>
        <v>69.632336735999999</v>
      </c>
      <c r="F47" s="2">
        <f>F45/1000000</f>
        <v>0</v>
      </c>
      <c r="G47" s="3">
        <f t="shared" ref="G47:J48" si="14">G45/1000000</f>
        <v>0</v>
      </c>
      <c r="H47" s="21">
        <f t="shared" si="14"/>
        <v>6.0609414E-2</v>
      </c>
      <c r="I47" s="18">
        <f t="shared" si="14"/>
        <v>0.83367818199999999</v>
      </c>
      <c r="J47" s="22">
        <f t="shared" si="14"/>
        <v>0.107073798</v>
      </c>
      <c r="K47" s="4">
        <f>K45</f>
        <v>1820.4089873999999</v>
      </c>
    </row>
    <row r="48" spans="1:11" ht="15" thickBot="1" x14ac:dyDescent="0.35">
      <c r="A48" s="5" t="s">
        <v>17</v>
      </c>
      <c r="B48" s="5">
        <f>B46/1000000</f>
        <v>0</v>
      </c>
      <c r="C48" s="6">
        <f t="shared" si="13"/>
        <v>6.9591710162969901E-4</v>
      </c>
      <c r="D48" s="6">
        <f t="shared" si="13"/>
        <v>0.695476352537304</v>
      </c>
      <c r="E48" s="6">
        <f t="shared" si="13"/>
        <v>11.9543075925995</v>
      </c>
      <c r="F48" s="5">
        <f>F46/1000000</f>
        <v>0</v>
      </c>
      <c r="G48" s="6">
        <f t="shared" si="14"/>
        <v>0</v>
      </c>
      <c r="H48" s="5">
        <f t="shared" si="14"/>
        <v>1.1175944064914E-2</v>
      </c>
      <c r="I48" s="6">
        <f t="shared" si="14"/>
        <v>0.14169751962024502</v>
      </c>
      <c r="J48" s="14">
        <f t="shared" si="14"/>
        <v>1.9751755091829401E-2</v>
      </c>
      <c r="K48" s="7">
        <f>K46</f>
        <v>98.394844663332705</v>
      </c>
    </row>
    <row r="49" spans="1:11" x14ac:dyDescent="0.3">
      <c r="A49" s="18" t="s">
        <v>40</v>
      </c>
      <c r="B49" s="18">
        <f>B47/B$7</f>
        <v>0</v>
      </c>
      <c r="C49" s="18">
        <f t="shared" ref="C49:K49" si="15">C47/C$7</f>
        <v>1.1553936466866996</v>
      </c>
      <c r="D49" s="18">
        <f t="shared" si="15"/>
        <v>3.9855583645029433E-2</v>
      </c>
      <c r="E49" s="18">
        <f t="shared" si="15"/>
        <v>1.0429521474791466</v>
      </c>
      <c r="F49" s="18">
        <f t="shared" si="15"/>
        <v>0</v>
      </c>
      <c r="G49" s="18">
        <f t="shared" si="15"/>
        <v>0</v>
      </c>
      <c r="H49" s="18">
        <f t="shared" si="15"/>
        <v>0.97820706924719336</v>
      </c>
      <c r="I49" s="18">
        <f t="shared" si="15"/>
        <v>1.0315201242816803</v>
      </c>
      <c r="J49" s="18">
        <f t="shared" si="15"/>
        <v>0.98946654878216866</v>
      </c>
      <c r="K49" s="18">
        <f t="shared" si="15"/>
        <v>0.9247871627945895</v>
      </c>
    </row>
  </sheetData>
  <mergeCells count="20">
    <mergeCell ref="B43:E43"/>
    <mergeCell ref="F43:G43"/>
    <mergeCell ref="H43:J43"/>
    <mergeCell ref="B23:E23"/>
    <mergeCell ref="F23:G23"/>
    <mergeCell ref="H23:J23"/>
    <mergeCell ref="A31:B32"/>
    <mergeCell ref="B33:E33"/>
    <mergeCell ref="F33:G33"/>
    <mergeCell ref="H33:J33"/>
    <mergeCell ref="A41:B42"/>
    <mergeCell ref="A1:B2"/>
    <mergeCell ref="B3:E3"/>
    <mergeCell ref="F3:G3"/>
    <mergeCell ref="H3:J3"/>
    <mergeCell ref="A21:B22"/>
    <mergeCell ref="A11:B12"/>
    <mergeCell ref="B13:E13"/>
    <mergeCell ref="F13:G13"/>
    <mergeCell ref="H13:J1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43C38-9A2A-4246-BADB-88D8EA9AAC9C}">
  <sheetPr>
    <tabColor theme="9"/>
  </sheetPr>
  <dimension ref="A1:M49"/>
  <sheetViews>
    <sheetView zoomScale="55" zoomScaleNormal="55" workbookViewId="0">
      <selection activeCell="A9" sqref="A9"/>
    </sheetView>
  </sheetViews>
  <sheetFormatPr defaultRowHeight="14.4" x14ac:dyDescent="0.3"/>
  <cols>
    <col min="1" max="1" width="16.5546875" bestFit="1" customWidth="1"/>
    <col min="2" max="2" width="13.5546875" bestFit="1" customWidth="1"/>
    <col min="3" max="3" width="17.33203125" bestFit="1" customWidth="1"/>
    <col min="4" max="4" width="22.44140625" bestFit="1" customWidth="1"/>
    <col min="5" max="5" width="22.44140625" customWidth="1"/>
    <col min="6" max="6" width="16.88671875" bestFit="1" customWidth="1"/>
    <col min="7" max="7" width="22.109375" bestFit="1" customWidth="1"/>
    <col min="8" max="8" width="21.6640625" bestFit="1" customWidth="1"/>
    <col min="9" max="10" width="20" bestFit="1" customWidth="1"/>
    <col min="11" max="11" width="26.6640625" bestFit="1" customWidth="1"/>
    <col min="12" max="12" width="21.33203125" bestFit="1" customWidth="1"/>
    <col min="13" max="13" width="20.109375" bestFit="1" customWidth="1"/>
  </cols>
  <sheetData>
    <row r="1" spans="1:13" ht="21" x14ac:dyDescent="0.3">
      <c r="A1" s="26" t="s">
        <v>6</v>
      </c>
      <c r="B1" s="27"/>
      <c r="C1" s="1"/>
      <c r="D1" s="1"/>
      <c r="E1" s="1"/>
    </row>
    <row r="2" spans="1:13" ht="21.6" thickBot="1" x14ac:dyDescent="0.35">
      <c r="A2" s="28"/>
      <c r="B2" s="29"/>
      <c r="C2" s="1"/>
      <c r="D2" s="1"/>
      <c r="E2" s="1"/>
    </row>
    <row r="3" spans="1:13" ht="21.6" thickBot="1" x14ac:dyDescent="0.35">
      <c r="A3" s="11"/>
      <c r="B3" s="30" t="s">
        <v>1</v>
      </c>
      <c r="C3" s="31"/>
      <c r="D3" s="31"/>
      <c r="E3" s="31"/>
      <c r="F3" s="31"/>
      <c r="G3" s="31"/>
      <c r="H3" s="32"/>
      <c r="I3" s="31" t="s">
        <v>2</v>
      </c>
      <c r="J3" s="32"/>
      <c r="K3" s="33" t="s">
        <v>3</v>
      </c>
      <c r="L3" s="34"/>
      <c r="M3" s="1"/>
    </row>
    <row r="4" spans="1:13" ht="15" thickBot="1" x14ac:dyDescent="0.35">
      <c r="B4" s="8" t="s">
        <v>4</v>
      </c>
      <c r="C4" s="9" t="s">
        <v>5</v>
      </c>
      <c r="D4" s="9" t="s">
        <v>6</v>
      </c>
      <c r="E4" s="9" t="s">
        <v>29</v>
      </c>
      <c r="F4" s="9" t="s">
        <v>25</v>
      </c>
      <c r="G4" s="9" t="s">
        <v>30</v>
      </c>
      <c r="H4" s="10" t="s">
        <v>31</v>
      </c>
      <c r="I4" s="9" t="s">
        <v>9</v>
      </c>
      <c r="J4" s="10" t="s">
        <v>10</v>
      </c>
      <c r="K4" s="8" t="s">
        <v>32</v>
      </c>
      <c r="L4" s="12" t="s">
        <v>33</v>
      </c>
      <c r="M4" s="15" t="s">
        <v>20</v>
      </c>
    </row>
    <row r="5" spans="1:13" x14ac:dyDescent="0.3">
      <c r="A5" s="2" t="s">
        <v>14</v>
      </c>
      <c r="B5" s="2">
        <v>65290.671999999999</v>
      </c>
      <c r="C5" s="3">
        <v>70639.004000000001</v>
      </c>
      <c r="D5" s="3">
        <v>45444666.544</v>
      </c>
      <c r="E5" s="3">
        <v>7229.24</v>
      </c>
      <c r="F5" s="3">
        <v>117643.57</v>
      </c>
      <c r="G5" s="3">
        <v>2416.576</v>
      </c>
      <c r="H5" s="4">
        <v>59162.432000000001</v>
      </c>
      <c r="I5" s="3">
        <v>2113.502</v>
      </c>
      <c r="J5" s="4">
        <v>3383.328</v>
      </c>
      <c r="K5" s="2">
        <v>16072.832</v>
      </c>
      <c r="L5" s="13">
        <v>25025.119999999999</v>
      </c>
      <c r="M5" s="16">
        <v>279.12614539999998</v>
      </c>
    </row>
    <row r="6" spans="1:13" ht="15" thickBot="1" x14ac:dyDescent="0.35">
      <c r="A6" s="5" t="s">
        <v>15</v>
      </c>
      <c r="B6" s="5">
        <v>4197.9658510985901</v>
      </c>
      <c r="C6" s="6">
        <v>4626.0048064092798</v>
      </c>
      <c r="D6" s="6">
        <v>1718953.9382160399</v>
      </c>
      <c r="E6" s="6">
        <v>1605.4854260648401</v>
      </c>
      <c r="F6" s="6">
        <v>26279.503748808998</v>
      </c>
      <c r="G6" s="6">
        <v>847.33981243623703</v>
      </c>
      <c r="H6" s="7">
        <v>38937.1104471984</v>
      </c>
      <c r="I6" s="6">
        <v>389.469319327459</v>
      </c>
      <c r="J6" s="7">
        <v>572.80078727232797</v>
      </c>
      <c r="K6" s="5">
        <v>3943.3961919682401</v>
      </c>
      <c r="L6" s="14">
        <v>7102.2557771350102</v>
      </c>
      <c r="M6" s="17">
        <v>33.556986757724097</v>
      </c>
    </row>
    <row r="7" spans="1:13" x14ac:dyDescent="0.3">
      <c r="A7" s="2" t="s">
        <v>16</v>
      </c>
      <c r="B7" s="2">
        <f>B5/1000000</f>
        <v>6.5290671999999994E-2</v>
      </c>
      <c r="C7" s="3">
        <f t="shared" ref="C7:L8" si="0">C5/1000000</f>
        <v>7.0639004000000005E-2</v>
      </c>
      <c r="D7" s="3">
        <f t="shared" si="0"/>
        <v>45.444666544</v>
      </c>
      <c r="E7" s="3">
        <f t="shared" si="0"/>
        <v>7.2292399999999996E-3</v>
      </c>
      <c r="F7" s="3">
        <f t="shared" si="0"/>
        <v>0.11764357</v>
      </c>
      <c r="G7" s="3">
        <f t="shared" si="0"/>
        <v>2.4165760000000001E-3</v>
      </c>
      <c r="H7" s="4">
        <f t="shared" si="0"/>
        <v>5.9162432000000001E-2</v>
      </c>
      <c r="I7" s="3">
        <f>I5/1000000</f>
        <v>2.1135019999999997E-3</v>
      </c>
      <c r="J7" s="4">
        <f t="shared" si="0"/>
        <v>3.3833280000000001E-3</v>
      </c>
      <c r="K7" s="21">
        <f t="shared" si="0"/>
        <v>1.6072831999999999E-2</v>
      </c>
      <c r="L7" s="22">
        <f t="shared" si="0"/>
        <v>2.5025119999999998E-2</v>
      </c>
      <c r="M7" s="16">
        <f>M5</f>
        <v>279.12614539999998</v>
      </c>
    </row>
    <row r="8" spans="1:13" ht="15" thickBot="1" x14ac:dyDescent="0.35">
      <c r="A8" s="5" t="s">
        <v>17</v>
      </c>
      <c r="B8" s="5">
        <f>B6/1000000</f>
        <v>4.1979658510985897E-3</v>
      </c>
      <c r="C8" s="6">
        <f t="shared" si="0"/>
        <v>4.62600480640928E-3</v>
      </c>
      <c r="D8" s="6">
        <f t="shared" si="0"/>
        <v>1.7189539382160399</v>
      </c>
      <c r="E8" s="6">
        <f t="shared" si="0"/>
        <v>1.6054854260648401E-3</v>
      </c>
      <c r="F8" s="6">
        <f t="shared" si="0"/>
        <v>2.6279503748808997E-2</v>
      </c>
      <c r="G8" s="6">
        <f t="shared" si="0"/>
        <v>8.4733981243623701E-4</v>
      </c>
      <c r="H8" s="7">
        <f t="shared" si="0"/>
        <v>3.89371104471984E-2</v>
      </c>
      <c r="I8" s="6">
        <f>I6/1000000</f>
        <v>3.8946931932745899E-4</v>
      </c>
      <c r="J8" s="7">
        <f t="shared" si="0"/>
        <v>5.7280078727232799E-4</v>
      </c>
      <c r="K8" s="5">
        <f t="shared" si="0"/>
        <v>3.94339619196824E-3</v>
      </c>
      <c r="L8" s="14">
        <f t="shared" si="0"/>
        <v>7.10225577713501E-3</v>
      </c>
      <c r="M8" s="17">
        <f>M6</f>
        <v>33.556986757724097</v>
      </c>
    </row>
    <row r="9" spans="1:13" x14ac:dyDescent="0.3">
      <c r="A9" s="18" t="s">
        <v>40</v>
      </c>
      <c r="B9" s="18">
        <f>B7/B$7</f>
        <v>1</v>
      </c>
      <c r="C9" s="18">
        <f t="shared" ref="C9:M9" si="1">C7/C$7</f>
        <v>1</v>
      </c>
      <c r="D9" s="18">
        <f t="shared" si="1"/>
        <v>1</v>
      </c>
      <c r="E9" s="18">
        <f t="shared" si="1"/>
        <v>1</v>
      </c>
      <c r="F9" s="18">
        <f t="shared" si="1"/>
        <v>1</v>
      </c>
      <c r="G9" s="18">
        <f t="shared" si="1"/>
        <v>1</v>
      </c>
      <c r="H9" s="18">
        <f t="shared" si="1"/>
        <v>1</v>
      </c>
      <c r="I9" s="18">
        <f t="shared" si="1"/>
        <v>1</v>
      </c>
      <c r="J9" s="18">
        <f t="shared" si="1"/>
        <v>1</v>
      </c>
      <c r="K9" s="18">
        <f t="shared" si="1"/>
        <v>1</v>
      </c>
      <c r="L9" s="18">
        <f t="shared" si="1"/>
        <v>1</v>
      </c>
      <c r="M9" s="18">
        <f t="shared" si="1"/>
        <v>1</v>
      </c>
    </row>
    <row r="10" spans="1:13" ht="15" thickBot="1" x14ac:dyDescent="0.35"/>
    <row r="11" spans="1:13" ht="21" x14ac:dyDescent="0.3">
      <c r="A11" s="30" t="s">
        <v>18</v>
      </c>
      <c r="B11" s="32"/>
      <c r="C11" s="1"/>
      <c r="D11" s="1"/>
      <c r="E11" s="1"/>
    </row>
    <row r="12" spans="1:13" ht="21.6" thickBot="1" x14ac:dyDescent="0.35">
      <c r="A12" s="36"/>
      <c r="B12" s="37"/>
      <c r="C12" s="1"/>
      <c r="D12" s="1"/>
      <c r="E12" s="1"/>
    </row>
    <row r="13" spans="1:13" ht="21.6" thickBot="1" x14ac:dyDescent="0.35">
      <c r="A13" s="11"/>
      <c r="B13" s="30" t="s">
        <v>1</v>
      </c>
      <c r="C13" s="31"/>
      <c r="D13" s="31"/>
      <c r="E13" s="31"/>
      <c r="F13" s="31"/>
      <c r="G13" s="31"/>
      <c r="H13" s="32"/>
      <c r="I13" s="31" t="s">
        <v>2</v>
      </c>
      <c r="J13" s="32"/>
      <c r="K13" s="33" t="s">
        <v>3</v>
      </c>
      <c r="L13" s="34"/>
      <c r="M13" s="1"/>
    </row>
    <row r="14" spans="1:13" ht="15" thickBot="1" x14ac:dyDescent="0.35">
      <c r="B14" s="8" t="s">
        <v>4</v>
      </c>
      <c r="C14" s="9" t="s">
        <v>5</v>
      </c>
      <c r="D14" s="9" t="s">
        <v>6</v>
      </c>
      <c r="E14" s="9" t="s">
        <v>29</v>
      </c>
      <c r="F14" s="9" t="s">
        <v>25</v>
      </c>
      <c r="G14" s="9" t="s">
        <v>30</v>
      </c>
      <c r="H14" s="10" t="s">
        <v>31</v>
      </c>
      <c r="I14" s="9" t="s">
        <v>9</v>
      </c>
      <c r="J14" s="10" t="s">
        <v>10</v>
      </c>
      <c r="K14" s="8" t="s">
        <v>32</v>
      </c>
      <c r="L14" s="12" t="s">
        <v>33</v>
      </c>
      <c r="M14" s="15" t="s">
        <v>20</v>
      </c>
    </row>
    <row r="15" spans="1:13" x14ac:dyDescent="0.3">
      <c r="A15" s="2" t="s">
        <v>14</v>
      </c>
      <c r="B15" s="2"/>
      <c r="C15" s="3">
        <v>42795.049400000004</v>
      </c>
      <c r="D15" s="3">
        <v>165921120.12799999</v>
      </c>
      <c r="E15" s="3">
        <v>4603.4120000000003</v>
      </c>
      <c r="F15" s="3">
        <v>277776.64840000001</v>
      </c>
      <c r="G15" s="3">
        <v>1551.136</v>
      </c>
      <c r="H15" s="4">
        <v>81093.024000000005</v>
      </c>
      <c r="I15" s="3">
        <v>2582.1183999999998</v>
      </c>
      <c r="J15" s="4">
        <v>3350.4960000000001</v>
      </c>
      <c r="K15" s="2">
        <v>22817.919999999998</v>
      </c>
      <c r="L15" s="13">
        <v>43089.951999999997</v>
      </c>
      <c r="M15" s="16">
        <v>209.0669776</v>
      </c>
    </row>
    <row r="16" spans="1:13" ht="15" thickBot="1" x14ac:dyDescent="0.35">
      <c r="A16" s="5" t="s">
        <v>15</v>
      </c>
      <c r="B16" s="5"/>
      <c r="C16" s="6">
        <v>3660.30549259181</v>
      </c>
      <c r="D16" s="6">
        <v>1498461.1632083401</v>
      </c>
      <c r="E16" s="6">
        <v>1086.36051238146</v>
      </c>
      <c r="F16" s="6">
        <v>53861.0572150609</v>
      </c>
      <c r="G16" s="6">
        <v>784.53199961559301</v>
      </c>
      <c r="H16" s="7">
        <v>43015.387711834199</v>
      </c>
      <c r="I16" s="6">
        <v>277.81726506279898</v>
      </c>
      <c r="J16" s="7">
        <v>342.75083406536697</v>
      </c>
      <c r="K16" s="5">
        <v>2484.7126521042701</v>
      </c>
      <c r="L16" s="14">
        <v>4925.3909527845099</v>
      </c>
      <c r="M16" s="17">
        <v>10.176499971162199</v>
      </c>
    </row>
    <row r="17" spans="1:13" x14ac:dyDescent="0.3">
      <c r="A17" s="2" t="s">
        <v>16</v>
      </c>
      <c r="B17" s="2">
        <f>B15/1000000</f>
        <v>0</v>
      </c>
      <c r="C17" s="3">
        <f t="shared" ref="C17:H17" si="2">C15/1000000</f>
        <v>4.27950494E-2</v>
      </c>
      <c r="D17" s="3">
        <f t="shared" si="2"/>
        <v>165.92112012799998</v>
      </c>
      <c r="E17" s="3">
        <f t="shared" si="2"/>
        <v>4.6034120000000003E-3</v>
      </c>
      <c r="F17" s="3">
        <f t="shared" si="2"/>
        <v>0.27777664839999999</v>
      </c>
      <c r="G17" s="3">
        <f t="shared" si="2"/>
        <v>1.5511360000000001E-3</v>
      </c>
      <c r="H17" s="4">
        <f t="shared" si="2"/>
        <v>8.1093024E-2</v>
      </c>
      <c r="I17" s="3">
        <f>I15/1000000</f>
        <v>2.5821183999999997E-3</v>
      </c>
      <c r="J17" s="4">
        <f t="shared" ref="J17:L17" si="3">J15/1000000</f>
        <v>3.3504960000000001E-3</v>
      </c>
      <c r="K17" s="21">
        <f t="shared" si="3"/>
        <v>2.2817919999999998E-2</v>
      </c>
      <c r="L17" s="22">
        <f t="shared" si="3"/>
        <v>4.3089952000000001E-2</v>
      </c>
      <c r="M17" s="16">
        <f>M15</f>
        <v>209.0669776</v>
      </c>
    </row>
    <row r="18" spans="1:13" ht="15" thickBot="1" x14ac:dyDescent="0.35">
      <c r="A18" s="5" t="s">
        <v>17</v>
      </c>
      <c r="B18" s="5">
        <f>B16/1000000</f>
        <v>0</v>
      </c>
      <c r="C18" s="6">
        <f t="shared" ref="C18:H18" si="4">C16/1000000</f>
        <v>3.6603054925918098E-3</v>
      </c>
      <c r="D18" s="6">
        <f t="shared" si="4"/>
        <v>1.49846116320834</v>
      </c>
      <c r="E18" s="6">
        <f t="shared" si="4"/>
        <v>1.0863605123814599E-3</v>
      </c>
      <c r="F18" s="6">
        <f t="shared" si="4"/>
        <v>5.3861057215060903E-2</v>
      </c>
      <c r="G18" s="6">
        <f t="shared" si="4"/>
        <v>7.8453199961559298E-4</v>
      </c>
      <c r="H18" s="7">
        <f t="shared" si="4"/>
        <v>4.3015387711834198E-2</v>
      </c>
      <c r="I18" s="6">
        <f>I16/1000000</f>
        <v>2.7781726506279899E-4</v>
      </c>
      <c r="J18" s="7">
        <f t="shared" ref="J18:L18" si="5">J16/1000000</f>
        <v>3.4275083406536697E-4</v>
      </c>
      <c r="K18" s="5">
        <f t="shared" si="5"/>
        <v>2.4847126521042699E-3</v>
      </c>
      <c r="L18" s="14">
        <f t="shared" si="5"/>
        <v>4.9253909527845101E-3</v>
      </c>
      <c r="M18" s="17">
        <f>M16</f>
        <v>10.176499971162199</v>
      </c>
    </row>
    <row r="19" spans="1:13" x14ac:dyDescent="0.3">
      <c r="A19" s="18" t="s">
        <v>40</v>
      </c>
      <c r="B19" s="18">
        <f>B17/B$7</f>
        <v>0</v>
      </c>
      <c r="C19" s="18">
        <f t="shared" ref="C19:M19" si="6">C17/C$7</f>
        <v>0.60582747457764263</v>
      </c>
      <c r="D19" s="18">
        <f t="shared" si="6"/>
        <v>3.6510581493067713</v>
      </c>
      <c r="E19" s="18">
        <f t="shared" si="6"/>
        <v>0.6367767566161866</v>
      </c>
      <c r="F19" s="18">
        <f t="shared" si="6"/>
        <v>2.3611715319417796</v>
      </c>
      <c r="G19" s="18">
        <f t="shared" si="6"/>
        <v>0.64187346063190232</v>
      </c>
      <c r="H19" s="18">
        <f t="shared" si="6"/>
        <v>1.3706844235206559</v>
      </c>
      <c r="I19" s="18">
        <f t="shared" si="6"/>
        <v>1.2217250799857298</v>
      </c>
      <c r="J19" s="18">
        <f t="shared" si="6"/>
        <v>0.99029594529410092</v>
      </c>
      <c r="K19" s="18">
        <f t="shared" si="6"/>
        <v>1.4196577180673573</v>
      </c>
      <c r="L19" s="18">
        <f t="shared" si="6"/>
        <v>1.7218679470867675</v>
      </c>
      <c r="M19" s="18">
        <f t="shared" si="6"/>
        <v>0.74900535491004572</v>
      </c>
    </row>
    <row r="20" spans="1:13" ht="15" thickBot="1" x14ac:dyDescent="0.35"/>
    <row r="21" spans="1:13" ht="21" x14ac:dyDescent="0.3">
      <c r="A21" s="26" t="s">
        <v>19</v>
      </c>
      <c r="B21" s="27"/>
      <c r="C21" s="1"/>
      <c r="D21" s="1"/>
      <c r="E21" s="1"/>
    </row>
    <row r="22" spans="1:13" ht="21.6" thickBot="1" x14ac:dyDescent="0.35">
      <c r="A22" s="28"/>
      <c r="B22" s="29"/>
      <c r="C22" s="1"/>
      <c r="D22" s="1"/>
      <c r="E22" s="1"/>
    </row>
    <row r="23" spans="1:13" ht="21.6" thickBot="1" x14ac:dyDescent="0.35">
      <c r="A23" s="11"/>
      <c r="B23" s="30" t="s">
        <v>1</v>
      </c>
      <c r="C23" s="31"/>
      <c r="D23" s="31"/>
      <c r="E23" s="31"/>
      <c r="F23" s="31"/>
      <c r="G23" s="31"/>
      <c r="H23" s="32"/>
      <c r="I23" s="31" t="s">
        <v>2</v>
      </c>
      <c r="J23" s="31"/>
      <c r="K23" s="33" t="s">
        <v>3</v>
      </c>
      <c r="L23" s="34"/>
      <c r="M23" s="1"/>
    </row>
    <row r="24" spans="1:13" ht="15" thickBot="1" x14ac:dyDescent="0.35">
      <c r="B24" s="8" t="s">
        <v>4</v>
      </c>
      <c r="C24" s="9" t="s">
        <v>5</v>
      </c>
      <c r="D24" s="9" t="s">
        <v>6</v>
      </c>
      <c r="E24" s="9" t="s">
        <v>29</v>
      </c>
      <c r="F24" s="9" t="s">
        <v>25</v>
      </c>
      <c r="G24" s="9" t="s">
        <v>30</v>
      </c>
      <c r="H24" s="10" t="s">
        <v>31</v>
      </c>
      <c r="I24" s="9" t="s">
        <v>9</v>
      </c>
      <c r="J24" s="9" t="s">
        <v>10</v>
      </c>
      <c r="K24" s="8" t="s">
        <v>32</v>
      </c>
      <c r="L24" s="12" t="s">
        <v>33</v>
      </c>
      <c r="M24" s="10" t="s">
        <v>20</v>
      </c>
    </row>
    <row r="25" spans="1:13" x14ac:dyDescent="0.3">
      <c r="A25" s="2" t="s">
        <v>14</v>
      </c>
      <c r="B25" s="2">
        <v>65950.751999999993</v>
      </c>
      <c r="C25" s="3">
        <v>90765.648000000001</v>
      </c>
      <c r="D25" s="3">
        <v>182702.15</v>
      </c>
      <c r="E25" s="3">
        <v>7522.866</v>
      </c>
      <c r="F25" s="3">
        <v>119590.36199999999</v>
      </c>
      <c r="G25" s="3">
        <v>2432.1280000000002</v>
      </c>
      <c r="H25" s="4">
        <v>60092.095999999998</v>
      </c>
      <c r="I25" s="3">
        <v>2232.1</v>
      </c>
      <c r="J25" s="3">
        <v>3401.9839999999999</v>
      </c>
      <c r="K25" s="2">
        <v>15669.376</v>
      </c>
      <c r="L25" s="13">
        <v>25414.848000000002</v>
      </c>
      <c r="M25" s="4">
        <v>307.9413826</v>
      </c>
    </row>
    <row r="26" spans="1:13" ht="15" thickBot="1" x14ac:dyDescent="0.35">
      <c r="A26" s="5" t="s">
        <v>15</v>
      </c>
      <c r="B26" s="5">
        <v>5198.0940281556104</v>
      </c>
      <c r="C26" s="6">
        <v>5809.17858804768</v>
      </c>
      <c r="D26" s="6">
        <v>21014.966921337498</v>
      </c>
      <c r="E26" s="6">
        <v>1606.93433592164</v>
      </c>
      <c r="F26" s="6">
        <v>37898.753758611398</v>
      </c>
      <c r="G26" s="6">
        <v>1028.1982995036501</v>
      </c>
      <c r="H26" s="7">
        <v>33850.3921637854</v>
      </c>
      <c r="I26" s="6">
        <v>310.78089311772999</v>
      </c>
      <c r="J26" s="6">
        <v>586.50378782260202</v>
      </c>
      <c r="K26" s="5">
        <v>3301.2449699055401</v>
      </c>
      <c r="L26" s="14">
        <v>6086.5573080868298</v>
      </c>
      <c r="M26" s="7">
        <v>38.3682089646544</v>
      </c>
    </row>
    <row r="27" spans="1:13" x14ac:dyDescent="0.3">
      <c r="A27" s="2" t="s">
        <v>16</v>
      </c>
      <c r="B27" s="2">
        <f>B25/1000000</f>
        <v>6.5950751999999987E-2</v>
      </c>
      <c r="C27" s="3">
        <f t="shared" ref="C27:H27" si="7">C25/1000000</f>
        <v>9.0765648000000004E-2</v>
      </c>
      <c r="D27" s="3">
        <f t="shared" si="7"/>
        <v>0.18270215000000001</v>
      </c>
      <c r="E27" s="3">
        <f t="shared" si="7"/>
        <v>7.5228659999999996E-3</v>
      </c>
      <c r="F27" s="3">
        <f t="shared" si="7"/>
        <v>0.11959036199999999</v>
      </c>
      <c r="G27" s="3">
        <f t="shared" si="7"/>
        <v>2.432128E-3</v>
      </c>
      <c r="H27" s="4">
        <f t="shared" si="7"/>
        <v>6.0092095999999998E-2</v>
      </c>
      <c r="I27" s="3">
        <f>I25/1000000</f>
        <v>2.2320999999999999E-3</v>
      </c>
      <c r="J27" s="3">
        <f t="shared" ref="J27:L27" si="8">J25/1000000</f>
        <v>3.4019839999999998E-3</v>
      </c>
      <c r="K27" s="21">
        <f t="shared" ref="K27" si="9">K25/1000000</f>
        <v>1.5669375999999999E-2</v>
      </c>
      <c r="L27" s="22">
        <f t="shared" si="8"/>
        <v>2.5414848E-2</v>
      </c>
      <c r="M27" s="4">
        <f>M25</f>
        <v>307.9413826</v>
      </c>
    </row>
    <row r="28" spans="1:13" ht="15" thickBot="1" x14ac:dyDescent="0.35">
      <c r="A28" s="5" t="s">
        <v>17</v>
      </c>
      <c r="B28" s="5">
        <f>B26/1000000</f>
        <v>5.1980940281556101E-3</v>
      </c>
      <c r="C28" s="6">
        <f t="shared" ref="C28:H28" si="10">C26/1000000</f>
        <v>5.8091785880476799E-3</v>
      </c>
      <c r="D28" s="6">
        <f t="shared" si="10"/>
        <v>2.1014966921337499E-2</v>
      </c>
      <c r="E28" s="6">
        <f t="shared" si="10"/>
        <v>1.6069343359216401E-3</v>
      </c>
      <c r="F28" s="6">
        <f t="shared" si="10"/>
        <v>3.7898753758611396E-2</v>
      </c>
      <c r="G28" s="6">
        <f t="shared" si="10"/>
        <v>1.0281982995036501E-3</v>
      </c>
      <c r="H28" s="7">
        <f t="shared" si="10"/>
        <v>3.3850392163785402E-2</v>
      </c>
      <c r="I28" s="6">
        <f>I26/1000000</f>
        <v>3.1078089311772998E-4</v>
      </c>
      <c r="J28" s="6">
        <f t="shared" ref="J28:L28" si="11">J26/1000000</f>
        <v>5.8650378782260201E-4</v>
      </c>
      <c r="K28" s="5">
        <f t="shared" ref="K28" si="12">K26/1000000</f>
        <v>3.3012449699055401E-3</v>
      </c>
      <c r="L28" s="14">
        <f t="shared" si="11"/>
        <v>6.0865573080868297E-3</v>
      </c>
      <c r="M28" s="7">
        <f>M26</f>
        <v>38.3682089646544</v>
      </c>
    </row>
    <row r="29" spans="1:13" x14ac:dyDescent="0.3">
      <c r="A29" s="18" t="s">
        <v>40</v>
      </c>
      <c r="B29" s="18">
        <f>B27/B$7</f>
        <v>1.010109866842847</v>
      </c>
      <c r="C29" s="18">
        <f t="shared" ref="C29:M29" si="13">C27/C$7</f>
        <v>1.2849225337322139</v>
      </c>
      <c r="D29" s="18">
        <f t="shared" si="13"/>
        <v>4.0203210606266828E-3</v>
      </c>
      <c r="E29" s="18">
        <f t="shared" si="13"/>
        <v>1.0406164410090133</v>
      </c>
      <c r="F29" s="18">
        <f t="shared" si="13"/>
        <v>1.0165482227375451</v>
      </c>
      <c r="G29" s="18">
        <f t="shared" si="13"/>
        <v>1.0064355517889774</v>
      </c>
      <c r="H29" s="18">
        <f t="shared" si="13"/>
        <v>1.0157137556481788</v>
      </c>
      <c r="I29" s="18">
        <f t="shared" si="13"/>
        <v>1.0561144489099137</v>
      </c>
      <c r="J29" s="18">
        <f t="shared" si="13"/>
        <v>1.0055140973621239</v>
      </c>
      <c r="K29" s="18">
        <f t="shared" si="13"/>
        <v>0.97489826310633998</v>
      </c>
      <c r="L29" s="18">
        <f t="shared" si="13"/>
        <v>1.01557347177556</v>
      </c>
      <c r="M29" s="18">
        <f t="shared" si="13"/>
        <v>1.1032337445806322</v>
      </c>
    </row>
    <row r="30" spans="1:13" ht="15" thickBot="1" x14ac:dyDescent="0.35"/>
    <row r="31" spans="1:13" ht="21" x14ac:dyDescent="0.3">
      <c r="A31" s="26" t="s">
        <v>21</v>
      </c>
      <c r="B31" s="27"/>
      <c r="C31" s="1"/>
      <c r="D31" s="1"/>
      <c r="E31" s="1"/>
    </row>
    <row r="32" spans="1:13" ht="21.6" thickBot="1" x14ac:dyDescent="0.35">
      <c r="A32" s="28"/>
      <c r="B32" s="29"/>
      <c r="C32" s="1"/>
      <c r="D32" s="1"/>
      <c r="E32" s="1"/>
    </row>
    <row r="33" spans="1:13" ht="21.6" thickBot="1" x14ac:dyDescent="0.35">
      <c r="A33" s="11"/>
      <c r="B33" s="30" t="s">
        <v>1</v>
      </c>
      <c r="C33" s="31"/>
      <c r="D33" s="31"/>
      <c r="E33" s="31"/>
      <c r="F33" s="31"/>
      <c r="G33" s="31"/>
      <c r="H33" s="32"/>
      <c r="I33" s="31" t="s">
        <v>2</v>
      </c>
      <c r="J33" s="32"/>
      <c r="K33" s="33" t="s">
        <v>3</v>
      </c>
      <c r="L33" s="34"/>
      <c r="M33" s="1"/>
    </row>
    <row r="34" spans="1:13" ht="15" thickBot="1" x14ac:dyDescent="0.35">
      <c r="B34" s="8" t="s">
        <v>4</v>
      </c>
      <c r="C34" s="9" t="s">
        <v>5</v>
      </c>
      <c r="D34" s="9" t="s">
        <v>22</v>
      </c>
      <c r="E34" s="9" t="s">
        <v>29</v>
      </c>
      <c r="F34" s="9" t="s">
        <v>25</v>
      </c>
      <c r="G34" s="9" t="s">
        <v>30</v>
      </c>
      <c r="H34" s="10" t="s">
        <v>31</v>
      </c>
      <c r="I34" s="9" t="s">
        <v>9</v>
      </c>
      <c r="J34" s="10" t="s">
        <v>10</v>
      </c>
      <c r="K34" s="8" t="s">
        <v>32</v>
      </c>
      <c r="L34" s="12" t="s">
        <v>33</v>
      </c>
      <c r="M34" s="15" t="s">
        <v>20</v>
      </c>
    </row>
    <row r="35" spans="1:13" x14ac:dyDescent="0.3">
      <c r="A35" s="2" t="s">
        <v>14</v>
      </c>
      <c r="B35" s="2"/>
      <c r="C35" s="3">
        <v>53835.85</v>
      </c>
      <c r="D35" s="3">
        <v>1211401.8559999999</v>
      </c>
      <c r="E35" s="3">
        <v>2513.6280000000002</v>
      </c>
      <c r="F35" s="3">
        <v>746566.02</v>
      </c>
      <c r="G35" s="3">
        <v>2069.056</v>
      </c>
      <c r="H35" s="4">
        <v>105535.2</v>
      </c>
      <c r="I35" s="3"/>
      <c r="J35" s="4"/>
      <c r="K35" s="2">
        <v>46519.807999999997</v>
      </c>
      <c r="L35" s="13">
        <v>44298.400000000001</v>
      </c>
      <c r="M35" s="16">
        <v>239.40226200000001</v>
      </c>
    </row>
    <row r="36" spans="1:13" ht="15" thickBot="1" x14ac:dyDescent="0.35">
      <c r="A36" s="5" t="s">
        <v>15</v>
      </c>
      <c r="B36" s="5"/>
      <c r="C36" s="6">
        <v>4907.1384695582801</v>
      </c>
      <c r="D36" s="6">
        <v>86603.322714533599</v>
      </c>
      <c r="E36" s="6">
        <v>544.24514989328497</v>
      </c>
      <c r="F36" s="6">
        <v>104443.031220491</v>
      </c>
      <c r="G36" s="6">
        <v>1097.6574970479801</v>
      </c>
      <c r="H36" s="7">
        <v>136152.95071249601</v>
      </c>
      <c r="I36" s="6"/>
      <c r="J36" s="7"/>
      <c r="K36" s="5">
        <v>3939.0264805361098</v>
      </c>
      <c r="L36" s="14">
        <v>4086.0154954745899</v>
      </c>
      <c r="M36" s="17">
        <v>8.5356610767503103</v>
      </c>
    </row>
    <row r="37" spans="1:13" x14ac:dyDescent="0.3">
      <c r="A37" s="2" t="s">
        <v>16</v>
      </c>
      <c r="B37" s="2">
        <f>B35/1000000</f>
        <v>0</v>
      </c>
      <c r="C37" s="3">
        <f t="shared" ref="C37:H37" si="14">C35/1000000</f>
        <v>5.3835849999999998E-2</v>
      </c>
      <c r="D37" s="3">
        <f t="shared" si="14"/>
        <v>1.2114018559999999</v>
      </c>
      <c r="E37" s="3">
        <f t="shared" si="14"/>
        <v>2.513628E-3</v>
      </c>
      <c r="F37" s="3">
        <f t="shared" si="14"/>
        <v>0.74656602000000005</v>
      </c>
      <c r="G37" s="3">
        <f t="shared" si="14"/>
        <v>2.0690560000000001E-3</v>
      </c>
      <c r="H37" s="4">
        <f t="shared" si="14"/>
        <v>0.1055352</v>
      </c>
      <c r="I37" s="3">
        <f>I35/1000000</f>
        <v>0</v>
      </c>
      <c r="J37" s="4">
        <f t="shared" ref="J37:L38" si="15">J35/1000000</f>
        <v>0</v>
      </c>
      <c r="K37" s="21">
        <f t="shared" si="15"/>
        <v>4.6519807999999996E-2</v>
      </c>
      <c r="L37" s="22">
        <f t="shared" si="15"/>
        <v>4.4298400000000002E-2</v>
      </c>
      <c r="M37" s="16">
        <f>M35</f>
        <v>239.40226200000001</v>
      </c>
    </row>
    <row r="38" spans="1:13" ht="15" thickBot="1" x14ac:dyDescent="0.35">
      <c r="A38" s="5" t="s">
        <v>17</v>
      </c>
      <c r="B38" s="5">
        <f>B36/1000000</f>
        <v>0</v>
      </c>
      <c r="C38" s="6">
        <f t="shared" ref="C38:H38" si="16">C36/1000000</f>
        <v>4.9071384695582804E-3</v>
      </c>
      <c r="D38" s="6">
        <f t="shared" si="16"/>
        <v>8.6603322714533595E-2</v>
      </c>
      <c r="E38" s="6">
        <f t="shared" si="16"/>
        <v>5.4424514989328502E-4</v>
      </c>
      <c r="F38" s="6">
        <f t="shared" si="16"/>
        <v>0.10444303122049101</v>
      </c>
      <c r="G38" s="6">
        <f t="shared" si="16"/>
        <v>1.0976574970479802E-3</v>
      </c>
      <c r="H38" s="7">
        <f t="shared" si="16"/>
        <v>0.136152950712496</v>
      </c>
      <c r="I38" s="6">
        <f>I36/1000000</f>
        <v>0</v>
      </c>
      <c r="J38" s="7">
        <f t="shared" ref="J38" si="17">J36/1000000</f>
        <v>0</v>
      </c>
      <c r="K38" s="5">
        <f t="shared" si="15"/>
        <v>3.93902648053611E-3</v>
      </c>
      <c r="L38" s="14">
        <f t="shared" si="15"/>
        <v>4.0860154954745903E-3</v>
      </c>
      <c r="M38" s="17">
        <f>M36</f>
        <v>8.5356610767503103</v>
      </c>
    </row>
    <row r="39" spans="1:13" x14ac:dyDescent="0.3">
      <c r="A39" s="18" t="s">
        <v>40</v>
      </c>
      <c r="B39" s="18">
        <f>B37/B$7</f>
        <v>0</v>
      </c>
      <c r="C39" s="18">
        <f t="shared" ref="C39:M39" si="18">C37/C$7</f>
        <v>0.76212640257498521</v>
      </c>
      <c r="D39" s="18">
        <f t="shared" si="18"/>
        <v>2.6656634279120697E-2</v>
      </c>
      <c r="E39" s="18">
        <f t="shared" si="18"/>
        <v>0.34770293972810423</v>
      </c>
      <c r="F39" s="18">
        <f t="shared" si="18"/>
        <v>6.3459993606110396</v>
      </c>
      <c r="G39" s="18">
        <f t="shared" si="18"/>
        <v>0.85619322545618259</v>
      </c>
      <c r="H39" s="18">
        <f t="shared" si="18"/>
        <v>1.7838211924756575</v>
      </c>
      <c r="I39" s="18">
        <f t="shared" si="18"/>
        <v>0</v>
      </c>
      <c r="J39" s="18">
        <f t="shared" si="18"/>
        <v>0</v>
      </c>
      <c r="K39" s="18">
        <f t="shared" si="18"/>
        <v>2.8943130868287557</v>
      </c>
      <c r="L39" s="18">
        <f t="shared" si="18"/>
        <v>1.7701573458988411</v>
      </c>
      <c r="M39" s="18">
        <f t="shared" si="18"/>
        <v>0.85768483513762594</v>
      </c>
    </row>
    <row r="40" spans="1:13" ht="15" thickBot="1" x14ac:dyDescent="0.35"/>
    <row r="41" spans="1:13" ht="21" x14ac:dyDescent="0.3">
      <c r="A41" s="26" t="s">
        <v>23</v>
      </c>
      <c r="B41" s="27"/>
      <c r="C41" s="1"/>
      <c r="D41" s="1"/>
      <c r="E41" s="1"/>
    </row>
    <row r="42" spans="1:13" ht="21.6" thickBot="1" x14ac:dyDescent="0.35">
      <c r="A42" s="28"/>
      <c r="B42" s="29"/>
      <c r="C42" s="1"/>
      <c r="D42" s="1"/>
      <c r="E42" s="1"/>
    </row>
    <row r="43" spans="1:13" ht="21.6" thickBot="1" x14ac:dyDescent="0.35">
      <c r="A43" s="11"/>
      <c r="B43" s="30" t="s">
        <v>1</v>
      </c>
      <c r="C43" s="31"/>
      <c r="D43" s="31"/>
      <c r="E43" s="31"/>
      <c r="F43" s="31"/>
      <c r="G43" s="31"/>
      <c r="H43" s="32"/>
      <c r="I43" s="31" t="s">
        <v>2</v>
      </c>
      <c r="J43" s="32"/>
      <c r="K43" s="33" t="s">
        <v>3</v>
      </c>
      <c r="L43" s="34"/>
      <c r="M43" s="1"/>
    </row>
    <row r="44" spans="1:13" ht="15" thickBot="1" x14ac:dyDescent="0.35">
      <c r="B44" s="8" t="s">
        <v>4</v>
      </c>
      <c r="C44" s="9" t="s">
        <v>5</v>
      </c>
      <c r="D44" s="9" t="s">
        <v>24</v>
      </c>
      <c r="E44" s="9" t="s">
        <v>29</v>
      </c>
      <c r="F44" s="9" t="s">
        <v>25</v>
      </c>
      <c r="G44" s="9" t="s">
        <v>30</v>
      </c>
      <c r="H44" s="10" t="s">
        <v>31</v>
      </c>
      <c r="I44" s="9" t="s">
        <v>9</v>
      </c>
      <c r="J44" s="10" t="s">
        <v>10</v>
      </c>
      <c r="K44" s="8" t="s">
        <v>32</v>
      </c>
      <c r="L44" s="12" t="s">
        <v>33</v>
      </c>
      <c r="M44" s="15" t="s">
        <v>20</v>
      </c>
    </row>
    <row r="45" spans="1:13" x14ac:dyDescent="0.3">
      <c r="A45" s="2" t="s">
        <v>14</v>
      </c>
      <c r="B45" s="2"/>
      <c r="C45" s="3">
        <v>59344.224000000002</v>
      </c>
      <c r="D45" s="3">
        <v>360528.89600000001</v>
      </c>
      <c r="E45" s="3">
        <v>2697.654</v>
      </c>
      <c r="F45" s="3">
        <v>995759.804</v>
      </c>
      <c r="G45" s="3">
        <v>2223.9679999999998</v>
      </c>
      <c r="H45" s="4">
        <v>176278.304</v>
      </c>
      <c r="I45" s="3"/>
      <c r="J45" s="4"/>
      <c r="K45" s="2">
        <v>41951.360000000001</v>
      </c>
      <c r="L45" s="13">
        <v>49206.080000000002</v>
      </c>
      <c r="M45" s="16">
        <v>243.56188760000001</v>
      </c>
    </row>
    <row r="46" spans="1:13" ht="15" thickBot="1" x14ac:dyDescent="0.35">
      <c r="A46" s="5" t="s">
        <v>15</v>
      </c>
      <c r="B46" s="5"/>
      <c r="C46" s="6">
        <v>3610.1714232477202</v>
      </c>
      <c r="D46" s="6">
        <v>29988.188152112099</v>
      </c>
      <c r="E46" s="6">
        <v>666.94920403695698</v>
      </c>
      <c r="F46" s="6">
        <v>104516.255143302</v>
      </c>
      <c r="G46" s="6">
        <v>768.80151829002602</v>
      </c>
      <c r="H46" s="7">
        <v>119902.353605205</v>
      </c>
      <c r="I46" s="6"/>
      <c r="J46" s="7"/>
      <c r="K46" s="5">
        <v>2658.05393697414</v>
      </c>
      <c r="L46" s="14">
        <v>4071.7265354587698</v>
      </c>
      <c r="M46" s="17">
        <v>5.0188460656756604</v>
      </c>
    </row>
    <row r="47" spans="1:13" x14ac:dyDescent="0.3">
      <c r="A47" s="2" t="s">
        <v>16</v>
      </c>
      <c r="B47" s="2">
        <f>B45/1000000</f>
        <v>0</v>
      </c>
      <c r="C47" s="3">
        <f t="shared" ref="C47:H47" si="19">C45/1000000</f>
        <v>5.9344224000000001E-2</v>
      </c>
      <c r="D47" s="3">
        <f t="shared" si="19"/>
        <v>0.36052889599999999</v>
      </c>
      <c r="E47" s="3">
        <f t="shared" ref="E47" si="20">E45/1000000</f>
        <v>2.6976539999999999E-3</v>
      </c>
      <c r="F47" s="3">
        <f t="shared" si="19"/>
        <v>0.99575980399999997</v>
      </c>
      <c r="G47" s="3">
        <f t="shared" si="19"/>
        <v>2.2239679999999998E-3</v>
      </c>
      <c r="H47" s="4">
        <f t="shared" si="19"/>
        <v>0.176278304</v>
      </c>
      <c r="I47" s="3">
        <f>I45/1000000</f>
        <v>0</v>
      </c>
      <c r="J47" s="4">
        <f t="shared" ref="J47:L48" si="21">J45/1000000</f>
        <v>0</v>
      </c>
      <c r="K47" s="21">
        <f t="shared" si="21"/>
        <v>4.195136E-2</v>
      </c>
      <c r="L47" s="22">
        <f t="shared" si="21"/>
        <v>4.9206079999999999E-2</v>
      </c>
      <c r="M47" s="16">
        <f>M45</f>
        <v>243.56188760000001</v>
      </c>
    </row>
    <row r="48" spans="1:13" ht="15" thickBot="1" x14ac:dyDescent="0.35">
      <c r="A48" s="5" t="s">
        <v>17</v>
      </c>
      <c r="B48" s="5">
        <f>B46/1000000</f>
        <v>0</v>
      </c>
      <c r="C48" s="6">
        <f t="shared" ref="C48:H48" si="22">C46/1000000</f>
        <v>3.6101714232477204E-3</v>
      </c>
      <c r="D48" s="6">
        <f t="shared" si="22"/>
        <v>2.99881881521121E-2</v>
      </c>
      <c r="E48" s="6">
        <f t="shared" ref="E48" si="23">E46/1000000</f>
        <v>6.6694920403695694E-4</v>
      </c>
      <c r="F48" s="6">
        <f t="shared" si="22"/>
        <v>0.104516255143302</v>
      </c>
      <c r="G48" s="6">
        <f t="shared" si="22"/>
        <v>7.6880151829002608E-4</v>
      </c>
      <c r="H48" s="7">
        <f t="shared" si="22"/>
        <v>0.119902353605205</v>
      </c>
      <c r="I48" s="6">
        <f>I46/1000000</f>
        <v>0</v>
      </c>
      <c r="J48" s="7">
        <f t="shared" ref="J48" si="24">J46/1000000</f>
        <v>0</v>
      </c>
      <c r="K48" s="5">
        <f t="shared" si="21"/>
        <v>2.6580539369741398E-3</v>
      </c>
      <c r="L48" s="14">
        <f t="shared" si="21"/>
        <v>4.0717265354587697E-3</v>
      </c>
      <c r="M48" s="17">
        <f>M46</f>
        <v>5.0188460656756604</v>
      </c>
    </row>
    <row r="49" spans="1:13" x14ac:dyDescent="0.3">
      <c r="A49" s="18" t="s">
        <v>40</v>
      </c>
      <c r="B49" s="18">
        <f>B47/B$7</f>
        <v>0</v>
      </c>
      <c r="C49" s="18">
        <f t="shared" ref="C49:M49" si="25">C47/C$7</f>
        <v>0.84010561643819326</v>
      </c>
      <c r="D49" s="18">
        <f t="shared" si="25"/>
        <v>7.9333599169647811E-3</v>
      </c>
      <c r="E49" s="18">
        <f t="shared" si="25"/>
        <v>0.3731587276117545</v>
      </c>
      <c r="F49" s="18">
        <f t="shared" si="25"/>
        <v>8.4642093401279812</v>
      </c>
      <c r="G49" s="18">
        <f t="shared" si="25"/>
        <v>0.92029714769988602</v>
      </c>
      <c r="H49" s="18">
        <f t="shared" si="25"/>
        <v>2.9795648698146824</v>
      </c>
      <c r="I49" s="18">
        <f t="shared" si="25"/>
        <v>0</v>
      </c>
      <c r="J49" s="18">
        <f t="shared" si="25"/>
        <v>0</v>
      </c>
      <c r="K49" s="18">
        <f t="shared" si="25"/>
        <v>2.6100789207527337</v>
      </c>
      <c r="L49" s="18">
        <f t="shared" si="25"/>
        <v>1.9662674944216052</v>
      </c>
      <c r="M49" s="18">
        <f t="shared" si="25"/>
        <v>0.87258714962356954</v>
      </c>
    </row>
  </sheetData>
  <mergeCells count="20">
    <mergeCell ref="A1:B2"/>
    <mergeCell ref="B3:H3"/>
    <mergeCell ref="I3:J3"/>
    <mergeCell ref="A21:B22"/>
    <mergeCell ref="B23:H23"/>
    <mergeCell ref="I23:J23"/>
    <mergeCell ref="A11:B12"/>
    <mergeCell ref="B13:H13"/>
    <mergeCell ref="I13:J13"/>
    <mergeCell ref="K23:L23"/>
    <mergeCell ref="K3:L3"/>
    <mergeCell ref="K33:L33"/>
    <mergeCell ref="K43:L43"/>
    <mergeCell ref="A31:B32"/>
    <mergeCell ref="B33:H33"/>
    <mergeCell ref="I33:J33"/>
    <mergeCell ref="A41:B42"/>
    <mergeCell ref="B43:H43"/>
    <mergeCell ref="I43:J43"/>
    <mergeCell ref="K13:L1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468A7-BA11-48AD-A78C-1F03DB2B5F3C}">
  <sheetPr>
    <tabColor theme="9"/>
  </sheetPr>
  <dimension ref="A1:M49"/>
  <sheetViews>
    <sheetView zoomScale="55" zoomScaleNormal="55" workbookViewId="0">
      <selection activeCell="E63" sqref="E63"/>
    </sheetView>
  </sheetViews>
  <sheetFormatPr defaultRowHeight="14.4" x14ac:dyDescent="0.3"/>
  <cols>
    <col min="1" max="1" width="17.33203125" bestFit="1" customWidth="1"/>
    <col min="2" max="2" width="15.109375" bestFit="1" customWidth="1"/>
    <col min="3" max="3" width="28.6640625" bestFit="1" customWidth="1"/>
    <col min="4" max="4" width="22.44140625" bestFit="1" customWidth="1"/>
    <col min="5" max="5" width="22.44140625" customWidth="1"/>
    <col min="6" max="6" width="16.88671875" bestFit="1" customWidth="1"/>
    <col min="7" max="7" width="22.109375" bestFit="1" customWidth="1"/>
    <col min="8" max="8" width="21.6640625" bestFit="1" customWidth="1"/>
    <col min="9" max="10" width="20" bestFit="1" customWidth="1"/>
    <col min="11" max="11" width="26.6640625" bestFit="1" customWidth="1"/>
    <col min="12" max="12" width="22.44140625" bestFit="1" customWidth="1"/>
    <col min="13" max="13" width="20.109375" bestFit="1" customWidth="1"/>
  </cols>
  <sheetData>
    <row r="1" spans="1:13" ht="21" x14ac:dyDescent="0.3">
      <c r="A1" s="26" t="s">
        <v>6</v>
      </c>
      <c r="B1" s="27"/>
      <c r="C1" s="1"/>
      <c r="D1" s="1"/>
      <c r="E1" s="1"/>
    </row>
    <row r="2" spans="1:13" ht="21.6" thickBot="1" x14ac:dyDescent="0.35">
      <c r="A2" s="28"/>
      <c r="B2" s="29"/>
      <c r="C2" s="1"/>
      <c r="D2" s="1"/>
      <c r="E2" s="1"/>
    </row>
    <row r="3" spans="1:13" ht="21.6" thickBot="1" x14ac:dyDescent="0.35">
      <c r="A3" s="11"/>
      <c r="B3" s="30" t="s">
        <v>1</v>
      </c>
      <c r="C3" s="31"/>
      <c r="D3" s="31"/>
      <c r="E3" s="31"/>
      <c r="F3" s="31"/>
      <c r="G3" s="31"/>
      <c r="H3" s="32"/>
      <c r="I3" s="31" t="s">
        <v>2</v>
      </c>
      <c r="J3" s="32"/>
      <c r="K3" s="33" t="s">
        <v>3</v>
      </c>
      <c r="L3" s="34"/>
      <c r="M3" s="1"/>
    </row>
    <row r="4" spans="1:13" ht="15" thickBot="1" x14ac:dyDescent="0.35">
      <c r="B4" s="8" t="s">
        <v>4</v>
      </c>
      <c r="C4" s="9" t="s">
        <v>5</v>
      </c>
      <c r="D4" s="9" t="s">
        <v>6</v>
      </c>
      <c r="E4" s="9" t="s">
        <v>29</v>
      </c>
      <c r="F4" s="9" t="s">
        <v>25</v>
      </c>
      <c r="G4" s="9" t="s">
        <v>30</v>
      </c>
      <c r="H4" s="10" t="s">
        <v>31</v>
      </c>
      <c r="I4" s="9" t="s">
        <v>9</v>
      </c>
      <c r="J4" s="10" t="s">
        <v>10</v>
      </c>
      <c r="K4" s="8" t="s">
        <v>32</v>
      </c>
      <c r="L4" s="12" t="s">
        <v>33</v>
      </c>
      <c r="M4" s="15" t="s">
        <v>20</v>
      </c>
    </row>
    <row r="5" spans="1:13" x14ac:dyDescent="0.3">
      <c r="A5" s="2" t="s">
        <v>14</v>
      </c>
      <c r="B5" s="2">
        <v>2241391.24649298</v>
      </c>
      <c r="C5" s="3">
        <v>136501.79959919801</v>
      </c>
      <c r="D5" s="3">
        <v>133235629.99599101</v>
      </c>
      <c r="E5" s="3">
        <v>14749.144288577099</v>
      </c>
      <c r="F5" s="3">
        <v>3894279.64328657</v>
      </c>
      <c r="G5" s="3">
        <v>5070.4609218436799</v>
      </c>
      <c r="H5" s="4">
        <v>6555833.39478957</v>
      </c>
      <c r="I5" s="3">
        <v>4225294.5490981899</v>
      </c>
      <c r="J5" s="4">
        <v>1534115.49498998</v>
      </c>
      <c r="K5" s="2">
        <v>6326367.5511021996</v>
      </c>
      <c r="L5" s="20">
        <v>6146127.0060120197</v>
      </c>
      <c r="M5" s="16">
        <v>3054.0687152304599</v>
      </c>
    </row>
    <row r="6" spans="1:13" ht="15" thickBot="1" x14ac:dyDescent="0.35">
      <c r="A6" s="5" t="s">
        <v>15</v>
      </c>
      <c r="B6" s="5">
        <v>201195.00072020799</v>
      </c>
      <c r="C6" s="6">
        <v>22354.568317984002</v>
      </c>
      <c r="D6" s="6">
        <v>13103711.2655097</v>
      </c>
      <c r="E6" s="6">
        <v>4566.8631443408703</v>
      </c>
      <c r="F6" s="6">
        <v>342668.77712099598</v>
      </c>
      <c r="G6" s="6">
        <v>4024.9193506320498</v>
      </c>
      <c r="H6" s="7">
        <v>773581.83390454995</v>
      </c>
      <c r="I6" s="6">
        <v>371268.14493415703</v>
      </c>
      <c r="J6" s="7">
        <v>342973.96631357999</v>
      </c>
      <c r="K6" s="5">
        <v>748584.66158591094</v>
      </c>
      <c r="L6" s="23">
        <v>668642.67916484701</v>
      </c>
      <c r="M6" s="17">
        <v>67.135209504601903</v>
      </c>
    </row>
    <row r="7" spans="1:13" x14ac:dyDescent="0.3">
      <c r="A7" s="2" t="s">
        <v>16</v>
      </c>
      <c r="B7" s="2">
        <f>B5/1000000</f>
        <v>2.2413912464929799</v>
      </c>
      <c r="C7" s="3">
        <f t="shared" ref="C7:L8" si="0">C5/1000000</f>
        <v>0.136501799599198</v>
      </c>
      <c r="D7" s="3">
        <f t="shared" si="0"/>
        <v>133.23562999599102</v>
      </c>
      <c r="E7" s="3">
        <f t="shared" si="0"/>
        <v>1.47491442885771E-2</v>
      </c>
      <c r="F7" s="3">
        <f t="shared" si="0"/>
        <v>3.8942796432865698</v>
      </c>
      <c r="G7" s="3">
        <f t="shared" si="0"/>
        <v>5.0704609218436801E-3</v>
      </c>
      <c r="H7" s="4">
        <f t="shared" si="0"/>
        <v>6.5558333947895697</v>
      </c>
      <c r="I7" s="3">
        <f>I5/1000000</f>
        <v>4.2252945490981899</v>
      </c>
      <c r="J7" s="4">
        <f t="shared" si="0"/>
        <v>1.53411549498998</v>
      </c>
      <c r="K7" s="21">
        <f t="shared" si="0"/>
        <v>6.3263675511021997</v>
      </c>
      <c r="L7" s="22">
        <f t="shared" si="0"/>
        <v>6.1461270060120201</v>
      </c>
      <c r="M7" s="16">
        <f>M5</f>
        <v>3054.0687152304599</v>
      </c>
    </row>
    <row r="8" spans="1:13" ht="15" thickBot="1" x14ac:dyDescent="0.35">
      <c r="A8" s="5" t="s">
        <v>17</v>
      </c>
      <c r="B8" s="5">
        <f>B6/1000000</f>
        <v>0.20119500072020799</v>
      </c>
      <c r="C8" s="6">
        <f t="shared" si="0"/>
        <v>2.2354568317984002E-2</v>
      </c>
      <c r="D8" s="6">
        <f t="shared" si="0"/>
        <v>13.1037112655097</v>
      </c>
      <c r="E8" s="6">
        <f t="shared" si="0"/>
        <v>4.56686314434087E-3</v>
      </c>
      <c r="F8" s="6">
        <f t="shared" si="0"/>
        <v>0.34266877712099597</v>
      </c>
      <c r="G8" s="6">
        <f t="shared" si="0"/>
        <v>4.0249193506320495E-3</v>
      </c>
      <c r="H8" s="7">
        <f t="shared" si="0"/>
        <v>0.77358183390454993</v>
      </c>
      <c r="I8" s="6">
        <f>I6/1000000</f>
        <v>0.37126814493415705</v>
      </c>
      <c r="J8" s="7">
        <f t="shared" si="0"/>
        <v>0.34297396631358001</v>
      </c>
      <c r="K8" s="5">
        <f t="shared" si="0"/>
        <v>0.74858466158591097</v>
      </c>
      <c r="L8" s="14">
        <f t="shared" si="0"/>
        <v>0.66864267916484699</v>
      </c>
      <c r="M8" s="17">
        <f>M6</f>
        <v>67.135209504601903</v>
      </c>
    </row>
    <row r="9" spans="1:13" x14ac:dyDescent="0.3">
      <c r="A9" s="18" t="s">
        <v>40</v>
      </c>
      <c r="B9" s="18">
        <f>B7/B$7</f>
        <v>1</v>
      </c>
      <c r="C9" s="18">
        <f t="shared" ref="C9:M9" si="1">C7/C$7</f>
        <v>1</v>
      </c>
      <c r="D9" s="18">
        <f t="shared" si="1"/>
        <v>1</v>
      </c>
      <c r="E9" s="18">
        <f t="shared" si="1"/>
        <v>1</v>
      </c>
      <c r="F9" s="18">
        <f t="shared" si="1"/>
        <v>1</v>
      </c>
      <c r="G9" s="18">
        <f t="shared" si="1"/>
        <v>1</v>
      </c>
      <c r="H9" s="18">
        <f t="shared" si="1"/>
        <v>1</v>
      </c>
      <c r="I9" s="18">
        <f t="shared" si="1"/>
        <v>1</v>
      </c>
      <c r="J9" s="18">
        <f t="shared" si="1"/>
        <v>1</v>
      </c>
      <c r="K9" s="18">
        <f t="shared" si="1"/>
        <v>1</v>
      </c>
      <c r="L9" s="18">
        <f t="shared" si="1"/>
        <v>1</v>
      </c>
      <c r="M9" s="18">
        <f t="shared" si="1"/>
        <v>1</v>
      </c>
    </row>
    <row r="10" spans="1:13" ht="15" thickBot="1" x14ac:dyDescent="0.35"/>
    <row r="11" spans="1:13" ht="21" x14ac:dyDescent="0.3">
      <c r="A11" s="30" t="s">
        <v>18</v>
      </c>
      <c r="B11" s="32"/>
      <c r="C11" s="1"/>
      <c r="D11" s="1"/>
      <c r="E11" s="1"/>
    </row>
    <row r="12" spans="1:13" ht="21.6" thickBot="1" x14ac:dyDescent="0.35">
      <c r="A12" s="36"/>
      <c r="B12" s="37"/>
      <c r="C12" s="1"/>
      <c r="D12" s="1"/>
      <c r="E12" s="1"/>
    </row>
    <row r="13" spans="1:13" ht="21.6" thickBot="1" x14ac:dyDescent="0.35">
      <c r="A13" s="11"/>
      <c r="B13" s="30" t="s">
        <v>1</v>
      </c>
      <c r="C13" s="31"/>
      <c r="D13" s="31"/>
      <c r="E13" s="31"/>
      <c r="F13" s="31"/>
      <c r="G13" s="31"/>
      <c r="H13" s="32"/>
      <c r="I13" s="31" t="s">
        <v>2</v>
      </c>
      <c r="J13" s="32"/>
      <c r="K13" s="33" t="s">
        <v>3</v>
      </c>
      <c r="L13" s="34"/>
      <c r="M13" s="1"/>
    </row>
    <row r="14" spans="1:13" ht="15" thickBot="1" x14ac:dyDescent="0.35">
      <c r="B14" s="8" t="s">
        <v>4</v>
      </c>
      <c r="C14" s="9" t="s">
        <v>5</v>
      </c>
      <c r="D14" s="9" t="s">
        <v>6</v>
      </c>
      <c r="E14" s="9" t="s">
        <v>29</v>
      </c>
      <c r="F14" s="9" t="s">
        <v>25</v>
      </c>
      <c r="G14" s="9" t="s">
        <v>30</v>
      </c>
      <c r="H14" s="10" t="s">
        <v>31</v>
      </c>
      <c r="I14" s="9" t="s">
        <v>9</v>
      </c>
      <c r="J14" s="10" t="s">
        <v>10</v>
      </c>
      <c r="K14" s="8" t="s">
        <v>32</v>
      </c>
      <c r="L14" s="12" t="s">
        <v>33</v>
      </c>
      <c r="M14" s="15" t="s">
        <v>20</v>
      </c>
    </row>
    <row r="15" spans="1:13" x14ac:dyDescent="0.3">
      <c r="A15" s="2" t="s">
        <v>14</v>
      </c>
      <c r="B15" s="2"/>
      <c r="C15" s="3">
        <v>105179.05039999999</v>
      </c>
      <c r="D15" s="3">
        <v>186004427.456</v>
      </c>
      <c r="E15" s="3">
        <v>12090.1122</v>
      </c>
      <c r="F15" s="3">
        <v>30519709.035399999</v>
      </c>
      <c r="G15" s="3">
        <v>4488</v>
      </c>
      <c r="H15" s="4">
        <v>4454574.9759999998</v>
      </c>
      <c r="I15" s="3">
        <v>3311918.2080000001</v>
      </c>
      <c r="J15" s="4">
        <v>1143326.656</v>
      </c>
      <c r="K15" s="2">
        <v>2122202.6239999998</v>
      </c>
      <c r="L15" s="20">
        <v>4127881.2480000001</v>
      </c>
      <c r="M15" s="16">
        <v>2869.8615352000002</v>
      </c>
    </row>
    <row r="16" spans="1:13" ht="15" thickBot="1" x14ac:dyDescent="0.35">
      <c r="A16" s="5" t="s">
        <v>15</v>
      </c>
      <c r="B16" s="5"/>
      <c r="C16" s="6">
        <v>8280.1398443712606</v>
      </c>
      <c r="D16" s="6">
        <v>12765803.6720358</v>
      </c>
      <c r="E16" s="6">
        <v>3509.65201214648</v>
      </c>
      <c r="F16" s="6">
        <v>2285505.25595862</v>
      </c>
      <c r="G16" s="6">
        <v>4279.3047362921097</v>
      </c>
      <c r="H16" s="7">
        <v>516159.44209875102</v>
      </c>
      <c r="I16" s="6">
        <v>83705.638706804399</v>
      </c>
      <c r="J16" s="7">
        <v>222541.87697236301</v>
      </c>
      <c r="K16" s="5">
        <v>301632.12786151102</v>
      </c>
      <c r="L16" s="23">
        <v>485764.05626424699</v>
      </c>
      <c r="M16" s="17">
        <v>33.072888190832799</v>
      </c>
    </row>
    <row r="17" spans="1:13" x14ac:dyDescent="0.3">
      <c r="A17" s="2" t="s">
        <v>16</v>
      </c>
      <c r="B17" s="2">
        <f>B15/1000000</f>
        <v>0</v>
      </c>
      <c r="C17" s="3">
        <f t="shared" ref="C17:H17" si="2">C15/1000000</f>
        <v>0.10517905039999999</v>
      </c>
      <c r="D17" s="3">
        <f t="shared" si="2"/>
        <v>186.004427456</v>
      </c>
      <c r="E17" s="3">
        <f t="shared" si="2"/>
        <v>1.2090112199999999E-2</v>
      </c>
      <c r="F17" s="3">
        <f t="shared" si="2"/>
        <v>30.519709035399998</v>
      </c>
      <c r="G17" s="3">
        <f t="shared" si="2"/>
        <v>4.4879999999999998E-3</v>
      </c>
      <c r="H17" s="4">
        <f t="shared" si="2"/>
        <v>4.454574976</v>
      </c>
      <c r="I17" s="3">
        <f>I15/1000000</f>
        <v>3.3119182080000003</v>
      </c>
      <c r="J17" s="4">
        <f t="shared" ref="J17:L17" si="3">J15/1000000</f>
        <v>1.1433266559999999</v>
      </c>
      <c r="K17" s="21">
        <f t="shared" si="3"/>
        <v>2.1222026239999998</v>
      </c>
      <c r="L17" s="22">
        <f t="shared" si="3"/>
        <v>4.1278812480000004</v>
      </c>
      <c r="M17" s="16">
        <f>M15</f>
        <v>2869.8615352000002</v>
      </c>
    </row>
    <row r="18" spans="1:13" ht="15" thickBot="1" x14ac:dyDescent="0.35">
      <c r="A18" s="5" t="s">
        <v>17</v>
      </c>
      <c r="B18" s="5">
        <f>B16/1000000</f>
        <v>0</v>
      </c>
      <c r="C18" s="6">
        <f t="shared" ref="C18:H18" si="4">C16/1000000</f>
        <v>8.280139844371261E-3</v>
      </c>
      <c r="D18" s="6">
        <f t="shared" si="4"/>
        <v>12.765803672035799</v>
      </c>
      <c r="E18" s="6">
        <f t="shared" si="4"/>
        <v>3.5096520121464803E-3</v>
      </c>
      <c r="F18" s="6">
        <f t="shared" si="4"/>
        <v>2.2855052559586202</v>
      </c>
      <c r="G18" s="6">
        <f t="shared" si="4"/>
        <v>4.27930473629211E-3</v>
      </c>
      <c r="H18" s="7">
        <f t="shared" si="4"/>
        <v>0.51615944209875098</v>
      </c>
      <c r="I18" s="6">
        <f>I16/1000000</f>
        <v>8.3705638706804406E-2</v>
      </c>
      <c r="J18" s="7">
        <f t="shared" ref="J18:L18" si="5">J16/1000000</f>
        <v>0.22254187697236302</v>
      </c>
      <c r="K18" s="5">
        <f t="shared" si="5"/>
        <v>0.301632127861511</v>
      </c>
      <c r="L18" s="14">
        <f t="shared" si="5"/>
        <v>0.48576405626424701</v>
      </c>
      <c r="M18" s="17">
        <f>M16</f>
        <v>33.072888190832799</v>
      </c>
    </row>
    <row r="19" spans="1:13" x14ac:dyDescent="0.3">
      <c r="A19" s="18" t="s">
        <v>40</v>
      </c>
      <c r="B19" s="18">
        <f>B17/B$7</f>
        <v>0</v>
      </c>
      <c r="C19" s="18">
        <f t="shared" ref="C19:M19" si="6">C17/C$7</f>
        <v>0.77053233516943287</v>
      </c>
      <c r="D19" s="18">
        <f t="shared" si="6"/>
        <v>1.3960562010446962</v>
      </c>
      <c r="E19" s="18">
        <f t="shared" si="6"/>
        <v>0.81971617901680816</v>
      </c>
      <c r="F19" s="18">
        <f t="shared" si="6"/>
        <v>7.8370614930064315</v>
      </c>
      <c r="G19" s="18">
        <f t="shared" si="6"/>
        <v>0.8851266323078395</v>
      </c>
      <c r="H19" s="18">
        <f t="shared" si="6"/>
        <v>0.67948263900977057</v>
      </c>
      <c r="I19" s="18">
        <f t="shared" si="6"/>
        <v>0.78383132099201636</v>
      </c>
      <c r="J19" s="18">
        <f t="shared" si="6"/>
        <v>0.74526765405460393</v>
      </c>
      <c r="K19" s="18">
        <f t="shared" si="6"/>
        <v>0.33545357693140404</v>
      </c>
      <c r="L19" s="18">
        <f t="shared" si="6"/>
        <v>0.67162316105120978</v>
      </c>
      <c r="M19" s="18">
        <f t="shared" si="6"/>
        <v>0.93968466422781205</v>
      </c>
    </row>
    <row r="20" spans="1:13" ht="15" thickBot="1" x14ac:dyDescent="0.35"/>
    <row r="21" spans="1:13" ht="21" x14ac:dyDescent="0.3">
      <c r="A21" s="26" t="s">
        <v>19</v>
      </c>
      <c r="B21" s="27"/>
      <c r="C21" s="1"/>
      <c r="D21" s="1"/>
      <c r="E21" s="1"/>
    </row>
    <row r="22" spans="1:13" ht="21.6" thickBot="1" x14ac:dyDescent="0.35">
      <c r="A22" s="28"/>
      <c r="B22" s="29"/>
      <c r="C22" s="1"/>
      <c r="D22" s="1"/>
      <c r="E22" s="1"/>
    </row>
    <row r="23" spans="1:13" ht="21.6" thickBot="1" x14ac:dyDescent="0.35">
      <c r="A23" s="11"/>
      <c r="B23" s="30" t="s">
        <v>1</v>
      </c>
      <c r="C23" s="31"/>
      <c r="D23" s="31"/>
      <c r="E23" s="31"/>
      <c r="F23" s="31"/>
      <c r="G23" s="31"/>
      <c r="H23" s="32"/>
      <c r="I23" s="31" t="s">
        <v>2</v>
      </c>
      <c r="J23" s="31"/>
      <c r="K23" s="33" t="s">
        <v>3</v>
      </c>
      <c r="L23" s="34"/>
      <c r="M23" s="1"/>
    </row>
    <row r="24" spans="1:13" ht="15" thickBot="1" x14ac:dyDescent="0.35">
      <c r="B24" s="8" t="s">
        <v>4</v>
      </c>
      <c r="C24" s="9" t="s">
        <v>5</v>
      </c>
      <c r="D24" s="9" t="s">
        <v>6</v>
      </c>
      <c r="E24" s="9" t="s">
        <v>29</v>
      </c>
      <c r="F24" s="9" t="s">
        <v>25</v>
      </c>
      <c r="G24" s="9" t="s">
        <v>30</v>
      </c>
      <c r="H24" s="10" t="s">
        <v>31</v>
      </c>
      <c r="I24" s="9" t="s">
        <v>9</v>
      </c>
      <c r="J24" s="9" t="s">
        <v>10</v>
      </c>
      <c r="K24" s="8" t="s">
        <v>32</v>
      </c>
      <c r="L24" s="12" t="s">
        <v>33</v>
      </c>
      <c r="M24" s="10" t="s">
        <v>20</v>
      </c>
    </row>
    <row r="25" spans="1:13" x14ac:dyDescent="0.3">
      <c r="A25" s="2" t="s">
        <v>14</v>
      </c>
      <c r="B25" s="2">
        <v>2813630.4479999999</v>
      </c>
      <c r="C25" s="3">
        <v>130278.11199999999</v>
      </c>
      <c r="D25" s="3">
        <v>78731011.340000004</v>
      </c>
      <c r="E25" s="3">
        <v>11030.407999999999</v>
      </c>
      <c r="F25" s="3">
        <v>2992992.6120000002</v>
      </c>
      <c r="G25" s="3">
        <v>3930.4639999999999</v>
      </c>
      <c r="H25" s="4">
        <v>2885581.696</v>
      </c>
      <c r="I25" s="3">
        <v>3389105.8739999998</v>
      </c>
      <c r="J25" s="3">
        <v>1014239.616</v>
      </c>
      <c r="K25" s="2">
        <v>2341629.3760000002</v>
      </c>
      <c r="L25" s="13">
        <v>2688933.0559999999</v>
      </c>
      <c r="M25" s="4">
        <v>3080.4687864000002</v>
      </c>
    </row>
    <row r="26" spans="1:13" ht="15" thickBot="1" x14ac:dyDescent="0.35">
      <c r="A26" s="5" t="s">
        <v>15</v>
      </c>
      <c r="B26" s="5">
        <v>694511.38846516097</v>
      </c>
      <c r="C26" s="6">
        <v>13548.190013900799</v>
      </c>
      <c r="D26" s="6">
        <v>10882928.4902148</v>
      </c>
      <c r="E26" s="6">
        <v>3401.0202379365001</v>
      </c>
      <c r="F26" s="6">
        <v>407983.01718757401</v>
      </c>
      <c r="G26" s="6">
        <v>3689.0461014985899</v>
      </c>
      <c r="H26" s="7">
        <v>842763.84322235896</v>
      </c>
      <c r="I26" s="6">
        <v>466216.30398171401</v>
      </c>
      <c r="J26" s="6">
        <v>218264.72874634099</v>
      </c>
      <c r="K26" s="5">
        <v>755004.26295783196</v>
      </c>
      <c r="L26" s="14">
        <v>778056.81710069301</v>
      </c>
      <c r="M26" s="7">
        <v>66.245777037418094</v>
      </c>
    </row>
    <row r="27" spans="1:13" x14ac:dyDescent="0.3">
      <c r="A27" s="2" t="s">
        <v>16</v>
      </c>
      <c r="B27" s="2">
        <f>B25/1000000</f>
        <v>2.8136304480000001</v>
      </c>
      <c r="C27" s="3">
        <f t="shared" ref="C27:H28" si="7">C25/1000000</f>
        <v>0.130278112</v>
      </c>
      <c r="D27" s="3">
        <f t="shared" si="7"/>
        <v>78.731011340000009</v>
      </c>
      <c r="E27" s="3">
        <f t="shared" si="7"/>
        <v>1.1030408E-2</v>
      </c>
      <c r="F27" s="3">
        <f t="shared" si="7"/>
        <v>2.9929926120000001</v>
      </c>
      <c r="G27" s="3">
        <f t="shared" si="7"/>
        <v>3.9304639999999998E-3</v>
      </c>
      <c r="H27" s="4">
        <f t="shared" si="7"/>
        <v>2.885581696</v>
      </c>
      <c r="I27" s="3">
        <f>I25/1000000</f>
        <v>3.3891058739999997</v>
      </c>
      <c r="J27" s="3">
        <f t="shared" ref="J27:L28" si="8">J25/1000000</f>
        <v>1.014239616</v>
      </c>
      <c r="K27" s="21">
        <f t="shared" si="8"/>
        <v>2.3416293760000002</v>
      </c>
      <c r="L27" s="22">
        <f t="shared" si="8"/>
        <v>2.6889330559999998</v>
      </c>
      <c r="M27" s="4">
        <f>M25</f>
        <v>3080.4687864000002</v>
      </c>
    </row>
    <row r="28" spans="1:13" ht="15" thickBot="1" x14ac:dyDescent="0.35">
      <c r="A28" s="5" t="s">
        <v>17</v>
      </c>
      <c r="B28" s="5">
        <f>B26/1000000</f>
        <v>0.69451138846516092</v>
      </c>
      <c r="C28" s="6">
        <f t="shared" si="7"/>
        <v>1.3548190013900799E-2</v>
      </c>
      <c r="D28" s="6">
        <f t="shared" si="7"/>
        <v>10.8829284902148</v>
      </c>
      <c r="E28" s="6">
        <f t="shared" si="7"/>
        <v>3.4010202379365002E-3</v>
      </c>
      <c r="F28" s="6">
        <f t="shared" si="7"/>
        <v>0.40798301718757402</v>
      </c>
      <c r="G28" s="6">
        <f t="shared" si="7"/>
        <v>3.68904610149859E-3</v>
      </c>
      <c r="H28" s="7">
        <f t="shared" si="7"/>
        <v>0.84276384322235898</v>
      </c>
      <c r="I28" s="6">
        <f>I26/1000000</f>
        <v>0.46621630398171399</v>
      </c>
      <c r="J28" s="6">
        <f t="shared" si="8"/>
        <v>0.21826472874634098</v>
      </c>
      <c r="K28" s="5">
        <f t="shared" si="8"/>
        <v>0.75500426295783196</v>
      </c>
      <c r="L28" s="14">
        <f t="shared" si="8"/>
        <v>0.77805681710069297</v>
      </c>
      <c r="M28" s="7">
        <f>M26</f>
        <v>66.245777037418094</v>
      </c>
    </row>
    <row r="29" spans="1:13" x14ac:dyDescent="0.3">
      <c r="A29" s="18" t="s">
        <v>40</v>
      </c>
      <c r="B29" s="18">
        <f>B27/B$7</f>
        <v>1.2553053610798119</v>
      </c>
      <c r="C29" s="18">
        <f t="shared" ref="C29:M29" si="9">C27/C$7</f>
        <v>0.95440582016154918</v>
      </c>
      <c r="D29" s="18">
        <f t="shared" si="9"/>
        <v>0.59091559324160492</v>
      </c>
      <c r="E29" s="18">
        <f t="shared" si="9"/>
        <v>0.74786765823037049</v>
      </c>
      <c r="F29" s="18">
        <f t="shared" si="9"/>
        <v>0.76856129660839401</v>
      </c>
      <c r="G29" s="18">
        <f t="shared" si="9"/>
        <v>0.77516897587504452</v>
      </c>
      <c r="H29" s="18">
        <f t="shared" si="9"/>
        <v>0.44015482429638864</v>
      </c>
      <c r="I29" s="18">
        <f t="shared" si="9"/>
        <v>0.80209931748387597</v>
      </c>
      <c r="J29" s="18">
        <f t="shared" si="9"/>
        <v>0.66112337650733688</v>
      </c>
      <c r="K29" s="18">
        <f t="shared" si="9"/>
        <v>0.37013805427603302</v>
      </c>
      <c r="L29" s="18">
        <f t="shared" si="9"/>
        <v>0.43750040527469392</v>
      </c>
      <c r="M29" s="18">
        <f t="shared" si="9"/>
        <v>1.0086442295937497</v>
      </c>
    </row>
    <row r="30" spans="1:13" ht="15" thickBot="1" x14ac:dyDescent="0.35"/>
    <row r="31" spans="1:13" ht="21" x14ac:dyDescent="0.3">
      <c r="A31" s="26" t="s">
        <v>21</v>
      </c>
      <c r="B31" s="27"/>
      <c r="C31" s="1"/>
      <c r="D31" s="1"/>
      <c r="E31" s="1"/>
    </row>
    <row r="32" spans="1:13" ht="21.6" thickBot="1" x14ac:dyDescent="0.35">
      <c r="A32" s="28"/>
      <c r="B32" s="29"/>
      <c r="C32" s="1"/>
      <c r="D32" s="1"/>
      <c r="E32" s="1"/>
    </row>
    <row r="33" spans="1:13" ht="21.6" thickBot="1" x14ac:dyDescent="0.35">
      <c r="A33" s="11"/>
      <c r="B33" s="30" t="s">
        <v>1</v>
      </c>
      <c r="C33" s="31"/>
      <c r="D33" s="31"/>
      <c r="E33" s="31"/>
      <c r="F33" s="31"/>
      <c r="G33" s="31"/>
      <c r="H33" s="32"/>
      <c r="I33" s="31" t="s">
        <v>2</v>
      </c>
      <c r="J33" s="32"/>
      <c r="K33" s="33" t="s">
        <v>3</v>
      </c>
      <c r="L33" s="34"/>
      <c r="M33" s="1"/>
    </row>
    <row r="34" spans="1:13" ht="15" thickBot="1" x14ac:dyDescent="0.35">
      <c r="B34" s="8" t="s">
        <v>4</v>
      </c>
      <c r="C34" s="9" t="s">
        <v>5</v>
      </c>
      <c r="D34" s="9" t="s">
        <v>22</v>
      </c>
      <c r="E34" s="9" t="s">
        <v>29</v>
      </c>
      <c r="F34" s="9" t="s">
        <v>25</v>
      </c>
      <c r="G34" s="9" t="s">
        <v>30</v>
      </c>
      <c r="H34" s="10" t="s">
        <v>31</v>
      </c>
      <c r="I34" s="9" t="s">
        <v>9</v>
      </c>
      <c r="J34" s="10" t="s">
        <v>10</v>
      </c>
      <c r="K34" s="8" t="s">
        <v>32</v>
      </c>
      <c r="L34" s="12" t="s">
        <v>33</v>
      </c>
      <c r="M34" s="15" t="s">
        <v>20</v>
      </c>
    </row>
    <row r="35" spans="1:13" x14ac:dyDescent="0.3">
      <c r="A35" s="2" t="s">
        <v>14</v>
      </c>
      <c r="B35" s="2"/>
      <c r="C35" s="3">
        <v>158925.56112224399</v>
      </c>
      <c r="D35" s="3">
        <v>47931326.973947898</v>
      </c>
      <c r="E35" s="3">
        <v>15593.0561122244</v>
      </c>
      <c r="F35" s="3">
        <v>61075826.3186372</v>
      </c>
      <c r="G35" s="3">
        <v>5509.41883767535</v>
      </c>
      <c r="H35" s="4">
        <v>8862909.4348697402</v>
      </c>
      <c r="I35" s="3"/>
      <c r="J35" s="4"/>
      <c r="K35" s="2">
        <v>6407725.2104208404</v>
      </c>
      <c r="L35" s="13">
        <v>8058183.1823647199</v>
      </c>
      <c r="M35" s="16">
        <v>3021.71063527054</v>
      </c>
    </row>
    <row r="36" spans="1:13" ht="15" thickBot="1" x14ac:dyDescent="0.35">
      <c r="A36" s="5" t="s">
        <v>15</v>
      </c>
      <c r="B36" s="5"/>
      <c r="C36" s="6">
        <v>23626.484720473301</v>
      </c>
      <c r="D36" s="6">
        <v>17365887.628316302</v>
      </c>
      <c r="E36" s="6">
        <v>3820.0051184885601</v>
      </c>
      <c r="F36" s="6">
        <v>21924505.635236099</v>
      </c>
      <c r="G36" s="6">
        <v>3477.1256569561701</v>
      </c>
      <c r="H36" s="7">
        <v>1964972.05964432</v>
      </c>
      <c r="I36" s="6"/>
      <c r="J36" s="7"/>
      <c r="K36" s="5">
        <v>3929738.8206205498</v>
      </c>
      <c r="L36" s="14">
        <v>1850913.31022332</v>
      </c>
      <c r="M36" s="17">
        <v>106.77076625079</v>
      </c>
    </row>
    <row r="37" spans="1:13" x14ac:dyDescent="0.3">
      <c r="A37" s="2" t="s">
        <v>16</v>
      </c>
      <c r="B37" s="2">
        <f>B35/1000000</f>
        <v>0</v>
      </c>
      <c r="C37" s="3">
        <f t="shared" ref="C37:H38" si="10">C35/1000000</f>
        <v>0.15892556112224399</v>
      </c>
      <c r="D37" s="3">
        <f t="shared" si="10"/>
        <v>47.931326973947897</v>
      </c>
      <c r="E37" s="3">
        <f t="shared" si="10"/>
        <v>1.5593056112224399E-2</v>
      </c>
      <c r="F37" s="3">
        <f t="shared" si="10"/>
        <v>61.075826318637198</v>
      </c>
      <c r="G37" s="3">
        <f t="shared" si="10"/>
        <v>5.5094188376753504E-3</v>
      </c>
      <c r="H37" s="4">
        <f t="shared" si="10"/>
        <v>8.8629094348697404</v>
      </c>
      <c r="I37" s="3">
        <f>I35/1000000</f>
        <v>0</v>
      </c>
      <c r="J37" s="4">
        <f t="shared" ref="J37:L38" si="11">J35/1000000</f>
        <v>0</v>
      </c>
      <c r="K37" s="21">
        <f t="shared" si="11"/>
        <v>6.40772521042084</v>
      </c>
      <c r="L37" s="22">
        <f t="shared" si="11"/>
        <v>8.0581831823647203</v>
      </c>
      <c r="M37" s="16">
        <f>M35</f>
        <v>3021.71063527054</v>
      </c>
    </row>
    <row r="38" spans="1:13" ht="15" thickBot="1" x14ac:dyDescent="0.35">
      <c r="A38" s="5" t="s">
        <v>17</v>
      </c>
      <c r="B38" s="5">
        <f>B36/1000000</f>
        <v>0</v>
      </c>
      <c r="C38" s="6">
        <f t="shared" si="10"/>
        <v>2.3626484720473302E-2</v>
      </c>
      <c r="D38" s="6">
        <f t="shared" si="10"/>
        <v>17.365887628316301</v>
      </c>
      <c r="E38" s="6">
        <f t="shared" si="10"/>
        <v>3.8200051184885601E-3</v>
      </c>
      <c r="F38" s="6">
        <f t="shared" si="10"/>
        <v>21.924505635236098</v>
      </c>
      <c r="G38" s="6">
        <f t="shared" si="10"/>
        <v>3.4771256569561702E-3</v>
      </c>
      <c r="H38" s="7">
        <f t="shared" si="10"/>
        <v>1.9649720596443201</v>
      </c>
      <c r="I38" s="6">
        <f>I36/1000000</f>
        <v>0</v>
      </c>
      <c r="J38" s="7">
        <f t="shared" si="11"/>
        <v>0</v>
      </c>
      <c r="K38" s="5">
        <f t="shared" si="11"/>
        <v>3.9297388206205497</v>
      </c>
      <c r="L38" s="14">
        <f t="shared" si="11"/>
        <v>1.85091331022332</v>
      </c>
      <c r="M38" s="17">
        <f>M36</f>
        <v>106.77076625079</v>
      </c>
    </row>
    <row r="39" spans="1:13" x14ac:dyDescent="0.3">
      <c r="A39" s="18" t="s">
        <v>40</v>
      </c>
      <c r="B39" s="18">
        <f>B37/B$7</f>
        <v>0</v>
      </c>
      <c r="C39" s="18">
        <f t="shared" ref="C39:M39" si="12">C37/C$7</f>
        <v>1.1642744754200129</v>
      </c>
      <c r="D39" s="18">
        <f t="shared" si="12"/>
        <v>0.35974856707166186</v>
      </c>
      <c r="E39" s="18">
        <f t="shared" si="12"/>
        <v>1.0572176803708464</v>
      </c>
      <c r="F39" s="18">
        <f t="shared" si="12"/>
        <v>15.683472147134347</v>
      </c>
      <c r="G39" s="18">
        <f t="shared" si="12"/>
        <v>1.0865716002150076</v>
      </c>
      <c r="H39" s="18">
        <f t="shared" si="12"/>
        <v>1.3519119387496612</v>
      </c>
      <c r="I39" s="18">
        <f t="shared" si="12"/>
        <v>0</v>
      </c>
      <c r="J39" s="18">
        <f t="shared" si="12"/>
        <v>0</v>
      </c>
      <c r="K39" s="18">
        <f t="shared" si="12"/>
        <v>1.0128600905118872</v>
      </c>
      <c r="L39" s="18">
        <f t="shared" si="12"/>
        <v>1.3110993597239959</v>
      </c>
      <c r="M39" s="18">
        <f t="shared" si="12"/>
        <v>0.9894049273356057</v>
      </c>
    </row>
    <row r="40" spans="1:13" ht="15" thickBot="1" x14ac:dyDescent="0.35"/>
    <row r="41" spans="1:13" ht="21" x14ac:dyDescent="0.3">
      <c r="A41" s="26" t="s">
        <v>23</v>
      </c>
      <c r="B41" s="27"/>
      <c r="C41" s="1"/>
      <c r="D41" s="1"/>
      <c r="E41" s="1"/>
    </row>
    <row r="42" spans="1:13" ht="21.6" thickBot="1" x14ac:dyDescent="0.35">
      <c r="A42" s="28"/>
      <c r="B42" s="29"/>
      <c r="C42" s="1"/>
      <c r="D42" s="1"/>
      <c r="E42" s="1"/>
    </row>
    <row r="43" spans="1:13" ht="21.6" thickBot="1" x14ac:dyDescent="0.35">
      <c r="A43" s="11"/>
      <c r="B43" s="30" t="s">
        <v>1</v>
      </c>
      <c r="C43" s="31"/>
      <c r="D43" s="31"/>
      <c r="E43" s="31"/>
      <c r="F43" s="31"/>
      <c r="G43" s="31"/>
      <c r="H43" s="32"/>
      <c r="I43" s="31" t="s">
        <v>2</v>
      </c>
      <c r="J43" s="32"/>
      <c r="K43" s="33" t="s">
        <v>3</v>
      </c>
      <c r="L43" s="34"/>
      <c r="M43" s="1"/>
    </row>
    <row r="44" spans="1:13" ht="15" thickBot="1" x14ac:dyDescent="0.35">
      <c r="B44" s="8" t="s">
        <v>4</v>
      </c>
      <c r="C44" s="9" t="s">
        <v>5</v>
      </c>
      <c r="D44" s="9" t="s">
        <v>24</v>
      </c>
      <c r="E44" s="9" t="s">
        <v>29</v>
      </c>
      <c r="F44" s="9" t="s">
        <v>25</v>
      </c>
      <c r="G44" s="9" t="s">
        <v>30</v>
      </c>
      <c r="H44" s="10" t="s">
        <v>31</v>
      </c>
      <c r="I44" s="9" t="s">
        <v>9</v>
      </c>
      <c r="J44" s="10" t="s">
        <v>10</v>
      </c>
      <c r="K44" s="8" t="s">
        <v>32</v>
      </c>
      <c r="L44" s="12" t="s">
        <v>33</v>
      </c>
      <c r="M44" s="15" t="s">
        <v>20</v>
      </c>
    </row>
    <row r="45" spans="1:13" x14ac:dyDescent="0.3">
      <c r="A45" s="2" t="s">
        <v>14</v>
      </c>
      <c r="B45" s="2"/>
      <c r="C45" s="3">
        <v>152404.71599999999</v>
      </c>
      <c r="D45" s="3">
        <v>49100559.424000002</v>
      </c>
      <c r="E45" s="3">
        <v>14370.44</v>
      </c>
      <c r="F45" s="3">
        <v>49398619.390000001</v>
      </c>
      <c r="G45" s="3">
        <v>5068.6400000000003</v>
      </c>
      <c r="H45" s="4">
        <v>5231603.7120000003</v>
      </c>
      <c r="I45" s="3"/>
      <c r="J45" s="4"/>
      <c r="K45" s="2">
        <v>2193268.608</v>
      </c>
      <c r="L45" s="20">
        <v>4452923.5520000001</v>
      </c>
      <c r="M45" s="16">
        <v>2998.7025726000002</v>
      </c>
    </row>
    <row r="46" spans="1:13" ht="15" thickBot="1" x14ac:dyDescent="0.35">
      <c r="A46" s="5" t="s">
        <v>15</v>
      </c>
      <c r="B46" s="5"/>
      <c r="C46" s="6">
        <v>17520.8937409684</v>
      </c>
      <c r="D46" s="6">
        <v>17857396.7172172</v>
      </c>
      <c r="E46" s="6">
        <v>3574.3496299262401</v>
      </c>
      <c r="F46" s="6">
        <v>6589358.1681431197</v>
      </c>
      <c r="G46" s="6">
        <v>3348.2850990632801</v>
      </c>
      <c r="H46" s="7">
        <v>659031.45966958604</v>
      </c>
      <c r="I46" s="6"/>
      <c r="J46" s="7"/>
      <c r="K46" s="5">
        <v>707824.510184507</v>
      </c>
      <c r="L46" s="23">
        <v>593366.80745393794</v>
      </c>
      <c r="M46" s="17">
        <v>42.189928889705698</v>
      </c>
    </row>
    <row r="47" spans="1:13" x14ac:dyDescent="0.3">
      <c r="A47" s="2" t="s">
        <v>16</v>
      </c>
      <c r="B47" s="2">
        <f>B45/1000000</f>
        <v>0</v>
      </c>
      <c r="C47" s="3">
        <f t="shared" ref="C47:H48" si="13">C45/1000000</f>
        <v>0.152404716</v>
      </c>
      <c r="D47" s="3">
        <f t="shared" si="13"/>
        <v>49.100559424000004</v>
      </c>
      <c r="E47" s="3">
        <f t="shared" si="13"/>
        <v>1.437044E-2</v>
      </c>
      <c r="F47" s="3">
        <f t="shared" si="13"/>
        <v>49.39861939</v>
      </c>
      <c r="G47" s="3">
        <f t="shared" si="13"/>
        <v>5.0686400000000001E-3</v>
      </c>
      <c r="H47" s="4">
        <f t="shared" si="13"/>
        <v>5.2316037120000001</v>
      </c>
      <c r="I47" s="3">
        <f>I45/1000000</f>
        <v>0</v>
      </c>
      <c r="J47" s="4">
        <f t="shared" ref="J47:L48" si="14">J45/1000000</f>
        <v>0</v>
      </c>
      <c r="K47" s="21">
        <f t="shared" si="14"/>
        <v>2.1932686079999999</v>
      </c>
      <c r="L47" s="22">
        <f t="shared" si="14"/>
        <v>4.4529235520000006</v>
      </c>
      <c r="M47" s="16">
        <f>M45</f>
        <v>2998.7025726000002</v>
      </c>
    </row>
    <row r="48" spans="1:13" ht="15" thickBot="1" x14ac:dyDescent="0.35">
      <c r="A48" s="5" t="s">
        <v>17</v>
      </c>
      <c r="B48" s="5">
        <f>B46/1000000</f>
        <v>0</v>
      </c>
      <c r="C48" s="6">
        <f t="shared" si="13"/>
        <v>1.75208937409684E-2</v>
      </c>
      <c r="D48" s="6">
        <f t="shared" si="13"/>
        <v>17.857396717217199</v>
      </c>
      <c r="E48" s="6">
        <f t="shared" si="13"/>
        <v>3.5743496299262402E-3</v>
      </c>
      <c r="F48" s="6">
        <f t="shared" si="13"/>
        <v>6.5893581681431197</v>
      </c>
      <c r="G48" s="6">
        <f t="shared" si="13"/>
        <v>3.34828509906328E-3</v>
      </c>
      <c r="H48" s="7">
        <f t="shared" si="13"/>
        <v>0.65903145966958598</v>
      </c>
      <c r="I48" s="6">
        <f>I46/1000000</f>
        <v>0</v>
      </c>
      <c r="J48" s="7">
        <f t="shared" si="14"/>
        <v>0</v>
      </c>
      <c r="K48" s="5">
        <f t="shared" si="14"/>
        <v>0.70782451018450698</v>
      </c>
      <c r="L48" s="14">
        <f t="shared" si="14"/>
        <v>0.59336680745393799</v>
      </c>
      <c r="M48" s="17">
        <f>M46</f>
        <v>42.189928889705698</v>
      </c>
    </row>
    <row r="49" spans="1:13" x14ac:dyDescent="0.3">
      <c r="A49" s="18" t="s">
        <v>40</v>
      </c>
      <c r="B49" s="18">
        <f>B47/B$7</f>
        <v>0</v>
      </c>
      <c r="C49" s="18">
        <f t="shared" ref="C49:M49" si="15">C47/C$7</f>
        <v>1.1165033460913831</v>
      </c>
      <c r="D49" s="18">
        <f t="shared" si="15"/>
        <v>0.36852424104180997</v>
      </c>
      <c r="E49" s="18">
        <f t="shared" si="15"/>
        <v>0.97432364338110122</v>
      </c>
      <c r="F49" s="18">
        <f t="shared" si="15"/>
        <v>12.68491837127293</v>
      </c>
      <c r="G49" s="18">
        <f t="shared" si="15"/>
        <v>0.99964087646631183</v>
      </c>
      <c r="H49" s="18">
        <f t="shared" si="15"/>
        <v>0.79800742284847603</v>
      </c>
      <c r="I49" s="18">
        <f t="shared" si="15"/>
        <v>0</v>
      </c>
      <c r="J49" s="18">
        <f t="shared" si="15"/>
        <v>0</v>
      </c>
      <c r="K49" s="18">
        <f t="shared" si="15"/>
        <v>0.34668687683469823</v>
      </c>
      <c r="L49" s="18">
        <f t="shared" si="15"/>
        <v>0.72450887325371549</v>
      </c>
      <c r="M49" s="18">
        <f t="shared" si="15"/>
        <v>0.98187135006021575</v>
      </c>
    </row>
  </sheetData>
  <mergeCells count="20">
    <mergeCell ref="A1:B2"/>
    <mergeCell ref="A21:B22"/>
    <mergeCell ref="B3:H3"/>
    <mergeCell ref="I3:J3"/>
    <mergeCell ref="A31:B32"/>
    <mergeCell ref="A11:B12"/>
    <mergeCell ref="B13:H13"/>
    <mergeCell ref="I13:J13"/>
    <mergeCell ref="K43:L43"/>
    <mergeCell ref="K3:L3"/>
    <mergeCell ref="B23:H23"/>
    <mergeCell ref="I23:J23"/>
    <mergeCell ref="K23:L23"/>
    <mergeCell ref="B33:H33"/>
    <mergeCell ref="I33:J33"/>
    <mergeCell ref="K33:L33"/>
    <mergeCell ref="A41:B42"/>
    <mergeCell ref="B43:H43"/>
    <mergeCell ref="I43:J43"/>
    <mergeCell ref="K13:L1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5FA29-F2AF-49BF-9E03-B440BFBD1747}">
  <dimension ref="A1:N38"/>
  <sheetViews>
    <sheetView zoomScale="69" zoomScaleNormal="69" workbookViewId="0">
      <selection activeCell="C46" sqref="C46"/>
    </sheetView>
  </sheetViews>
  <sheetFormatPr defaultRowHeight="14.4" x14ac:dyDescent="0.3"/>
  <cols>
    <col min="1" max="1" width="11.88671875" bestFit="1" customWidth="1"/>
    <col min="2" max="2" width="14.6640625" bestFit="1" customWidth="1"/>
    <col min="3" max="3" width="17.33203125" bestFit="1" customWidth="1"/>
    <col min="4" max="4" width="18.88671875" bestFit="1" customWidth="1"/>
    <col min="5" max="5" width="13.5546875" bestFit="1" customWidth="1"/>
    <col min="6" max="7" width="22.88671875" bestFit="1" customWidth="1"/>
    <col min="8" max="12" width="20" customWidth="1"/>
    <col min="13" max="13" width="15.6640625" bestFit="1" customWidth="1"/>
    <col min="14" max="14" width="18.33203125" bestFit="1" customWidth="1"/>
  </cols>
  <sheetData>
    <row r="1" spans="1:14" ht="21" x14ac:dyDescent="0.3">
      <c r="A1" s="26" t="s">
        <v>6</v>
      </c>
      <c r="B1" s="27"/>
      <c r="C1" s="1"/>
      <c r="D1" s="1"/>
    </row>
    <row r="2" spans="1:14" ht="21.6" thickBot="1" x14ac:dyDescent="0.35">
      <c r="A2" s="28"/>
      <c r="B2" s="29"/>
      <c r="C2" s="1"/>
      <c r="D2" s="1"/>
    </row>
    <row r="3" spans="1:14" ht="21.6" thickBot="1" x14ac:dyDescent="0.35">
      <c r="A3" s="11"/>
      <c r="B3" s="30" t="s">
        <v>1</v>
      </c>
      <c r="C3" s="31"/>
      <c r="D3" s="31"/>
      <c r="E3" s="31"/>
      <c r="F3" s="30" t="s">
        <v>2</v>
      </c>
      <c r="G3" s="32"/>
      <c r="H3" s="30" t="s">
        <v>3</v>
      </c>
      <c r="I3" s="31"/>
      <c r="J3" s="31"/>
      <c r="K3" s="31"/>
      <c r="L3" s="31"/>
      <c r="M3" s="32"/>
      <c r="N3" s="1"/>
    </row>
    <row r="4" spans="1:14" ht="15" thickBot="1" x14ac:dyDescent="0.35">
      <c r="B4" s="8" t="s">
        <v>4</v>
      </c>
      <c r="C4" s="9" t="s">
        <v>5</v>
      </c>
      <c r="D4" s="9" t="s">
        <v>6</v>
      </c>
      <c r="E4" s="9" t="s">
        <v>25</v>
      </c>
      <c r="F4" s="8" t="s">
        <v>9</v>
      </c>
      <c r="G4" s="10" t="s">
        <v>10</v>
      </c>
      <c r="H4" s="8" t="s">
        <v>34</v>
      </c>
      <c r="I4" s="9" t="s">
        <v>35</v>
      </c>
      <c r="J4" s="9" t="s">
        <v>36</v>
      </c>
      <c r="K4" s="9" t="s">
        <v>37</v>
      </c>
      <c r="L4" s="9" t="s">
        <v>38</v>
      </c>
      <c r="M4" s="12" t="s">
        <v>39</v>
      </c>
      <c r="N4" s="10" t="s">
        <v>20</v>
      </c>
    </row>
    <row r="5" spans="1:14" x14ac:dyDescent="0.3">
      <c r="A5" s="2" t="s">
        <v>14</v>
      </c>
      <c r="B5" s="2"/>
      <c r="C5" s="3"/>
      <c r="D5" s="3"/>
      <c r="E5" s="3"/>
      <c r="F5" s="2"/>
      <c r="G5" s="4"/>
      <c r="H5" s="2"/>
      <c r="I5" s="3"/>
      <c r="J5" s="3"/>
      <c r="K5" s="3"/>
      <c r="L5" s="3"/>
      <c r="M5" s="13"/>
      <c r="N5" s="4"/>
    </row>
    <row r="6" spans="1:14" ht="15" thickBot="1" x14ac:dyDescent="0.35">
      <c r="A6" s="5" t="s">
        <v>15</v>
      </c>
      <c r="B6" s="5"/>
      <c r="C6" s="6"/>
      <c r="D6" s="6"/>
      <c r="E6" s="6"/>
      <c r="F6" s="5"/>
      <c r="G6" s="7"/>
      <c r="H6" s="5"/>
      <c r="I6" s="6"/>
      <c r="J6" s="6"/>
      <c r="K6" s="6"/>
      <c r="L6" s="6"/>
      <c r="M6" s="14"/>
      <c r="N6" s="7"/>
    </row>
    <row r="7" spans="1:14" x14ac:dyDescent="0.3">
      <c r="A7" s="2" t="s">
        <v>16</v>
      </c>
      <c r="B7" s="2">
        <f>B5/1000000</f>
        <v>0</v>
      </c>
      <c r="C7" s="3">
        <f t="shared" ref="C7:G8" si="0">C5/1000000</f>
        <v>0</v>
      </c>
      <c r="D7" s="3">
        <f t="shared" si="0"/>
        <v>0</v>
      </c>
      <c r="E7" s="3">
        <f t="shared" si="0"/>
        <v>0</v>
      </c>
      <c r="F7" s="2">
        <f>F5/1000000</f>
        <v>0</v>
      </c>
      <c r="G7" s="4">
        <f t="shared" si="0"/>
        <v>0</v>
      </c>
      <c r="H7" s="2">
        <f t="shared" ref="H7:L7" si="1">H5/1000000</f>
        <v>0</v>
      </c>
      <c r="I7" s="3">
        <f t="shared" si="1"/>
        <v>0</v>
      </c>
      <c r="J7" s="3">
        <f t="shared" si="1"/>
        <v>0</v>
      </c>
      <c r="K7" s="3">
        <f t="shared" si="1"/>
        <v>0</v>
      </c>
      <c r="L7" s="3">
        <f t="shared" si="1"/>
        <v>0</v>
      </c>
      <c r="M7" s="13">
        <f>M5/1000000</f>
        <v>0</v>
      </c>
      <c r="N7" s="4">
        <f>N5</f>
        <v>0</v>
      </c>
    </row>
    <row r="8" spans="1:14" ht="15" thickBot="1" x14ac:dyDescent="0.35">
      <c r="A8" s="5" t="s">
        <v>17</v>
      </c>
      <c r="B8" s="5">
        <f>B6/1000000</f>
        <v>0</v>
      </c>
      <c r="C8" s="6">
        <f t="shared" si="0"/>
        <v>0</v>
      </c>
      <c r="D8" s="6">
        <f t="shared" si="0"/>
        <v>0</v>
      </c>
      <c r="E8" s="6">
        <f t="shared" si="0"/>
        <v>0</v>
      </c>
      <c r="F8" s="5">
        <f>F6/1000000</f>
        <v>0</v>
      </c>
      <c r="G8" s="7">
        <f t="shared" si="0"/>
        <v>0</v>
      </c>
      <c r="H8" s="5">
        <f t="shared" ref="H8:L8" si="2">H6/1000000</f>
        <v>0</v>
      </c>
      <c r="I8" s="6">
        <f t="shared" si="2"/>
        <v>0</v>
      </c>
      <c r="J8" s="6">
        <f t="shared" si="2"/>
        <v>0</v>
      </c>
      <c r="K8" s="6">
        <f t="shared" si="2"/>
        <v>0</v>
      </c>
      <c r="L8" s="6">
        <f t="shared" si="2"/>
        <v>0</v>
      </c>
      <c r="M8" s="14">
        <f>M6/1000000</f>
        <v>0</v>
      </c>
      <c r="N8" s="7">
        <f>N6</f>
        <v>0</v>
      </c>
    </row>
    <row r="10" spans="1:14" ht="15" thickBot="1" x14ac:dyDescent="0.35"/>
    <row r="11" spans="1:14" ht="21" x14ac:dyDescent="0.3">
      <c r="A11" s="26" t="s">
        <v>19</v>
      </c>
      <c r="B11" s="27"/>
      <c r="C11" s="1"/>
      <c r="D11" s="1"/>
    </row>
    <row r="12" spans="1:14" ht="21.6" thickBot="1" x14ac:dyDescent="0.35">
      <c r="A12" s="28"/>
      <c r="B12" s="29"/>
      <c r="C12" s="1"/>
      <c r="D12" s="1"/>
    </row>
    <row r="13" spans="1:14" ht="21.6" thickBot="1" x14ac:dyDescent="0.35">
      <c r="A13" s="11"/>
      <c r="B13" s="30" t="s">
        <v>1</v>
      </c>
      <c r="C13" s="31"/>
      <c r="D13" s="31"/>
      <c r="E13" s="31"/>
      <c r="F13" s="30" t="s">
        <v>2</v>
      </c>
      <c r="G13" s="32"/>
      <c r="H13" s="30" t="s">
        <v>3</v>
      </c>
      <c r="I13" s="31"/>
      <c r="J13" s="31"/>
      <c r="K13" s="31"/>
      <c r="L13" s="31"/>
      <c r="M13" s="32"/>
      <c r="N13" s="1"/>
    </row>
    <row r="14" spans="1:14" ht="15" thickBot="1" x14ac:dyDescent="0.35">
      <c r="B14" s="8" t="s">
        <v>4</v>
      </c>
      <c r="C14" s="9" t="s">
        <v>5</v>
      </c>
      <c r="D14" s="9" t="s">
        <v>6</v>
      </c>
      <c r="E14" s="9" t="s">
        <v>25</v>
      </c>
      <c r="F14" s="8" t="s">
        <v>9</v>
      </c>
      <c r="G14" s="10" t="s">
        <v>10</v>
      </c>
      <c r="H14" s="8" t="s">
        <v>34</v>
      </c>
      <c r="I14" s="9" t="s">
        <v>35</v>
      </c>
      <c r="J14" s="9" t="s">
        <v>36</v>
      </c>
      <c r="K14" s="9" t="s">
        <v>37</v>
      </c>
      <c r="L14" s="9" t="s">
        <v>38</v>
      </c>
      <c r="M14" s="12" t="s">
        <v>39</v>
      </c>
      <c r="N14" s="10" t="s">
        <v>20</v>
      </c>
    </row>
    <row r="15" spans="1:14" x14ac:dyDescent="0.3">
      <c r="A15" s="16" t="s">
        <v>14</v>
      </c>
      <c r="B15" s="2"/>
      <c r="C15" s="3"/>
      <c r="D15" s="3"/>
      <c r="E15" s="3"/>
      <c r="F15" s="2"/>
      <c r="G15" s="4"/>
      <c r="H15" s="2"/>
      <c r="I15" s="3"/>
      <c r="J15" s="3"/>
      <c r="K15" s="3"/>
      <c r="L15" s="3"/>
      <c r="M15" s="13"/>
      <c r="N15" s="4"/>
    </row>
    <row r="16" spans="1:14" ht="15" thickBot="1" x14ac:dyDescent="0.35">
      <c r="A16" s="17" t="s">
        <v>15</v>
      </c>
      <c r="B16" s="5"/>
      <c r="C16" s="6"/>
      <c r="D16" s="6"/>
      <c r="E16" s="6"/>
      <c r="F16" s="5"/>
      <c r="G16" s="7"/>
      <c r="H16" s="5"/>
      <c r="I16" s="6"/>
      <c r="J16" s="6"/>
      <c r="K16" s="6"/>
      <c r="L16" s="6"/>
      <c r="M16" s="14"/>
      <c r="N16" s="7"/>
    </row>
    <row r="17" spans="1:14" x14ac:dyDescent="0.3">
      <c r="A17" s="2" t="s">
        <v>16</v>
      </c>
      <c r="B17" s="2">
        <f>B15/1000000</f>
        <v>0</v>
      </c>
      <c r="C17" s="3">
        <f t="shared" ref="C17:E17" si="3">C15/1000000</f>
        <v>0</v>
      </c>
      <c r="D17" s="3">
        <f t="shared" si="3"/>
        <v>0</v>
      </c>
      <c r="E17" s="3">
        <f t="shared" si="3"/>
        <v>0</v>
      </c>
      <c r="F17" s="2">
        <f>F15/1000000</f>
        <v>0</v>
      </c>
      <c r="G17" s="4">
        <f t="shared" ref="G17:L17" si="4">G15/1000000</f>
        <v>0</v>
      </c>
      <c r="H17" s="2">
        <f t="shared" si="4"/>
        <v>0</v>
      </c>
      <c r="I17" s="3">
        <f t="shared" si="4"/>
        <v>0</v>
      </c>
      <c r="J17" s="3">
        <f t="shared" si="4"/>
        <v>0</v>
      </c>
      <c r="K17" s="3">
        <f t="shared" si="4"/>
        <v>0</v>
      </c>
      <c r="L17" s="3">
        <f t="shared" si="4"/>
        <v>0</v>
      </c>
      <c r="M17" s="13">
        <f>M15/1000000</f>
        <v>0</v>
      </c>
      <c r="N17" s="4">
        <f>N15</f>
        <v>0</v>
      </c>
    </row>
    <row r="18" spans="1:14" ht="15" thickBot="1" x14ac:dyDescent="0.35">
      <c r="A18" s="5" t="s">
        <v>17</v>
      </c>
      <c r="B18" s="5">
        <f>B16/1000000</f>
        <v>0</v>
      </c>
      <c r="C18" s="6">
        <f t="shared" ref="C18:E18" si="5">C16/1000000</f>
        <v>0</v>
      </c>
      <c r="D18" s="6">
        <f t="shared" si="5"/>
        <v>0</v>
      </c>
      <c r="E18" s="6">
        <f t="shared" si="5"/>
        <v>0</v>
      </c>
      <c r="F18" s="5">
        <f>F16/1000000</f>
        <v>0</v>
      </c>
      <c r="G18" s="7">
        <f t="shared" ref="G18:L18" si="6">G16/1000000</f>
        <v>0</v>
      </c>
      <c r="H18" s="5">
        <f t="shared" si="6"/>
        <v>0</v>
      </c>
      <c r="I18" s="6">
        <f t="shared" si="6"/>
        <v>0</v>
      </c>
      <c r="J18" s="6">
        <f t="shared" si="6"/>
        <v>0</v>
      </c>
      <c r="K18" s="6">
        <f t="shared" si="6"/>
        <v>0</v>
      </c>
      <c r="L18" s="6">
        <f t="shared" si="6"/>
        <v>0</v>
      </c>
      <c r="M18" s="14">
        <f>M16/1000000</f>
        <v>0</v>
      </c>
      <c r="N18" s="7">
        <f>N16</f>
        <v>0</v>
      </c>
    </row>
    <row r="20" spans="1:14" ht="15" thickBot="1" x14ac:dyDescent="0.35"/>
    <row r="21" spans="1:14" ht="21" x14ac:dyDescent="0.3">
      <c r="A21" s="26" t="s">
        <v>21</v>
      </c>
      <c r="B21" s="27"/>
      <c r="C21" s="1"/>
      <c r="D21" s="1"/>
    </row>
    <row r="22" spans="1:14" ht="21.6" thickBot="1" x14ac:dyDescent="0.35">
      <c r="A22" s="28"/>
      <c r="B22" s="29"/>
      <c r="C22" s="1"/>
      <c r="D22" s="1"/>
    </row>
    <row r="23" spans="1:14" ht="21.6" thickBot="1" x14ac:dyDescent="0.35">
      <c r="A23" s="11"/>
      <c r="B23" s="30" t="s">
        <v>1</v>
      </c>
      <c r="C23" s="31"/>
      <c r="D23" s="31"/>
      <c r="E23" s="31"/>
      <c r="F23" s="30" t="s">
        <v>2</v>
      </c>
      <c r="G23" s="32"/>
      <c r="H23" s="30" t="s">
        <v>3</v>
      </c>
      <c r="I23" s="31"/>
      <c r="J23" s="31"/>
      <c r="K23" s="31"/>
      <c r="L23" s="31"/>
      <c r="M23" s="32"/>
      <c r="N23" s="1"/>
    </row>
    <row r="24" spans="1:14" ht="15" thickBot="1" x14ac:dyDescent="0.35">
      <c r="B24" s="8" t="s">
        <v>4</v>
      </c>
      <c r="C24" s="9" t="s">
        <v>5</v>
      </c>
      <c r="D24" s="9" t="s">
        <v>22</v>
      </c>
      <c r="E24" s="9" t="s">
        <v>25</v>
      </c>
      <c r="F24" s="8" t="s">
        <v>9</v>
      </c>
      <c r="G24" s="10" t="s">
        <v>10</v>
      </c>
      <c r="H24" s="8" t="s">
        <v>34</v>
      </c>
      <c r="I24" s="9" t="s">
        <v>35</v>
      </c>
      <c r="J24" s="9" t="s">
        <v>36</v>
      </c>
      <c r="K24" s="9" t="s">
        <v>37</v>
      </c>
      <c r="L24" s="9" t="s">
        <v>38</v>
      </c>
      <c r="M24" s="12" t="s">
        <v>39</v>
      </c>
      <c r="N24" s="10" t="s">
        <v>20</v>
      </c>
    </row>
    <row r="25" spans="1:14" x14ac:dyDescent="0.3">
      <c r="A25" s="2" t="s">
        <v>14</v>
      </c>
      <c r="B25" s="2"/>
      <c r="C25" s="3"/>
      <c r="D25" s="3"/>
      <c r="E25" s="3"/>
      <c r="F25" s="2"/>
      <c r="G25" s="4"/>
      <c r="H25" s="2"/>
      <c r="I25" s="3"/>
      <c r="J25" s="3"/>
      <c r="K25" s="3"/>
      <c r="L25" s="3"/>
      <c r="M25" s="13"/>
      <c r="N25" s="4"/>
    </row>
    <row r="26" spans="1:14" ht="15" thickBot="1" x14ac:dyDescent="0.35">
      <c r="A26" s="5" t="s">
        <v>15</v>
      </c>
      <c r="B26" s="5"/>
      <c r="C26" s="6"/>
      <c r="D26" s="6"/>
      <c r="E26" s="6"/>
      <c r="F26" s="5"/>
      <c r="G26" s="7"/>
      <c r="H26" s="5"/>
      <c r="I26" s="6"/>
      <c r="J26" s="6"/>
      <c r="K26" s="6"/>
      <c r="L26" s="6"/>
      <c r="M26" s="14"/>
      <c r="N26" s="7"/>
    </row>
    <row r="27" spans="1:14" x14ac:dyDescent="0.3">
      <c r="A27" s="2" t="s">
        <v>16</v>
      </c>
      <c r="B27" s="2">
        <f>B25/1000000</f>
        <v>0</v>
      </c>
      <c r="C27" s="3">
        <f t="shared" ref="C27:E27" si="7">C25/1000000</f>
        <v>0</v>
      </c>
      <c r="D27" s="3">
        <f t="shared" si="7"/>
        <v>0</v>
      </c>
      <c r="E27" s="3">
        <f t="shared" si="7"/>
        <v>0</v>
      </c>
      <c r="F27" s="2">
        <f>F25/1000000</f>
        <v>0</v>
      </c>
      <c r="G27" s="4">
        <f t="shared" ref="G27:L27" si="8">G25/1000000</f>
        <v>0</v>
      </c>
      <c r="H27" s="2">
        <f t="shared" si="8"/>
        <v>0</v>
      </c>
      <c r="I27" s="3">
        <f t="shared" si="8"/>
        <v>0</v>
      </c>
      <c r="J27" s="3">
        <f t="shared" si="8"/>
        <v>0</v>
      </c>
      <c r="K27" s="3">
        <f t="shared" si="8"/>
        <v>0</v>
      </c>
      <c r="L27" s="3">
        <f t="shared" si="8"/>
        <v>0</v>
      </c>
      <c r="M27" s="13">
        <f>M25/1000000</f>
        <v>0</v>
      </c>
      <c r="N27" s="4">
        <f>N25</f>
        <v>0</v>
      </c>
    </row>
    <row r="28" spans="1:14" ht="15" thickBot="1" x14ac:dyDescent="0.35">
      <c r="A28" s="5" t="s">
        <v>17</v>
      </c>
      <c r="B28" s="5">
        <f>B26/1000000</f>
        <v>0</v>
      </c>
      <c r="C28" s="6">
        <f t="shared" ref="C28:E28" si="9">C26/1000000</f>
        <v>0</v>
      </c>
      <c r="D28" s="6">
        <f t="shared" si="9"/>
        <v>0</v>
      </c>
      <c r="E28" s="6">
        <f t="shared" si="9"/>
        <v>0</v>
      </c>
      <c r="F28" s="5">
        <f>F26/1000000</f>
        <v>0</v>
      </c>
      <c r="G28" s="7">
        <f t="shared" ref="G28:L28" si="10">G26/1000000</f>
        <v>0</v>
      </c>
      <c r="H28" s="5">
        <f t="shared" si="10"/>
        <v>0</v>
      </c>
      <c r="I28" s="6">
        <f t="shared" si="10"/>
        <v>0</v>
      </c>
      <c r="J28" s="6">
        <f t="shared" si="10"/>
        <v>0</v>
      </c>
      <c r="K28" s="6">
        <f t="shared" si="10"/>
        <v>0</v>
      </c>
      <c r="L28" s="6">
        <f t="shared" si="10"/>
        <v>0</v>
      </c>
      <c r="M28" s="14">
        <f>M26/1000000</f>
        <v>0</v>
      </c>
      <c r="N28" s="7">
        <f>N26</f>
        <v>0</v>
      </c>
    </row>
    <row r="30" spans="1:14" ht="15" thickBot="1" x14ac:dyDescent="0.35"/>
    <row r="31" spans="1:14" ht="21" x14ac:dyDescent="0.3">
      <c r="A31" s="26" t="s">
        <v>23</v>
      </c>
      <c r="B31" s="27"/>
      <c r="C31" s="1"/>
      <c r="D31" s="1"/>
    </row>
    <row r="32" spans="1:14" ht="21.6" thickBot="1" x14ac:dyDescent="0.35">
      <c r="A32" s="28"/>
      <c r="B32" s="29"/>
      <c r="C32" s="1"/>
      <c r="D32" s="1"/>
    </row>
    <row r="33" spans="1:14" ht="21.6" thickBot="1" x14ac:dyDescent="0.35">
      <c r="A33" s="11"/>
      <c r="B33" s="30" t="s">
        <v>1</v>
      </c>
      <c r="C33" s="31"/>
      <c r="D33" s="31"/>
      <c r="E33" s="31"/>
      <c r="F33" s="30" t="s">
        <v>2</v>
      </c>
      <c r="G33" s="32"/>
      <c r="H33" s="30" t="s">
        <v>3</v>
      </c>
      <c r="I33" s="31"/>
      <c r="J33" s="31"/>
      <c r="K33" s="31"/>
      <c r="L33" s="31"/>
      <c r="M33" s="32"/>
      <c r="N33" s="1"/>
    </row>
    <row r="34" spans="1:14" ht="15" thickBot="1" x14ac:dyDescent="0.35">
      <c r="B34" s="8" t="s">
        <v>4</v>
      </c>
      <c r="C34" s="9" t="s">
        <v>5</v>
      </c>
      <c r="D34" s="9" t="s">
        <v>24</v>
      </c>
      <c r="E34" s="9" t="s">
        <v>25</v>
      </c>
      <c r="F34" s="8" t="s">
        <v>9</v>
      </c>
      <c r="G34" s="10" t="s">
        <v>10</v>
      </c>
      <c r="H34" s="8" t="s">
        <v>34</v>
      </c>
      <c r="I34" s="9" t="s">
        <v>35</v>
      </c>
      <c r="J34" s="9" t="s">
        <v>36</v>
      </c>
      <c r="K34" s="9" t="s">
        <v>37</v>
      </c>
      <c r="L34" s="9" t="s">
        <v>38</v>
      </c>
      <c r="M34" s="12" t="s">
        <v>39</v>
      </c>
      <c r="N34" s="10" t="s">
        <v>20</v>
      </c>
    </row>
    <row r="35" spans="1:14" x14ac:dyDescent="0.3">
      <c r="A35" s="16" t="s">
        <v>14</v>
      </c>
      <c r="B35" s="2"/>
      <c r="C35" s="3"/>
      <c r="D35" s="3"/>
      <c r="E35" s="3"/>
      <c r="F35" s="2"/>
      <c r="G35" s="4"/>
      <c r="H35" s="2"/>
      <c r="I35" s="3"/>
      <c r="J35" s="3"/>
      <c r="K35" s="3"/>
      <c r="L35" s="3"/>
      <c r="M35" s="13"/>
      <c r="N35" s="4"/>
    </row>
    <row r="36" spans="1:14" ht="15" thickBot="1" x14ac:dyDescent="0.35">
      <c r="A36" s="17" t="s">
        <v>15</v>
      </c>
      <c r="B36" s="5"/>
      <c r="C36" s="6"/>
      <c r="D36" s="6"/>
      <c r="E36" s="6"/>
      <c r="F36" s="5"/>
      <c r="G36" s="7"/>
      <c r="H36" s="5"/>
      <c r="I36" s="6"/>
      <c r="J36" s="6"/>
      <c r="K36" s="6"/>
      <c r="L36" s="6"/>
      <c r="M36" s="14"/>
      <c r="N36" s="7"/>
    </row>
    <row r="37" spans="1:14" x14ac:dyDescent="0.3">
      <c r="A37" s="2" t="s">
        <v>16</v>
      </c>
      <c r="B37" s="2">
        <f>B35/1000000</f>
        <v>0</v>
      </c>
      <c r="C37" s="3">
        <f t="shared" ref="C37:E37" si="11">C35/1000000</f>
        <v>0</v>
      </c>
      <c r="D37" s="3">
        <f t="shared" si="11"/>
        <v>0</v>
      </c>
      <c r="E37" s="3">
        <f t="shared" si="11"/>
        <v>0</v>
      </c>
      <c r="F37" s="2">
        <f>F35/1000000</f>
        <v>0</v>
      </c>
      <c r="G37" s="4">
        <f t="shared" ref="G37:L37" si="12">G35/1000000</f>
        <v>0</v>
      </c>
      <c r="H37" s="2">
        <f t="shared" si="12"/>
        <v>0</v>
      </c>
      <c r="I37" s="3">
        <f t="shared" si="12"/>
        <v>0</v>
      </c>
      <c r="J37" s="3">
        <f t="shared" si="12"/>
        <v>0</v>
      </c>
      <c r="K37" s="3">
        <f t="shared" si="12"/>
        <v>0</v>
      </c>
      <c r="L37" s="3">
        <f t="shared" si="12"/>
        <v>0</v>
      </c>
      <c r="M37" s="13">
        <f>M35/1000000</f>
        <v>0</v>
      </c>
      <c r="N37" s="4">
        <f>N35</f>
        <v>0</v>
      </c>
    </row>
    <row r="38" spans="1:14" ht="15" thickBot="1" x14ac:dyDescent="0.35">
      <c r="A38" s="5" t="s">
        <v>17</v>
      </c>
      <c r="B38" s="5">
        <f>B36/1000000</f>
        <v>0</v>
      </c>
      <c r="C38" s="6">
        <f t="shared" ref="C38:E38" si="13">C36/1000000</f>
        <v>0</v>
      </c>
      <c r="D38" s="6">
        <f t="shared" si="13"/>
        <v>0</v>
      </c>
      <c r="E38" s="6">
        <f t="shared" si="13"/>
        <v>0</v>
      </c>
      <c r="F38" s="5">
        <f>F36/1000000</f>
        <v>0</v>
      </c>
      <c r="G38" s="7">
        <f t="shared" ref="G38:L38" si="14">G36/1000000</f>
        <v>0</v>
      </c>
      <c r="H38" s="5">
        <f t="shared" si="14"/>
        <v>0</v>
      </c>
      <c r="I38" s="6">
        <f t="shared" si="14"/>
        <v>0</v>
      </c>
      <c r="J38" s="6">
        <f t="shared" si="14"/>
        <v>0</v>
      </c>
      <c r="K38" s="6">
        <f t="shared" si="14"/>
        <v>0</v>
      </c>
      <c r="L38" s="6">
        <f t="shared" si="14"/>
        <v>0</v>
      </c>
      <c r="M38" s="14">
        <f>M36/1000000</f>
        <v>0</v>
      </c>
      <c r="N38" s="7">
        <f>N36</f>
        <v>0</v>
      </c>
    </row>
  </sheetData>
  <mergeCells count="16">
    <mergeCell ref="H23:M23"/>
    <mergeCell ref="H33:M33"/>
    <mergeCell ref="A21:B22"/>
    <mergeCell ref="B23:E23"/>
    <mergeCell ref="F23:G23"/>
    <mergeCell ref="A31:B32"/>
    <mergeCell ref="B33:E33"/>
    <mergeCell ref="F33:G33"/>
    <mergeCell ref="B13:E13"/>
    <mergeCell ref="F13:G13"/>
    <mergeCell ref="H13:M13"/>
    <mergeCell ref="A1:B2"/>
    <mergeCell ref="B3:E3"/>
    <mergeCell ref="F3:G3"/>
    <mergeCell ref="H3:M3"/>
    <mergeCell ref="A11:B12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02756e4-a949-43a2-8886-57b0f09f47f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C4E0CDA633FD45AD3FBF7B00AF232F" ma:contentTypeVersion="15" ma:contentTypeDescription="Create a new document." ma:contentTypeScope="" ma:versionID="a4f38346409b1a654ca91995c1973336">
  <xsd:schema xmlns:xsd="http://www.w3.org/2001/XMLSchema" xmlns:xs="http://www.w3.org/2001/XMLSchema" xmlns:p="http://schemas.microsoft.com/office/2006/metadata/properties" xmlns:ns3="b02756e4-a949-43a2-8886-57b0f09f47fd" xmlns:ns4="ad9e9aeb-79f9-4415-8f12-09127192173b" targetNamespace="http://schemas.microsoft.com/office/2006/metadata/properties" ma:root="true" ma:fieldsID="6d39c616c00b869b4c90ed30090611d1" ns3:_="" ns4:_="">
    <xsd:import namespace="b02756e4-a949-43a2-8886-57b0f09f47fd"/>
    <xsd:import namespace="ad9e9aeb-79f9-4415-8f12-09127192173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2756e4-a949-43a2-8886-57b0f09f47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9e9aeb-79f9-4415-8f12-09127192173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D9C89B2-1188-4913-8FD6-997CC58F05FC}">
  <ds:schemaRefs>
    <ds:schemaRef ds:uri="http://schemas.microsoft.com/office/2006/metadata/properties"/>
    <ds:schemaRef ds:uri="http://purl.org/dc/terms/"/>
    <ds:schemaRef ds:uri="b02756e4-a949-43a2-8886-57b0f09f47fd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purl.org/dc/dcmitype/"/>
    <ds:schemaRef ds:uri="http://schemas.openxmlformats.org/package/2006/metadata/core-properties"/>
    <ds:schemaRef ds:uri="ad9e9aeb-79f9-4415-8f12-09127192173b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5CF9CEB-0A99-453B-AB49-7D58F426A4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2756e4-a949-43a2-8886-57b0f09f47fd"/>
    <ds:schemaRef ds:uri="ad9e9aeb-79f9-4415-8f12-0912719217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3DF58D7-67E4-457B-B2EF-D09ED4B2795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910ac815-f855-4a08-bf29-90b46552cf11}" enabled="0" method="" siteId="{910ac815-f855-4a08-bf29-90b46552cf1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gaussian3</vt:lpstr>
      <vt:lpstr>gaussian1024</vt:lpstr>
      <vt:lpstr>LUD64</vt:lpstr>
      <vt:lpstr>LUD2048</vt:lpstr>
      <vt:lpstr>Kmeans100</vt:lpstr>
      <vt:lpstr>Kmeans819200</vt:lpstr>
      <vt:lpstr>Streamcluster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Rodriguez Marcos</dc:creator>
  <cp:keywords/>
  <dc:description/>
  <cp:lastModifiedBy>Rodriguez Marcos</cp:lastModifiedBy>
  <cp:revision/>
  <dcterms:created xsi:type="dcterms:W3CDTF">2023-07-11T06:29:43Z</dcterms:created>
  <dcterms:modified xsi:type="dcterms:W3CDTF">2024-04-18T15:31:40Z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0x0101005AC4E0CDA633FD45AD3FBF7B00AF232F</vt:lpwstr>
  </property>
</Properties>
</file>