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Graph_Traversal/"/>
    </mc:Choice>
  </mc:AlternateContent>
  <xr:revisionPtr revIDLastSave="76" documentId="13_ncr:1_{5403B381-1C17-4381-B9E6-DD0D7DEE3787}" xr6:coauthVersionLast="47" xr6:coauthVersionMax="47" xr10:uidLastSave="{55424CB0-BCCC-4951-8D83-5390ECB4963F}"/>
  <bookViews>
    <workbookView xWindow="28680" yWindow="-120" windowWidth="29040" windowHeight="15720" tabRatio="748" activeTab="1" xr2:uid="{3BB41F9D-0BB3-4FC4-952D-A48197C80458}"/>
  </bookViews>
  <sheets>
    <sheet name="BFS_1MW" sheetId="12" r:id="rId1"/>
    <sheet name="BFS_4096" sheetId="16" r:id="rId2"/>
    <sheet name="HybridSort" sheetId="15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6" l="1"/>
  <c r="I49" i="16"/>
  <c r="H49" i="16"/>
  <c r="G49" i="16"/>
  <c r="F49" i="16"/>
  <c r="E49" i="16"/>
  <c r="D49" i="16"/>
  <c r="C49" i="16"/>
  <c r="B49" i="16"/>
  <c r="J39" i="16"/>
  <c r="I39" i="16"/>
  <c r="H39" i="16"/>
  <c r="G39" i="16"/>
  <c r="F39" i="16"/>
  <c r="E39" i="16"/>
  <c r="D39" i="16"/>
  <c r="C39" i="16"/>
  <c r="B39" i="16"/>
  <c r="J29" i="16"/>
  <c r="I29" i="16"/>
  <c r="H29" i="16"/>
  <c r="G29" i="16"/>
  <c r="F29" i="16"/>
  <c r="E29" i="16"/>
  <c r="D29" i="16"/>
  <c r="C29" i="16"/>
  <c r="B29" i="16"/>
  <c r="J19" i="16"/>
  <c r="I19" i="16"/>
  <c r="H19" i="16"/>
  <c r="G19" i="16"/>
  <c r="F19" i="16"/>
  <c r="E19" i="16"/>
  <c r="D19" i="16"/>
  <c r="C19" i="16"/>
  <c r="B19" i="16"/>
  <c r="J9" i="16"/>
  <c r="I9" i="16"/>
  <c r="H9" i="16"/>
  <c r="G9" i="16"/>
  <c r="F9" i="16"/>
  <c r="E9" i="16"/>
  <c r="D9" i="16"/>
  <c r="C9" i="16"/>
  <c r="B9" i="16"/>
  <c r="J49" i="12"/>
  <c r="I49" i="12"/>
  <c r="H49" i="12"/>
  <c r="G49" i="12"/>
  <c r="F49" i="12"/>
  <c r="E49" i="12"/>
  <c r="D49" i="12"/>
  <c r="C49" i="12"/>
  <c r="B49" i="12"/>
  <c r="J39" i="12"/>
  <c r="I39" i="12"/>
  <c r="H39" i="12"/>
  <c r="G39" i="12"/>
  <c r="F39" i="12"/>
  <c r="E39" i="12"/>
  <c r="D39" i="12"/>
  <c r="C39" i="12"/>
  <c r="B39" i="12"/>
  <c r="J29" i="12"/>
  <c r="I29" i="12"/>
  <c r="H29" i="12"/>
  <c r="G29" i="12"/>
  <c r="F29" i="12"/>
  <c r="E29" i="12"/>
  <c r="D29" i="12"/>
  <c r="C29" i="12"/>
  <c r="B29" i="12"/>
  <c r="J19" i="12"/>
  <c r="I19" i="12"/>
  <c r="H19" i="12"/>
  <c r="G19" i="12"/>
  <c r="F19" i="12"/>
  <c r="E19" i="12"/>
  <c r="D19" i="12"/>
  <c r="C19" i="12"/>
  <c r="B19" i="12"/>
  <c r="J9" i="12"/>
  <c r="I9" i="12"/>
  <c r="H9" i="12"/>
  <c r="G9" i="12"/>
  <c r="F9" i="12"/>
  <c r="E9" i="12"/>
  <c r="D9" i="12"/>
  <c r="C9" i="12"/>
  <c r="B9" i="12"/>
  <c r="I18" i="16" l="1"/>
  <c r="H18" i="16"/>
  <c r="G18" i="16"/>
  <c r="F18" i="16"/>
  <c r="E18" i="16"/>
  <c r="D18" i="16"/>
  <c r="C18" i="16"/>
  <c r="B18" i="16"/>
  <c r="I17" i="16"/>
  <c r="H17" i="16"/>
  <c r="G17" i="16"/>
  <c r="F17" i="16"/>
  <c r="E17" i="16"/>
  <c r="D17" i="16"/>
  <c r="C17" i="16"/>
  <c r="B17" i="16"/>
  <c r="J18" i="12"/>
  <c r="J17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48" i="16"/>
  <c r="H48" i="16"/>
  <c r="G48" i="16"/>
  <c r="F48" i="16"/>
  <c r="E48" i="16"/>
  <c r="D48" i="16"/>
  <c r="C48" i="16"/>
  <c r="B48" i="16"/>
  <c r="I47" i="16"/>
  <c r="H47" i="16"/>
  <c r="G47" i="16"/>
  <c r="F47" i="16"/>
  <c r="E47" i="16"/>
  <c r="D47" i="16"/>
  <c r="C47" i="16"/>
  <c r="B47" i="16"/>
  <c r="I38" i="16"/>
  <c r="H38" i="16"/>
  <c r="G38" i="16"/>
  <c r="F38" i="16"/>
  <c r="E38" i="16"/>
  <c r="D38" i="16"/>
  <c r="C38" i="16"/>
  <c r="B38" i="16"/>
  <c r="I37" i="16"/>
  <c r="H37" i="16"/>
  <c r="G37" i="16"/>
  <c r="F37" i="16"/>
  <c r="E37" i="16"/>
  <c r="D37" i="16"/>
  <c r="C37" i="16"/>
  <c r="B37" i="16"/>
  <c r="I28" i="16"/>
  <c r="H28" i="16"/>
  <c r="G28" i="16"/>
  <c r="F28" i="16"/>
  <c r="E28" i="16"/>
  <c r="D28" i="16"/>
  <c r="C28" i="16"/>
  <c r="B28" i="16"/>
  <c r="I27" i="16"/>
  <c r="H27" i="16"/>
  <c r="G27" i="16"/>
  <c r="F27" i="16"/>
  <c r="E27" i="16"/>
  <c r="D27" i="16"/>
  <c r="C27" i="16"/>
  <c r="B27" i="16"/>
  <c r="I8" i="16"/>
  <c r="H8" i="16"/>
  <c r="G8" i="16"/>
  <c r="F8" i="16"/>
  <c r="E8" i="16"/>
  <c r="D8" i="16"/>
  <c r="C8" i="16"/>
  <c r="B8" i="16"/>
  <c r="I7" i="16"/>
  <c r="H7" i="16"/>
  <c r="G7" i="16"/>
  <c r="F7" i="16"/>
  <c r="E7" i="16"/>
  <c r="D7" i="16"/>
  <c r="C7" i="16"/>
  <c r="B7" i="16"/>
  <c r="N7" i="15"/>
  <c r="N8" i="15"/>
  <c r="J7" i="15"/>
  <c r="K7" i="15"/>
  <c r="L7" i="15"/>
  <c r="M7" i="15"/>
  <c r="J8" i="15"/>
  <c r="K8" i="15"/>
  <c r="L8" i="15"/>
  <c r="M8" i="15"/>
  <c r="J17" i="15"/>
  <c r="K17" i="15"/>
  <c r="L17" i="15"/>
  <c r="M17" i="15"/>
  <c r="J18" i="15"/>
  <c r="K18" i="15"/>
  <c r="L18" i="15"/>
  <c r="M18" i="15"/>
  <c r="J27" i="15"/>
  <c r="K27" i="15"/>
  <c r="L27" i="15"/>
  <c r="M27" i="15"/>
  <c r="J28" i="15"/>
  <c r="K28" i="15"/>
  <c r="L28" i="15"/>
  <c r="M28" i="15"/>
  <c r="J37" i="15"/>
  <c r="K37" i="15"/>
  <c r="L37" i="15"/>
  <c r="M37" i="15"/>
  <c r="J38" i="15"/>
  <c r="K38" i="15"/>
  <c r="L38" i="15"/>
  <c r="M38" i="15"/>
  <c r="I48" i="12" l="1"/>
  <c r="H48" i="12"/>
  <c r="I47" i="12"/>
  <c r="H47" i="12"/>
  <c r="I38" i="12"/>
  <c r="H38" i="12"/>
  <c r="I37" i="12"/>
  <c r="H37" i="12"/>
  <c r="I28" i="12"/>
  <c r="H28" i="12"/>
  <c r="I27" i="12"/>
  <c r="H27" i="12"/>
  <c r="H8" i="12"/>
  <c r="H7" i="12"/>
  <c r="N38" i="15"/>
  <c r="I38" i="15"/>
  <c r="H38" i="15"/>
  <c r="G38" i="15"/>
  <c r="F38" i="15"/>
  <c r="E38" i="15"/>
  <c r="D38" i="15"/>
  <c r="C38" i="15"/>
  <c r="B38" i="15"/>
  <c r="N37" i="15"/>
  <c r="I37" i="15"/>
  <c r="H37" i="15"/>
  <c r="G37" i="15"/>
  <c r="F37" i="15"/>
  <c r="E37" i="15"/>
  <c r="D37" i="15"/>
  <c r="C37" i="15"/>
  <c r="B37" i="15"/>
  <c r="N28" i="15"/>
  <c r="I28" i="15"/>
  <c r="H28" i="15"/>
  <c r="G28" i="15"/>
  <c r="F28" i="15"/>
  <c r="E28" i="15"/>
  <c r="D28" i="15"/>
  <c r="C28" i="15"/>
  <c r="B28" i="15"/>
  <c r="N27" i="15"/>
  <c r="I27" i="15"/>
  <c r="H27" i="15"/>
  <c r="G27" i="15"/>
  <c r="F27" i="15"/>
  <c r="E27" i="15"/>
  <c r="D27" i="15"/>
  <c r="C27" i="15"/>
  <c r="B27" i="15"/>
  <c r="N18" i="15"/>
  <c r="I18" i="15"/>
  <c r="H18" i="15"/>
  <c r="G18" i="15"/>
  <c r="F18" i="15"/>
  <c r="E18" i="15"/>
  <c r="D18" i="15"/>
  <c r="C18" i="15"/>
  <c r="B18" i="15"/>
  <c r="N17" i="15"/>
  <c r="I17" i="15"/>
  <c r="H17" i="15"/>
  <c r="G17" i="15"/>
  <c r="F17" i="15"/>
  <c r="E17" i="15"/>
  <c r="D17" i="15"/>
  <c r="C17" i="15"/>
  <c r="B17" i="15"/>
  <c r="I8" i="15"/>
  <c r="I7" i="15"/>
  <c r="H8" i="15"/>
  <c r="H7" i="15"/>
  <c r="G8" i="15"/>
  <c r="F8" i="15"/>
  <c r="E8" i="15"/>
  <c r="D8" i="15"/>
  <c r="C8" i="15"/>
  <c r="B8" i="15"/>
  <c r="G7" i="15"/>
  <c r="F7" i="15"/>
  <c r="E7" i="15"/>
  <c r="D7" i="15"/>
  <c r="C7" i="15"/>
  <c r="B7" i="15"/>
  <c r="G48" i="12"/>
  <c r="F48" i="12"/>
  <c r="E48" i="12"/>
  <c r="D48" i="12"/>
  <c r="C48" i="12"/>
  <c r="B48" i="12"/>
  <c r="G47" i="12"/>
  <c r="F47" i="12"/>
  <c r="E47" i="12"/>
  <c r="D47" i="12"/>
  <c r="C47" i="12"/>
  <c r="B47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I8" i="12"/>
  <c r="G8" i="12"/>
  <c r="F8" i="12"/>
  <c r="E8" i="12"/>
  <c r="D8" i="12"/>
  <c r="C8" i="12"/>
  <c r="B8" i="12"/>
  <c r="I7" i="12"/>
  <c r="G7" i="12"/>
  <c r="F7" i="12"/>
  <c r="E7" i="12"/>
  <c r="D7" i="12"/>
  <c r="C7" i="12"/>
  <c r="B7" i="12"/>
</calcChain>
</file>

<file path=xl/sharedStrings.xml><?xml version="1.0" encoding="utf-8"?>
<sst xmlns="http://schemas.openxmlformats.org/spreadsheetml/2006/main" count="264" uniqueCount="30">
  <si>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</si>
  <si>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</si>
  <si>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</si>
  <si>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</si>
  <si>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</si>
  <si>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</si>
  <si>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</si>
  <si>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[CUDA memcpy HtoD]</t>
  </si>
  <si>
    <t>[CUDA memcpy DtoH]</t>
  </si>
  <si>
    <t>kernels: Kernel</t>
  </si>
  <si>
    <t>kernels: Kernel2</t>
  </si>
  <si>
    <t>exeTime aprox (ms)</t>
  </si>
  <si>
    <t>Mean (ns)</t>
  </si>
  <si>
    <t>Std.Dev (ns)</t>
  </si>
  <si>
    <t>Mean (ms)</t>
  </si>
  <si>
    <t>Std.Dev (ms)</t>
  </si>
  <si>
    <t>ScatterAlloc</t>
  </si>
  <si>
    <t>Zero-Copy</t>
  </si>
  <si>
    <t>cudaHostAlloc</t>
  </si>
  <si>
    <t>Unified Memory</t>
  </si>
  <si>
    <t>cudaMallocManaged</t>
  </si>
  <si>
    <t>kernel: srad</t>
  </si>
  <si>
    <t>kernel: srad2</t>
  </si>
  <si>
    <t>kernel: reduce</t>
  </si>
  <si>
    <t>kernel: prepare</t>
  </si>
  <si>
    <t>kernel: extract</t>
  </si>
  <si>
    <t>kernel: compress</t>
  </si>
  <si>
    <t>OPT traditional allocation</t>
  </si>
  <si>
    <t>traditional allocation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</si>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</sst>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3"/>
          <c:order val="0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(BFS_1MW!$E$9,BFS_1MW!$E$19,BFS_1MW!$E$29,BFS_1MW!$E$39,BFS_1MW!$E$49)</c:f>
              <c:numCache>
                <c:formatCode>0.0000</c:formatCode>
                <c:ptCount val="5"/>
                <c:pt idx="0">
                  <c:v>1</c:v>
                </c:pt>
                <c:pt idx="1">
                  <c:v>0.95036395604814561</c:v>
                </c:pt>
                <c:pt idx="2">
                  <c:v>1.0059934903575178</c:v>
                </c:pt>
                <c:pt idx="3">
                  <c:v>1.0270146525305615</c:v>
                </c:pt>
                <c:pt idx="4">
                  <c:v>1.7045182229905054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(BFS_1MW!$J$9,BFS_1MW!$J$19,BFS_1MW!$J$29,BFS_1MW!$J$39,BFS_1MW!$J$49)</c:f>
              <c:numCache>
                <c:formatCode>0.0000</c:formatCode>
                <c:ptCount val="5"/>
                <c:pt idx="0">
                  <c:v>1</c:v>
                </c:pt>
                <c:pt idx="1">
                  <c:v>0.82337066201561782</c:v>
                </c:pt>
                <c:pt idx="2">
                  <c:v>0.97985611573632536</c:v>
                </c:pt>
                <c:pt idx="3">
                  <c:v>0.86495985883069426</c:v>
                </c:pt>
                <c:pt idx="4">
                  <c:v>0.87499260002405865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(BFS_1MW!$C$9,BFS_1MW!$C$19,BFS_1MW!$C$29,BFS_1MW!$C$39,BFS_1MW!$C$49)</c:f>
              <c:numCache>
                <c:formatCode>0.0000</c:formatCode>
                <c:ptCount val="5"/>
                <c:pt idx="0">
                  <c:v>1</c:v>
                </c:pt>
                <c:pt idx="1">
                  <c:v>0.96042306786761289</c:v>
                </c:pt>
                <c:pt idx="2">
                  <c:v>1.3240591394978627</c:v>
                </c:pt>
                <c:pt idx="3">
                  <c:v>1.0268503670189781</c:v>
                </c:pt>
                <c:pt idx="4">
                  <c:v>5.1553041909837685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(BFS_1MW!$D$9,BFS_1MW!$D$19,BFS_1MW!$D$29,BFS_1MW!$D$39,BFS_1MW!$D$49)</c:f>
              <c:numCache>
                <c:formatCode>0.0000</c:formatCode>
                <c:ptCount val="5"/>
                <c:pt idx="0">
                  <c:v>1</c:v>
                </c:pt>
                <c:pt idx="1">
                  <c:v>5.5972389635584197</c:v>
                </c:pt>
                <c:pt idx="2">
                  <c:v>6.4123878614190929E-2</c:v>
                </c:pt>
                <c:pt idx="3">
                  <c:v>0.50040460517256447</c:v>
                </c:pt>
                <c:pt idx="4">
                  <c:v>0.50988780912132836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(HybridSort!$I$5,HybridSort!$I$15,HybridSort!$I$25,HybridSort!$I$35)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(HybridSort!$H$5,HybridSort!$H$15,HybridSort!$H$25,HybridSort!$H$35)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(HybridSort!$N$5,HybridSort!$N$15,HybridSort!$N$25,HybridSort!$N$35)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(HybridSort!$J$5,HybridSort!$J$15,HybridSort!$J$25,HybridSort!$J$35)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(HybridSort!$K$5,HybridSort!$K$15,HybridSort!$K$25,HybridSort!$K$35)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(HybridSort!$L$5,HybridSort!$L$15,HybridSort!$L$25,HybridSort!$L$35)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(HybridSort!$M$5,HybridSort!$M$15,HybridSort!$M$25,HybridSort!$M$35)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BFS_1MW!$G$4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(BFS_1MW!$G$9,BFS_1MW!$G$19,BFS_1MW!$G$29,BFS_1MW!$G$39,BFS_1MW!$G$49)</c:f>
              <c:numCache>
                <c:formatCode>0.0000</c:formatCode>
                <c:ptCount val="5"/>
                <c:pt idx="0">
                  <c:v>1</c:v>
                </c:pt>
                <c:pt idx="1">
                  <c:v>0.70760069526534131</c:v>
                </c:pt>
                <c:pt idx="2">
                  <c:v>1.0340388936484901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BFS_1MW!$F$4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(BFS_1MW!$F$9,BFS_1MW!$F$19,BFS_1MW!$F$29,BFS_1MW!$F$39,BFS_1MW!$F$49)</c:f>
              <c:numCache>
                <c:formatCode>0.0000</c:formatCode>
                <c:ptCount val="5"/>
                <c:pt idx="0">
                  <c:v>1</c:v>
                </c:pt>
                <c:pt idx="1">
                  <c:v>0.69518752834994957</c:v>
                </c:pt>
                <c:pt idx="2">
                  <c:v>1.0173961388501587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BFS_1MW!$I$4</c:f>
              <c:strCache>
                <c:ptCount val="1"/>
                <c:pt idx="0">
                  <c:v>kernels: Kernel2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(BFS_1MW!$I$9,BFS_1MW!$I$19,BFS_1MW!$I$29,BFS_1MW!$I$39,BFS_1MW!$I$49)</c:f>
              <c:numCache>
                <c:formatCode>0.0000</c:formatCode>
                <c:ptCount val="5"/>
                <c:pt idx="0">
                  <c:v>1</c:v>
                </c:pt>
                <c:pt idx="1">
                  <c:v>0.91766417645574561</c:v>
                </c:pt>
                <c:pt idx="2">
                  <c:v>0.99915841331105215</c:v>
                </c:pt>
                <c:pt idx="3">
                  <c:v>1.272722273322241</c:v>
                </c:pt>
                <c:pt idx="4">
                  <c:v>1.1792195809189372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BFS_1MW!$H$4</c:f>
              <c:strCache>
                <c:ptCount val="1"/>
                <c:pt idx="0">
                  <c:v>kernels: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(BFS_1MW!$H$9,BFS_1MW!$H$19,BFS_1MW!$H$29,BFS_1MW!$H$39,BFS_1MW!$H$49)</c:f>
              <c:numCache>
                <c:formatCode>0.0000</c:formatCode>
                <c:ptCount val="5"/>
                <c:pt idx="0">
                  <c:v>1</c:v>
                </c:pt>
                <c:pt idx="1">
                  <c:v>0.96107971959780125</c:v>
                </c:pt>
                <c:pt idx="2">
                  <c:v>1.0000119555587066</c:v>
                </c:pt>
                <c:pt idx="3">
                  <c:v>1.1233597721146931</c:v>
                </c:pt>
                <c:pt idx="4">
                  <c:v>1.0480995410955254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(BFS_4096!$C$9,BFS_4096!$C$19,BFS_4096!$C$29,BFS_4096!$C$39,BFS_4096!$C$49)</c:f>
              <c:numCache>
                <c:formatCode>0.0000</c:formatCode>
                <c:ptCount val="5"/>
                <c:pt idx="0">
                  <c:v>1</c:v>
                </c:pt>
                <c:pt idx="1">
                  <c:v>0.83509688744165878</c:v>
                </c:pt>
                <c:pt idx="2">
                  <c:v>1.4402741855299708</c:v>
                </c:pt>
                <c:pt idx="3">
                  <c:v>1.0920542779042657</c:v>
                </c:pt>
                <c:pt idx="4">
                  <c:v>1.3377993645153818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(BFS_4096!$J$9,BFS_4096!$J$19,BFS_4096!$J$29,BFS_4096!$J$39,BFS_4096!$J$49)</c:f>
              <c:numCache>
                <c:formatCode>0.0000</c:formatCode>
                <c:ptCount val="5"/>
                <c:pt idx="0">
                  <c:v>1</c:v>
                </c:pt>
                <c:pt idx="1">
                  <c:v>0.83676756077654324</c:v>
                </c:pt>
                <c:pt idx="2">
                  <c:v>1.0263532647901672</c:v>
                </c:pt>
                <c:pt idx="3">
                  <c:v>0.99749916467774224</c:v>
                </c:pt>
                <c:pt idx="4">
                  <c:v>0.98100155507672104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4"/>
          <c:order val="2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(BFS_4096!$D$9,BFS_4096!$D$19,BFS_4096!$D$29,BFS_4096!$D$39,BFS_4096!$D$49)</c:f>
              <c:numCache>
                <c:formatCode>0.0000</c:formatCode>
                <c:ptCount val="5"/>
                <c:pt idx="0">
                  <c:v>1</c:v>
                </c:pt>
                <c:pt idx="1">
                  <c:v>5.8230825926744156</c:v>
                </c:pt>
                <c:pt idx="2">
                  <c:v>3.9695664666742287E-3</c:v>
                </c:pt>
                <c:pt idx="3">
                  <c:v>4.3204221630229571E-2</c:v>
                </c:pt>
                <c:pt idx="4">
                  <c:v>1.507873042049932E-2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(BFS_4096!$E$9,BFS_4096!$E$19,BFS_4096!$E$29,BFS_4096!$E$39,BFS_4096!$E$49)</c:f>
              <c:numCache>
                <c:formatCode>0.0000</c:formatCode>
                <c:ptCount val="5"/>
                <c:pt idx="0">
                  <c:v>1</c:v>
                </c:pt>
                <c:pt idx="1">
                  <c:v>1.2225719447937715</c:v>
                </c:pt>
                <c:pt idx="2">
                  <c:v>1.1045795505288916</c:v>
                </c:pt>
                <c:pt idx="3">
                  <c:v>1.797992696463713</c:v>
                </c:pt>
                <c:pt idx="4">
                  <c:v>2.9690034145271404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8329390780581927E-2"/>
              <c:y val="0.33472251527845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BFS_4096!$F$4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(BFS_4096!$F$9,BFS_4096!$F$19,BFS_4096!$F$29,BFS_4096!$F$39,BFS_4096!$F$49)</c:f>
              <c:numCache>
                <c:formatCode>0.0000</c:formatCode>
                <c:ptCount val="5"/>
                <c:pt idx="0">
                  <c:v>1</c:v>
                </c:pt>
                <c:pt idx="1">
                  <c:v>0.90978421535885767</c:v>
                </c:pt>
                <c:pt idx="2">
                  <c:v>1.0006270290515695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BFS_4096!$G$4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(BFS_4096!$G$9,BFS_4096!$G$19,BFS_4096!$G$29,BFS_4096!$G$39,BFS_4096!$G$49)</c:f>
              <c:numCache>
                <c:formatCode>0.0000</c:formatCode>
                <c:ptCount val="5"/>
                <c:pt idx="0">
                  <c:v>1</c:v>
                </c:pt>
                <c:pt idx="1">
                  <c:v>0.8871997852493122</c:v>
                </c:pt>
                <c:pt idx="2">
                  <c:v>1.006091537480706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BFS_4096!$I$4</c:f>
              <c:strCache>
                <c:ptCount val="1"/>
                <c:pt idx="0">
                  <c:v>kernels: Kernel2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(BFS_4096!$I$9,BFS_4096!$I$19,BFS_4096!$I$29,BFS_4096!$I$39,BFS_4096!$I$49)</c:f>
              <c:numCache>
                <c:formatCode>0.0000</c:formatCode>
                <c:ptCount val="5"/>
                <c:pt idx="0">
                  <c:v>1</c:v>
                </c:pt>
                <c:pt idx="1">
                  <c:v>0.96149267399267391</c:v>
                </c:pt>
                <c:pt idx="2">
                  <c:v>0.96792399267399254</c:v>
                </c:pt>
                <c:pt idx="3">
                  <c:v>1.2202390109890109</c:v>
                </c:pt>
                <c:pt idx="4">
                  <c:v>1.4295934065934064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BFS_4096!$H$4</c:f>
              <c:strCache>
                <c:ptCount val="1"/>
                <c:pt idx="0">
                  <c:v>kernels: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(BFS_4096!$H$9,BFS_4096!$H$19,BFS_4096!$H$29,BFS_4096!$H$39,BFS_4096!$H$49)</c:f>
              <c:numCache>
                <c:formatCode>0.0000</c:formatCode>
                <c:ptCount val="5"/>
                <c:pt idx="0">
                  <c:v>1</c:v>
                </c:pt>
                <c:pt idx="1">
                  <c:v>0.96442411955095375</c:v>
                </c:pt>
                <c:pt idx="2">
                  <c:v>1.0125131617826189</c:v>
                </c:pt>
                <c:pt idx="3">
                  <c:v>1.9120745153086118</c:v>
                </c:pt>
                <c:pt idx="4">
                  <c:v>1.7441356282887397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1257394268668356E-2"/>
              <c:y val="0.3326649746672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(HybridSort!$C$5,HybridSort!$C$15,HybridSort!$C$25,HybridSort!$C$35)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(HybridSort!$D$5,HybridSort!$D$15,HybridSort!$D$25,HybridSort!$D$35)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(HybridSort!$E$5,HybridSort!$E$15,HybridSort!$E$25,HybridSort!$E$35)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(HybridSort!$F$5,HybridSort!$F$15,HybridSort!$F$25,HybridSort!$F$35)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(HybridSort!$G$5,HybridSort!$G$15,HybridSort!$G$25,HybridSort!$G$35)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58450</xdr:colOff>
      <xdr:row>1</xdr:row>
      <xdr:rowOff>260551</xdr:rowOff>
    </xdr:from>
    <xdr:to>
      <xdr:col>23</xdr:col>
      <xdr:colOff>121227</xdr:colOff>
      <xdr:row>29</xdr:row>
      <xdr:rowOff>138545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381297E3-4572-4EC1-989E-24258CFB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418062</xdr:colOff>
      <xdr:row>31</xdr:row>
      <xdr:rowOff>37320</xdr:rowOff>
    </xdr:from>
    <xdr:to>
      <xdr:col>23</xdr:col>
      <xdr:colOff>86590</xdr:colOff>
      <xdr:row>61</xdr:row>
      <xdr:rowOff>86590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C5577423-F3F1-43A3-BE47-93F83A54E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342552</xdr:colOff>
      <xdr:row>2</xdr:row>
      <xdr:rowOff>230850</xdr:rowOff>
    </xdr:from>
    <xdr:to>
      <xdr:col>23</xdr:col>
      <xdr:colOff>275186</xdr:colOff>
      <xdr:row>28</xdr:row>
      <xdr:rowOff>84685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6AF13649-49A6-4D02-8C15-6C7C5813D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321424</xdr:colOff>
      <xdr:row>31</xdr:row>
      <xdr:rowOff>65463</xdr:rowOff>
    </xdr:from>
    <xdr:to>
      <xdr:col>23</xdr:col>
      <xdr:colOff>381000</xdr:colOff>
      <xdr:row>58</xdr:row>
      <xdr:rowOff>51955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81BFEE2E-8A66-4BB5-B7ED-7E40678EC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Relationship Id="rId1" Type="http://schemas.openxmlformats.org/officeDocument/2006/relationships/externalLinkPath" Target="/personal/mrodriguez_ikerlan_es/Documents/Documentos/Docs%20PhD%20Marcos/Experiments_docs/iGPUs/Rodinia%20evaluation/Bench-in-loop/Dense_Linear_Algebra/DLA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/>
      <sheetData sheetId="1">
        <row r="7">
          <cell r="F7">
            <v>0.49685522645290497</v>
          </cell>
        </row>
        <row r="17">
          <cell r="F17">
            <v>0.52853861533333302</v>
          </cell>
        </row>
        <row r="27">
          <cell r="F27">
            <v>0.59037115000000007</v>
          </cell>
        </row>
        <row r="37">
          <cell r="F37">
            <v>0.55035044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K49"/>
  <sheetViews>
    <sheetView zoomScale="55" zoomScaleNormal="55" workbookViewId="0">
      <selection activeCell="A49" sqref="A49:J49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6" width="20" bestFit="1" customWidth="1"/>
    <col min="7" max="7" width="22.33203125" bestFit="1" customWidth="1"/>
    <col min="8" max="8" width="20" customWidth="1"/>
    <col min="9" max="9" width="21.88671875" bestFit="1" customWidth="1"/>
    <col min="10" max="10" width="27.88671875" bestFit="1" customWidth="1"/>
  </cols>
  <sheetData>
    <row r="1" spans="1:11" ht="21" x14ac:dyDescent="0.3">
      <c r="A1" s="24" t="s">
        <v>28</v>
      </c>
      <c r="B1" s="25"/>
      <c r="C1" s="1"/>
      <c r="D1" s="1"/>
    </row>
    <row r="2" spans="1:11" ht="21.6" thickBot="1" x14ac:dyDescent="0.35">
      <c r="A2" s="26"/>
      <c r="B2" s="27"/>
      <c r="C2" s="1"/>
      <c r="D2" s="1"/>
    </row>
    <row r="3" spans="1:11" ht="21.6" thickBot="1" x14ac:dyDescent="0.35">
      <c r="A3" s="11"/>
      <c r="B3" s="28" t="s">
        <v>1</v>
      </c>
      <c r="C3" s="29"/>
      <c r="D3" s="29"/>
      <c r="E3" s="29"/>
      <c r="F3" s="28" t="s">
        <v>2</v>
      </c>
      <c r="G3" s="29"/>
      <c r="H3" s="22" t="s">
        <v>3</v>
      </c>
      <c r="I3" s="23"/>
      <c r="J3" s="1"/>
    </row>
    <row r="4" spans="1:11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9" t="s">
        <v>8</v>
      </c>
      <c r="H4" s="8" t="s">
        <v>9</v>
      </c>
      <c r="I4" s="12" t="s">
        <v>10</v>
      </c>
      <c r="J4" s="10" t="s">
        <v>11</v>
      </c>
    </row>
    <row r="5" spans="1:11" x14ac:dyDescent="0.3">
      <c r="A5" s="2" t="s">
        <v>12</v>
      </c>
      <c r="B5" s="2">
        <v>543516.79399999999</v>
      </c>
      <c r="C5" s="3">
        <v>24345.691999999999</v>
      </c>
      <c r="D5" s="3">
        <v>31069397.096000001</v>
      </c>
      <c r="E5" s="3">
        <v>1378190.588</v>
      </c>
      <c r="F5" s="2">
        <v>543955.99399999995</v>
      </c>
      <c r="G5" s="3">
        <v>156231.576</v>
      </c>
      <c r="H5" s="2">
        <v>1773735.5919999999</v>
      </c>
      <c r="I5" s="20">
        <v>270165.87</v>
      </c>
      <c r="J5" s="4">
        <v>2436.7841386240002</v>
      </c>
    </row>
    <row r="6" spans="1:11" ht="15" thickBot="1" x14ac:dyDescent="0.35">
      <c r="A6" s="5" t="s">
        <v>13</v>
      </c>
      <c r="B6" s="5">
        <v>38943.757623311198</v>
      </c>
      <c r="C6" s="6">
        <v>4064.1570814501501</v>
      </c>
      <c r="D6" s="6">
        <v>2465973.26042028</v>
      </c>
      <c r="E6" s="6">
        <v>103242.473380201</v>
      </c>
      <c r="F6" s="5">
        <v>44171.557605914502</v>
      </c>
      <c r="G6" s="6">
        <v>17388.517111095702</v>
      </c>
      <c r="H6" s="5">
        <v>92324.115694476393</v>
      </c>
      <c r="I6" s="21">
        <v>14413.7100265879</v>
      </c>
      <c r="J6" s="7">
        <v>71.475791085188803</v>
      </c>
    </row>
    <row r="7" spans="1:11" x14ac:dyDescent="0.3">
      <c r="A7" s="2" t="s">
        <v>14</v>
      </c>
      <c r="B7" s="2">
        <f>B5/1000000</f>
        <v>0.54351679399999997</v>
      </c>
      <c r="C7" s="3">
        <f t="shared" ref="C7:I8" si="0">C5/1000000</f>
        <v>2.4345691999999999E-2</v>
      </c>
      <c r="D7" s="3">
        <f t="shared" si="0"/>
        <v>31.069397095999999</v>
      </c>
      <c r="E7" s="3">
        <f t="shared" si="0"/>
        <v>1.378190588</v>
      </c>
      <c r="F7" s="2">
        <f>F5/1000000</f>
        <v>0.54395599399999994</v>
      </c>
      <c r="G7" s="3">
        <f t="shared" si="0"/>
        <v>0.15623157600000001</v>
      </c>
      <c r="H7" s="18">
        <f t="shared" ref="H7" si="1">H5/1000000</f>
        <v>1.773735592</v>
      </c>
      <c r="I7" s="19">
        <f t="shared" si="0"/>
        <v>0.27016586999999997</v>
      </c>
      <c r="J7" s="4">
        <v>2436.7841386240002</v>
      </c>
    </row>
    <row r="8" spans="1:11" ht="15" thickBot="1" x14ac:dyDescent="0.35">
      <c r="A8" s="5" t="s">
        <v>15</v>
      </c>
      <c r="B8" s="5">
        <f>B6/1000000</f>
        <v>3.8943757623311197E-2</v>
      </c>
      <c r="C8" s="6">
        <f t="shared" si="0"/>
        <v>4.0641570814501501E-3</v>
      </c>
      <c r="D8" s="6">
        <f t="shared" si="0"/>
        <v>2.46597326042028</v>
      </c>
      <c r="E8" s="6">
        <f t="shared" si="0"/>
        <v>0.103242473380201</v>
      </c>
      <c r="F8" s="5">
        <f>F6/1000000</f>
        <v>4.4171557605914499E-2</v>
      </c>
      <c r="G8" s="6">
        <f t="shared" si="0"/>
        <v>1.7388517111095701E-2</v>
      </c>
      <c r="H8" s="5">
        <f t="shared" ref="H8" si="2">H6/1000000</f>
        <v>9.2324115694476391E-2</v>
      </c>
      <c r="I8" s="14">
        <f t="shared" si="0"/>
        <v>1.44137100265879E-2</v>
      </c>
      <c r="J8" s="7">
        <v>71.475791085188803</v>
      </c>
    </row>
    <row r="9" spans="1:11" x14ac:dyDescent="0.3">
      <c r="A9" s="31" t="s">
        <v>29</v>
      </c>
      <c r="B9" s="31">
        <f>B7/B$7</f>
        <v>1</v>
      </c>
      <c r="C9" s="31">
        <f t="shared" ref="C9:K9" si="3">C7/C$7</f>
        <v>1</v>
      </c>
      <c r="D9" s="31">
        <f t="shared" si="3"/>
        <v>1</v>
      </c>
      <c r="E9" s="31">
        <f t="shared" si="3"/>
        <v>1</v>
      </c>
      <c r="F9" s="31">
        <f t="shared" si="3"/>
        <v>1</v>
      </c>
      <c r="G9" s="31">
        <f t="shared" si="3"/>
        <v>1</v>
      </c>
      <c r="H9" s="31">
        <f t="shared" si="3"/>
        <v>1</v>
      </c>
      <c r="I9" s="31">
        <f t="shared" si="3"/>
        <v>1</v>
      </c>
      <c r="J9" s="31">
        <f t="shared" si="3"/>
        <v>1</v>
      </c>
      <c r="K9" s="31"/>
    </row>
    <row r="10" spans="1:11" ht="15" thickBot="1" x14ac:dyDescent="0.35"/>
    <row r="11" spans="1:11" ht="21" x14ac:dyDescent="0.3">
      <c r="A11" s="24" t="s">
        <v>27</v>
      </c>
      <c r="B11" s="25"/>
      <c r="C11" s="1"/>
      <c r="D11" s="1"/>
    </row>
    <row r="12" spans="1:11" ht="21.6" thickBot="1" x14ac:dyDescent="0.35">
      <c r="A12" s="26"/>
      <c r="B12" s="27"/>
      <c r="C12" s="1"/>
      <c r="D12" s="1"/>
    </row>
    <row r="13" spans="1:11" ht="21.6" thickBot="1" x14ac:dyDescent="0.35">
      <c r="A13" s="11"/>
      <c r="B13" s="28" t="s">
        <v>1</v>
      </c>
      <c r="C13" s="29"/>
      <c r="D13" s="29"/>
      <c r="E13" s="29"/>
      <c r="F13" s="28" t="s">
        <v>2</v>
      </c>
      <c r="G13" s="29"/>
      <c r="H13" s="22" t="s">
        <v>3</v>
      </c>
      <c r="I13" s="23"/>
      <c r="J13" s="1"/>
    </row>
    <row r="14" spans="1:11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9" t="s">
        <v>8</v>
      </c>
      <c r="H14" s="8" t="s">
        <v>9</v>
      </c>
      <c r="I14" s="12" t="s">
        <v>10</v>
      </c>
      <c r="J14" s="10" t="s">
        <v>11</v>
      </c>
    </row>
    <row r="15" spans="1:11" x14ac:dyDescent="0.3">
      <c r="A15" s="2" t="s">
        <v>12</v>
      </c>
      <c r="B15" s="2"/>
      <c r="C15" s="3">
        <v>23382.164199999999</v>
      </c>
      <c r="D15" s="3">
        <v>173902840</v>
      </c>
      <c r="E15" s="3">
        <v>1309782.6594</v>
      </c>
      <c r="F15" s="2">
        <v>378151.42300000001</v>
      </c>
      <c r="G15" s="3">
        <v>110549.57180000001</v>
      </c>
      <c r="H15" s="2">
        <v>1704701.3054</v>
      </c>
      <c r="I15" s="20">
        <v>247921.54060000001</v>
      </c>
      <c r="J15" s="4">
        <v>2006.376569408</v>
      </c>
    </row>
    <row r="16" spans="1:11" ht="15" thickBot="1" x14ac:dyDescent="0.35">
      <c r="A16" s="5" t="s">
        <v>13</v>
      </c>
      <c r="B16" s="5"/>
      <c r="C16" s="6">
        <v>4350.5008944400097</v>
      </c>
      <c r="D16" s="6">
        <v>5003528.95862405</v>
      </c>
      <c r="E16" s="6">
        <v>93021.242452310602</v>
      </c>
      <c r="F16" s="5">
        <v>22225.114981435901</v>
      </c>
      <c r="G16" s="6">
        <v>21539.466856626699</v>
      </c>
      <c r="H16" s="5">
        <v>119214.324886456</v>
      </c>
      <c r="I16" s="21">
        <v>16141.338535882</v>
      </c>
      <c r="J16" s="7">
        <v>2420.3652529392102</v>
      </c>
    </row>
    <row r="17" spans="1:10" x14ac:dyDescent="0.3">
      <c r="A17" s="2" t="s">
        <v>14</v>
      </c>
      <c r="B17" s="2">
        <f>B15/1000000</f>
        <v>0</v>
      </c>
      <c r="C17" s="3">
        <f t="shared" ref="C17:E17" si="4">C15/1000000</f>
        <v>2.33821642E-2</v>
      </c>
      <c r="D17" s="3">
        <f t="shared" si="4"/>
        <v>173.90284</v>
      </c>
      <c r="E17" s="3">
        <f t="shared" si="4"/>
        <v>1.3097826593999999</v>
      </c>
      <c r="F17" s="2">
        <f>F15/1000000</f>
        <v>0.37815142299999999</v>
      </c>
      <c r="G17" s="3">
        <f t="shared" ref="G17:I18" si="5">G15/1000000</f>
        <v>0.11054957180000001</v>
      </c>
      <c r="H17" s="18">
        <f t="shared" si="5"/>
        <v>1.7047013054</v>
      </c>
      <c r="I17" s="19">
        <f t="shared" si="5"/>
        <v>0.24792154060000002</v>
      </c>
      <c r="J17" s="4">
        <f>J15</f>
        <v>2006.376569408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E18" si="6">C16/1000000</f>
        <v>4.3505008944400101E-3</v>
      </c>
      <c r="D18" s="6">
        <f t="shared" si="6"/>
        <v>5.0035289586240497</v>
      </c>
      <c r="E18" s="6">
        <f t="shared" si="6"/>
        <v>9.3021242452310596E-2</v>
      </c>
      <c r="F18" s="5">
        <f>F16/1000000</f>
        <v>2.2225114981435902E-2</v>
      </c>
      <c r="G18" s="6">
        <f t="shared" ref="G18" si="7">G16/1000000</f>
        <v>2.15394668566267E-2</v>
      </c>
      <c r="H18" s="5">
        <f t="shared" si="5"/>
        <v>0.119214324886456</v>
      </c>
      <c r="I18" s="14">
        <f t="shared" si="5"/>
        <v>1.6141338535882E-2</v>
      </c>
      <c r="J18" s="7">
        <f>J16</f>
        <v>2420.3652529392102</v>
      </c>
    </row>
    <row r="19" spans="1:10" x14ac:dyDescent="0.3">
      <c r="A19" s="31" t="s">
        <v>29</v>
      </c>
      <c r="B19" s="31">
        <f>B17/B$7</f>
        <v>0</v>
      </c>
      <c r="C19" s="31">
        <f t="shared" ref="C19:J19" si="8">C17/C$7</f>
        <v>0.96042306786761289</v>
      </c>
      <c r="D19" s="31">
        <f t="shared" si="8"/>
        <v>5.5972389635584197</v>
      </c>
      <c r="E19" s="31">
        <f t="shared" si="8"/>
        <v>0.95036395604814561</v>
      </c>
      <c r="F19" s="31">
        <f t="shared" si="8"/>
        <v>0.69518752834994957</v>
      </c>
      <c r="G19" s="31">
        <f t="shared" si="8"/>
        <v>0.70760069526534131</v>
      </c>
      <c r="H19" s="31">
        <f t="shared" si="8"/>
        <v>0.96107971959780125</v>
      </c>
      <c r="I19" s="31">
        <f t="shared" si="8"/>
        <v>0.91766417645574561</v>
      </c>
      <c r="J19" s="31">
        <f t="shared" si="8"/>
        <v>0.82337066201561782</v>
      </c>
    </row>
    <row r="20" spans="1:10" ht="15" thickBot="1" x14ac:dyDescent="0.35"/>
    <row r="21" spans="1:10" ht="21" x14ac:dyDescent="0.3">
      <c r="A21" s="24" t="s">
        <v>16</v>
      </c>
      <c r="B21" s="25"/>
      <c r="C21" s="1"/>
      <c r="D21" s="1"/>
    </row>
    <row r="22" spans="1:10" ht="21.6" thickBot="1" x14ac:dyDescent="0.35">
      <c r="A22" s="26"/>
      <c r="B22" s="27"/>
      <c r="C22" s="1"/>
      <c r="D22" s="1"/>
    </row>
    <row r="23" spans="1:10" ht="21.6" thickBot="1" x14ac:dyDescent="0.35">
      <c r="A23" s="11"/>
      <c r="B23" s="28" t="s">
        <v>1</v>
      </c>
      <c r="C23" s="29"/>
      <c r="D23" s="29"/>
      <c r="E23" s="29"/>
      <c r="F23" s="22" t="s">
        <v>2</v>
      </c>
      <c r="G23" s="23"/>
      <c r="H23" s="22" t="s">
        <v>3</v>
      </c>
      <c r="I23" s="23"/>
      <c r="J23" s="1"/>
    </row>
    <row r="24" spans="1:10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7</v>
      </c>
      <c r="G24" s="10" t="s">
        <v>8</v>
      </c>
      <c r="H24" s="8" t="s">
        <v>9</v>
      </c>
      <c r="I24" s="12" t="s">
        <v>10</v>
      </c>
      <c r="J24" s="15" t="s">
        <v>11</v>
      </c>
    </row>
    <row r="25" spans="1:10" x14ac:dyDescent="0.3">
      <c r="A25" s="2" t="s">
        <v>12</v>
      </c>
      <c r="B25" s="2">
        <v>544776.31200000003</v>
      </c>
      <c r="C25" s="3">
        <v>32235.135999999999</v>
      </c>
      <c r="D25" s="3">
        <v>1992290.2479999999</v>
      </c>
      <c r="E25" s="3">
        <v>1386450.76</v>
      </c>
      <c r="F25" s="2">
        <v>553418.728</v>
      </c>
      <c r="G25" s="4">
        <v>161549.52600000001</v>
      </c>
      <c r="H25" s="2">
        <v>1773756.798</v>
      </c>
      <c r="I25" s="20">
        <v>269938.50199999998</v>
      </c>
      <c r="J25" s="16">
        <v>2387.6978409600001</v>
      </c>
    </row>
    <row r="26" spans="1:10" ht="15" thickBot="1" x14ac:dyDescent="0.35">
      <c r="A26" s="5" t="s">
        <v>13</v>
      </c>
      <c r="B26" s="5">
        <v>47578.4278055881</v>
      </c>
      <c r="C26" s="6">
        <v>4388.0125713306998</v>
      </c>
      <c r="D26" s="6">
        <v>83217.243394086996</v>
      </c>
      <c r="E26" s="6">
        <v>110322.99040167801</v>
      </c>
      <c r="F26" s="5">
        <v>33465.8990250243</v>
      </c>
      <c r="G26" s="7">
        <v>18335.803644452</v>
      </c>
      <c r="H26" s="5">
        <v>131537.962648524</v>
      </c>
      <c r="I26" s="21">
        <v>15461.269253844401</v>
      </c>
      <c r="J26" s="17">
        <v>25.9480504406359</v>
      </c>
    </row>
    <row r="27" spans="1:10" x14ac:dyDescent="0.3">
      <c r="A27" s="2" t="s">
        <v>14</v>
      </c>
      <c r="B27" s="2">
        <f>B25/1000000</f>
        <v>0.54477631199999998</v>
      </c>
      <c r="C27" s="3">
        <f t="shared" ref="C27:E27" si="9">C25/1000000</f>
        <v>3.2235135999999998E-2</v>
      </c>
      <c r="D27" s="3">
        <f t="shared" si="9"/>
        <v>1.992290248</v>
      </c>
      <c r="E27" s="3">
        <f t="shared" si="9"/>
        <v>1.38645076</v>
      </c>
      <c r="F27" s="2">
        <f>F25/1000000</f>
        <v>0.55341872800000003</v>
      </c>
      <c r="G27" s="4">
        <f t="shared" ref="G27:I28" si="10">G25/1000000</f>
        <v>0.161549526</v>
      </c>
      <c r="H27" s="18">
        <f t="shared" si="10"/>
        <v>1.773756798</v>
      </c>
      <c r="I27" s="19">
        <f t="shared" si="10"/>
        <v>0.26993850199999997</v>
      </c>
      <c r="J27" s="16">
        <v>2387.6978409600001</v>
      </c>
    </row>
    <row r="28" spans="1:10" ht="15" thickBot="1" x14ac:dyDescent="0.35">
      <c r="A28" s="5" t="s">
        <v>15</v>
      </c>
      <c r="B28" s="5">
        <f>B26/1000000</f>
        <v>4.7578427805588103E-2</v>
      </c>
      <c r="C28" s="6">
        <f t="shared" ref="C28:E28" si="11">C26/1000000</f>
        <v>4.3880125713306999E-3</v>
      </c>
      <c r="D28" s="6">
        <f t="shared" si="11"/>
        <v>8.3217243394086995E-2</v>
      </c>
      <c r="E28" s="6">
        <f t="shared" si="11"/>
        <v>0.11032299040167801</v>
      </c>
      <c r="F28" s="5">
        <f>F26/1000000</f>
        <v>3.3465899025024302E-2</v>
      </c>
      <c r="G28" s="7">
        <f t="shared" ref="G28" si="12">G26/1000000</f>
        <v>1.8335803644452E-2</v>
      </c>
      <c r="H28" s="5">
        <f t="shared" si="10"/>
        <v>0.13153796264852399</v>
      </c>
      <c r="I28" s="14">
        <f t="shared" si="10"/>
        <v>1.54612692538444E-2</v>
      </c>
      <c r="J28" s="17">
        <v>25.9480504406359</v>
      </c>
    </row>
    <row r="29" spans="1:10" x14ac:dyDescent="0.3">
      <c r="A29" s="31" t="s">
        <v>29</v>
      </c>
      <c r="B29" s="31">
        <f>B27/B$7</f>
        <v>1.0023173488177441</v>
      </c>
      <c r="C29" s="31">
        <f t="shared" ref="C29:J29" si="13">C27/C$7</f>
        <v>1.3240591394978627</v>
      </c>
      <c r="D29" s="31">
        <f t="shared" si="13"/>
        <v>6.4123878614190929E-2</v>
      </c>
      <c r="E29" s="31">
        <f t="shared" si="13"/>
        <v>1.0059934903575178</v>
      </c>
      <c r="F29" s="31">
        <f t="shared" si="13"/>
        <v>1.0173961388501587</v>
      </c>
      <c r="G29" s="31">
        <f t="shared" si="13"/>
        <v>1.0340388936484901</v>
      </c>
      <c r="H29" s="31">
        <f t="shared" si="13"/>
        <v>1.0000119555587066</v>
      </c>
      <c r="I29" s="31">
        <f t="shared" si="13"/>
        <v>0.99915841331105215</v>
      </c>
      <c r="J29" s="31">
        <f t="shared" si="13"/>
        <v>0.97985611573632536</v>
      </c>
    </row>
    <row r="30" spans="1:10" ht="15" thickBot="1" x14ac:dyDescent="0.35"/>
    <row r="31" spans="1:10" ht="21" x14ac:dyDescent="0.3">
      <c r="A31" s="24" t="s">
        <v>17</v>
      </c>
      <c r="B31" s="25"/>
      <c r="C31" s="1"/>
      <c r="D31" s="1"/>
    </row>
    <row r="32" spans="1:10" ht="21.6" thickBot="1" x14ac:dyDescent="0.35">
      <c r="A32" s="26"/>
      <c r="B32" s="27"/>
      <c r="C32" s="1"/>
      <c r="D32" s="1"/>
    </row>
    <row r="33" spans="1:10" ht="21.6" thickBot="1" x14ac:dyDescent="0.35">
      <c r="A33" s="11"/>
      <c r="B33" s="28" t="s">
        <v>1</v>
      </c>
      <c r="C33" s="29"/>
      <c r="D33" s="29"/>
      <c r="E33" s="29"/>
      <c r="F33" s="28" t="s">
        <v>2</v>
      </c>
      <c r="G33" s="30"/>
      <c r="H33" s="22" t="s">
        <v>3</v>
      </c>
      <c r="I33" s="23"/>
      <c r="J33" s="1"/>
    </row>
    <row r="34" spans="1:10" ht="15" thickBot="1" x14ac:dyDescent="0.35">
      <c r="B34" s="8" t="s">
        <v>4</v>
      </c>
      <c r="C34" s="9" t="s">
        <v>5</v>
      </c>
      <c r="D34" s="9" t="s">
        <v>18</v>
      </c>
      <c r="E34" s="9" t="s">
        <v>6</v>
      </c>
      <c r="F34" s="8" t="s">
        <v>7</v>
      </c>
      <c r="G34" s="10" t="s">
        <v>8</v>
      </c>
      <c r="H34" s="8" t="s">
        <v>9</v>
      </c>
      <c r="I34" s="12" t="s">
        <v>10</v>
      </c>
      <c r="J34" s="15" t="s">
        <v>11</v>
      </c>
    </row>
    <row r="35" spans="1:10" x14ac:dyDescent="0.3">
      <c r="A35" s="2" t="s">
        <v>12</v>
      </c>
      <c r="B35" s="2"/>
      <c r="C35" s="3">
        <v>24999.382765531001</v>
      </c>
      <c r="D35" s="3">
        <v>15547269.386773501</v>
      </c>
      <c r="E35" s="3">
        <v>1415421.92785571</v>
      </c>
      <c r="F35" s="2"/>
      <c r="G35" s="4"/>
      <c r="H35" s="2">
        <v>1992543.21042084</v>
      </c>
      <c r="I35" s="20">
        <v>343846.12024048099</v>
      </c>
      <c r="J35" s="16">
        <v>2107.7204645450902</v>
      </c>
    </row>
    <row r="36" spans="1:10" ht="15" thickBot="1" x14ac:dyDescent="0.35">
      <c r="A36" s="5" t="s">
        <v>13</v>
      </c>
      <c r="B36" s="5"/>
      <c r="C36" s="6">
        <v>3497.43846020415</v>
      </c>
      <c r="D36" s="6">
        <v>231183.80984536701</v>
      </c>
      <c r="E36" s="6">
        <v>512084.50169937097</v>
      </c>
      <c r="F36" s="5"/>
      <c r="G36" s="7"/>
      <c r="H36" s="5">
        <v>156247.43436612899</v>
      </c>
      <c r="I36" s="21">
        <v>27413.957103743898</v>
      </c>
      <c r="J36" s="17">
        <v>65.334213244135498</v>
      </c>
    </row>
    <row r="37" spans="1:10" x14ac:dyDescent="0.3">
      <c r="A37" s="2" t="s">
        <v>14</v>
      </c>
      <c r="B37" s="2">
        <f>B35/1000000</f>
        <v>0</v>
      </c>
      <c r="C37" s="3">
        <f t="shared" ref="C37:E37" si="14">C35/1000000</f>
        <v>2.4999382765531E-2</v>
      </c>
      <c r="D37" s="3">
        <f t="shared" si="14"/>
        <v>15.5472693867735</v>
      </c>
      <c r="E37" s="3">
        <f t="shared" si="14"/>
        <v>1.4154219278557101</v>
      </c>
      <c r="F37" s="2">
        <f>F35/1000000</f>
        <v>0</v>
      </c>
      <c r="G37" s="4">
        <f t="shared" ref="G37:I38" si="15">G35/1000000</f>
        <v>0</v>
      </c>
      <c r="H37" s="18">
        <f t="shared" si="15"/>
        <v>1.99254321042084</v>
      </c>
      <c r="I37" s="19">
        <f t="shared" si="15"/>
        <v>0.343846120240481</v>
      </c>
      <c r="J37" s="16">
        <v>2107.7204645450902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ref="C38:E38" si="16">C36/1000000</f>
        <v>3.4974384602041502E-3</v>
      </c>
      <c r="D38" s="6">
        <f t="shared" si="16"/>
        <v>0.23118380984536702</v>
      </c>
      <c r="E38" s="6">
        <f t="shared" si="16"/>
        <v>0.51208450169937092</v>
      </c>
      <c r="F38" s="5">
        <f>F36/1000000</f>
        <v>0</v>
      </c>
      <c r="G38" s="7">
        <f t="shared" ref="G38" si="17">G36/1000000</f>
        <v>0</v>
      </c>
      <c r="H38" s="5">
        <f t="shared" si="15"/>
        <v>0.15624743436612898</v>
      </c>
      <c r="I38" s="14">
        <f t="shared" si="15"/>
        <v>2.7413957103743898E-2</v>
      </c>
      <c r="J38" s="17">
        <v>65.334213244135498</v>
      </c>
    </row>
    <row r="39" spans="1:10" x14ac:dyDescent="0.3">
      <c r="A39" s="31" t="s">
        <v>29</v>
      </c>
      <c r="B39" s="31">
        <f>B37/B$7</f>
        <v>0</v>
      </c>
      <c r="C39" s="31">
        <f t="shared" ref="C39:J39" si="18">C37/C$7</f>
        <v>1.0268503670189781</v>
      </c>
      <c r="D39" s="31">
        <f t="shared" si="18"/>
        <v>0.50040460517256447</v>
      </c>
      <c r="E39" s="31">
        <f t="shared" si="18"/>
        <v>1.0270146525305615</v>
      </c>
      <c r="F39" s="31">
        <f t="shared" si="18"/>
        <v>0</v>
      </c>
      <c r="G39" s="31">
        <f t="shared" si="18"/>
        <v>0</v>
      </c>
      <c r="H39" s="31">
        <f t="shared" si="18"/>
        <v>1.1233597721146931</v>
      </c>
      <c r="I39" s="31">
        <f t="shared" si="18"/>
        <v>1.272722273322241</v>
      </c>
      <c r="J39" s="31">
        <f t="shared" si="18"/>
        <v>0.86495985883069426</v>
      </c>
    </row>
    <row r="40" spans="1:10" ht="15" thickBot="1" x14ac:dyDescent="0.35"/>
    <row r="41" spans="1:10" ht="21" x14ac:dyDescent="0.3">
      <c r="A41" s="24" t="s">
        <v>19</v>
      </c>
      <c r="B41" s="25"/>
      <c r="C41" s="1"/>
      <c r="D41" s="1"/>
    </row>
    <row r="42" spans="1:10" ht="21.6" thickBot="1" x14ac:dyDescent="0.35">
      <c r="A42" s="26"/>
      <c r="B42" s="27"/>
      <c r="C42" s="1"/>
      <c r="D42" s="1"/>
    </row>
    <row r="43" spans="1:10" ht="21.6" thickBot="1" x14ac:dyDescent="0.35">
      <c r="A43" s="11"/>
      <c r="B43" s="28" t="s">
        <v>1</v>
      </c>
      <c r="C43" s="29"/>
      <c r="D43" s="29"/>
      <c r="E43" s="29"/>
      <c r="F43" s="28" t="s">
        <v>2</v>
      </c>
      <c r="G43" s="30"/>
      <c r="H43" s="22" t="s">
        <v>3</v>
      </c>
      <c r="I43" s="23"/>
      <c r="J43" s="1"/>
    </row>
    <row r="44" spans="1:10" ht="15" thickBot="1" x14ac:dyDescent="0.35">
      <c r="B44" s="8" t="s">
        <v>4</v>
      </c>
      <c r="C44" s="9" t="s">
        <v>5</v>
      </c>
      <c r="D44" s="9" t="s">
        <v>20</v>
      </c>
      <c r="E44" s="9" t="s">
        <v>6</v>
      </c>
      <c r="F44" s="8" t="s">
        <v>7</v>
      </c>
      <c r="G44" s="10" t="s">
        <v>8</v>
      </c>
      <c r="H44" s="8" t="s">
        <v>9</v>
      </c>
      <c r="I44" s="12" t="s">
        <v>10</v>
      </c>
      <c r="J44" s="15" t="s">
        <v>11</v>
      </c>
    </row>
    <row r="45" spans="1:10" x14ac:dyDescent="0.3">
      <c r="A45" s="2" t="s">
        <v>12</v>
      </c>
      <c r="B45" s="2"/>
      <c r="C45" s="3">
        <v>125509.448</v>
      </c>
      <c r="D45" s="3">
        <v>15841906.816</v>
      </c>
      <c r="E45" s="3">
        <v>2349150.9720000001</v>
      </c>
      <c r="F45" s="2"/>
      <c r="G45" s="4"/>
      <c r="H45" s="2">
        <v>1859051.46</v>
      </c>
      <c r="I45" s="20">
        <v>318584.88400000002</v>
      </c>
      <c r="J45" s="16">
        <v>2132.168089152</v>
      </c>
    </row>
    <row r="46" spans="1:10" ht="15" thickBot="1" x14ac:dyDescent="0.35">
      <c r="A46" s="5" t="s">
        <v>13</v>
      </c>
      <c r="B46" s="5"/>
      <c r="C46" s="6">
        <v>4336.9222811853597</v>
      </c>
      <c r="D46" s="6">
        <v>449020.540449875</v>
      </c>
      <c r="E46" s="6">
        <v>75836.881994822295</v>
      </c>
      <c r="F46" s="5"/>
      <c r="G46" s="7"/>
      <c r="H46" s="5">
        <v>64062.357617210298</v>
      </c>
      <c r="I46" s="21">
        <v>13377.4648054025</v>
      </c>
      <c r="J46" s="17">
        <v>16.747367503958401</v>
      </c>
    </row>
    <row r="47" spans="1:10" x14ac:dyDescent="0.3">
      <c r="A47" s="2" t="s">
        <v>14</v>
      </c>
      <c r="B47" s="2">
        <f>B45/1000000</f>
        <v>0</v>
      </c>
      <c r="C47" s="3">
        <f t="shared" ref="C47:E47" si="19">C45/1000000</f>
        <v>0.125509448</v>
      </c>
      <c r="D47" s="3">
        <f t="shared" si="19"/>
        <v>15.841906816</v>
      </c>
      <c r="E47" s="3">
        <f t="shared" si="19"/>
        <v>2.3491509719999999</v>
      </c>
      <c r="F47" s="2">
        <f>F45/1000000</f>
        <v>0</v>
      </c>
      <c r="G47" s="4">
        <f t="shared" ref="G47:I48" si="20">G45/1000000</f>
        <v>0</v>
      </c>
      <c r="H47" s="18">
        <f t="shared" si="20"/>
        <v>1.8590514599999999</v>
      </c>
      <c r="I47" s="19">
        <f t="shared" si="20"/>
        <v>0.31858488400000001</v>
      </c>
      <c r="J47" s="16">
        <v>2132.168089152</v>
      </c>
    </row>
    <row r="48" spans="1:10" ht="15" thickBot="1" x14ac:dyDescent="0.35">
      <c r="A48" s="5" t="s">
        <v>15</v>
      </c>
      <c r="B48" s="5">
        <f>B46/1000000</f>
        <v>0</v>
      </c>
      <c r="C48" s="6">
        <f t="shared" ref="C48:E48" si="21">C46/1000000</f>
        <v>4.3369222811853597E-3</v>
      </c>
      <c r="D48" s="6">
        <f t="shared" si="21"/>
        <v>0.44902054044987499</v>
      </c>
      <c r="E48" s="6">
        <f t="shared" si="21"/>
        <v>7.5836881994822289E-2</v>
      </c>
      <c r="F48" s="5">
        <f>F46/1000000</f>
        <v>0</v>
      </c>
      <c r="G48" s="7">
        <f t="shared" ref="G48" si="22">G46/1000000</f>
        <v>0</v>
      </c>
      <c r="H48" s="5">
        <f t="shared" si="20"/>
        <v>6.4062357617210297E-2</v>
      </c>
      <c r="I48" s="14">
        <f t="shared" si="20"/>
        <v>1.33774648054025E-2</v>
      </c>
      <c r="J48" s="17">
        <v>16.747367503958401</v>
      </c>
    </row>
    <row r="49" spans="1:10" x14ac:dyDescent="0.3">
      <c r="A49" s="31" t="s">
        <v>29</v>
      </c>
      <c r="B49" s="31">
        <f>B47/B$7</f>
        <v>0</v>
      </c>
      <c r="C49" s="31">
        <f t="shared" ref="C49:J49" si="23">C47/C$7</f>
        <v>5.1553041909837685</v>
      </c>
      <c r="D49" s="31">
        <f t="shared" si="23"/>
        <v>0.50988780912132836</v>
      </c>
      <c r="E49" s="31">
        <f t="shared" si="23"/>
        <v>1.7045182229905054</v>
      </c>
      <c r="F49" s="31">
        <f t="shared" si="23"/>
        <v>0</v>
      </c>
      <c r="G49" s="31">
        <f t="shared" si="23"/>
        <v>0</v>
      </c>
      <c r="H49" s="31">
        <f t="shared" si="23"/>
        <v>1.0480995410955254</v>
      </c>
      <c r="I49" s="31">
        <f t="shared" si="23"/>
        <v>1.1792195809189372</v>
      </c>
      <c r="J49" s="31">
        <f t="shared" si="23"/>
        <v>0.87499260002405865</v>
      </c>
    </row>
  </sheetData>
  <mergeCells count="20">
    <mergeCell ref="F13:G13"/>
    <mergeCell ref="H13:I13"/>
    <mergeCell ref="H3:I3"/>
    <mergeCell ref="H23:I23"/>
    <mergeCell ref="H33:I33"/>
    <mergeCell ref="H43:I43"/>
    <mergeCell ref="A1:B2"/>
    <mergeCell ref="B3:E3"/>
    <mergeCell ref="F3:G3"/>
    <mergeCell ref="A21:B22"/>
    <mergeCell ref="B23:E23"/>
    <mergeCell ref="F23:G23"/>
    <mergeCell ref="A31:B32"/>
    <mergeCell ref="B33:E33"/>
    <mergeCell ref="F33:G33"/>
    <mergeCell ref="A41:B42"/>
    <mergeCell ref="B43:E43"/>
    <mergeCell ref="F43:G43"/>
    <mergeCell ref="A11:B12"/>
    <mergeCell ref="B13:E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5D75-90C4-48BD-9CED-59A85C8D3DBB}">
  <sheetPr>
    <tabColor theme="9"/>
  </sheetPr>
  <dimension ref="A1:J49"/>
  <sheetViews>
    <sheetView tabSelected="1" zoomScale="55" zoomScaleNormal="55" workbookViewId="0">
      <selection activeCell="Z53" sqref="Z53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6" width="20" bestFit="1" customWidth="1"/>
    <col min="7" max="7" width="22.33203125" bestFit="1" customWidth="1"/>
    <col min="8" max="8" width="20" customWidth="1"/>
    <col min="9" max="9" width="21.88671875" bestFit="1" customWidth="1"/>
    <col min="10" max="10" width="27.88671875" bestFit="1" customWidth="1"/>
  </cols>
  <sheetData>
    <row r="1" spans="1:10" ht="21" x14ac:dyDescent="0.3">
      <c r="A1" s="24" t="s">
        <v>28</v>
      </c>
      <c r="B1" s="25"/>
      <c r="C1" s="1"/>
      <c r="D1" s="1"/>
    </row>
    <row r="2" spans="1:10" ht="21.6" thickBot="1" x14ac:dyDescent="0.35">
      <c r="A2" s="26"/>
      <c r="B2" s="27"/>
      <c r="C2" s="1"/>
      <c r="D2" s="1"/>
    </row>
    <row r="3" spans="1:10" ht="21.6" thickBot="1" x14ac:dyDescent="0.35">
      <c r="A3" s="11"/>
      <c r="B3" s="28" t="s">
        <v>1</v>
      </c>
      <c r="C3" s="29"/>
      <c r="D3" s="29"/>
      <c r="E3" s="29"/>
      <c r="F3" s="28" t="s">
        <v>2</v>
      </c>
      <c r="G3" s="29"/>
      <c r="H3" s="22" t="s">
        <v>3</v>
      </c>
      <c r="I3" s="23"/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9" t="s">
        <v>8</v>
      </c>
      <c r="H4" s="8" t="s">
        <v>9</v>
      </c>
      <c r="I4" s="12" t="s">
        <v>10</v>
      </c>
      <c r="J4" s="10" t="s">
        <v>11</v>
      </c>
    </row>
    <row r="5" spans="1:10" x14ac:dyDescent="0.3">
      <c r="A5" s="2" t="s">
        <v>12</v>
      </c>
      <c r="B5" s="2">
        <v>6606.0219999999999</v>
      </c>
      <c r="C5" s="3">
        <v>18111.531999999999</v>
      </c>
      <c r="D5" s="3">
        <v>28443196.743999999</v>
      </c>
      <c r="E5" s="3">
        <v>93845.498000000007</v>
      </c>
      <c r="F5" s="2">
        <v>4293.2619999999997</v>
      </c>
      <c r="G5" s="3">
        <v>2980.2</v>
      </c>
      <c r="H5" s="2">
        <v>23446.671999999999</v>
      </c>
      <c r="I5" s="13">
        <v>8736</v>
      </c>
      <c r="J5" s="4">
        <v>253.33341478400001</v>
      </c>
    </row>
    <row r="6" spans="1:10" ht="15" thickBot="1" x14ac:dyDescent="0.35">
      <c r="A6" s="5" t="s">
        <v>13</v>
      </c>
      <c r="B6" s="5">
        <v>669.34836968203001</v>
      </c>
      <c r="C6" s="6">
        <v>981.69341900301401</v>
      </c>
      <c r="D6" s="6">
        <v>900775.72254273097</v>
      </c>
      <c r="E6" s="6">
        <v>17321.907491968501</v>
      </c>
      <c r="F6" s="5">
        <v>303.33855989609901</v>
      </c>
      <c r="G6" s="6">
        <v>223.90601556817299</v>
      </c>
      <c r="H6" s="5">
        <v>2336.9475587185002</v>
      </c>
      <c r="I6" s="14">
        <v>799.33122346722996</v>
      </c>
      <c r="J6" s="7">
        <v>6.9096140423042005</v>
      </c>
    </row>
    <row r="7" spans="1:10" x14ac:dyDescent="0.3">
      <c r="A7" s="2" t="s">
        <v>14</v>
      </c>
      <c r="B7" s="2">
        <f>B5/1000000</f>
        <v>6.6060219999999996E-3</v>
      </c>
      <c r="C7" s="3">
        <f t="shared" ref="C7:I8" si="0">C5/1000000</f>
        <v>1.8111532E-2</v>
      </c>
      <c r="D7" s="3">
        <f t="shared" si="0"/>
        <v>28.443196743999998</v>
      </c>
      <c r="E7" s="3">
        <f t="shared" si="0"/>
        <v>9.3845498000000013E-2</v>
      </c>
      <c r="F7" s="2">
        <f>F5/1000000</f>
        <v>4.2932619999999999E-3</v>
      </c>
      <c r="G7" s="3">
        <f t="shared" si="0"/>
        <v>2.9801999999999997E-3</v>
      </c>
      <c r="H7" s="18">
        <f t="shared" si="0"/>
        <v>2.3446671999999998E-2</v>
      </c>
      <c r="I7" s="19">
        <f t="shared" si="0"/>
        <v>8.7360000000000007E-3</v>
      </c>
      <c r="J7" s="4">
        <v>253.33341478400001</v>
      </c>
    </row>
    <row r="8" spans="1:10" ht="15" thickBot="1" x14ac:dyDescent="0.35">
      <c r="A8" s="5" t="s">
        <v>15</v>
      </c>
      <c r="B8" s="5">
        <f>B6/1000000</f>
        <v>6.6934836968203005E-4</v>
      </c>
      <c r="C8" s="6">
        <f t="shared" si="0"/>
        <v>9.8169341900301399E-4</v>
      </c>
      <c r="D8" s="6">
        <f t="shared" si="0"/>
        <v>0.90077572254273097</v>
      </c>
      <c r="E8" s="6">
        <f t="shared" si="0"/>
        <v>1.7321907491968502E-2</v>
      </c>
      <c r="F8" s="5">
        <f>F6/1000000</f>
        <v>3.03338559896099E-4</v>
      </c>
      <c r="G8" s="6">
        <f t="shared" si="0"/>
        <v>2.2390601556817298E-4</v>
      </c>
      <c r="H8" s="5">
        <f t="shared" si="0"/>
        <v>2.3369475587185001E-3</v>
      </c>
      <c r="I8" s="14">
        <f t="shared" si="0"/>
        <v>7.9933122346722999E-4</v>
      </c>
      <c r="J8" s="7">
        <v>6.9096140423042005</v>
      </c>
    </row>
    <row r="9" spans="1:10" x14ac:dyDescent="0.3">
      <c r="A9" s="31" t="s">
        <v>29</v>
      </c>
      <c r="B9" s="31">
        <f>B7/B$7</f>
        <v>1</v>
      </c>
      <c r="C9" s="31">
        <f t="shared" ref="C9:J9" si="1">C7/C$7</f>
        <v>1</v>
      </c>
      <c r="D9" s="31">
        <f t="shared" si="1"/>
        <v>1</v>
      </c>
      <c r="E9" s="31">
        <f t="shared" si="1"/>
        <v>1</v>
      </c>
      <c r="F9" s="31">
        <f t="shared" si="1"/>
        <v>1</v>
      </c>
      <c r="G9" s="31">
        <f t="shared" si="1"/>
        <v>1</v>
      </c>
      <c r="H9" s="31">
        <f t="shared" si="1"/>
        <v>1</v>
      </c>
      <c r="I9" s="31">
        <f t="shared" si="1"/>
        <v>1</v>
      </c>
      <c r="J9" s="31">
        <f t="shared" si="1"/>
        <v>1</v>
      </c>
    </row>
    <row r="10" spans="1:10" ht="15" thickBot="1" x14ac:dyDescent="0.35"/>
    <row r="11" spans="1:10" ht="21" x14ac:dyDescent="0.3">
      <c r="A11" s="24" t="s">
        <v>27</v>
      </c>
      <c r="B11" s="25"/>
      <c r="C11" s="1"/>
      <c r="D11" s="1"/>
    </row>
    <row r="12" spans="1:10" ht="21.6" thickBot="1" x14ac:dyDescent="0.35">
      <c r="A12" s="26"/>
      <c r="B12" s="27"/>
      <c r="C12" s="1"/>
      <c r="D12" s="1"/>
    </row>
    <row r="13" spans="1:10" ht="21.6" thickBot="1" x14ac:dyDescent="0.35">
      <c r="A13" s="11"/>
      <c r="B13" s="28" t="s">
        <v>1</v>
      </c>
      <c r="C13" s="29"/>
      <c r="D13" s="29"/>
      <c r="E13" s="29"/>
      <c r="F13" s="28" t="s">
        <v>2</v>
      </c>
      <c r="G13" s="29"/>
      <c r="H13" s="22" t="s">
        <v>3</v>
      </c>
      <c r="I13" s="23"/>
      <c r="J13" s="1"/>
    </row>
    <row r="14" spans="1:10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9" t="s">
        <v>8</v>
      </c>
      <c r="H14" s="8" t="s">
        <v>9</v>
      </c>
      <c r="I14" s="12" t="s">
        <v>10</v>
      </c>
      <c r="J14" s="10" t="s">
        <v>11</v>
      </c>
    </row>
    <row r="15" spans="1:10" x14ac:dyDescent="0.3">
      <c r="A15" s="2" t="s">
        <v>12</v>
      </c>
      <c r="B15" s="2"/>
      <c r="C15" s="3">
        <v>15124.884</v>
      </c>
      <c r="D15" s="3">
        <v>165627083.84</v>
      </c>
      <c r="E15" s="3">
        <v>114732.87300000001</v>
      </c>
      <c r="F15" s="2">
        <v>3905.942</v>
      </c>
      <c r="G15" s="3">
        <v>2644.0328</v>
      </c>
      <c r="H15" s="2">
        <v>22612.536</v>
      </c>
      <c r="I15" s="13">
        <v>8399.6</v>
      </c>
      <c r="J15" s="4">
        <v>211.98118355199998</v>
      </c>
    </row>
    <row r="16" spans="1:10" ht="15" thickBot="1" x14ac:dyDescent="0.35">
      <c r="A16" s="5" t="s">
        <v>13</v>
      </c>
      <c r="B16" s="5"/>
      <c r="C16" s="6">
        <v>953.13778743036698</v>
      </c>
      <c r="D16" s="6">
        <v>1990868.61841644</v>
      </c>
      <c r="E16" s="6">
        <v>19316.4984693894</v>
      </c>
      <c r="F16" s="5">
        <v>390.46015445937701</v>
      </c>
      <c r="G16" s="6">
        <v>217.804795406262</v>
      </c>
      <c r="H16" s="5">
        <v>25430.326870094199</v>
      </c>
      <c r="I16" s="14">
        <v>920.80252529039103</v>
      </c>
      <c r="J16" s="7">
        <v>5.4088619639905193</v>
      </c>
    </row>
    <row r="17" spans="1:10" x14ac:dyDescent="0.3">
      <c r="A17" s="2" t="s">
        <v>14</v>
      </c>
      <c r="B17" s="2">
        <f>B15/1000000</f>
        <v>0</v>
      </c>
      <c r="C17" s="3">
        <f t="shared" ref="C17:E17" si="2">C15/1000000</f>
        <v>1.5124884E-2</v>
      </c>
      <c r="D17" s="3">
        <f t="shared" si="2"/>
        <v>165.62708384000001</v>
      </c>
      <c r="E17" s="3">
        <f t="shared" si="2"/>
        <v>0.11473287300000001</v>
      </c>
      <c r="F17" s="2">
        <f>F15/1000000</f>
        <v>3.9059419999999999E-3</v>
      </c>
      <c r="G17" s="3">
        <f t="shared" ref="G17:I17" si="3">G15/1000000</f>
        <v>2.6440328E-3</v>
      </c>
      <c r="H17" s="18">
        <f t="shared" si="3"/>
        <v>2.2612535999999999E-2</v>
      </c>
      <c r="I17" s="19">
        <f t="shared" si="3"/>
        <v>8.3996000000000001E-3</v>
      </c>
      <c r="J17" s="16">
        <v>211.98118355199998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E18" si="4">C16/1000000</f>
        <v>9.5313778743036696E-4</v>
      </c>
      <c r="D18" s="6">
        <f t="shared" si="4"/>
        <v>1.9908686184164399</v>
      </c>
      <c r="E18" s="6">
        <f t="shared" si="4"/>
        <v>1.93164984693894E-2</v>
      </c>
      <c r="F18" s="5">
        <f>F16/1000000</f>
        <v>3.9046015445937701E-4</v>
      </c>
      <c r="G18" s="6">
        <f t="shared" ref="G18:I18" si="5">G16/1000000</f>
        <v>2.17804795406262E-4</v>
      </c>
      <c r="H18" s="5">
        <f t="shared" si="5"/>
        <v>2.5430326870094198E-2</v>
      </c>
      <c r="I18" s="14">
        <f t="shared" si="5"/>
        <v>9.2080252529039102E-4</v>
      </c>
      <c r="J18" s="17">
        <v>5.4088619639905193</v>
      </c>
    </row>
    <row r="19" spans="1:10" x14ac:dyDescent="0.3">
      <c r="A19" s="31" t="s">
        <v>29</v>
      </c>
      <c r="B19" s="31">
        <f>B17/B$7</f>
        <v>0</v>
      </c>
      <c r="C19" s="31">
        <f t="shared" ref="C19:J19" si="6">C17/C$7</f>
        <v>0.83509688744165878</v>
      </c>
      <c r="D19" s="31">
        <f t="shared" si="6"/>
        <v>5.8230825926744156</v>
      </c>
      <c r="E19" s="31">
        <f t="shared" si="6"/>
        <v>1.2225719447937715</v>
      </c>
      <c r="F19" s="31">
        <f t="shared" si="6"/>
        <v>0.90978421535885767</v>
      </c>
      <c r="G19" s="31">
        <f t="shared" si="6"/>
        <v>0.8871997852493122</v>
      </c>
      <c r="H19" s="31">
        <f t="shared" si="6"/>
        <v>0.96442411955095375</v>
      </c>
      <c r="I19" s="31">
        <f t="shared" si="6"/>
        <v>0.96149267399267391</v>
      </c>
      <c r="J19" s="31">
        <f t="shared" si="6"/>
        <v>0.83676756077654324</v>
      </c>
    </row>
    <row r="20" spans="1:10" ht="15" thickBot="1" x14ac:dyDescent="0.35"/>
    <row r="21" spans="1:10" ht="21" x14ac:dyDescent="0.3">
      <c r="A21" s="24" t="s">
        <v>16</v>
      </c>
      <c r="B21" s="25"/>
      <c r="C21" s="1"/>
      <c r="D21" s="1"/>
    </row>
    <row r="22" spans="1:10" ht="21.6" thickBot="1" x14ac:dyDescent="0.35">
      <c r="A22" s="26"/>
      <c r="B22" s="27"/>
      <c r="C22" s="1"/>
      <c r="D22" s="1"/>
    </row>
    <row r="23" spans="1:10" ht="21.6" thickBot="1" x14ac:dyDescent="0.35">
      <c r="A23" s="11"/>
      <c r="B23" s="28" t="s">
        <v>1</v>
      </c>
      <c r="C23" s="29"/>
      <c r="D23" s="29"/>
      <c r="E23" s="29"/>
      <c r="F23" s="22" t="s">
        <v>2</v>
      </c>
      <c r="G23" s="23"/>
      <c r="H23" s="22" t="s">
        <v>3</v>
      </c>
      <c r="I23" s="23"/>
      <c r="J23" s="1"/>
    </row>
    <row r="24" spans="1:10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7</v>
      </c>
      <c r="G24" s="10" t="s">
        <v>8</v>
      </c>
      <c r="H24" s="8" t="s">
        <v>9</v>
      </c>
      <c r="I24" s="12" t="s">
        <v>10</v>
      </c>
      <c r="J24" s="15" t="s">
        <v>11</v>
      </c>
    </row>
    <row r="25" spans="1:10" x14ac:dyDescent="0.3">
      <c r="A25" s="2" t="s">
        <v>12</v>
      </c>
      <c r="B25" s="2">
        <v>8911.1919999999991</v>
      </c>
      <c r="C25" s="3">
        <v>26085.572</v>
      </c>
      <c r="D25" s="3">
        <v>112907.16</v>
      </c>
      <c r="E25" s="3">
        <v>103659.818</v>
      </c>
      <c r="F25" s="2">
        <v>4295.9539999999997</v>
      </c>
      <c r="G25" s="4">
        <v>2998.3539999999998</v>
      </c>
      <c r="H25" s="2">
        <v>23740.063999999998</v>
      </c>
      <c r="I25" s="20">
        <v>8455.7839999999997</v>
      </c>
      <c r="J25" s="16">
        <v>260.00957734400004</v>
      </c>
    </row>
    <row r="26" spans="1:10" ht="15" thickBot="1" x14ac:dyDescent="0.35">
      <c r="A26" s="5" t="s">
        <v>13</v>
      </c>
      <c r="B26" s="5">
        <v>1928.64623602761</v>
      </c>
      <c r="C26" s="6">
        <v>1840.20645592195</v>
      </c>
      <c r="D26" s="6">
        <v>4073.4113682206798</v>
      </c>
      <c r="E26" s="6">
        <v>33498.064757383399</v>
      </c>
      <c r="F26" s="5">
        <v>286.73980420344299</v>
      </c>
      <c r="G26" s="7">
        <v>208.146608681022</v>
      </c>
      <c r="H26" s="5">
        <v>2285.77978430746</v>
      </c>
      <c r="I26" s="21">
        <v>738.25110004485202</v>
      </c>
      <c r="J26" s="17">
        <v>4.7424267715557598</v>
      </c>
    </row>
    <row r="27" spans="1:10" x14ac:dyDescent="0.3">
      <c r="A27" s="2" t="s">
        <v>14</v>
      </c>
      <c r="B27" s="2">
        <f>B25/1000000</f>
        <v>8.9111919999999983E-3</v>
      </c>
      <c r="C27" s="3">
        <f t="shared" ref="C27:E28" si="7">C25/1000000</f>
        <v>2.6085572000000001E-2</v>
      </c>
      <c r="D27" s="3">
        <f t="shared" si="7"/>
        <v>0.11290716000000001</v>
      </c>
      <c r="E27" s="3">
        <f t="shared" si="7"/>
        <v>0.103659818</v>
      </c>
      <c r="F27" s="2">
        <f>F25/1000000</f>
        <v>4.2959539999999994E-3</v>
      </c>
      <c r="G27" s="4">
        <f t="shared" ref="G27:I28" si="8">G25/1000000</f>
        <v>2.9983539999999999E-3</v>
      </c>
      <c r="H27" s="18">
        <f t="shared" si="8"/>
        <v>2.3740063999999998E-2</v>
      </c>
      <c r="I27" s="19">
        <f t="shared" si="8"/>
        <v>8.4557839999999992E-3</v>
      </c>
      <c r="J27" s="16">
        <v>260.00957734400004</v>
      </c>
    </row>
    <row r="28" spans="1:10" ht="15" thickBot="1" x14ac:dyDescent="0.35">
      <c r="A28" s="5" t="s">
        <v>15</v>
      </c>
      <c r="B28" s="5">
        <f>B26/1000000</f>
        <v>1.92864623602761E-3</v>
      </c>
      <c r="C28" s="6">
        <f t="shared" si="7"/>
        <v>1.84020645592195E-3</v>
      </c>
      <c r="D28" s="6">
        <f t="shared" si="7"/>
        <v>4.0734113682206795E-3</v>
      </c>
      <c r="E28" s="6">
        <f t="shared" si="7"/>
        <v>3.34980647573834E-2</v>
      </c>
      <c r="F28" s="5">
        <f>F26/1000000</f>
        <v>2.8673980420344298E-4</v>
      </c>
      <c r="G28" s="7">
        <f t="shared" si="8"/>
        <v>2.0814660868102199E-4</v>
      </c>
      <c r="H28" s="5">
        <f t="shared" si="8"/>
        <v>2.2857797843074601E-3</v>
      </c>
      <c r="I28" s="14">
        <f t="shared" si="8"/>
        <v>7.3825110004485206E-4</v>
      </c>
      <c r="J28" s="17">
        <v>4.7424267715557598</v>
      </c>
    </row>
    <row r="29" spans="1:10" x14ac:dyDescent="0.3">
      <c r="A29" s="31" t="s">
        <v>29</v>
      </c>
      <c r="B29" s="31">
        <f>B27/B$7</f>
        <v>1.3489497915689652</v>
      </c>
      <c r="C29" s="31">
        <f t="shared" ref="C29:J29" si="9">C27/C$7</f>
        <v>1.4402741855299708</v>
      </c>
      <c r="D29" s="31">
        <f t="shared" si="9"/>
        <v>3.9695664666742287E-3</v>
      </c>
      <c r="E29" s="31">
        <f t="shared" si="9"/>
        <v>1.1045795505288916</v>
      </c>
      <c r="F29" s="31">
        <f t="shared" si="9"/>
        <v>1.0006270290515695</v>
      </c>
      <c r="G29" s="31">
        <f t="shared" si="9"/>
        <v>1.006091537480706</v>
      </c>
      <c r="H29" s="31">
        <f t="shared" si="9"/>
        <v>1.0125131617826189</v>
      </c>
      <c r="I29" s="31">
        <f t="shared" si="9"/>
        <v>0.96792399267399254</v>
      </c>
      <c r="J29" s="31">
        <f t="shared" si="9"/>
        <v>1.0263532647901672</v>
      </c>
    </row>
    <row r="30" spans="1:10" ht="15" thickBot="1" x14ac:dyDescent="0.35"/>
    <row r="31" spans="1:10" ht="21" x14ac:dyDescent="0.3">
      <c r="A31" s="24" t="s">
        <v>17</v>
      </c>
      <c r="B31" s="25"/>
      <c r="C31" s="1"/>
      <c r="D31" s="1"/>
    </row>
    <row r="32" spans="1:10" ht="21.6" thickBot="1" x14ac:dyDescent="0.35">
      <c r="A32" s="26"/>
      <c r="B32" s="27"/>
      <c r="C32" s="1"/>
      <c r="D32" s="1"/>
    </row>
    <row r="33" spans="1:10" ht="21.6" thickBot="1" x14ac:dyDescent="0.35">
      <c r="A33" s="11"/>
      <c r="B33" s="28" t="s">
        <v>1</v>
      </c>
      <c r="C33" s="29"/>
      <c r="D33" s="29"/>
      <c r="E33" s="29"/>
      <c r="F33" s="28" t="s">
        <v>2</v>
      </c>
      <c r="G33" s="30"/>
      <c r="H33" s="22" t="s">
        <v>3</v>
      </c>
      <c r="I33" s="23"/>
      <c r="J33" s="1"/>
    </row>
    <row r="34" spans="1:10" ht="15" thickBot="1" x14ac:dyDescent="0.35">
      <c r="B34" s="8" t="s">
        <v>4</v>
      </c>
      <c r="C34" s="9" t="s">
        <v>5</v>
      </c>
      <c r="D34" s="9" t="s">
        <v>18</v>
      </c>
      <c r="E34" s="9" t="s">
        <v>6</v>
      </c>
      <c r="F34" s="8" t="s">
        <v>7</v>
      </c>
      <c r="G34" s="10" t="s">
        <v>8</v>
      </c>
      <c r="H34" s="8" t="s">
        <v>9</v>
      </c>
      <c r="I34" s="12" t="s">
        <v>10</v>
      </c>
      <c r="J34" s="15" t="s">
        <v>11</v>
      </c>
    </row>
    <row r="35" spans="1:10" x14ac:dyDescent="0.3">
      <c r="A35" s="2" t="s">
        <v>12</v>
      </c>
      <c r="B35" s="2"/>
      <c r="C35" s="3">
        <v>19778.776000000002</v>
      </c>
      <c r="D35" s="3">
        <v>1228866.176</v>
      </c>
      <c r="E35" s="3">
        <v>168733.52</v>
      </c>
      <c r="F35" s="2"/>
      <c r="G35" s="4"/>
      <c r="H35" s="2">
        <v>44831.784</v>
      </c>
      <c r="I35" s="20">
        <v>10660.008</v>
      </c>
      <c r="J35" s="16">
        <v>252.699869632</v>
      </c>
    </row>
    <row r="36" spans="1:10" ht="15" thickBot="1" x14ac:dyDescent="0.35">
      <c r="A36" s="5" t="s">
        <v>13</v>
      </c>
      <c r="B36" s="5"/>
      <c r="C36" s="6">
        <v>997.61681845130897</v>
      </c>
      <c r="D36" s="6">
        <v>36303.4500285713</v>
      </c>
      <c r="E36" s="6">
        <v>29658.744873790201</v>
      </c>
      <c r="F36" s="5"/>
      <c r="G36" s="7"/>
      <c r="H36" s="5">
        <v>2917.3172816111601</v>
      </c>
      <c r="I36" s="21">
        <v>936.92955226517199</v>
      </c>
      <c r="J36" s="17">
        <v>4.0179009367713201</v>
      </c>
    </row>
    <row r="37" spans="1:10" x14ac:dyDescent="0.3">
      <c r="A37" s="2" t="s">
        <v>14</v>
      </c>
      <c r="B37" s="2">
        <f>B35/1000000</f>
        <v>0</v>
      </c>
      <c r="C37" s="3">
        <f t="shared" ref="C37:E38" si="10">C35/1000000</f>
        <v>1.9778776000000001E-2</v>
      </c>
      <c r="D37" s="3">
        <f t="shared" si="10"/>
        <v>1.2288661759999999</v>
      </c>
      <c r="E37" s="3">
        <f t="shared" si="10"/>
        <v>0.16873352</v>
      </c>
      <c r="F37" s="2">
        <f>F35/1000000</f>
        <v>0</v>
      </c>
      <c r="G37" s="4">
        <f t="shared" ref="G37:I38" si="11">G35/1000000</f>
        <v>0</v>
      </c>
      <c r="H37" s="18">
        <f t="shared" si="11"/>
        <v>4.4831784E-2</v>
      </c>
      <c r="I37" s="19">
        <f t="shared" si="11"/>
        <v>1.0660008E-2</v>
      </c>
      <c r="J37" s="16">
        <v>252.699869632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si="10"/>
        <v>9.9761681845130889E-4</v>
      </c>
      <c r="D38" s="6">
        <f t="shared" si="10"/>
        <v>3.6303450028571299E-2</v>
      </c>
      <c r="E38" s="6">
        <f t="shared" si="10"/>
        <v>2.9658744873790201E-2</v>
      </c>
      <c r="F38" s="5">
        <f>F36/1000000</f>
        <v>0</v>
      </c>
      <c r="G38" s="7">
        <f t="shared" si="11"/>
        <v>0</v>
      </c>
      <c r="H38" s="5">
        <f t="shared" si="11"/>
        <v>2.9173172816111602E-3</v>
      </c>
      <c r="I38" s="14">
        <f t="shared" si="11"/>
        <v>9.3692955226517204E-4</v>
      </c>
      <c r="J38" s="17">
        <v>4.0179009367713201</v>
      </c>
    </row>
    <row r="39" spans="1:10" x14ac:dyDescent="0.3">
      <c r="A39" s="31" t="s">
        <v>29</v>
      </c>
      <c r="B39" s="31">
        <f>B37/B$7</f>
        <v>0</v>
      </c>
      <c r="C39" s="31">
        <f t="shared" ref="C39:J39" si="12">C37/C$7</f>
        <v>1.0920542779042657</v>
      </c>
      <c r="D39" s="31">
        <f t="shared" si="12"/>
        <v>4.3204221630229571E-2</v>
      </c>
      <c r="E39" s="31">
        <f t="shared" si="12"/>
        <v>1.797992696463713</v>
      </c>
      <c r="F39" s="31">
        <f t="shared" si="12"/>
        <v>0</v>
      </c>
      <c r="G39" s="31">
        <f t="shared" si="12"/>
        <v>0</v>
      </c>
      <c r="H39" s="31">
        <f t="shared" si="12"/>
        <v>1.9120745153086118</v>
      </c>
      <c r="I39" s="31">
        <f t="shared" si="12"/>
        <v>1.2202390109890109</v>
      </c>
      <c r="J39" s="31">
        <f t="shared" si="12"/>
        <v>0.99749916467774224</v>
      </c>
    </row>
    <row r="40" spans="1:10" ht="15" thickBot="1" x14ac:dyDescent="0.35"/>
    <row r="41" spans="1:10" ht="21" x14ac:dyDescent="0.3">
      <c r="A41" s="24" t="s">
        <v>19</v>
      </c>
      <c r="B41" s="25"/>
      <c r="C41" s="1"/>
      <c r="D41" s="1"/>
    </row>
    <row r="42" spans="1:10" ht="21.6" thickBot="1" x14ac:dyDescent="0.35">
      <c r="A42" s="26"/>
      <c r="B42" s="27"/>
      <c r="C42" s="1"/>
      <c r="D42" s="1"/>
    </row>
    <row r="43" spans="1:10" ht="21.6" thickBot="1" x14ac:dyDescent="0.35">
      <c r="A43" s="11"/>
      <c r="B43" s="28" t="s">
        <v>1</v>
      </c>
      <c r="C43" s="29"/>
      <c r="D43" s="29"/>
      <c r="E43" s="29"/>
      <c r="F43" s="28" t="s">
        <v>2</v>
      </c>
      <c r="G43" s="30"/>
      <c r="H43" s="22" t="s">
        <v>3</v>
      </c>
      <c r="I43" s="23"/>
      <c r="J43" s="1"/>
    </row>
    <row r="44" spans="1:10" ht="15" thickBot="1" x14ac:dyDescent="0.35">
      <c r="B44" s="8" t="s">
        <v>4</v>
      </c>
      <c r="C44" s="9" t="s">
        <v>5</v>
      </c>
      <c r="D44" s="9" t="s">
        <v>20</v>
      </c>
      <c r="E44" s="9" t="s">
        <v>6</v>
      </c>
      <c r="F44" s="8" t="s">
        <v>7</v>
      </c>
      <c r="G44" s="10" t="s">
        <v>8</v>
      </c>
      <c r="H44" s="8" t="s">
        <v>9</v>
      </c>
      <c r="I44" s="12" t="s">
        <v>10</v>
      </c>
      <c r="J44" s="15" t="s">
        <v>11</v>
      </c>
    </row>
    <row r="45" spans="1:10" x14ac:dyDescent="0.3">
      <c r="A45" s="2" t="s">
        <v>12</v>
      </c>
      <c r="B45" s="2"/>
      <c r="C45" s="3">
        <v>24229.596000000001</v>
      </c>
      <c r="D45" s="3">
        <v>428887.29599999997</v>
      </c>
      <c r="E45" s="3">
        <v>278627.60399999999</v>
      </c>
      <c r="F45" s="2"/>
      <c r="G45" s="4"/>
      <c r="H45" s="2">
        <v>40894.175999999999</v>
      </c>
      <c r="I45" s="20">
        <v>12488.928</v>
      </c>
      <c r="J45" s="16">
        <v>248.520473856</v>
      </c>
    </row>
    <row r="46" spans="1:10" ht="15" thickBot="1" x14ac:dyDescent="0.35">
      <c r="A46" s="5" t="s">
        <v>13</v>
      </c>
      <c r="B46" s="5"/>
      <c r="C46" s="6">
        <v>1641.50358416228</v>
      </c>
      <c r="D46" s="6">
        <v>76692.835734313005</v>
      </c>
      <c r="E46" s="6">
        <v>63147.857056664099</v>
      </c>
      <c r="F46" s="5"/>
      <c r="G46" s="7"/>
      <c r="H46" s="5">
        <v>3897.6036418962099</v>
      </c>
      <c r="I46" s="21">
        <v>1273.6629591390899</v>
      </c>
      <c r="J46" s="17">
        <v>8.5713963520432301</v>
      </c>
    </row>
    <row r="47" spans="1:10" x14ac:dyDescent="0.3">
      <c r="A47" s="2" t="s">
        <v>14</v>
      </c>
      <c r="B47" s="2">
        <f>B45/1000000</f>
        <v>0</v>
      </c>
      <c r="C47" s="3">
        <f t="shared" ref="C47:E48" si="13">C45/1000000</f>
        <v>2.4229596000000003E-2</v>
      </c>
      <c r="D47" s="3">
        <f t="shared" si="13"/>
        <v>0.42888729599999997</v>
      </c>
      <c r="E47" s="3">
        <f t="shared" si="13"/>
        <v>0.27862760399999997</v>
      </c>
      <c r="F47" s="2">
        <f>F45/1000000</f>
        <v>0</v>
      </c>
      <c r="G47" s="4">
        <f t="shared" ref="G47:I48" si="14">G45/1000000</f>
        <v>0</v>
      </c>
      <c r="H47" s="18">
        <f t="shared" si="14"/>
        <v>4.0894175999999997E-2</v>
      </c>
      <c r="I47" s="19">
        <f t="shared" si="14"/>
        <v>1.2488928E-2</v>
      </c>
      <c r="J47" s="16">
        <v>248.520473856</v>
      </c>
    </row>
    <row r="48" spans="1:10" ht="15" thickBot="1" x14ac:dyDescent="0.35">
      <c r="A48" s="5" t="s">
        <v>15</v>
      </c>
      <c r="B48" s="5">
        <f>B46/1000000</f>
        <v>0</v>
      </c>
      <c r="C48" s="6">
        <f t="shared" si="13"/>
        <v>1.6415035841622801E-3</v>
      </c>
      <c r="D48" s="6">
        <f t="shared" si="13"/>
        <v>7.6692835734313E-2</v>
      </c>
      <c r="E48" s="6">
        <f t="shared" si="13"/>
        <v>6.3147857056664106E-2</v>
      </c>
      <c r="F48" s="5">
        <f>F46/1000000</f>
        <v>0</v>
      </c>
      <c r="G48" s="7">
        <f t="shared" si="14"/>
        <v>0</v>
      </c>
      <c r="H48" s="5">
        <f t="shared" si="14"/>
        <v>3.8976036418962097E-3</v>
      </c>
      <c r="I48" s="14">
        <f t="shared" si="14"/>
        <v>1.27366295913909E-3</v>
      </c>
      <c r="J48" s="17">
        <v>8.5713963520432301</v>
      </c>
    </row>
    <row r="49" spans="1:10" x14ac:dyDescent="0.3">
      <c r="A49" s="31" t="s">
        <v>29</v>
      </c>
      <c r="B49" s="31">
        <f>B47/B$7</f>
        <v>0</v>
      </c>
      <c r="C49" s="31">
        <f t="shared" ref="C49:J49" si="15">C47/C$7</f>
        <v>1.3377993645153818</v>
      </c>
      <c r="D49" s="31">
        <f t="shared" si="15"/>
        <v>1.507873042049932E-2</v>
      </c>
      <c r="E49" s="31">
        <f t="shared" si="15"/>
        <v>2.9690034145271404</v>
      </c>
      <c r="F49" s="31">
        <f t="shared" si="15"/>
        <v>0</v>
      </c>
      <c r="G49" s="31">
        <f t="shared" si="15"/>
        <v>0</v>
      </c>
      <c r="H49" s="31">
        <f t="shared" si="15"/>
        <v>1.7441356282887397</v>
      </c>
      <c r="I49" s="31">
        <f t="shared" si="15"/>
        <v>1.4295934065934064</v>
      </c>
      <c r="J49" s="31">
        <f t="shared" si="15"/>
        <v>0.98100155507672104</v>
      </c>
    </row>
  </sheetData>
  <mergeCells count="20">
    <mergeCell ref="B43:E43"/>
    <mergeCell ref="F43:G43"/>
    <mergeCell ref="H43:I43"/>
    <mergeCell ref="B23:E23"/>
    <mergeCell ref="F23:G23"/>
    <mergeCell ref="H23:I23"/>
    <mergeCell ref="A31:B32"/>
    <mergeCell ref="B33:E33"/>
    <mergeCell ref="F33:G33"/>
    <mergeCell ref="H33:I33"/>
    <mergeCell ref="A41:B42"/>
    <mergeCell ref="A1:B2"/>
    <mergeCell ref="B3:E3"/>
    <mergeCell ref="F3:G3"/>
    <mergeCell ref="H3:I3"/>
    <mergeCell ref="A21:B22"/>
    <mergeCell ref="A11:B12"/>
    <mergeCell ref="B13:E13"/>
    <mergeCell ref="F13:G13"/>
    <mergeCell ref="H13:I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topLeftCell="D1" zoomScale="69" zoomScaleNormal="69" workbookViewId="0">
      <selection activeCell="N5" sqref="N5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24" t="s">
        <v>0</v>
      </c>
      <c r="B1" s="25"/>
      <c r="C1" s="1"/>
      <c r="D1" s="1"/>
    </row>
    <row r="2" spans="1:14" ht="21.6" thickBot="1" x14ac:dyDescent="0.35">
      <c r="A2" s="26"/>
      <c r="B2" s="27"/>
      <c r="C2" s="1"/>
      <c r="D2" s="1"/>
    </row>
    <row r="3" spans="1:14" ht="21.6" thickBot="1" x14ac:dyDescent="0.35">
      <c r="A3" s="11"/>
      <c r="B3" s="28" t="s">
        <v>1</v>
      </c>
      <c r="C3" s="29"/>
      <c r="D3" s="29"/>
      <c r="E3" s="29"/>
      <c r="F3" s="28" t="s">
        <v>2</v>
      </c>
      <c r="G3" s="30"/>
      <c r="H3" s="28" t="s">
        <v>3</v>
      </c>
      <c r="I3" s="29"/>
      <c r="J3" s="29"/>
      <c r="K3" s="29"/>
      <c r="L3" s="29"/>
      <c r="M3" s="30"/>
      <c r="N3" s="1"/>
    </row>
    <row r="4" spans="1:1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10" t="s">
        <v>8</v>
      </c>
      <c r="H4" s="8" t="s">
        <v>21</v>
      </c>
      <c r="I4" s="9" t="s">
        <v>22</v>
      </c>
      <c r="J4" s="9" t="s">
        <v>23</v>
      </c>
      <c r="K4" s="9" t="s">
        <v>24</v>
      </c>
      <c r="L4" s="9" t="s">
        <v>25</v>
      </c>
      <c r="M4" s="12" t="s">
        <v>26</v>
      </c>
      <c r="N4" s="10" t="s">
        <v>11</v>
      </c>
    </row>
    <row r="5" spans="1:14" x14ac:dyDescent="0.3">
      <c r="A5" s="2" t="s">
        <v>12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13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14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24" t="s">
        <v>16</v>
      </c>
      <c r="B11" s="25"/>
      <c r="C11" s="1"/>
      <c r="D11" s="1"/>
    </row>
    <row r="12" spans="1:14" ht="21.6" thickBot="1" x14ac:dyDescent="0.35">
      <c r="A12" s="26"/>
      <c r="B12" s="27"/>
      <c r="C12" s="1"/>
      <c r="D12" s="1"/>
    </row>
    <row r="13" spans="1:14" ht="21.6" thickBot="1" x14ac:dyDescent="0.35">
      <c r="A13" s="11"/>
      <c r="B13" s="28" t="s">
        <v>1</v>
      </c>
      <c r="C13" s="29"/>
      <c r="D13" s="29"/>
      <c r="E13" s="29"/>
      <c r="F13" s="28" t="s">
        <v>2</v>
      </c>
      <c r="G13" s="30"/>
      <c r="H13" s="28" t="s">
        <v>3</v>
      </c>
      <c r="I13" s="29"/>
      <c r="J13" s="29"/>
      <c r="K13" s="29"/>
      <c r="L13" s="29"/>
      <c r="M13" s="30"/>
      <c r="N13" s="1"/>
    </row>
    <row r="14" spans="1:1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10" t="s">
        <v>8</v>
      </c>
      <c r="H14" s="8" t="s">
        <v>21</v>
      </c>
      <c r="I14" s="9" t="s">
        <v>22</v>
      </c>
      <c r="J14" s="9" t="s">
        <v>23</v>
      </c>
      <c r="K14" s="9" t="s">
        <v>24</v>
      </c>
      <c r="L14" s="9" t="s">
        <v>25</v>
      </c>
      <c r="M14" s="12" t="s">
        <v>26</v>
      </c>
      <c r="N14" s="10" t="s">
        <v>11</v>
      </c>
    </row>
    <row r="15" spans="1:14" x14ac:dyDescent="0.3">
      <c r="A15" s="16" t="s">
        <v>12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13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14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24" t="s">
        <v>17</v>
      </c>
      <c r="B21" s="25"/>
      <c r="C21" s="1"/>
      <c r="D21" s="1"/>
    </row>
    <row r="22" spans="1:14" ht="21.6" thickBot="1" x14ac:dyDescent="0.35">
      <c r="A22" s="26"/>
      <c r="B22" s="27"/>
      <c r="C22" s="1"/>
      <c r="D22" s="1"/>
    </row>
    <row r="23" spans="1:14" ht="21.6" thickBot="1" x14ac:dyDescent="0.35">
      <c r="A23" s="11"/>
      <c r="B23" s="28" t="s">
        <v>1</v>
      </c>
      <c r="C23" s="29"/>
      <c r="D23" s="29"/>
      <c r="E23" s="29"/>
      <c r="F23" s="28" t="s">
        <v>2</v>
      </c>
      <c r="G23" s="30"/>
      <c r="H23" s="28" t="s">
        <v>3</v>
      </c>
      <c r="I23" s="29"/>
      <c r="J23" s="29"/>
      <c r="K23" s="29"/>
      <c r="L23" s="29"/>
      <c r="M23" s="30"/>
      <c r="N23" s="1"/>
    </row>
    <row r="24" spans="1:14" ht="15" thickBot="1" x14ac:dyDescent="0.35">
      <c r="B24" s="8" t="s">
        <v>4</v>
      </c>
      <c r="C24" s="9" t="s">
        <v>5</v>
      </c>
      <c r="D24" s="9" t="s">
        <v>18</v>
      </c>
      <c r="E24" s="9" t="s">
        <v>6</v>
      </c>
      <c r="F24" s="8" t="s">
        <v>7</v>
      </c>
      <c r="G24" s="10" t="s">
        <v>8</v>
      </c>
      <c r="H24" s="8" t="s">
        <v>21</v>
      </c>
      <c r="I24" s="9" t="s">
        <v>22</v>
      </c>
      <c r="J24" s="9" t="s">
        <v>23</v>
      </c>
      <c r="K24" s="9" t="s">
        <v>24</v>
      </c>
      <c r="L24" s="9" t="s">
        <v>25</v>
      </c>
      <c r="M24" s="12" t="s">
        <v>26</v>
      </c>
      <c r="N24" s="10" t="s">
        <v>11</v>
      </c>
    </row>
    <row r="25" spans="1:14" x14ac:dyDescent="0.3">
      <c r="A25" s="2" t="s">
        <v>12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13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14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15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24" t="s">
        <v>19</v>
      </c>
      <c r="B31" s="25"/>
      <c r="C31" s="1"/>
      <c r="D31" s="1"/>
    </row>
    <row r="32" spans="1:14" ht="21.6" thickBot="1" x14ac:dyDescent="0.35">
      <c r="A32" s="26"/>
      <c r="B32" s="27"/>
      <c r="C32" s="1"/>
      <c r="D32" s="1"/>
    </row>
    <row r="33" spans="1:14" ht="21.6" thickBot="1" x14ac:dyDescent="0.35">
      <c r="A33" s="11"/>
      <c r="B33" s="28" t="s">
        <v>1</v>
      </c>
      <c r="C33" s="29"/>
      <c r="D33" s="29"/>
      <c r="E33" s="29"/>
      <c r="F33" s="28" t="s">
        <v>2</v>
      </c>
      <c r="G33" s="30"/>
      <c r="H33" s="28" t="s">
        <v>3</v>
      </c>
      <c r="I33" s="29"/>
      <c r="J33" s="29"/>
      <c r="K33" s="29"/>
      <c r="L33" s="29"/>
      <c r="M33" s="30"/>
      <c r="N33" s="1"/>
    </row>
    <row r="34" spans="1:14" ht="15" thickBot="1" x14ac:dyDescent="0.35">
      <c r="B34" s="8" t="s">
        <v>4</v>
      </c>
      <c r="C34" s="9" t="s">
        <v>5</v>
      </c>
      <c r="D34" s="9" t="s">
        <v>20</v>
      </c>
      <c r="E34" s="9" t="s">
        <v>6</v>
      </c>
      <c r="F34" s="8" t="s">
        <v>7</v>
      </c>
      <c r="G34" s="10" t="s">
        <v>8</v>
      </c>
      <c r="H34" s="8" t="s">
        <v>21</v>
      </c>
      <c r="I34" s="9" t="s">
        <v>22</v>
      </c>
      <c r="J34" s="9" t="s">
        <v>23</v>
      </c>
      <c r="K34" s="9" t="s">
        <v>24</v>
      </c>
      <c r="L34" s="9" t="s">
        <v>25</v>
      </c>
      <c r="M34" s="12" t="s">
        <v>26</v>
      </c>
      <c r="N34" s="10" t="s">
        <v>11</v>
      </c>
    </row>
    <row r="35" spans="1:14" x14ac:dyDescent="0.3">
      <c r="A35" s="16" t="s">
        <v>12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13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14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H23:M23"/>
    <mergeCell ref="H33:M33"/>
    <mergeCell ref="A21:B22"/>
    <mergeCell ref="B23:E23"/>
    <mergeCell ref="F23:G23"/>
    <mergeCell ref="A31:B32"/>
    <mergeCell ref="B33:E33"/>
    <mergeCell ref="F33:G33"/>
    <mergeCell ref="B13:E13"/>
    <mergeCell ref="F13:G13"/>
    <mergeCell ref="H13:M13"/>
    <mergeCell ref="A1:B2"/>
    <mergeCell ref="B3:E3"/>
    <mergeCell ref="F3:G3"/>
    <mergeCell ref="H3:M3"/>
    <mergeCell ref="A11:B12"/>
  </mergeCells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BFS_1MW</vt:lpstr>
      <vt:lpstr>BFS_4096</vt:lpstr>
      <vt:lpstr>HybridSort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2024-04-18T16:07:11Z</dcterms:modified>
  <cp:category/>
  <cp:contentStatus/>
</cp:coreProperties>
</file>