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driguez\OneDrive - IKERLAN S.COOP\Documentos\Docs PhD Marcos\Experiments_docs\iGPUs\Rodinia evaluation\Bench-in-loop\Graph_Traversal\"/>
    </mc:Choice>
  </mc:AlternateContent>
  <xr:revisionPtr revIDLastSave="0" documentId="13_ncr:1_{5403B381-1C17-4381-B9E6-DD0D7DEE3787}" xr6:coauthVersionLast="47" xr6:coauthVersionMax="47" xr10:uidLastSave="{00000000-0000-0000-0000-000000000000}"/>
  <bookViews>
    <workbookView minimized="1" xWindow="-96" yWindow="1104" windowWidth="21600" windowHeight="11232" tabRatio="748" activeTab="1" xr2:uid="{3BB41F9D-0BB3-4FC4-952D-A48197C80458}"/>
  </bookViews>
  <sheets>
    <sheet name="BFS_1MW" sheetId="12" r:id="rId1"/>
    <sheet name="BFS_4096" sheetId="16" r:id="rId2"/>
    <sheet name="HybridSort" sheetId="1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6" l="1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J18" i="12"/>
  <c r="J17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N7" i="15"/>
  <c r="N8" i="15"/>
  <c r="J7" i="15"/>
  <c r="K7" i="15"/>
  <c r="L7" i="15"/>
  <c r="M7" i="15"/>
  <c r="J8" i="15"/>
  <c r="K8" i="15"/>
  <c r="L8" i="15"/>
  <c r="M8" i="15"/>
  <c r="J17" i="15"/>
  <c r="K17" i="15"/>
  <c r="L17" i="15"/>
  <c r="M17" i="15"/>
  <c r="J18" i="15"/>
  <c r="K18" i="15"/>
  <c r="L18" i="15"/>
  <c r="M18" i="15"/>
  <c r="J27" i="15"/>
  <c r="K27" i="15"/>
  <c r="L27" i="15"/>
  <c r="M27" i="15"/>
  <c r="J28" i="15"/>
  <c r="K28" i="15"/>
  <c r="L28" i="15"/>
  <c r="M28" i="15"/>
  <c r="J37" i="15"/>
  <c r="K37" i="15"/>
  <c r="L37" i="15"/>
  <c r="M37" i="15"/>
  <c r="J38" i="15"/>
  <c r="K38" i="15"/>
  <c r="L38" i="15"/>
  <c r="M38" i="15"/>
  <c r="I48" i="12" l="1"/>
  <c r="H48" i="12"/>
  <c r="I47" i="12"/>
  <c r="H47" i="12"/>
  <c r="I38" i="12"/>
  <c r="H38" i="12"/>
  <c r="I37" i="12"/>
  <c r="H37" i="12"/>
  <c r="I28" i="12"/>
  <c r="H28" i="12"/>
  <c r="I27" i="12"/>
  <c r="H27" i="12"/>
  <c r="H8" i="12"/>
  <c r="H7" i="12"/>
  <c r="N38" i="15"/>
  <c r="I38" i="15"/>
  <c r="H38" i="15"/>
  <c r="G38" i="15"/>
  <c r="F38" i="15"/>
  <c r="E38" i="15"/>
  <c r="D38" i="15"/>
  <c r="C38" i="15"/>
  <c r="B38" i="15"/>
  <c r="N37" i="15"/>
  <c r="I37" i="15"/>
  <c r="H37" i="15"/>
  <c r="G37" i="15"/>
  <c r="F37" i="15"/>
  <c r="E37" i="15"/>
  <c r="D37" i="15"/>
  <c r="C37" i="15"/>
  <c r="B37" i="15"/>
  <c r="N28" i="15"/>
  <c r="I28" i="15"/>
  <c r="H28" i="15"/>
  <c r="G28" i="15"/>
  <c r="F28" i="15"/>
  <c r="E28" i="15"/>
  <c r="D28" i="15"/>
  <c r="C28" i="15"/>
  <c r="B28" i="15"/>
  <c r="N27" i="15"/>
  <c r="I27" i="15"/>
  <c r="H27" i="15"/>
  <c r="G27" i="15"/>
  <c r="F27" i="15"/>
  <c r="E27" i="15"/>
  <c r="D27" i="15"/>
  <c r="C27" i="15"/>
  <c r="B27" i="15"/>
  <c r="N18" i="15"/>
  <c r="I18" i="15"/>
  <c r="H18" i="15"/>
  <c r="G18" i="15"/>
  <c r="F18" i="15"/>
  <c r="E18" i="15"/>
  <c r="D18" i="15"/>
  <c r="C18" i="15"/>
  <c r="B18" i="15"/>
  <c r="N17" i="15"/>
  <c r="I17" i="15"/>
  <c r="H17" i="15"/>
  <c r="G17" i="15"/>
  <c r="F17" i="15"/>
  <c r="E17" i="15"/>
  <c r="D17" i="15"/>
  <c r="C17" i="15"/>
  <c r="B17" i="15"/>
  <c r="I8" i="15"/>
  <c r="I7" i="15"/>
  <c r="H8" i="15"/>
  <c r="H7" i="15"/>
  <c r="G8" i="15"/>
  <c r="F8" i="15"/>
  <c r="E8" i="15"/>
  <c r="D8" i="15"/>
  <c r="C8" i="15"/>
  <c r="B8" i="15"/>
  <c r="G7" i="15"/>
  <c r="F7" i="15"/>
  <c r="E7" i="15"/>
  <c r="D7" i="15"/>
  <c r="C7" i="15"/>
  <c r="B7" i="15"/>
  <c r="G48" i="12"/>
  <c r="F48" i="12"/>
  <c r="E48" i="12"/>
  <c r="D48" i="12"/>
  <c r="C48" i="12"/>
  <c r="B48" i="12"/>
  <c r="G47" i="12"/>
  <c r="F47" i="12"/>
  <c r="E47" i="12"/>
  <c r="D47" i="12"/>
  <c r="C47" i="12"/>
  <c r="B47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I8" i="12"/>
  <c r="G8" i="12"/>
  <c r="F8" i="12"/>
  <c r="E8" i="12"/>
  <c r="D8" i="12"/>
  <c r="C8" i="12"/>
  <c r="B8" i="12"/>
  <c r="I7" i="12"/>
  <c r="G7" i="12"/>
  <c r="F7" i="12"/>
  <c r="E7" i="12"/>
  <c r="D7" i="12"/>
  <c r="C7" i="12"/>
  <c r="B7" i="12"/>
</calcChain>
</file>

<file path=xl/sharedStrings.xml><?xml version="1.0" encoding="utf-8"?>
<sst xmlns="http://schemas.openxmlformats.org/spreadsheetml/2006/main" count="261" uniqueCount="29">
  <si>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</si>
  <si>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</si>
  <si>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</si>
  <si>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</si>
  <si>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</si>
  <si>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</si>
  <si>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</si>
  <si>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[CUDA memcpy HtoD]</t>
  </si>
  <si>
    <t>[CUDA memcpy DtoH]</t>
  </si>
  <si>
    <t>kernels: Kernel</t>
  </si>
  <si>
    <t>kernels: Kernel2</t>
  </si>
  <si>
    <t>exeTime aprox (ms)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</si>
  <si>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</si>
  <si>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</si>
  <si>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</si>
  <si>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</si>
  <si>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</si>
  <si>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</si>
  <si>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</si>
  <si>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</si>
  <si>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</si>
  <si>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kernel: srad</t>
  </si>
  <si>
    <t>kernel: srad2</t>
  </si>
  <si>
    <t>kernel: reduce</t>
  </si>
  <si>
    <t>kernel: prepare</t>
  </si>
  <si>
    <t>kernel: extract</t>
  </si>
  <si>
    <t>kernel: compress</t>
  </si>
  <si>
    <t>OPT traditional allocation</t>
  </si>
  <si>
    <t>traditional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</si>
</sst>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(BFS_1MW!$C$7,BFS_1MW!$C$27,BFS_1MW!$C$37,BFS_1MW!$C$47)</c:f>
              <c:numCache>
                <c:formatCode>0.0000</c:formatCode>
                <c:ptCount val="4"/>
                <c:pt idx="0">
                  <c:v>2.4345691999999999E-2</c:v>
                </c:pt>
                <c:pt idx="1">
                  <c:v>3.2235135999999998E-2</c:v>
                </c:pt>
                <c:pt idx="2">
                  <c:v>2.4999382765531E-2</c:v>
                </c:pt>
                <c:pt idx="3">
                  <c:v>0.125509448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Allocator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(BFS_4096!$C$7,BFS_4096!$C$27,BFS_4096!$C$37,BFS_4096!$C$47)</c:f>
              <c:numCache>
                <c:formatCode>0.0000</c:formatCode>
                <c:ptCount val="4"/>
                <c:pt idx="0">
                  <c:v>1.8111532E-2</c:v>
                </c:pt>
                <c:pt idx="1">
                  <c:v>2.6085572000000001E-2</c:v>
                </c:pt>
                <c:pt idx="2">
                  <c:v>1.9778776000000001E-2</c:v>
                </c:pt>
                <c:pt idx="3">
                  <c:v>2.4229596000000003E-2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(BFS_4096!$D$7,BFS_4096!$D$27,BFS_4096!$D$37,BFS_4096!$D$47)</c:f>
              <c:numCache>
                <c:formatCode>0.0000</c:formatCode>
                <c:ptCount val="4"/>
                <c:pt idx="0">
                  <c:v>28.443196743999998</c:v>
                </c:pt>
                <c:pt idx="1">
                  <c:v>0.11290716000000001</c:v>
                </c:pt>
                <c:pt idx="2">
                  <c:v>1.2288661759999999</c:v>
                </c:pt>
                <c:pt idx="3">
                  <c:v>0.42888729599999997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(BFS_4096!$E$7,BFS_4096!$E$27,BFS_4096!$E$37,BFS_4096!$E$47)</c:f>
              <c:numCache>
                <c:formatCode>0.0000</c:formatCode>
                <c:ptCount val="4"/>
                <c:pt idx="0">
                  <c:v>9.3845498000000013E-2</c:v>
                </c:pt>
                <c:pt idx="1">
                  <c:v>0.103659818</c:v>
                </c:pt>
                <c:pt idx="2">
                  <c:v>0.16873352</c:v>
                </c:pt>
                <c:pt idx="3">
                  <c:v>0.27862760399999997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(BFS_4096!$F$5,BFS_4096!$F$25,BFS_4096!$F$35,BFS_4096!$F$45)</c:f>
              <c:numCache>
                <c:formatCode>0.0000</c:formatCode>
                <c:ptCount val="4"/>
                <c:pt idx="0">
                  <c:v>4293.2619999999997</c:v>
                </c:pt>
                <c:pt idx="1">
                  <c:v>4295.9539999999997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1-4878-A42B-94697745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(BFS_4096!$G$5,BFS_4096!$G$25,BFS_4096!$G$35,BFS_4096!$G$45)</c:f>
              <c:numCache>
                <c:formatCode>0.0000</c:formatCode>
                <c:ptCount val="4"/>
                <c:pt idx="0">
                  <c:v>2980.2</c:v>
                </c:pt>
                <c:pt idx="1">
                  <c:v>2998.3539999999998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A-4961-AFE3-D4E9AB77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(BFS_4096!$H$5,BFS_4096!$H$25,BFS_4096!$H$35,BFS_4096!$H$45)</c:f>
              <c:numCache>
                <c:formatCode>0.0000</c:formatCode>
                <c:ptCount val="4"/>
                <c:pt idx="0">
                  <c:v>23446.671999999999</c:v>
                </c:pt>
                <c:pt idx="1">
                  <c:v>23740.063999999998</c:v>
                </c:pt>
                <c:pt idx="2">
                  <c:v>44831.784</c:v>
                </c:pt>
                <c:pt idx="3">
                  <c:v>40894.175999999999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4-4D61-B133-0F1F68F8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BFS_4096!$J$4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(BFS_4096!$J$7,BFS_4096!$J$27,BFS_4096!$J$37,BFS_4096!$J$47)</c:f>
              <c:numCache>
                <c:formatCode>0.0000</c:formatCode>
                <c:ptCount val="4"/>
                <c:pt idx="0">
                  <c:v>253.33341478400001</c:v>
                </c:pt>
                <c:pt idx="1">
                  <c:v>260.00957734400004</c:v>
                </c:pt>
                <c:pt idx="2">
                  <c:v>252.699869632</c:v>
                </c:pt>
                <c:pt idx="3">
                  <c:v>248.520473856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BFS_4096!$I$4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(BFS_4096!$A$1,BFS_4096!$A$21,BFS_4096!$A$31,BFS_4096!$A$41)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(BFS_4096!$I$5,BFS_4096!$I$25,BFS_4096!$I$35,BFS_4096!$I$45)</c:f>
              <c:numCache>
                <c:formatCode>General</c:formatCode>
                <c:ptCount val="4"/>
                <c:pt idx="0" formatCode="0.0000">
                  <c:v>8736</c:v>
                </c:pt>
                <c:pt idx="1">
                  <c:v>8455.7839999999997</c:v>
                </c:pt>
                <c:pt idx="2">
                  <c:v>10660.008</c:v>
                </c:pt>
                <c:pt idx="3">
                  <c:v>12488.928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8-4A74-80F7-68505FC6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(BFS_4096!$C$7,BFS_4096!$C$17,BFS_4096!$C$27,BFS_4096!$C$37,BFS_4096!$C$47)</c:f>
              <c:numCache>
                <c:formatCode>0.0000</c:formatCode>
                <c:ptCount val="5"/>
                <c:pt idx="0">
                  <c:v>1.8111532E-2</c:v>
                </c:pt>
                <c:pt idx="1">
                  <c:v>1.5124884E-2</c:v>
                </c:pt>
                <c:pt idx="2">
                  <c:v>2.6085572000000001E-2</c:v>
                </c:pt>
                <c:pt idx="3">
                  <c:v>1.9778776000000001E-2</c:v>
                </c:pt>
                <c:pt idx="4">
                  <c:v>2.4229596000000003E-2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0-4D43-9F5A-194BA42BA212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(BFS_4096!$D$7,BFS_4096!$D$17,BFS_4096!$D$27,BFS_4096!$D$37,BFS_4096!$D$47)</c:f>
              <c:numCache>
                <c:formatCode>0.0000</c:formatCode>
                <c:ptCount val="5"/>
                <c:pt idx="0">
                  <c:v>28.443196743999998</c:v>
                </c:pt>
                <c:pt idx="1">
                  <c:v>165.62708384000001</c:v>
                </c:pt>
                <c:pt idx="2">
                  <c:v>0.11290716000000001</c:v>
                </c:pt>
                <c:pt idx="3">
                  <c:v>1.2288661759999999</c:v>
                </c:pt>
                <c:pt idx="4">
                  <c:v>0.42888729599999997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0-4D43-9F5A-194BA42BA212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10-4D43-9F5A-194BA42BA21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(BFS_4096!$E$7,BFS_4096!$E$17,BFS_4096!$E$27,BFS_4096!$E$37,BFS_4096!$E$47)</c:f>
              <c:numCache>
                <c:formatCode>0.0000</c:formatCode>
                <c:ptCount val="5"/>
                <c:pt idx="0">
                  <c:v>9.3845498000000013E-2</c:v>
                </c:pt>
                <c:pt idx="1">
                  <c:v>0.11473287300000001</c:v>
                </c:pt>
                <c:pt idx="2">
                  <c:v>0.103659818</c:v>
                </c:pt>
                <c:pt idx="3">
                  <c:v>0.16873352</c:v>
                </c:pt>
                <c:pt idx="4">
                  <c:v>0.27862760399999997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0-4D43-9F5A-194BA42BA212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(BFS_4096!$J$7,BFS_4096!$J$17,BFS_4096!$J$27,BFS_4096!$J$37,BFS_4096!$J$47)</c:f>
              <c:numCache>
                <c:formatCode>0.0000</c:formatCode>
                <c:ptCount val="5"/>
                <c:pt idx="0">
                  <c:v>253.33341478400001</c:v>
                </c:pt>
                <c:pt idx="1">
                  <c:v>211.98118355199998</c:v>
                </c:pt>
                <c:pt idx="2">
                  <c:v>260.00957734400004</c:v>
                </c:pt>
                <c:pt idx="3">
                  <c:v>252.699869632</c:v>
                </c:pt>
                <c:pt idx="4">
                  <c:v>248.520473856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0-4D43-9F5A-194BA42BA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(BFS_4096!$A$1,BFS_4096!$A$11,BFS_4096!$A$21,BFS_4096!$A$31,BFS_4096!$A$41)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0.52853861533333302</c:v>
                      </c:pt>
                      <c:pt idx="2">
                        <c:v>0.59037115000000007</c:v>
                      </c:pt>
                      <c:pt idx="3">
                        <c:v>0.55035044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C10-4D43-9F5A-194BA42BA212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(HybridSort!$C$5,HybridSort!$C$15,HybridSort!$C$25,HybridSort!$C$35)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(BFS_1MW!$D$7,BFS_1MW!$D$27,BFS_1MW!$D$37,BFS_1MW!$D$47)</c:f>
              <c:numCache>
                <c:formatCode>0.0000</c:formatCode>
                <c:ptCount val="4"/>
                <c:pt idx="0">
                  <c:v>31.069397095999999</c:v>
                </c:pt>
                <c:pt idx="1">
                  <c:v>1.992290248</c:v>
                </c:pt>
                <c:pt idx="2">
                  <c:v>15.5472693867735</c:v>
                </c:pt>
                <c:pt idx="3">
                  <c:v>15.841906816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(HybridSort!$D$5,HybridSort!$D$15,HybridSort!$D$25,HybridSort!$D$35)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(HybridSort!$E$5,HybridSort!$E$15,HybridSort!$E$25,HybridSort!$E$35)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(HybridSort!$F$5,HybridSort!$F$15,HybridSort!$F$25,HybridSort!$F$35)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(HybridSort!$G$5,HybridSort!$G$15,HybridSort!$G$25,HybridSort!$G$35)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(HybridSort!$I$5,HybridSort!$I$15,HybridSort!$I$25,HybridSort!$I$35)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(HybridSort!$H$5,HybridSort!$H$15,HybridSort!$H$25,HybridSort!$H$35)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(HybridSort!$N$5,HybridSort!$N$15,HybridSort!$N$25,HybridSort!$N$35)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(HybridSort!$J$5,HybridSort!$J$15,HybridSort!$J$25,HybridSort!$J$35)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(HybridSort!$K$5,HybridSort!$K$15,HybridSort!$K$25,HybridSort!$K$35)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(HybridSort!$L$5,HybridSort!$L$15,HybridSort!$L$25,HybridSort!$L$35)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(BFS_1MW!$E$7,BFS_1MW!$E$27,BFS_1MW!$E$37,BFS_1MW!$E$47)</c:f>
              <c:numCache>
                <c:formatCode>0.0000</c:formatCode>
                <c:ptCount val="4"/>
                <c:pt idx="0">
                  <c:v>1.378190588</c:v>
                </c:pt>
                <c:pt idx="1">
                  <c:v>1.38645076</c:v>
                </c:pt>
                <c:pt idx="2">
                  <c:v>1.4154219278557101</c:v>
                </c:pt>
                <c:pt idx="3">
                  <c:v>2.3491509719999999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(HybridSort!$M$5,HybridSort!$M$15,HybridSort!$M$25,HybridSort!$M$35)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(BFS_1MW!$F$5,BFS_1MW!$F$25,BFS_1MW!$F$35,BFS_1MW!$F$45)</c:f>
              <c:numCache>
                <c:formatCode>0.0000</c:formatCode>
                <c:ptCount val="4"/>
                <c:pt idx="0">
                  <c:v>543955.99399999995</c:v>
                </c:pt>
                <c:pt idx="1">
                  <c:v>553418.728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4E1-9AAC-52F7272E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(BFS_1MW!$G$5,BFS_1MW!$G$25,BFS_1MW!$G$35,BFS_1MW!$G$45)</c:f>
              <c:numCache>
                <c:formatCode>0.0000</c:formatCode>
                <c:ptCount val="4"/>
                <c:pt idx="0">
                  <c:v>156231.576</c:v>
                </c:pt>
                <c:pt idx="1">
                  <c:v>161549.52600000001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3-4B78-9BD1-52057823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(BFS_1MW!$H$5,BFS_1MW!$H$25,BFS_1MW!$H$35,BFS_1MW!$H$45)</c:f>
              <c:numCache>
                <c:formatCode>0.0000</c:formatCode>
                <c:ptCount val="4"/>
                <c:pt idx="0">
                  <c:v>1773735.5919999999</c:v>
                </c:pt>
                <c:pt idx="1">
                  <c:v>1773756.798</c:v>
                </c:pt>
                <c:pt idx="2">
                  <c:v>1992543.21042084</c:v>
                </c:pt>
                <c:pt idx="3">
                  <c:v>1859051.46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449B-A710-36B13794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BFS_1MW!$J$4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(BFS_1MW!$J$7,BFS_1MW!$J$27,BFS_1MW!$J$37,BFS_1MW!$J$47)</c:f>
              <c:numCache>
                <c:formatCode>0.0000</c:formatCode>
                <c:ptCount val="4"/>
                <c:pt idx="0">
                  <c:v>2436.7841386240002</c:v>
                </c:pt>
                <c:pt idx="1">
                  <c:v>2387.6978409600001</c:v>
                </c:pt>
                <c:pt idx="2">
                  <c:v>2107.7204645450902</c:v>
                </c:pt>
                <c:pt idx="3">
                  <c:v>2132.168089152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BFS_1MW!$I$4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(BFS_1MW!$I$5,BFS_1MW!$I$25,BFS_1MW!$I$35,BFS_1MW!$I$45)</c:f>
              <c:numCache>
                <c:formatCode>General</c:formatCode>
                <c:ptCount val="4"/>
                <c:pt idx="0">
                  <c:v>270165.87</c:v>
                </c:pt>
                <c:pt idx="1">
                  <c:v>269938.50199999998</c:v>
                </c:pt>
                <c:pt idx="2">
                  <c:v>343846.12024048099</c:v>
                </c:pt>
                <c:pt idx="3">
                  <c:v>318584.88400000002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AA8-ABD7-A043A16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(BFS_1MW!$C$7,BFS_1MW!$C$17,BFS_1MW!$C$27,BFS_1MW!$C$37,BFS_1MW!$C$47)</c:f>
              <c:numCache>
                <c:formatCode>0.0000</c:formatCode>
                <c:ptCount val="5"/>
                <c:pt idx="0">
                  <c:v>2.4345691999999999E-2</c:v>
                </c:pt>
                <c:pt idx="1">
                  <c:v>2.33821642E-2</c:v>
                </c:pt>
                <c:pt idx="2">
                  <c:v>3.2235135999999998E-2</c:v>
                </c:pt>
                <c:pt idx="3">
                  <c:v>2.4999382765531E-2</c:v>
                </c:pt>
                <c:pt idx="4">
                  <c:v>0.125509448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B58-A65B-777EFFEC0EA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(BFS_1MW!$D$7,BFS_1MW!$D$17,BFS_1MW!$D$27,BFS_1MW!$D$37,BFS_1MW!$D$47)</c:f>
              <c:numCache>
                <c:formatCode>0.0000</c:formatCode>
                <c:ptCount val="5"/>
                <c:pt idx="0">
                  <c:v>31.069397095999999</c:v>
                </c:pt>
                <c:pt idx="1">
                  <c:v>173.90284</c:v>
                </c:pt>
                <c:pt idx="2">
                  <c:v>1.992290248</c:v>
                </c:pt>
                <c:pt idx="3">
                  <c:v>15.5472693867735</c:v>
                </c:pt>
                <c:pt idx="4">
                  <c:v>15.841906816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4-4B58-A65B-777EFFEC0EA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D14-4B58-A65B-777EFFEC0E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(BFS_1MW!$E$7,BFS_1MW!$E$17,BFS_1MW!$E$27,BFS_1MW!$E$37,BFS_1MW!$E$47)</c:f>
              <c:numCache>
                <c:formatCode>0.0000</c:formatCode>
                <c:ptCount val="5"/>
                <c:pt idx="0">
                  <c:v>1.378190588</c:v>
                </c:pt>
                <c:pt idx="1">
                  <c:v>1.3097826593999999</c:v>
                </c:pt>
                <c:pt idx="2">
                  <c:v>1.38645076</c:v>
                </c:pt>
                <c:pt idx="3">
                  <c:v>1.4154219278557101</c:v>
                </c:pt>
                <c:pt idx="4">
                  <c:v>2.3491509719999999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4-4B58-A65B-777EFFEC0EA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(BFS_1MW!$J$7,BFS_1MW!$J$17,BFS_1MW!$J$27,BFS_1MW!$J$37,BFS_1MW!$J$47)</c:f>
              <c:numCache>
                <c:formatCode>0.0000</c:formatCode>
                <c:ptCount val="5"/>
                <c:pt idx="0">
                  <c:v>2436.7841386240002</c:v>
                </c:pt>
                <c:pt idx="1">
                  <c:v>2006.376569408</c:v>
                </c:pt>
                <c:pt idx="2">
                  <c:v>2387.6978409600001</c:v>
                </c:pt>
                <c:pt idx="3">
                  <c:v>2107.7204645450902</c:v>
                </c:pt>
                <c:pt idx="4">
                  <c:v>2132.168089152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4-4B58-A65B-777EFFEC0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(BFS_1MW!$A$1,BFS_1MW!$A$11,BFS_1MW!$A$21,BFS_1MW!$A$31,BFS_1MW!$A$41)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0.52853861533333302</c:v>
                      </c:pt>
                      <c:pt idx="2">
                        <c:v>0.59037115000000007</c:v>
                      </c:pt>
                      <c:pt idx="3">
                        <c:v>0.55035044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D14-4B58-A65B-777EFFEC0EA7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253365</xdr:colOff>
      <xdr:row>1</xdr:row>
      <xdr:rowOff>260032</xdr:rowOff>
    </xdr:from>
    <xdr:to>
      <xdr:col>17</xdr:col>
      <xdr:colOff>560070</xdr:colOff>
      <xdr:row>16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335-9E0B-3594-AEB1-4EE5F3C2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268605</xdr:colOff>
      <xdr:row>17</xdr:row>
      <xdr:rowOff>161925</xdr:rowOff>
    </xdr:from>
    <xdr:to>
      <xdr:col>17</xdr:col>
      <xdr:colOff>581025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DE3F4-AC84-4A75-B399-768D708AA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280707</xdr:colOff>
      <xdr:row>33</xdr:row>
      <xdr:rowOff>45608</xdr:rowOff>
    </xdr:from>
    <xdr:to>
      <xdr:col>17</xdr:col>
      <xdr:colOff>600747</xdr:colOff>
      <xdr:row>47</xdr:row>
      <xdr:rowOff>47289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40D1E-278A-4532-9C48-37A51664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</xdr:row>
      <xdr:rowOff>257175</xdr:rowOff>
    </xdr:from>
    <xdr:to>
      <xdr:col>26</xdr:col>
      <xdr:colOff>285750</xdr:colOff>
      <xdr:row>16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DB1B7-6833-470E-8091-435B4531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56C90-FA9E-4E9E-AF93-45F36D21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323850</xdr:colOff>
      <xdr:row>16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2CAF6-EA6E-4BB6-B2DB-F28AE847A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320040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0D56A0-7F8D-491D-9C1B-6590A8C2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320040</xdr:colOff>
      <xdr:row>31</xdr:row>
      <xdr:rowOff>70261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8FB7D8-E98F-4B35-946C-708A2F372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5</xdr:col>
      <xdr:colOff>1056184</xdr:colOff>
      <xdr:row>66</xdr:row>
      <xdr:rowOff>15566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381297E3-4572-4EC1-989E-24258CFB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253365</xdr:colOff>
      <xdr:row>1</xdr:row>
      <xdr:rowOff>260032</xdr:rowOff>
    </xdr:from>
    <xdr:to>
      <xdr:col>17</xdr:col>
      <xdr:colOff>560070</xdr:colOff>
      <xdr:row>16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449C1-B52B-46EE-8CBC-45479A496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268605</xdr:colOff>
      <xdr:row>17</xdr:row>
      <xdr:rowOff>161925</xdr:rowOff>
    </xdr:from>
    <xdr:to>
      <xdr:col>17</xdr:col>
      <xdr:colOff>581025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99D94-90A1-475A-A109-422E95FBB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270510</xdr:colOff>
      <xdr:row>33</xdr:row>
      <xdr:rowOff>103543</xdr:rowOff>
    </xdr:from>
    <xdr:to>
      <xdr:col>17</xdr:col>
      <xdr:colOff>584835</xdr:colOff>
      <xdr:row>47</xdr:row>
      <xdr:rowOff>101414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6A30C-9675-49C2-95B0-C3A322CEE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</xdr:row>
      <xdr:rowOff>257175</xdr:rowOff>
    </xdr:from>
    <xdr:to>
      <xdr:col>26</xdr:col>
      <xdr:colOff>285750</xdr:colOff>
      <xdr:row>16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77358-77E8-4C86-80A4-668894F2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07D56-2CD8-4E15-B0C8-6C050983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323850</xdr:colOff>
      <xdr:row>16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8FA72-ABFF-4F47-9388-1CA21933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320040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9D034F-A64F-41B1-9521-04216929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320040</xdr:colOff>
      <xdr:row>31</xdr:row>
      <xdr:rowOff>70261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92667-62EB-4767-8E41-61E856ECD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5</xdr:col>
      <xdr:colOff>1056184</xdr:colOff>
      <xdr:row>66</xdr:row>
      <xdr:rowOff>15566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6AF13649-49A6-4D02-8C15-6C7C5813D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AJ48"/>
  <sheetViews>
    <sheetView zoomScale="68" zoomScaleNormal="68" workbookViewId="0">
      <selection activeCell="I17" sqref="I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36" ht="21.6" thickBot="1" x14ac:dyDescent="0.35">
      <c r="A1" s="24" t="s">
        <v>28</v>
      </c>
      <c r="B1" s="25"/>
      <c r="C1" s="1"/>
      <c r="D1" s="1"/>
    </row>
    <row r="2" spans="1:36" ht="21.6" thickBot="1" x14ac:dyDescent="0.35">
      <c r="A2" s="26"/>
      <c r="B2" s="27"/>
      <c r="C2" s="1"/>
      <c r="D2" s="1"/>
      <c r="L2" s="9" t="s">
        <v>5</v>
      </c>
      <c r="AJ2" s="10" t="s">
        <v>11</v>
      </c>
    </row>
    <row r="3" spans="1:36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29"/>
      <c r="H3" s="22" t="s">
        <v>3</v>
      </c>
      <c r="I3" s="23"/>
      <c r="J3" s="1"/>
    </row>
    <row r="4" spans="1:3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36" x14ac:dyDescent="0.3">
      <c r="A5" s="2" t="s">
        <v>12</v>
      </c>
      <c r="B5" s="2">
        <v>543516.79399999999</v>
      </c>
      <c r="C5" s="3">
        <v>24345.691999999999</v>
      </c>
      <c r="D5" s="3">
        <v>31069397.096000001</v>
      </c>
      <c r="E5" s="3">
        <v>1378190.588</v>
      </c>
      <c r="F5" s="2">
        <v>543955.99399999995</v>
      </c>
      <c r="G5" s="3">
        <v>156231.576</v>
      </c>
      <c r="H5" s="2">
        <v>1773735.5919999999</v>
      </c>
      <c r="I5" s="20">
        <v>270165.87</v>
      </c>
      <c r="J5" s="4">
        <v>2436.7841386240002</v>
      </c>
    </row>
    <row r="6" spans="1:36" ht="15" thickBot="1" x14ac:dyDescent="0.35">
      <c r="A6" s="5" t="s">
        <v>13</v>
      </c>
      <c r="B6" s="5">
        <v>38943.757623311198</v>
      </c>
      <c r="C6" s="6">
        <v>4064.1570814501501</v>
      </c>
      <c r="D6" s="6">
        <v>2465973.26042028</v>
      </c>
      <c r="E6" s="6">
        <v>103242.473380201</v>
      </c>
      <c r="F6" s="5">
        <v>44171.557605914502</v>
      </c>
      <c r="G6" s="6">
        <v>17388.517111095702</v>
      </c>
      <c r="H6" s="5">
        <v>92324.115694476393</v>
      </c>
      <c r="I6" s="21">
        <v>14413.7100265879</v>
      </c>
      <c r="J6" s="7">
        <v>71.475791085188803</v>
      </c>
    </row>
    <row r="7" spans="1:36" x14ac:dyDescent="0.3">
      <c r="A7" s="2" t="s">
        <v>14</v>
      </c>
      <c r="B7" s="2">
        <f>B5/1000000</f>
        <v>0.54351679399999997</v>
      </c>
      <c r="C7" s="3">
        <f t="shared" ref="C7:I8" si="0">C5/1000000</f>
        <v>2.4345691999999999E-2</v>
      </c>
      <c r="D7" s="3">
        <f t="shared" si="0"/>
        <v>31.069397095999999</v>
      </c>
      <c r="E7" s="3">
        <f t="shared" si="0"/>
        <v>1.378190588</v>
      </c>
      <c r="F7" s="2">
        <f>F5/1000000</f>
        <v>0.54395599399999994</v>
      </c>
      <c r="G7" s="3">
        <f t="shared" si="0"/>
        <v>0.15623157600000001</v>
      </c>
      <c r="H7" s="18">
        <f t="shared" ref="H7" si="1">H5/1000000</f>
        <v>1.773735592</v>
      </c>
      <c r="I7" s="19">
        <f t="shared" si="0"/>
        <v>0.27016586999999997</v>
      </c>
      <c r="J7" s="4">
        <v>2436.7841386240002</v>
      </c>
    </row>
    <row r="8" spans="1:36" ht="15" thickBot="1" x14ac:dyDescent="0.35">
      <c r="A8" s="5" t="s">
        <v>15</v>
      </c>
      <c r="B8" s="5">
        <f>B6/1000000</f>
        <v>3.8943757623311197E-2</v>
      </c>
      <c r="C8" s="6">
        <f t="shared" si="0"/>
        <v>4.0641570814501501E-3</v>
      </c>
      <c r="D8" s="6">
        <f t="shared" si="0"/>
        <v>2.46597326042028</v>
      </c>
      <c r="E8" s="6">
        <f t="shared" si="0"/>
        <v>0.103242473380201</v>
      </c>
      <c r="F8" s="5">
        <f>F6/1000000</f>
        <v>4.4171557605914499E-2</v>
      </c>
      <c r="G8" s="6">
        <f t="shared" si="0"/>
        <v>1.7388517111095701E-2</v>
      </c>
      <c r="H8" s="5">
        <f t="shared" ref="H8" si="2">H6/1000000</f>
        <v>9.2324115694476391E-2</v>
      </c>
      <c r="I8" s="14">
        <f t="shared" si="0"/>
        <v>1.44137100265879E-2</v>
      </c>
      <c r="J8" s="7">
        <v>71.475791085188803</v>
      </c>
    </row>
    <row r="10" spans="1:36" ht="15" thickBot="1" x14ac:dyDescent="0.35"/>
    <row r="11" spans="1:36" ht="21" x14ac:dyDescent="0.3">
      <c r="A11" s="24" t="s">
        <v>27</v>
      </c>
      <c r="B11" s="25"/>
      <c r="C11" s="1"/>
      <c r="D11" s="1"/>
    </row>
    <row r="12" spans="1:36" ht="21.6" thickBot="1" x14ac:dyDescent="0.35">
      <c r="A12" s="26"/>
      <c r="B12" s="27"/>
      <c r="C12" s="1"/>
      <c r="D12" s="1"/>
    </row>
    <row r="13" spans="1:36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29"/>
      <c r="H13" s="22" t="s">
        <v>3</v>
      </c>
      <c r="I13" s="23"/>
      <c r="J13" s="1"/>
    </row>
    <row r="14" spans="1:36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36" x14ac:dyDescent="0.3">
      <c r="A15" s="2" t="s">
        <v>12</v>
      </c>
      <c r="B15" s="2"/>
      <c r="C15" s="3">
        <v>23382.164199999999</v>
      </c>
      <c r="D15" s="3">
        <v>173902840</v>
      </c>
      <c r="E15" s="3">
        <v>1309782.6594</v>
      </c>
      <c r="F15" s="2">
        <v>378151.42300000001</v>
      </c>
      <c r="G15" s="3">
        <v>110549.57180000001</v>
      </c>
      <c r="H15" s="2">
        <v>1704701.3054</v>
      </c>
      <c r="I15" s="20">
        <v>247921.54060000001</v>
      </c>
      <c r="J15" s="4">
        <v>2006.376569408</v>
      </c>
    </row>
    <row r="16" spans="1:36" ht="15" thickBot="1" x14ac:dyDescent="0.35">
      <c r="A16" s="5" t="s">
        <v>13</v>
      </c>
      <c r="B16" s="5"/>
      <c r="C16" s="6">
        <v>4350.5008944400097</v>
      </c>
      <c r="D16" s="6">
        <v>5003528.95862405</v>
      </c>
      <c r="E16" s="6">
        <v>93021.242452310602</v>
      </c>
      <c r="F16" s="5">
        <v>22225.114981435901</v>
      </c>
      <c r="G16" s="6">
        <v>21539.466856626699</v>
      </c>
      <c r="H16" s="5">
        <v>119214.324886456</v>
      </c>
      <c r="I16" s="21">
        <v>16141.338535882</v>
      </c>
      <c r="J16" s="7">
        <v>2420.3652529392102</v>
      </c>
    </row>
    <row r="17" spans="1:12" ht="15" thickBot="1" x14ac:dyDescent="0.35">
      <c r="A17" s="2" t="s">
        <v>14</v>
      </c>
      <c r="B17" s="2">
        <f>B15/1000000</f>
        <v>0</v>
      </c>
      <c r="C17" s="3">
        <f t="shared" ref="C17:E17" si="3">C15/1000000</f>
        <v>2.33821642E-2</v>
      </c>
      <c r="D17" s="3">
        <f t="shared" si="3"/>
        <v>173.90284</v>
      </c>
      <c r="E17" s="3">
        <f t="shared" si="3"/>
        <v>1.3097826593999999</v>
      </c>
      <c r="F17" s="2">
        <f>F15/1000000</f>
        <v>0.37815142299999999</v>
      </c>
      <c r="G17" s="3">
        <f t="shared" ref="G17:I18" si="4">G15/1000000</f>
        <v>0.11054957180000001</v>
      </c>
      <c r="H17" s="18">
        <f t="shared" si="4"/>
        <v>1.7047013054</v>
      </c>
      <c r="I17" s="19">
        <f t="shared" si="4"/>
        <v>0.24792154060000002</v>
      </c>
      <c r="J17" s="4">
        <f>J15</f>
        <v>2006.376569408</v>
      </c>
    </row>
    <row r="18" spans="1:12" ht="15" thickBot="1" x14ac:dyDescent="0.35">
      <c r="A18" s="5" t="s">
        <v>15</v>
      </c>
      <c r="B18" s="5">
        <f>B16/1000000</f>
        <v>0</v>
      </c>
      <c r="C18" s="6">
        <f t="shared" ref="C18:E18" si="5">C16/1000000</f>
        <v>4.3505008944400101E-3</v>
      </c>
      <c r="D18" s="6">
        <f t="shared" si="5"/>
        <v>5.0035289586240497</v>
      </c>
      <c r="E18" s="6">
        <f t="shared" si="5"/>
        <v>9.3021242452310596E-2</v>
      </c>
      <c r="F18" s="5">
        <f>F16/1000000</f>
        <v>2.2225114981435902E-2</v>
      </c>
      <c r="G18" s="6">
        <f t="shared" ref="G18" si="6">G16/1000000</f>
        <v>2.15394668566267E-2</v>
      </c>
      <c r="H18" s="5">
        <f t="shared" si="4"/>
        <v>0.119214324886456</v>
      </c>
      <c r="I18" s="14">
        <f t="shared" si="4"/>
        <v>1.6141338535882E-2</v>
      </c>
      <c r="J18" s="7">
        <f>J16</f>
        <v>2420.3652529392102</v>
      </c>
      <c r="L18" s="9" t="s">
        <v>0</v>
      </c>
    </row>
    <row r="20" spans="1:12" ht="15" thickBot="1" x14ac:dyDescent="0.35"/>
    <row r="21" spans="1:12" ht="21" x14ac:dyDescent="0.3">
      <c r="A21" s="24" t="s">
        <v>16</v>
      </c>
      <c r="B21" s="25"/>
      <c r="C21" s="1"/>
      <c r="D21" s="1"/>
    </row>
    <row r="22" spans="1:12" ht="21.6" thickBot="1" x14ac:dyDescent="0.35">
      <c r="A22" s="26"/>
      <c r="B22" s="27"/>
      <c r="C22" s="1"/>
      <c r="D22" s="1"/>
    </row>
    <row r="23" spans="1:12" ht="21.6" thickBot="1" x14ac:dyDescent="0.35">
      <c r="A23" s="11"/>
      <c r="B23" s="28" t="s">
        <v>1</v>
      </c>
      <c r="C23" s="29"/>
      <c r="D23" s="29"/>
      <c r="E23" s="29"/>
      <c r="F23" s="22" t="s">
        <v>2</v>
      </c>
      <c r="G23" s="23"/>
      <c r="H23" s="22" t="s">
        <v>3</v>
      </c>
      <c r="I23" s="23"/>
      <c r="J23" s="1"/>
    </row>
    <row r="24" spans="1:12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2" x14ac:dyDescent="0.3">
      <c r="A25" s="2" t="s">
        <v>12</v>
      </c>
      <c r="B25" s="2">
        <v>544776.31200000003</v>
      </c>
      <c r="C25" s="3">
        <v>32235.135999999999</v>
      </c>
      <c r="D25" s="3">
        <v>1992290.2479999999</v>
      </c>
      <c r="E25" s="3">
        <v>1386450.76</v>
      </c>
      <c r="F25" s="2">
        <v>553418.728</v>
      </c>
      <c r="G25" s="4">
        <v>161549.52600000001</v>
      </c>
      <c r="H25" s="2">
        <v>1773756.798</v>
      </c>
      <c r="I25" s="20">
        <v>269938.50199999998</v>
      </c>
      <c r="J25" s="16">
        <v>2387.6978409600001</v>
      </c>
    </row>
    <row r="26" spans="1:12" ht="15" thickBot="1" x14ac:dyDescent="0.35">
      <c r="A26" s="5" t="s">
        <v>13</v>
      </c>
      <c r="B26" s="5">
        <v>47578.4278055881</v>
      </c>
      <c r="C26" s="6">
        <v>4388.0125713306998</v>
      </c>
      <c r="D26" s="6">
        <v>83217.243394086996</v>
      </c>
      <c r="E26" s="6">
        <v>110322.99040167801</v>
      </c>
      <c r="F26" s="5">
        <v>33465.8990250243</v>
      </c>
      <c r="G26" s="7">
        <v>18335.803644452</v>
      </c>
      <c r="H26" s="5">
        <v>131537.962648524</v>
      </c>
      <c r="I26" s="21">
        <v>15461.269253844401</v>
      </c>
      <c r="J26" s="17">
        <v>25.9480504406359</v>
      </c>
    </row>
    <row r="27" spans="1:12" x14ac:dyDescent="0.3">
      <c r="A27" s="2" t="s">
        <v>14</v>
      </c>
      <c r="B27" s="2">
        <f>B25/1000000</f>
        <v>0.54477631199999998</v>
      </c>
      <c r="C27" s="3">
        <f t="shared" ref="C27:E27" si="7">C25/1000000</f>
        <v>3.2235135999999998E-2</v>
      </c>
      <c r="D27" s="3">
        <f t="shared" si="7"/>
        <v>1.992290248</v>
      </c>
      <c r="E27" s="3">
        <f t="shared" si="7"/>
        <v>1.38645076</v>
      </c>
      <c r="F27" s="2">
        <f>F25/1000000</f>
        <v>0.55341872800000003</v>
      </c>
      <c r="G27" s="4">
        <f t="shared" ref="G27:I28" si="8">G25/1000000</f>
        <v>0.161549526</v>
      </c>
      <c r="H27" s="18">
        <f t="shared" si="8"/>
        <v>1.773756798</v>
      </c>
      <c r="I27" s="19">
        <f t="shared" si="8"/>
        <v>0.26993850199999997</v>
      </c>
      <c r="J27" s="16">
        <v>2387.6978409600001</v>
      </c>
    </row>
    <row r="28" spans="1:12" ht="15" thickBot="1" x14ac:dyDescent="0.35">
      <c r="A28" s="5" t="s">
        <v>15</v>
      </c>
      <c r="B28" s="5">
        <f>B26/1000000</f>
        <v>4.7578427805588103E-2</v>
      </c>
      <c r="C28" s="6">
        <f t="shared" ref="C28:E28" si="9">C26/1000000</f>
        <v>4.3880125713306999E-3</v>
      </c>
      <c r="D28" s="6">
        <f t="shared" si="9"/>
        <v>8.3217243394086995E-2</v>
      </c>
      <c r="E28" s="6">
        <f t="shared" si="9"/>
        <v>0.11032299040167801</v>
      </c>
      <c r="F28" s="5">
        <f>F26/1000000</f>
        <v>3.3465899025024302E-2</v>
      </c>
      <c r="G28" s="7">
        <f t="shared" ref="G28" si="10">G26/1000000</f>
        <v>1.8335803644452E-2</v>
      </c>
      <c r="H28" s="5">
        <f t="shared" si="8"/>
        <v>0.13153796264852399</v>
      </c>
      <c r="I28" s="14">
        <f t="shared" si="8"/>
        <v>1.54612692538444E-2</v>
      </c>
      <c r="J28" s="17">
        <v>25.9480504406359</v>
      </c>
    </row>
    <row r="30" spans="1:12" ht="15" thickBot="1" x14ac:dyDescent="0.35"/>
    <row r="31" spans="1:12" ht="21" x14ac:dyDescent="0.3">
      <c r="A31" s="24" t="s">
        <v>17</v>
      </c>
      <c r="B31" s="25"/>
      <c r="C31" s="1"/>
      <c r="D31" s="1"/>
    </row>
    <row r="32" spans="1:12" ht="21.6" thickBot="1" x14ac:dyDescent="0.35">
      <c r="A32" s="26"/>
      <c r="B32" s="27"/>
      <c r="C32" s="1"/>
      <c r="D32" s="1"/>
    </row>
    <row r="33" spans="1:12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2" t="s">
        <v>3</v>
      </c>
      <c r="I33" s="23"/>
      <c r="J33" s="1"/>
      <c r="L33" s="9" t="s">
        <v>6</v>
      </c>
    </row>
    <row r="34" spans="1:12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2" x14ac:dyDescent="0.3">
      <c r="A35" s="2" t="s">
        <v>12</v>
      </c>
      <c r="B35" s="2"/>
      <c r="C35" s="3">
        <v>24999.382765531001</v>
      </c>
      <c r="D35" s="3">
        <v>15547269.386773501</v>
      </c>
      <c r="E35" s="3">
        <v>1415421.92785571</v>
      </c>
      <c r="F35" s="2"/>
      <c r="G35" s="4"/>
      <c r="H35" s="2">
        <v>1992543.21042084</v>
      </c>
      <c r="I35" s="20">
        <v>343846.12024048099</v>
      </c>
      <c r="J35" s="16">
        <v>2107.7204645450902</v>
      </c>
    </row>
    <row r="36" spans="1:12" ht="15" thickBot="1" x14ac:dyDescent="0.35">
      <c r="A36" s="5" t="s">
        <v>13</v>
      </c>
      <c r="B36" s="5"/>
      <c r="C36" s="6">
        <v>3497.43846020415</v>
      </c>
      <c r="D36" s="6">
        <v>231183.80984536701</v>
      </c>
      <c r="E36" s="6">
        <v>512084.50169937097</v>
      </c>
      <c r="F36" s="5"/>
      <c r="G36" s="7"/>
      <c r="H36" s="5">
        <v>156247.43436612899</v>
      </c>
      <c r="I36" s="21">
        <v>27413.957103743898</v>
      </c>
      <c r="J36" s="17">
        <v>65.334213244135498</v>
      </c>
    </row>
    <row r="37" spans="1:12" x14ac:dyDescent="0.3">
      <c r="A37" s="2" t="s">
        <v>14</v>
      </c>
      <c r="B37" s="2">
        <f>B35/1000000</f>
        <v>0</v>
      </c>
      <c r="C37" s="3">
        <f t="shared" ref="C37:E37" si="11">C35/1000000</f>
        <v>2.4999382765531E-2</v>
      </c>
      <c r="D37" s="3">
        <f t="shared" si="11"/>
        <v>15.5472693867735</v>
      </c>
      <c r="E37" s="3">
        <f t="shared" si="11"/>
        <v>1.4154219278557101</v>
      </c>
      <c r="F37" s="2">
        <f>F35/1000000</f>
        <v>0</v>
      </c>
      <c r="G37" s="4">
        <f t="shared" ref="G37:I38" si="12">G35/1000000</f>
        <v>0</v>
      </c>
      <c r="H37" s="18">
        <f t="shared" si="12"/>
        <v>1.99254321042084</v>
      </c>
      <c r="I37" s="19">
        <f t="shared" si="12"/>
        <v>0.343846120240481</v>
      </c>
      <c r="J37" s="16">
        <v>2107.7204645450902</v>
      </c>
    </row>
    <row r="38" spans="1:12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3.4974384602041502E-3</v>
      </c>
      <c r="D38" s="6">
        <f t="shared" si="13"/>
        <v>0.23118380984536702</v>
      </c>
      <c r="E38" s="6">
        <f t="shared" si="13"/>
        <v>0.51208450169937092</v>
      </c>
      <c r="F38" s="5">
        <f>F36/1000000</f>
        <v>0</v>
      </c>
      <c r="G38" s="7">
        <f t="shared" ref="G38" si="14">G36/1000000</f>
        <v>0</v>
      </c>
      <c r="H38" s="5">
        <f t="shared" si="12"/>
        <v>0.15624743436612898</v>
      </c>
      <c r="I38" s="14">
        <f t="shared" si="12"/>
        <v>2.7413957103743898E-2</v>
      </c>
      <c r="J38" s="17">
        <v>65.334213244135498</v>
      </c>
    </row>
    <row r="40" spans="1:12" ht="15" thickBot="1" x14ac:dyDescent="0.35"/>
    <row r="41" spans="1:12" ht="21" x14ac:dyDescent="0.3">
      <c r="A41" s="24" t="s">
        <v>19</v>
      </c>
      <c r="B41" s="25"/>
      <c r="C41" s="1"/>
      <c r="D41" s="1"/>
    </row>
    <row r="42" spans="1:12" ht="21.6" thickBot="1" x14ac:dyDescent="0.35">
      <c r="A42" s="26"/>
      <c r="B42" s="27"/>
      <c r="C42" s="1"/>
      <c r="D42" s="1"/>
    </row>
    <row r="43" spans="1:12" ht="21.6" thickBot="1" x14ac:dyDescent="0.35">
      <c r="A43" s="11"/>
      <c r="B43" s="28" t="s">
        <v>1</v>
      </c>
      <c r="C43" s="29"/>
      <c r="D43" s="29"/>
      <c r="E43" s="29"/>
      <c r="F43" s="28" t="s">
        <v>2</v>
      </c>
      <c r="G43" s="30"/>
      <c r="H43" s="22" t="s">
        <v>3</v>
      </c>
      <c r="I43" s="23"/>
      <c r="J43" s="1"/>
    </row>
    <row r="44" spans="1:12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2" x14ac:dyDescent="0.3">
      <c r="A45" s="2" t="s">
        <v>12</v>
      </c>
      <c r="B45" s="2"/>
      <c r="C45" s="3">
        <v>125509.448</v>
      </c>
      <c r="D45" s="3">
        <v>15841906.816</v>
      </c>
      <c r="E45" s="3">
        <v>2349150.9720000001</v>
      </c>
      <c r="F45" s="2"/>
      <c r="G45" s="4"/>
      <c r="H45" s="2">
        <v>1859051.46</v>
      </c>
      <c r="I45" s="20">
        <v>318584.88400000002</v>
      </c>
      <c r="J45" s="16">
        <v>2132.168089152</v>
      </c>
    </row>
    <row r="46" spans="1:12" ht="15" thickBot="1" x14ac:dyDescent="0.35">
      <c r="A46" s="5" t="s">
        <v>13</v>
      </c>
      <c r="B46" s="5"/>
      <c r="C46" s="6">
        <v>4336.9222811853597</v>
      </c>
      <c r="D46" s="6">
        <v>449020.540449875</v>
      </c>
      <c r="E46" s="6">
        <v>75836.881994822295</v>
      </c>
      <c r="F46" s="5"/>
      <c r="G46" s="7"/>
      <c r="H46" s="5">
        <v>64062.357617210298</v>
      </c>
      <c r="I46" s="21">
        <v>13377.4648054025</v>
      </c>
      <c r="J46" s="17">
        <v>16.747367503958401</v>
      </c>
    </row>
    <row r="47" spans="1:12" x14ac:dyDescent="0.3">
      <c r="A47" s="2" t="s">
        <v>14</v>
      </c>
      <c r="B47" s="2">
        <f>B45/1000000</f>
        <v>0</v>
      </c>
      <c r="C47" s="3">
        <f t="shared" ref="C47:E47" si="15">C45/1000000</f>
        <v>0.125509448</v>
      </c>
      <c r="D47" s="3">
        <f t="shared" si="15"/>
        <v>15.841906816</v>
      </c>
      <c r="E47" s="3">
        <f t="shared" si="15"/>
        <v>2.3491509719999999</v>
      </c>
      <c r="F47" s="2">
        <f>F45/1000000</f>
        <v>0</v>
      </c>
      <c r="G47" s="4">
        <f t="shared" ref="G47:I48" si="16">G45/1000000</f>
        <v>0</v>
      </c>
      <c r="H47" s="18">
        <f t="shared" si="16"/>
        <v>1.8590514599999999</v>
      </c>
      <c r="I47" s="19">
        <f t="shared" si="16"/>
        <v>0.31858488400000001</v>
      </c>
      <c r="J47" s="16">
        <v>2132.168089152</v>
      </c>
    </row>
    <row r="48" spans="1:12" ht="15" thickBot="1" x14ac:dyDescent="0.35">
      <c r="A48" s="5" t="s">
        <v>15</v>
      </c>
      <c r="B48" s="5">
        <f>B46/1000000</f>
        <v>0</v>
      </c>
      <c r="C48" s="6">
        <f t="shared" ref="C48:E48" si="17">C46/1000000</f>
        <v>4.3369222811853597E-3</v>
      </c>
      <c r="D48" s="6">
        <f t="shared" si="17"/>
        <v>0.44902054044987499</v>
      </c>
      <c r="E48" s="6">
        <f t="shared" si="17"/>
        <v>7.5836881994822289E-2</v>
      </c>
      <c r="F48" s="5">
        <f>F46/1000000</f>
        <v>0</v>
      </c>
      <c r="G48" s="7">
        <f t="shared" ref="G48" si="18">G46/1000000</f>
        <v>0</v>
      </c>
      <c r="H48" s="5">
        <f t="shared" si="16"/>
        <v>6.4062357617210297E-2</v>
      </c>
      <c r="I48" s="14">
        <f t="shared" si="16"/>
        <v>1.33774648054025E-2</v>
      </c>
      <c r="J48" s="17">
        <v>16.747367503958401</v>
      </c>
    </row>
  </sheetData>
  <mergeCells count="20">
    <mergeCell ref="B13:E13"/>
    <mergeCell ref="F13:G13"/>
    <mergeCell ref="H13:I13"/>
    <mergeCell ref="H3:I3"/>
    <mergeCell ref="H23:I23"/>
    <mergeCell ref="H33:I33"/>
    <mergeCell ref="H43:I43"/>
    <mergeCell ref="A1:B2"/>
    <mergeCell ref="B3:E3"/>
    <mergeCell ref="F3:G3"/>
    <mergeCell ref="A21:B22"/>
    <mergeCell ref="B23:E23"/>
    <mergeCell ref="F23:G23"/>
    <mergeCell ref="A31:B32"/>
    <mergeCell ref="B33:E33"/>
    <mergeCell ref="F33:G33"/>
    <mergeCell ref="A41:B42"/>
    <mergeCell ref="B43:E43"/>
    <mergeCell ref="F43:G43"/>
    <mergeCell ref="A11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D75-90C4-48BD-9CED-59A85C8D3DBB}">
  <sheetPr>
    <tabColor theme="9"/>
  </sheetPr>
  <dimension ref="A1:L48"/>
  <sheetViews>
    <sheetView tabSelected="1" zoomScale="68" zoomScaleNormal="68" workbookViewId="0">
      <selection activeCell="C17" sqref="C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2" ht="21.6" thickBot="1" x14ac:dyDescent="0.35">
      <c r="A1" s="24" t="s">
        <v>28</v>
      </c>
      <c r="B1" s="25"/>
      <c r="C1" s="1"/>
      <c r="D1" s="1"/>
    </row>
    <row r="2" spans="1:12" ht="21.6" thickBot="1" x14ac:dyDescent="0.35">
      <c r="A2" s="26"/>
      <c r="B2" s="27"/>
      <c r="C2" s="1"/>
      <c r="D2" s="1"/>
      <c r="L2" s="9" t="s">
        <v>5</v>
      </c>
    </row>
    <row r="3" spans="1:12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29"/>
      <c r="H3" s="22" t="s">
        <v>3</v>
      </c>
      <c r="I3" s="23"/>
      <c r="J3" s="1"/>
    </row>
    <row r="4" spans="1:12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12" x14ac:dyDescent="0.3">
      <c r="A5" s="2" t="s">
        <v>12</v>
      </c>
      <c r="B5" s="2">
        <v>6606.0219999999999</v>
      </c>
      <c r="C5" s="3">
        <v>18111.531999999999</v>
      </c>
      <c r="D5" s="3">
        <v>28443196.743999999</v>
      </c>
      <c r="E5" s="3">
        <v>93845.498000000007</v>
      </c>
      <c r="F5" s="2">
        <v>4293.2619999999997</v>
      </c>
      <c r="G5" s="3">
        <v>2980.2</v>
      </c>
      <c r="H5" s="2">
        <v>23446.671999999999</v>
      </c>
      <c r="I5" s="13">
        <v>8736</v>
      </c>
      <c r="J5" s="4">
        <v>253.33341478400001</v>
      </c>
    </row>
    <row r="6" spans="1:12" ht="15" thickBot="1" x14ac:dyDescent="0.35">
      <c r="A6" s="5" t="s">
        <v>13</v>
      </c>
      <c r="B6" s="5">
        <v>669.34836968203001</v>
      </c>
      <c r="C6" s="6">
        <v>981.69341900301401</v>
      </c>
      <c r="D6" s="6">
        <v>900775.72254273097</v>
      </c>
      <c r="E6" s="6">
        <v>17321.907491968501</v>
      </c>
      <c r="F6" s="5">
        <v>303.33855989609901</v>
      </c>
      <c r="G6" s="6">
        <v>223.90601556817299</v>
      </c>
      <c r="H6" s="5">
        <v>2336.9475587185002</v>
      </c>
      <c r="I6" s="14">
        <v>799.33122346722996</v>
      </c>
      <c r="J6" s="7">
        <v>6.9096140423042005</v>
      </c>
    </row>
    <row r="7" spans="1:12" x14ac:dyDescent="0.3">
      <c r="A7" s="2" t="s">
        <v>14</v>
      </c>
      <c r="B7" s="2">
        <f>B5/1000000</f>
        <v>6.6060219999999996E-3</v>
      </c>
      <c r="C7" s="3">
        <f t="shared" ref="C7:I8" si="0">C5/1000000</f>
        <v>1.8111532E-2</v>
      </c>
      <c r="D7" s="3">
        <f t="shared" si="0"/>
        <v>28.443196743999998</v>
      </c>
      <c r="E7" s="3">
        <f t="shared" si="0"/>
        <v>9.3845498000000013E-2</v>
      </c>
      <c r="F7" s="2">
        <f>F5/1000000</f>
        <v>4.2932619999999999E-3</v>
      </c>
      <c r="G7" s="3">
        <f t="shared" si="0"/>
        <v>2.9801999999999997E-3</v>
      </c>
      <c r="H7" s="18">
        <f t="shared" si="0"/>
        <v>2.3446671999999998E-2</v>
      </c>
      <c r="I7" s="19">
        <f t="shared" si="0"/>
        <v>8.7360000000000007E-3</v>
      </c>
      <c r="J7" s="4">
        <v>253.33341478400001</v>
      </c>
    </row>
    <row r="8" spans="1:12" ht="15" thickBot="1" x14ac:dyDescent="0.35">
      <c r="A8" s="5" t="s">
        <v>15</v>
      </c>
      <c r="B8" s="5">
        <f>B6/1000000</f>
        <v>6.6934836968203005E-4</v>
      </c>
      <c r="C8" s="6">
        <f t="shared" si="0"/>
        <v>9.8169341900301399E-4</v>
      </c>
      <c r="D8" s="6">
        <f t="shared" si="0"/>
        <v>0.90077572254273097</v>
      </c>
      <c r="E8" s="6">
        <f t="shared" si="0"/>
        <v>1.7321907491968502E-2</v>
      </c>
      <c r="F8" s="5">
        <f>F6/1000000</f>
        <v>3.03338559896099E-4</v>
      </c>
      <c r="G8" s="6">
        <f t="shared" si="0"/>
        <v>2.2390601556817298E-4</v>
      </c>
      <c r="H8" s="5">
        <f t="shared" si="0"/>
        <v>2.3369475587185001E-3</v>
      </c>
      <c r="I8" s="14">
        <f t="shared" si="0"/>
        <v>7.9933122346722999E-4</v>
      </c>
      <c r="J8" s="7">
        <v>6.9096140423042005</v>
      </c>
    </row>
    <row r="10" spans="1:12" ht="15" thickBot="1" x14ac:dyDescent="0.35"/>
    <row r="11" spans="1:12" ht="21" x14ac:dyDescent="0.3">
      <c r="A11" s="24" t="s">
        <v>27</v>
      </c>
      <c r="B11" s="25"/>
      <c r="C11" s="1"/>
      <c r="D11" s="1"/>
    </row>
    <row r="12" spans="1:12" ht="21.6" thickBot="1" x14ac:dyDescent="0.35">
      <c r="A12" s="26"/>
      <c r="B12" s="27"/>
      <c r="C12" s="1"/>
      <c r="D12" s="1"/>
    </row>
    <row r="13" spans="1:12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29"/>
      <c r="H13" s="22" t="s">
        <v>3</v>
      </c>
      <c r="I13" s="23"/>
      <c r="J13" s="1"/>
    </row>
    <row r="14" spans="1:12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12" x14ac:dyDescent="0.3">
      <c r="A15" s="2" t="s">
        <v>12</v>
      </c>
      <c r="B15" s="2"/>
      <c r="C15" s="3">
        <v>15124.884</v>
      </c>
      <c r="D15" s="3">
        <v>165627083.84</v>
      </c>
      <c r="E15" s="3">
        <v>114732.87300000001</v>
      </c>
      <c r="F15" s="2">
        <v>3905.942</v>
      </c>
      <c r="G15" s="3">
        <v>2644.0328</v>
      </c>
      <c r="H15" s="2">
        <v>22612.536</v>
      </c>
      <c r="I15" s="13">
        <v>8399.6</v>
      </c>
      <c r="J15" s="4">
        <v>211.98118355199998</v>
      </c>
    </row>
    <row r="16" spans="1:12" ht="15" thickBot="1" x14ac:dyDescent="0.35">
      <c r="A16" s="5" t="s">
        <v>13</v>
      </c>
      <c r="B16" s="5"/>
      <c r="C16" s="6">
        <v>953.13778743036698</v>
      </c>
      <c r="D16" s="6">
        <v>1990868.61841644</v>
      </c>
      <c r="E16" s="6">
        <v>19316.4984693894</v>
      </c>
      <c r="F16" s="5">
        <v>390.46015445937701</v>
      </c>
      <c r="G16" s="6">
        <v>217.804795406262</v>
      </c>
      <c r="H16" s="5">
        <v>25430.326870094199</v>
      </c>
      <c r="I16" s="14">
        <v>920.80252529039103</v>
      </c>
      <c r="J16" s="7">
        <v>5.4088619639905193</v>
      </c>
    </row>
    <row r="17" spans="1:12" ht="15" thickBot="1" x14ac:dyDescent="0.35">
      <c r="A17" s="2" t="s">
        <v>14</v>
      </c>
      <c r="B17" s="2">
        <f>B15/1000000</f>
        <v>0</v>
      </c>
      <c r="C17" s="3">
        <f t="shared" ref="C17:E17" si="1">C15/1000000</f>
        <v>1.5124884E-2</v>
      </c>
      <c r="D17" s="3">
        <f t="shared" si="1"/>
        <v>165.62708384000001</v>
      </c>
      <c r="E17" s="3">
        <f t="shared" si="1"/>
        <v>0.11473287300000001</v>
      </c>
      <c r="F17" s="2">
        <f>F15/1000000</f>
        <v>3.9059419999999999E-3</v>
      </c>
      <c r="G17" s="3">
        <f t="shared" ref="G17:I17" si="2">G15/1000000</f>
        <v>2.6440328E-3</v>
      </c>
      <c r="H17" s="18">
        <f t="shared" si="2"/>
        <v>2.2612535999999999E-2</v>
      </c>
      <c r="I17" s="19">
        <f t="shared" si="2"/>
        <v>8.3996000000000001E-3</v>
      </c>
      <c r="J17" s="16">
        <v>211.98118355199998</v>
      </c>
    </row>
    <row r="18" spans="1:12" ht="15" thickBot="1" x14ac:dyDescent="0.35">
      <c r="A18" s="5" t="s">
        <v>15</v>
      </c>
      <c r="B18" s="5">
        <f>B16/1000000</f>
        <v>0</v>
      </c>
      <c r="C18" s="6">
        <f t="shared" ref="C18:E18" si="3">C16/1000000</f>
        <v>9.5313778743036696E-4</v>
      </c>
      <c r="D18" s="6">
        <f t="shared" si="3"/>
        <v>1.9908686184164399</v>
      </c>
      <c r="E18" s="6">
        <f t="shared" si="3"/>
        <v>1.93164984693894E-2</v>
      </c>
      <c r="F18" s="5">
        <f>F16/1000000</f>
        <v>3.9046015445937701E-4</v>
      </c>
      <c r="G18" s="6">
        <f t="shared" ref="G18:I18" si="4">G16/1000000</f>
        <v>2.17804795406262E-4</v>
      </c>
      <c r="H18" s="5">
        <f t="shared" si="4"/>
        <v>2.5430326870094198E-2</v>
      </c>
      <c r="I18" s="14">
        <f t="shared" si="4"/>
        <v>9.2080252529039102E-4</v>
      </c>
      <c r="J18" s="17">
        <v>5.4088619639905193</v>
      </c>
      <c r="L18" s="9" t="s">
        <v>0</v>
      </c>
    </row>
    <row r="20" spans="1:12" ht="15" thickBot="1" x14ac:dyDescent="0.35"/>
    <row r="21" spans="1:12" ht="21" x14ac:dyDescent="0.3">
      <c r="A21" s="24" t="s">
        <v>16</v>
      </c>
      <c r="B21" s="25"/>
      <c r="C21" s="1"/>
      <c r="D21" s="1"/>
    </row>
    <row r="22" spans="1:12" ht="21.6" thickBot="1" x14ac:dyDescent="0.35">
      <c r="A22" s="26"/>
      <c r="B22" s="27"/>
      <c r="C22" s="1"/>
      <c r="D22" s="1"/>
    </row>
    <row r="23" spans="1:12" ht="21.6" thickBot="1" x14ac:dyDescent="0.35">
      <c r="A23" s="11"/>
      <c r="B23" s="28" t="s">
        <v>1</v>
      </c>
      <c r="C23" s="29"/>
      <c r="D23" s="29"/>
      <c r="E23" s="29"/>
      <c r="F23" s="22" t="s">
        <v>2</v>
      </c>
      <c r="G23" s="23"/>
      <c r="H23" s="22" t="s">
        <v>3</v>
      </c>
      <c r="I23" s="23"/>
      <c r="J23" s="1"/>
    </row>
    <row r="24" spans="1:12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2" x14ac:dyDescent="0.3">
      <c r="A25" s="2" t="s">
        <v>12</v>
      </c>
      <c r="B25" s="2">
        <v>8911.1919999999991</v>
      </c>
      <c r="C25" s="3">
        <v>26085.572</v>
      </c>
      <c r="D25" s="3">
        <v>112907.16</v>
      </c>
      <c r="E25" s="3">
        <v>103659.818</v>
      </c>
      <c r="F25" s="2">
        <v>4295.9539999999997</v>
      </c>
      <c r="G25" s="4">
        <v>2998.3539999999998</v>
      </c>
      <c r="H25" s="2">
        <v>23740.063999999998</v>
      </c>
      <c r="I25" s="20">
        <v>8455.7839999999997</v>
      </c>
      <c r="J25" s="16">
        <v>260.00957734400004</v>
      </c>
    </row>
    <row r="26" spans="1:12" ht="15" thickBot="1" x14ac:dyDescent="0.35">
      <c r="A26" s="5" t="s">
        <v>13</v>
      </c>
      <c r="B26" s="5">
        <v>1928.64623602761</v>
      </c>
      <c r="C26" s="6">
        <v>1840.20645592195</v>
      </c>
      <c r="D26" s="6">
        <v>4073.4113682206798</v>
      </c>
      <c r="E26" s="6">
        <v>33498.064757383399</v>
      </c>
      <c r="F26" s="5">
        <v>286.73980420344299</v>
      </c>
      <c r="G26" s="7">
        <v>208.146608681022</v>
      </c>
      <c r="H26" s="5">
        <v>2285.77978430746</v>
      </c>
      <c r="I26" s="21">
        <v>738.25110004485202</v>
      </c>
      <c r="J26" s="17">
        <v>4.7424267715557598</v>
      </c>
    </row>
    <row r="27" spans="1:12" x14ac:dyDescent="0.3">
      <c r="A27" s="2" t="s">
        <v>14</v>
      </c>
      <c r="B27" s="2">
        <f>B25/1000000</f>
        <v>8.9111919999999983E-3</v>
      </c>
      <c r="C27" s="3">
        <f t="shared" ref="C27:E28" si="5">C25/1000000</f>
        <v>2.6085572000000001E-2</v>
      </c>
      <c r="D27" s="3">
        <f t="shared" si="5"/>
        <v>0.11290716000000001</v>
      </c>
      <c r="E27" s="3">
        <f t="shared" si="5"/>
        <v>0.103659818</v>
      </c>
      <c r="F27" s="2">
        <f>F25/1000000</f>
        <v>4.2959539999999994E-3</v>
      </c>
      <c r="G27" s="4">
        <f t="shared" ref="G27:I28" si="6">G25/1000000</f>
        <v>2.9983539999999999E-3</v>
      </c>
      <c r="H27" s="18">
        <f t="shared" si="6"/>
        <v>2.3740063999999998E-2</v>
      </c>
      <c r="I27" s="19">
        <f t="shared" si="6"/>
        <v>8.4557839999999992E-3</v>
      </c>
      <c r="J27" s="16">
        <v>260.00957734400004</v>
      </c>
    </row>
    <row r="28" spans="1:12" ht="15" thickBot="1" x14ac:dyDescent="0.35">
      <c r="A28" s="5" t="s">
        <v>15</v>
      </c>
      <c r="B28" s="5">
        <f>B26/1000000</f>
        <v>1.92864623602761E-3</v>
      </c>
      <c r="C28" s="6">
        <f t="shared" si="5"/>
        <v>1.84020645592195E-3</v>
      </c>
      <c r="D28" s="6">
        <f t="shared" si="5"/>
        <v>4.0734113682206795E-3</v>
      </c>
      <c r="E28" s="6">
        <f t="shared" si="5"/>
        <v>3.34980647573834E-2</v>
      </c>
      <c r="F28" s="5">
        <f>F26/1000000</f>
        <v>2.8673980420344298E-4</v>
      </c>
      <c r="G28" s="7">
        <f t="shared" si="6"/>
        <v>2.0814660868102199E-4</v>
      </c>
      <c r="H28" s="5">
        <f t="shared" si="6"/>
        <v>2.2857797843074601E-3</v>
      </c>
      <c r="I28" s="14">
        <f t="shared" si="6"/>
        <v>7.3825110004485206E-4</v>
      </c>
      <c r="J28" s="17">
        <v>4.7424267715557598</v>
      </c>
    </row>
    <row r="30" spans="1:12" ht="15" thickBot="1" x14ac:dyDescent="0.35"/>
    <row r="31" spans="1:12" ht="21" x14ac:dyDescent="0.3">
      <c r="A31" s="24" t="s">
        <v>17</v>
      </c>
      <c r="B31" s="25"/>
      <c r="C31" s="1"/>
      <c r="D31" s="1"/>
    </row>
    <row r="32" spans="1:12" ht="21.6" thickBot="1" x14ac:dyDescent="0.35">
      <c r="A32" s="26"/>
      <c r="B32" s="27"/>
      <c r="C32" s="1"/>
      <c r="D32" s="1"/>
    </row>
    <row r="33" spans="1:12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2" t="s">
        <v>3</v>
      </c>
      <c r="I33" s="23"/>
      <c r="J33" s="1"/>
      <c r="L33" s="9" t="s">
        <v>6</v>
      </c>
    </row>
    <row r="34" spans="1:12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2" x14ac:dyDescent="0.3">
      <c r="A35" s="2" t="s">
        <v>12</v>
      </c>
      <c r="B35" s="2"/>
      <c r="C35" s="3">
        <v>19778.776000000002</v>
      </c>
      <c r="D35" s="3">
        <v>1228866.176</v>
      </c>
      <c r="E35" s="3">
        <v>168733.52</v>
      </c>
      <c r="F35" s="2"/>
      <c r="G35" s="4"/>
      <c r="H35" s="2">
        <v>44831.784</v>
      </c>
      <c r="I35" s="20">
        <v>10660.008</v>
      </c>
      <c r="J35" s="16">
        <v>252.699869632</v>
      </c>
    </row>
    <row r="36" spans="1:12" ht="15" thickBot="1" x14ac:dyDescent="0.35">
      <c r="A36" s="5" t="s">
        <v>13</v>
      </c>
      <c r="B36" s="5"/>
      <c r="C36" s="6">
        <v>997.61681845130897</v>
      </c>
      <c r="D36" s="6">
        <v>36303.4500285713</v>
      </c>
      <c r="E36" s="6">
        <v>29658.744873790201</v>
      </c>
      <c r="F36" s="5"/>
      <c r="G36" s="7"/>
      <c r="H36" s="5">
        <v>2917.3172816111601</v>
      </c>
      <c r="I36" s="21">
        <v>936.92955226517199</v>
      </c>
      <c r="J36" s="17">
        <v>4.0179009367713201</v>
      </c>
    </row>
    <row r="37" spans="1:12" x14ac:dyDescent="0.3">
      <c r="A37" s="2" t="s">
        <v>14</v>
      </c>
      <c r="B37" s="2">
        <f>B35/1000000</f>
        <v>0</v>
      </c>
      <c r="C37" s="3">
        <f t="shared" ref="C37:E38" si="7">C35/1000000</f>
        <v>1.9778776000000001E-2</v>
      </c>
      <c r="D37" s="3">
        <f t="shared" si="7"/>
        <v>1.2288661759999999</v>
      </c>
      <c r="E37" s="3">
        <f t="shared" si="7"/>
        <v>0.16873352</v>
      </c>
      <c r="F37" s="2">
        <f>F35/1000000</f>
        <v>0</v>
      </c>
      <c r="G37" s="4">
        <f t="shared" ref="G37:I38" si="8">G35/1000000</f>
        <v>0</v>
      </c>
      <c r="H37" s="18">
        <f t="shared" si="8"/>
        <v>4.4831784E-2</v>
      </c>
      <c r="I37" s="19">
        <f t="shared" si="8"/>
        <v>1.0660008E-2</v>
      </c>
      <c r="J37" s="16">
        <v>252.699869632</v>
      </c>
    </row>
    <row r="38" spans="1:12" ht="15" thickBot="1" x14ac:dyDescent="0.35">
      <c r="A38" s="5" t="s">
        <v>15</v>
      </c>
      <c r="B38" s="5">
        <f>B36/1000000</f>
        <v>0</v>
      </c>
      <c r="C38" s="6">
        <f t="shared" si="7"/>
        <v>9.9761681845130889E-4</v>
      </c>
      <c r="D38" s="6">
        <f t="shared" si="7"/>
        <v>3.6303450028571299E-2</v>
      </c>
      <c r="E38" s="6">
        <f t="shared" si="7"/>
        <v>2.9658744873790201E-2</v>
      </c>
      <c r="F38" s="5">
        <f>F36/1000000</f>
        <v>0</v>
      </c>
      <c r="G38" s="7">
        <f t="shared" si="8"/>
        <v>0</v>
      </c>
      <c r="H38" s="5">
        <f t="shared" si="8"/>
        <v>2.9173172816111602E-3</v>
      </c>
      <c r="I38" s="14">
        <f t="shared" si="8"/>
        <v>9.3692955226517204E-4</v>
      </c>
      <c r="J38" s="17">
        <v>4.0179009367713201</v>
      </c>
    </row>
    <row r="40" spans="1:12" ht="15" thickBot="1" x14ac:dyDescent="0.35"/>
    <row r="41" spans="1:12" ht="21" x14ac:dyDescent="0.3">
      <c r="A41" s="24" t="s">
        <v>19</v>
      </c>
      <c r="B41" s="25"/>
      <c r="C41" s="1"/>
      <c r="D41" s="1"/>
    </row>
    <row r="42" spans="1:12" ht="21.6" thickBot="1" x14ac:dyDescent="0.35">
      <c r="A42" s="26"/>
      <c r="B42" s="27"/>
      <c r="C42" s="1"/>
      <c r="D42" s="1"/>
    </row>
    <row r="43" spans="1:12" ht="21.6" thickBot="1" x14ac:dyDescent="0.35">
      <c r="A43" s="11"/>
      <c r="B43" s="28" t="s">
        <v>1</v>
      </c>
      <c r="C43" s="29"/>
      <c r="D43" s="29"/>
      <c r="E43" s="29"/>
      <c r="F43" s="28" t="s">
        <v>2</v>
      </c>
      <c r="G43" s="30"/>
      <c r="H43" s="22" t="s">
        <v>3</v>
      </c>
      <c r="I43" s="23"/>
      <c r="J43" s="1"/>
    </row>
    <row r="44" spans="1:12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2" x14ac:dyDescent="0.3">
      <c r="A45" s="2" t="s">
        <v>12</v>
      </c>
      <c r="B45" s="2"/>
      <c r="C45" s="3">
        <v>24229.596000000001</v>
      </c>
      <c r="D45" s="3">
        <v>428887.29599999997</v>
      </c>
      <c r="E45" s="3">
        <v>278627.60399999999</v>
      </c>
      <c r="F45" s="2"/>
      <c r="G45" s="4"/>
      <c r="H45" s="2">
        <v>40894.175999999999</v>
      </c>
      <c r="I45" s="20">
        <v>12488.928</v>
      </c>
      <c r="J45" s="16">
        <v>248.520473856</v>
      </c>
    </row>
    <row r="46" spans="1:12" ht="15" thickBot="1" x14ac:dyDescent="0.35">
      <c r="A46" s="5" t="s">
        <v>13</v>
      </c>
      <c r="B46" s="5"/>
      <c r="C46" s="6">
        <v>1641.50358416228</v>
      </c>
      <c r="D46" s="6">
        <v>76692.835734313005</v>
      </c>
      <c r="E46" s="6">
        <v>63147.857056664099</v>
      </c>
      <c r="F46" s="5"/>
      <c r="G46" s="7"/>
      <c r="H46" s="5">
        <v>3897.6036418962099</v>
      </c>
      <c r="I46" s="21">
        <v>1273.6629591390899</v>
      </c>
      <c r="J46" s="17">
        <v>8.5713963520432301</v>
      </c>
    </row>
    <row r="47" spans="1:12" x14ac:dyDescent="0.3">
      <c r="A47" s="2" t="s">
        <v>14</v>
      </c>
      <c r="B47" s="2">
        <f>B45/1000000</f>
        <v>0</v>
      </c>
      <c r="C47" s="3">
        <f t="shared" ref="C47:E48" si="9">C45/1000000</f>
        <v>2.4229596000000003E-2</v>
      </c>
      <c r="D47" s="3">
        <f t="shared" si="9"/>
        <v>0.42888729599999997</v>
      </c>
      <c r="E47" s="3">
        <f t="shared" si="9"/>
        <v>0.27862760399999997</v>
      </c>
      <c r="F47" s="2">
        <f>F45/1000000</f>
        <v>0</v>
      </c>
      <c r="G47" s="4">
        <f t="shared" ref="G47:I48" si="10">G45/1000000</f>
        <v>0</v>
      </c>
      <c r="H47" s="18">
        <f t="shared" si="10"/>
        <v>4.0894175999999997E-2</v>
      </c>
      <c r="I47" s="19">
        <f t="shared" si="10"/>
        <v>1.2488928E-2</v>
      </c>
      <c r="J47" s="16">
        <v>248.520473856</v>
      </c>
    </row>
    <row r="48" spans="1:12" ht="15" thickBot="1" x14ac:dyDescent="0.35">
      <c r="A48" s="5" t="s">
        <v>15</v>
      </c>
      <c r="B48" s="5">
        <f>B46/1000000</f>
        <v>0</v>
      </c>
      <c r="C48" s="6">
        <f t="shared" si="9"/>
        <v>1.6415035841622801E-3</v>
      </c>
      <c r="D48" s="6">
        <f t="shared" si="9"/>
        <v>7.6692835734313E-2</v>
      </c>
      <c r="E48" s="6">
        <f t="shared" si="9"/>
        <v>6.3147857056664106E-2</v>
      </c>
      <c r="F48" s="5">
        <f>F46/1000000</f>
        <v>0</v>
      </c>
      <c r="G48" s="7">
        <f t="shared" si="10"/>
        <v>0</v>
      </c>
      <c r="H48" s="5">
        <f t="shared" si="10"/>
        <v>3.8976036418962097E-3</v>
      </c>
      <c r="I48" s="14">
        <f t="shared" si="10"/>
        <v>1.27366295913909E-3</v>
      </c>
      <c r="J48" s="17">
        <v>8.5713963520432301</v>
      </c>
    </row>
  </sheetData>
  <mergeCells count="20">
    <mergeCell ref="B43:E43"/>
    <mergeCell ref="F43:G43"/>
    <mergeCell ref="H43:I43"/>
    <mergeCell ref="B23:E23"/>
    <mergeCell ref="F23:G23"/>
    <mergeCell ref="H23:I23"/>
    <mergeCell ref="A31:B32"/>
    <mergeCell ref="B33:E33"/>
    <mergeCell ref="F33:G33"/>
    <mergeCell ref="H33:I33"/>
    <mergeCell ref="A41:B42"/>
    <mergeCell ref="A1:B2"/>
    <mergeCell ref="B3:E3"/>
    <mergeCell ref="F3:G3"/>
    <mergeCell ref="H3:I3"/>
    <mergeCell ref="A21:B22"/>
    <mergeCell ref="A11:B12"/>
    <mergeCell ref="B13:E13"/>
    <mergeCell ref="F13:G13"/>
    <mergeCell ref="H13:I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topLeftCell="D1" zoomScale="69" zoomScaleNormal="69" workbookViewId="0">
      <selection activeCell="N5" sqref="N5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4" t="s">
        <v>0</v>
      </c>
      <c r="B1" s="25"/>
      <c r="C1" s="1"/>
      <c r="D1" s="1"/>
    </row>
    <row r="2" spans="1:14" ht="21.6" thickBot="1" x14ac:dyDescent="0.35">
      <c r="A2" s="26"/>
      <c r="B2" s="27"/>
      <c r="C2" s="1"/>
      <c r="D2" s="1"/>
    </row>
    <row r="3" spans="1:14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30"/>
      <c r="H3" s="28" t="s">
        <v>3</v>
      </c>
      <c r="I3" s="29"/>
      <c r="J3" s="29"/>
      <c r="K3" s="29"/>
      <c r="L3" s="29"/>
      <c r="M3" s="30"/>
      <c r="N3" s="1"/>
    </row>
    <row r="4" spans="1:1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10" t="s">
        <v>8</v>
      </c>
      <c r="H4" s="8" t="s">
        <v>21</v>
      </c>
      <c r="I4" s="9" t="s">
        <v>22</v>
      </c>
      <c r="J4" s="9" t="s">
        <v>23</v>
      </c>
      <c r="K4" s="9" t="s">
        <v>24</v>
      </c>
      <c r="L4" s="9" t="s">
        <v>25</v>
      </c>
      <c r="M4" s="12" t="s">
        <v>26</v>
      </c>
      <c r="N4" s="10" t="s">
        <v>11</v>
      </c>
    </row>
    <row r="5" spans="1:14" x14ac:dyDescent="0.3">
      <c r="A5" s="2" t="s">
        <v>12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13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14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4" t="s">
        <v>16</v>
      </c>
      <c r="B11" s="25"/>
      <c r="C11" s="1"/>
      <c r="D11" s="1"/>
    </row>
    <row r="12" spans="1:14" ht="21.6" thickBot="1" x14ac:dyDescent="0.35">
      <c r="A12" s="26"/>
      <c r="B12" s="27"/>
      <c r="C12" s="1"/>
      <c r="D12" s="1"/>
    </row>
    <row r="13" spans="1:14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30"/>
      <c r="H13" s="28" t="s">
        <v>3</v>
      </c>
      <c r="I13" s="29"/>
      <c r="J13" s="29"/>
      <c r="K13" s="29"/>
      <c r="L13" s="29"/>
      <c r="M13" s="30"/>
      <c r="N13" s="1"/>
    </row>
    <row r="14" spans="1:1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10" t="s">
        <v>8</v>
      </c>
      <c r="H14" s="8" t="s">
        <v>21</v>
      </c>
      <c r="I14" s="9" t="s">
        <v>22</v>
      </c>
      <c r="J14" s="9" t="s">
        <v>23</v>
      </c>
      <c r="K14" s="9" t="s">
        <v>24</v>
      </c>
      <c r="L14" s="9" t="s">
        <v>25</v>
      </c>
      <c r="M14" s="12" t="s">
        <v>26</v>
      </c>
      <c r="N14" s="10" t="s">
        <v>11</v>
      </c>
    </row>
    <row r="15" spans="1:14" x14ac:dyDescent="0.3">
      <c r="A15" s="16" t="s">
        <v>12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13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4" t="s">
        <v>17</v>
      </c>
      <c r="B21" s="25"/>
      <c r="C21" s="1"/>
      <c r="D21" s="1"/>
    </row>
    <row r="22" spans="1:14" ht="21.6" thickBot="1" x14ac:dyDescent="0.35">
      <c r="A22" s="26"/>
      <c r="B22" s="27"/>
      <c r="C22" s="1"/>
      <c r="D22" s="1"/>
    </row>
    <row r="23" spans="1:14" ht="21.6" thickBot="1" x14ac:dyDescent="0.35">
      <c r="A23" s="11"/>
      <c r="B23" s="28" t="s">
        <v>1</v>
      </c>
      <c r="C23" s="29"/>
      <c r="D23" s="29"/>
      <c r="E23" s="29"/>
      <c r="F23" s="28" t="s">
        <v>2</v>
      </c>
      <c r="G23" s="30"/>
      <c r="H23" s="28" t="s">
        <v>3</v>
      </c>
      <c r="I23" s="29"/>
      <c r="J23" s="29"/>
      <c r="K23" s="29"/>
      <c r="L23" s="29"/>
      <c r="M23" s="30"/>
      <c r="N23" s="1"/>
    </row>
    <row r="24" spans="1:14" ht="15" thickBot="1" x14ac:dyDescent="0.35">
      <c r="B24" s="8" t="s">
        <v>4</v>
      </c>
      <c r="C24" s="9" t="s">
        <v>5</v>
      </c>
      <c r="D24" s="9" t="s">
        <v>18</v>
      </c>
      <c r="E24" s="9" t="s">
        <v>6</v>
      </c>
      <c r="F24" s="8" t="s">
        <v>7</v>
      </c>
      <c r="G24" s="10" t="s">
        <v>8</v>
      </c>
      <c r="H24" s="8" t="s">
        <v>21</v>
      </c>
      <c r="I24" s="9" t="s">
        <v>22</v>
      </c>
      <c r="J24" s="9" t="s">
        <v>23</v>
      </c>
      <c r="K24" s="9" t="s">
        <v>24</v>
      </c>
      <c r="L24" s="9" t="s">
        <v>25</v>
      </c>
      <c r="M24" s="12" t="s">
        <v>26</v>
      </c>
      <c r="N24" s="10" t="s">
        <v>11</v>
      </c>
    </row>
    <row r="25" spans="1:14" x14ac:dyDescent="0.3">
      <c r="A25" s="2" t="s">
        <v>12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13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14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15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4" t="s">
        <v>19</v>
      </c>
      <c r="B31" s="25"/>
      <c r="C31" s="1"/>
      <c r="D31" s="1"/>
    </row>
    <row r="32" spans="1:14" ht="21.6" thickBot="1" x14ac:dyDescent="0.35">
      <c r="A32" s="26"/>
      <c r="B32" s="27"/>
      <c r="C32" s="1"/>
      <c r="D32" s="1"/>
    </row>
    <row r="33" spans="1:14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8" t="s">
        <v>3</v>
      </c>
      <c r="I33" s="29"/>
      <c r="J33" s="29"/>
      <c r="K33" s="29"/>
      <c r="L33" s="29"/>
      <c r="M33" s="30"/>
      <c r="N33" s="1"/>
    </row>
    <row r="34" spans="1:14" ht="15" thickBot="1" x14ac:dyDescent="0.35">
      <c r="B34" s="8" t="s">
        <v>4</v>
      </c>
      <c r="C34" s="9" t="s">
        <v>5</v>
      </c>
      <c r="D34" s="9" t="s">
        <v>20</v>
      </c>
      <c r="E34" s="9" t="s">
        <v>6</v>
      </c>
      <c r="F34" s="8" t="s">
        <v>7</v>
      </c>
      <c r="G34" s="10" t="s">
        <v>8</v>
      </c>
      <c r="H34" s="8" t="s">
        <v>21</v>
      </c>
      <c r="I34" s="9" t="s">
        <v>22</v>
      </c>
      <c r="J34" s="9" t="s">
        <v>23</v>
      </c>
      <c r="K34" s="9" t="s">
        <v>24</v>
      </c>
      <c r="L34" s="9" t="s">
        <v>25</v>
      </c>
      <c r="M34" s="12" t="s">
        <v>26</v>
      </c>
      <c r="N34" s="10" t="s">
        <v>11</v>
      </c>
    </row>
    <row r="35" spans="1:14" x14ac:dyDescent="0.3">
      <c r="A35" s="16" t="s">
        <v>12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13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BFS_1MW</vt:lpstr>
      <vt:lpstr>BFS_4096</vt:lpstr>
      <vt:lpstr>HybridSort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2023-12-20T16:35:22Z</dcterms:modified>
  <cp:category/>
  <cp:contentStatus/>
</cp:coreProperties>
</file>