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Benchs\Bench_py-loop\Evaluation\Unstructured_Grid\"/>
    </mc:Choice>
  </mc:AlternateContent>
  <xr:revisionPtr revIDLastSave="0" documentId="13_ncr:1_{B4B00214-C9DA-4C22-927B-65A858C88E8D}" xr6:coauthVersionLast="47" xr6:coauthVersionMax="47" xr10:uidLastSave="{00000000-0000-0000-0000-000000000000}"/>
  <bookViews>
    <workbookView xWindow="28680" yWindow="-120" windowWidth="29040" windowHeight="15720" tabRatio="748" xr2:uid="{3BB41F9D-0BB3-4FC4-952D-A48197C80458}"/>
  </bookViews>
  <sheets>
    <sheet name="Backprop" sheetId="1" r:id="rId1"/>
    <sheet name="CFD_97k" sheetId="2" r:id="rId2"/>
    <sheet name="CFD_193K" sheetId="3" r:id="rId3"/>
    <sheet name="CFD_double97k" sheetId="6" r:id="rId4"/>
    <sheet name="CFD_double193k" sheetId="5" r:id="rId5"/>
    <sheet name="CFD_pre_97k" sheetId="7" r:id="rId6"/>
    <sheet name="CFD_pre_193k" sheetId="4" r:id="rId7"/>
    <sheet name="CFD_predouble_97k" sheetId="8" r:id="rId8"/>
    <sheet name="CFD_predouble_193k" sheetId="9" r:id="rId9"/>
  </sheets>
  <externalReferences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G7" i="1"/>
  <c r="H7" i="1"/>
  <c r="G8" i="1"/>
  <c r="H8" i="1"/>
  <c r="G27" i="1"/>
  <c r="H27" i="1"/>
  <c r="G28" i="1"/>
  <c r="H28" i="1"/>
  <c r="G37" i="1"/>
  <c r="H37" i="1"/>
  <c r="G38" i="1"/>
  <c r="H38" i="1"/>
  <c r="G47" i="1"/>
  <c r="H47" i="1"/>
  <c r="G48" i="1"/>
  <c r="H48" i="1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K48" i="1"/>
  <c r="J48" i="1"/>
  <c r="I48" i="1"/>
  <c r="F48" i="1"/>
  <c r="E48" i="1"/>
  <c r="D48" i="1"/>
  <c r="C48" i="1"/>
  <c r="B48" i="1"/>
  <c r="K47" i="1"/>
  <c r="J47" i="1"/>
  <c r="I47" i="1"/>
  <c r="F47" i="1"/>
  <c r="E47" i="1"/>
  <c r="D47" i="1"/>
  <c r="C47" i="1"/>
  <c r="B47" i="1"/>
  <c r="K38" i="1"/>
  <c r="J38" i="1"/>
  <c r="I38" i="1"/>
  <c r="F38" i="1"/>
  <c r="E38" i="1"/>
  <c r="D38" i="1"/>
  <c r="C38" i="1"/>
  <c r="B38" i="1"/>
  <c r="K37" i="1"/>
  <c r="J37" i="1"/>
  <c r="I37" i="1"/>
  <c r="F37" i="1"/>
  <c r="E37" i="1"/>
  <c r="D37" i="1"/>
  <c r="C37" i="1"/>
  <c r="B37" i="1"/>
  <c r="K28" i="1"/>
  <c r="J28" i="1"/>
  <c r="I28" i="1"/>
  <c r="F28" i="1"/>
  <c r="E28" i="1"/>
  <c r="D28" i="1"/>
  <c r="C28" i="1"/>
  <c r="B28" i="1"/>
  <c r="K27" i="1"/>
  <c r="J27" i="1"/>
  <c r="I27" i="1"/>
  <c r="F27" i="1"/>
  <c r="E27" i="1"/>
  <c r="D27" i="1"/>
  <c r="C27" i="1"/>
  <c r="B27" i="1"/>
  <c r="D8" i="1"/>
  <c r="D7" i="1"/>
  <c r="Q8" i="9"/>
  <c r="P8" i="9"/>
  <c r="O8" i="9"/>
  <c r="N8" i="9"/>
  <c r="M8" i="9"/>
  <c r="R8" i="9"/>
  <c r="L8" i="9"/>
  <c r="K8" i="9"/>
  <c r="J8" i="9"/>
  <c r="I8" i="9"/>
  <c r="H8" i="9"/>
  <c r="G8" i="9"/>
  <c r="F8" i="9"/>
  <c r="E8" i="9"/>
  <c r="D8" i="9"/>
  <c r="C8" i="9"/>
  <c r="B8" i="9"/>
  <c r="Q7" i="9"/>
  <c r="P7" i="9"/>
  <c r="O7" i="9"/>
  <c r="N7" i="9"/>
  <c r="M7" i="9"/>
  <c r="R7" i="9"/>
  <c r="L7" i="9"/>
  <c r="K7" i="9"/>
  <c r="J7" i="9"/>
  <c r="I7" i="9"/>
  <c r="H7" i="9"/>
  <c r="G7" i="9"/>
  <c r="F7" i="9"/>
  <c r="E7" i="9"/>
  <c r="D7" i="9"/>
  <c r="C7" i="9"/>
  <c r="B7" i="9"/>
  <c r="Q8" i="8"/>
  <c r="P8" i="8"/>
  <c r="O8" i="8"/>
  <c r="N8" i="8"/>
  <c r="M8" i="8"/>
  <c r="R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R7" i="8"/>
  <c r="L7" i="8"/>
  <c r="K7" i="8"/>
  <c r="J7" i="8"/>
  <c r="I7" i="8"/>
  <c r="H7" i="8"/>
  <c r="G7" i="8"/>
  <c r="F7" i="8"/>
  <c r="E7" i="8"/>
  <c r="D7" i="8"/>
  <c r="C7" i="8"/>
  <c r="B7" i="8"/>
  <c r="M8" i="4" l="1"/>
  <c r="M7" i="4"/>
  <c r="M8" i="7"/>
  <c r="M7" i="7"/>
  <c r="Q8" i="7"/>
  <c r="P8" i="7"/>
  <c r="O8" i="7"/>
  <c r="N8" i="7"/>
  <c r="R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R7" i="7"/>
  <c r="L7" i="7"/>
  <c r="K7" i="7"/>
  <c r="J7" i="7"/>
  <c r="I7" i="7"/>
  <c r="H7" i="7"/>
  <c r="G7" i="7"/>
  <c r="F7" i="7"/>
  <c r="E7" i="7"/>
  <c r="D7" i="7"/>
  <c r="C7" i="7"/>
  <c r="B7" i="7"/>
  <c r="P8" i="6"/>
  <c r="O8" i="6"/>
  <c r="N8" i="6"/>
  <c r="M8" i="6"/>
  <c r="Q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Q7" i="6"/>
  <c r="L7" i="6"/>
  <c r="K7" i="6"/>
  <c r="J7" i="6"/>
  <c r="I7" i="6"/>
  <c r="H7" i="6"/>
  <c r="G7" i="6"/>
  <c r="F7" i="6"/>
  <c r="E7" i="6"/>
  <c r="D7" i="6"/>
  <c r="C7" i="6"/>
  <c r="B7" i="6"/>
  <c r="P8" i="5"/>
  <c r="O8" i="5"/>
  <c r="N8" i="5"/>
  <c r="M8" i="5"/>
  <c r="Q8" i="5"/>
  <c r="L8" i="5"/>
  <c r="K8" i="5"/>
  <c r="J8" i="5"/>
  <c r="I8" i="5"/>
  <c r="H8" i="5"/>
  <c r="G8" i="5"/>
  <c r="F8" i="5"/>
  <c r="E8" i="5"/>
  <c r="D8" i="5"/>
  <c r="C8" i="5"/>
  <c r="B8" i="5"/>
  <c r="P7" i="5"/>
  <c r="O7" i="5"/>
  <c r="N7" i="5"/>
  <c r="M7" i="5"/>
  <c r="Q7" i="5"/>
  <c r="L7" i="5"/>
  <c r="K7" i="5"/>
  <c r="J7" i="5"/>
  <c r="I7" i="5"/>
  <c r="H7" i="5"/>
  <c r="G7" i="5"/>
  <c r="F7" i="5"/>
  <c r="E7" i="5"/>
  <c r="D7" i="5"/>
  <c r="C7" i="5"/>
  <c r="B7" i="5"/>
  <c r="Q8" i="4"/>
  <c r="P8" i="4"/>
  <c r="O8" i="4"/>
  <c r="N8" i="4"/>
  <c r="R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R7" i="4"/>
  <c r="L7" i="4"/>
  <c r="K7" i="4"/>
  <c r="J7" i="4"/>
  <c r="I7" i="4"/>
  <c r="H7" i="4"/>
  <c r="G7" i="4"/>
  <c r="F7" i="4"/>
  <c r="E7" i="4"/>
  <c r="D7" i="4"/>
  <c r="C7" i="4"/>
  <c r="B7" i="4"/>
  <c r="P8" i="3"/>
  <c r="O8" i="3"/>
  <c r="N8" i="3"/>
  <c r="M8" i="3"/>
  <c r="Q8" i="3"/>
  <c r="L8" i="3"/>
  <c r="K8" i="3"/>
  <c r="J8" i="3"/>
  <c r="I8" i="3"/>
  <c r="H8" i="3"/>
  <c r="G8" i="3"/>
  <c r="F8" i="3"/>
  <c r="E8" i="3"/>
  <c r="D8" i="3"/>
  <c r="C8" i="3"/>
  <c r="B8" i="3"/>
  <c r="P7" i="3"/>
  <c r="O7" i="3"/>
  <c r="N7" i="3"/>
  <c r="M7" i="3"/>
  <c r="Q7" i="3"/>
  <c r="L7" i="3"/>
  <c r="K7" i="3"/>
  <c r="J7" i="3"/>
  <c r="I7" i="3"/>
  <c r="H7" i="3"/>
  <c r="G7" i="3"/>
  <c r="F7" i="3"/>
  <c r="E7" i="3"/>
  <c r="D7" i="3"/>
  <c r="C7" i="3"/>
  <c r="B7" i="3"/>
  <c r="D7" i="2"/>
  <c r="D8" i="2"/>
  <c r="Q8" i="2"/>
  <c r="Q7" i="2"/>
  <c r="M7" i="2"/>
  <c r="N7" i="2"/>
  <c r="O7" i="2"/>
  <c r="P7" i="2"/>
  <c r="M8" i="2"/>
  <c r="N8" i="2"/>
  <c r="O8" i="2"/>
  <c r="P8" i="2"/>
  <c r="L8" i="2"/>
  <c r="K8" i="2"/>
  <c r="J8" i="2"/>
  <c r="I8" i="2"/>
  <c r="H8" i="2"/>
  <c r="G8" i="2"/>
  <c r="F8" i="2"/>
  <c r="E8" i="2"/>
  <c r="C8" i="2"/>
  <c r="B8" i="2"/>
  <c r="L7" i="2"/>
  <c r="K7" i="2"/>
  <c r="J7" i="2"/>
  <c r="I7" i="2"/>
  <c r="H7" i="2"/>
  <c r="G7" i="2"/>
  <c r="F7" i="2"/>
  <c r="E7" i="2"/>
  <c r="C7" i="2"/>
  <c r="B7" i="2"/>
  <c r="B8" i="1"/>
  <c r="C8" i="1"/>
  <c r="E8" i="1"/>
  <c r="F8" i="1"/>
  <c r="I8" i="1"/>
  <c r="J8" i="1"/>
  <c r="K8" i="1"/>
  <c r="C7" i="1"/>
  <c r="E7" i="1"/>
  <c r="F7" i="1"/>
  <c r="I7" i="1"/>
  <c r="J7" i="1"/>
  <c r="K7" i="1"/>
  <c r="B7" i="1"/>
</calcChain>
</file>

<file path=xl/sharedStrings.xml><?xml version="1.0" encoding="utf-8"?>
<sst xmlns="http://schemas.openxmlformats.org/spreadsheetml/2006/main" count="487" uniqueCount="34">
  <si>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</si>
  <si>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</si>
  <si>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</si>
  <si>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</si>
  <si>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</si>
  <si>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</si>
  <si>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</si>
  <si>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</si>
  <si>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</si>
  <si>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</si>
  <si>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 1: bpnn_adjust_weights_cuda</t>
  </si>
  <si>
    <t>kernel 2:  bpnn_layerforward_CUDA</t>
  </si>
  <si>
    <t>exeTime aprox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</si>
  <si>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</si>
  <si>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</si>
  <si>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</si>
  <si>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</si>
  <si>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</si>
  <si>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</si>
  <si>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</si>
  <si>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</si>
  <si>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</si>
  <si>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>cudaMemcpyToSymbol</t>
  </si>
  <si>
    <t>cudaMemset</t>
  </si>
  <si>
    <t>[CUDA memset]</t>
  </si>
  <si>
    <t>[CUDA memcpy DtoD]</t>
  </si>
  <si>
    <t>kernel: compute_flux</t>
  </si>
  <si>
    <t>kernel:compute step</t>
  </si>
  <si>
    <t>kernel:initialize</t>
  </si>
  <si>
    <t>kernel: time_step</t>
  </si>
  <si>
    <t>exeTime aprox (ms)</t>
  </si>
  <si>
    <t>kernel: flux_contrib</t>
  </si>
  <si>
    <t>traditional alloc</t>
  </si>
  <si>
    <t>OPT traditional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</si>
</sst>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(Backprop!$C$7,Backprop!$C$27,Backprop!$C$37,Backprop!$C$47)</c:f>
              <c:numCache>
                <c:formatCode>0.0000</c:formatCode>
                <c:ptCount val="4"/>
                <c:pt idx="0">
                  <c:v>0.117888205567451</c:v>
                </c:pt>
                <c:pt idx="1">
                  <c:v>0.15188634669338599</c:v>
                </c:pt>
                <c:pt idx="2">
                  <c:v>7.8234724137931005E-2</c:v>
                </c:pt>
                <c:pt idx="3">
                  <c:v>0.13845706666666602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(Backprop!$C$7,Backprop!$C$17,Backprop!$C$27,Backprop!$C$37,Backprop!$C$47)</c:f>
              <c:numCache>
                <c:formatCode>0.0000</c:formatCode>
                <c:ptCount val="5"/>
                <c:pt idx="0">
                  <c:v>0.117888205567451</c:v>
                </c:pt>
                <c:pt idx="1">
                  <c:v>0</c:v>
                </c:pt>
                <c:pt idx="2">
                  <c:v>0.15188634669338599</c:v>
                </c:pt>
                <c:pt idx="3">
                  <c:v>7.8234724137931005E-2</c:v>
                </c:pt>
                <c:pt idx="4">
                  <c:v>0.13845706666666602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6-4AB0-A987-5C0EEB7F860E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(Backprop!$D$7,Backprop!$D$17,Backprop!$D$27,Backprop!$D$37,Backprop!$D$47)</c:f>
              <c:numCache>
                <c:formatCode>0.0000</c:formatCode>
                <c:ptCount val="5"/>
                <c:pt idx="0">
                  <c:v>34.2548821713062</c:v>
                </c:pt>
                <c:pt idx="1">
                  <c:v>0</c:v>
                </c:pt>
                <c:pt idx="2">
                  <c:v>0.43512807615230403</c:v>
                </c:pt>
                <c:pt idx="3">
                  <c:v>3.0398787586206799</c:v>
                </c:pt>
                <c:pt idx="4">
                  <c:v>2.7699378666666603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6-4AB0-A987-5C0EEB7F860E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(Backprop!$E$7,Backprop!$E$17,Backprop!$E$27,Backprop!$E$37,Backprop!$E$47)</c:f>
              <c:numCache>
                <c:formatCode>0.0000</c:formatCode>
                <c:ptCount val="5"/>
                <c:pt idx="0">
                  <c:v>1.53862038543897</c:v>
                </c:pt>
                <c:pt idx="1">
                  <c:v>0</c:v>
                </c:pt>
                <c:pt idx="2">
                  <c:v>1.8836546613226399</c:v>
                </c:pt>
                <c:pt idx="3">
                  <c:v>1.7907516293103398</c:v>
                </c:pt>
                <c:pt idx="4">
                  <c:v>2.3472634458333301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6-4AB0-A987-5C0EEB7F860E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(Backprop!$F$7,Backprop!$F$17,Backprop!$F$27,Backprop!$F$37,Backprop!$F$47)</c:f>
              <c:numCache>
                <c:formatCode>0.0000</c:formatCode>
                <c:ptCount val="5"/>
                <c:pt idx="0">
                  <c:v>1.2825493104924999</c:v>
                </c:pt>
                <c:pt idx="1">
                  <c:v>0</c:v>
                </c:pt>
                <c:pt idx="2">
                  <c:v>1.5655265090180299</c:v>
                </c:pt>
                <c:pt idx="3">
                  <c:v>1.2664390344827501</c:v>
                </c:pt>
                <c:pt idx="4">
                  <c:v>1.3285458666666599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BA6-4AB0-A987-5C0EEB7F860E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(Backprop!$K$7,Backprop!$K$17,Backprop!$K$27,Backprop!$K$37,Backprop!$K$47)</c:f>
              <c:numCache>
                <c:formatCode>0.0000</c:formatCode>
                <c:ptCount val="5"/>
                <c:pt idx="0">
                  <c:v>332.03180258672302</c:v>
                </c:pt>
                <c:pt idx="1">
                  <c:v>0</c:v>
                </c:pt>
                <c:pt idx="2">
                  <c:v>324.707181787575</c:v>
                </c:pt>
                <c:pt idx="3">
                  <c:v>306.517110896551</c:v>
                </c:pt>
                <c:pt idx="4">
                  <c:v>295.25784086666602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6-4AB0-A987-5C0EEB7F8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(Backprop!$D$7,Backprop!$D$27,Backprop!$D$37,Backprop!$D$47)</c:f>
              <c:numCache>
                <c:formatCode>0.0000</c:formatCode>
                <c:ptCount val="4"/>
                <c:pt idx="0">
                  <c:v>34.2548821713062</c:v>
                </c:pt>
                <c:pt idx="1">
                  <c:v>0.43512807615230403</c:v>
                </c:pt>
                <c:pt idx="2">
                  <c:v>3.0398787586206799</c:v>
                </c:pt>
                <c:pt idx="3">
                  <c:v>2.7699378666666603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(Backprop!$E$7,Backprop!$E$27,Backprop!$E$37,Backprop!$E$47)</c:f>
              <c:numCache>
                <c:formatCode>0.0000</c:formatCode>
                <c:ptCount val="4"/>
                <c:pt idx="0">
                  <c:v>1.53862038543897</c:v>
                </c:pt>
                <c:pt idx="1">
                  <c:v>1.8836546613226399</c:v>
                </c:pt>
                <c:pt idx="2">
                  <c:v>1.7907516293103398</c:v>
                </c:pt>
                <c:pt idx="3">
                  <c:v>2.3472634458333301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(Backprop!$G$5,Backprop!$G$25,Backprop!$G$35,Backprop!$G$45)</c:f>
              <c:numCache>
                <c:formatCode>0.0000</c:formatCode>
                <c:ptCount val="4"/>
                <c:pt idx="0">
                  <c:v>500511.07922912203</c:v>
                </c:pt>
                <c:pt idx="1">
                  <c:v>570556.25651302596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4-4B78-947D-B826DF5B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(Backprop!$H$5,Backprop!$H$25,Backprop!$H$35,Backprop!$H$45)</c:f>
              <c:numCache>
                <c:formatCode>0.0000</c:formatCode>
                <c:ptCount val="4"/>
                <c:pt idx="0">
                  <c:v>769145.70663811499</c:v>
                </c:pt>
                <c:pt idx="1">
                  <c:v>903194.13226452901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1AA-B206-0712CB5D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Backprop!$I$4</c:f>
              <c:strCache>
                <c:ptCount val="1"/>
                <c:pt idx="0">
                  <c:v>kernel 1: bpnn_adjust_weights_cuda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(Backprop!$I$5,Backprop!$I$25,Backprop!$I$35,Backprop!$I$45)</c:f>
              <c:numCache>
                <c:formatCode>0.0000</c:formatCode>
                <c:ptCount val="4"/>
                <c:pt idx="0">
                  <c:v>2629267.4603854301</c:v>
                </c:pt>
                <c:pt idx="1">
                  <c:v>3874295.1503006001</c:v>
                </c:pt>
                <c:pt idx="2">
                  <c:v>2719776.5517241298</c:v>
                </c:pt>
                <c:pt idx="3">
                  <c:v>2643294.9333333299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3-412A-926D-AF36B90B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Backprop!$K$4</c:f>
              <c:strCache>
                <c:ptCount val="1"/>
                <c:pt idx="0">
                  <c:v>exeTime aprox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(Backprop!$K$7,Backprop!$K$27,Backprop!$K$37,Backprop!$K$47)</c:f>
              <c:numCache>
                <c:formatCode>0.0000</c:formatCode>
                <c:ptCount val="4"/>
                <c:pt idx="0">
                  <c:v>332.03180258672302</c:v>
                </c:pt>
                <c:pt idx="1">
                  <c:v>324.707181787575</c:v>
                </c:pt>
                <c:pt idx="2">
                  <c:v>306.517110896551</c:v>
                </c:pt>
                <c:pt idx="3">
                  <c:v>295.25784086666602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50-AB38-1DCBBF03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Backprop!$J$4</c:f>
              <c:strCache>
                <c:ptCount val="1"/>
                <c:pt idx="0">
                  <c:v>kernel 2:  bpnn_layerforward_CUDA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(Backprop!$J$5,Backprop!$J$25,Backprop!$J$35,Backprop!$J$45)</c:f>
              <c:numCache>
                <c:formatCode>0.0000</c:formatCode>
                <c:ptCount val="4"/>
                <c:pt idx="0">
                  <c:v>517399.91434689501</c:v>
                </c:pt>
                <c:pt idx="1">
                  <c:v>741745.63527054095</c:v>
                </c:pt>
                <c:pt idx="2">
                  <c:v>569217.72413793101</c:v>
                </c:pt>
                <c:pt idx="3">
                  <c:v>516454.13333333301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B-4DF7-B3C2-8ABCB231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Backprop!$F$4</c:f>
              <c:strCache>
                <c:ptCount val="1"/>
                <c:pt idx="0">
                  <c:v>cudaThreadSynchronize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(Backprop!$A$1,Backprop!$A$21,Backprop!$A$31,Backprop!$A$41)</c:f>
              <c:strCache>
                <c:ptCount val="4"/>
                <c:pt idx="0">
                  <c:v>traditional alloc</c:v>
                </c:pt>
                <c:pt idx="1">
                  <c:v>ScatterAlloc</c:v>
                </c:pt>
                <c:pt idx="2">
                  <c:v>Zero-copy</c:v>
                </c:pt>
                <c:pt idx="3">
                  <c:v>Unified Memory</c:v>
                </c:pt>
              </c:strCache>
            </c:strRef>
          </c:cat>
          <c:val>
            <c:numRef>
              <c:f>(Backprop!$F$7,Backprop!$F$27,Backprop!$F$37,Backprop!$F$47)</c:f>
              <c:numCache>
                <c:formatCode>0.0000</c:formatCode>
                <c:ptCount val="4"/>
                <c:pt idx="0">
                  <c:v>1.2825493104924999</c:v>
                </c:pt>
                <c:pt idx="1">
                  <c:v>1.5655265090180299</c:v>
                </c:pt>
                <c:pt idx="2">
                  <c:v>1.2664390344827501</c:v>
                </c:pt>
                <c:pt idx="3">
                  <c:v>1.3285458666666599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0-403F-B4C1-6E82CE818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267219</xdr:colOff>
      <xdr:row>16</xdr:row>
      <xdr:rowOff>176646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CEF8E-2188-4884-8B0A-166F26231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18</xdr:row>
      <xdr:rowOff>11789</xdr:rowOff>
    </xdr:from>
    <xdr:to>
      <xdr:col>20</xdr:col>
      <xdr:colOff>288174</xdr:colOff>
      <xdr:row>31</xdr:row>
      <xdr:rowOff>102693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101AC-6AAB-4B59-82B1-2E3F6A7F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</xdr:colOff>
      <xdr:row>33</xdr:row>
      <xdr:rowOff>21702</xdr:rowOff>
    </xdr:from>
    <xdr:to>
      <xdr:col>20</xdr:col>
      <xdr:colOff>288174</xdr:colOff>
      <xdr:row>47</xdr:row>
      <xdr:rowOff>66144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7EE32-0F2F-4B60-B2D2-189CD401A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267565</xdr:colOff>
      <xdr:row>16</xdr:row>
      <xdr:rowOff>169026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B8CC71-2CEB-46D4-AE37-A8B0D156F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3266</xdr:colOff>
      <xdr:row>18</xdr:row>
      <xdr:rowOff>19108</xdr:rowOff>
    </xdr:from>
    <xdr:to>
      <xdr:col>28</xdr:col>
      <xdr:colOff>287976</xdr:colOff>
      <xdr:row>31</xdr:row>
      <xdr:rowOff>124328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0318E-98D0-44FE-BB49-3E67042D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36</xdr:col>
      <xdr:colOff>267566</xdr:colOff>
      <xdr:row>16</xdr:row>
      <xdr:rowOff>173471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596406-7C1C-4D88-9307-C2B3DC88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559031</xdr:colOff>
      <xdr:row>2</xdr:row>
      <xdr:rowOff>0</xdr:rowOff>
    </xdr:from>
    <xdr:to>
      <xdr:col>44</xdr:col>
      <xdr:colOff>219991</xdr:colOff>
      <xdr:row>16</xdr:row>
      <xdr:rowOff>173471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92B6E7-12E5-45C9-9977-314AA205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18</xdr:row>
      <xdr:rowOff>0</xdr:rowOff>
    </xdr:from>
    <xdr:to>
      <xdr:col>36</xdr:col>
      <xdr:colOff>267566</xdr:colOff>
      <xdr:row>31</xdr:row>
      <xdr:rowOff>88018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97A24E-8C4A-408E-8D2F-F58BF8FF9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9525</xdr:colOff>
      <xdr:row>49</xdr:row>
      <xdr:rowOff>19050</xdr:rowOff>
    </xdr:from>
    <xdr:to>
      <xdr:col>20</xdr:col>
      <xdr:colOff>282459</xdr:colOff>
      <xdr:row>63</xdr:row>
      <xdr:rowOff>154932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81831E-8E0A-48C0-97FE-83BC9BFF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6</xdr:col>
      <xdr:colOff>293777</xdr:colOff>
      <xdr:row>65</xdr:row>
      <xdr:rowOff>168780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8A4F2198-2C3E-460D-96C4-D9BE215C7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Relationship Id="rId1" Type="http://schemas.openxmlformats.org/officeDocument/2006/relationships/externalLinkPath" Target="https://ikerlan-my.sharepoint.com/personal/mrodriguez_ikerlan_es/Documents/Documentos/Docs%20PhD%20Marcos/Experiments_docs/iGPUs/Rodinia%20evaluation/Bench-in-loop/Dense_Linear_Algebra/DLA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ussian3"/>
      <sheetName val="gaussian1024"/>
      <sheetName val="LUD64"/>
      <sheetName val="LUD2048"/>
      <sheetName val="Kmeans100"/>
      <sheetName val="Kmeans819200"/>
      <sheetName val="Streamcluster"/>
    </sheetNames>
    <sheetDataSet>
      <sheetData sheetId="0">
        <row r="1">
          <cell r="A1" t="str">
            <v>traditional Allocation</v>
          </cell>
        </row>
        <row r="11">
          <cell r="A11" t="str">
            <v>ScatterAlloc</v>
          </cell>
        </row>
        <row r="21">
          <cell r="A21" t="str">
            <v>Zero-Copy</v>
          </cell>
        </row>
        <row r="31">
          <cell r="A31" t="str">
            <v>Unified Memory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7">
          <cell r="C7">
            <v>0.136501799599198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ED89-4D7F-4F68-B33E-08D30677A2A4}">
  <sheetPr>
    <tabColor theme="9"/>
  </sheetPr>
  <dimension ref="A1:AL49"/>
  <sheetViews>
    <sheetView tabSelected="1" zoomScale="55" zoomScaleNormal="55" workbookViewId="0">
      <selection activeCell="H56" sqref="H56"/>
    </sheetView>
  </sheetViews>
  <sheetFormatPr defaultRowHeight="15" customHeight="1" x14ac:dyDescent="0.3"/>
  <cols>
    <col min="1" max="1" width="11.33203125" bestFit="1" customWidth="1"/>
    <col min="2" max="2" width="17.33203125" customWidth="1"/>
    <col min="3" max="4" width="20.33203125" customWidth="1"/>
    <col min="5" max="5" width="16.33203125" bestFit="1" customWidth="1"/>
    <col min="6" max="6" width="25.6640625" bestFit="1" customWidth="1"/>
    <col min="7" max="7" width="23.88671875" bestFit="1" customWidth="1"/>
    <col min="8" max="8" width="20" bestFit="1" customWidth="1"/>
    <col min="9" max="9" width="37.109375" bestFit="1" customWidth="1"/>
    <col min="10" max="10" width="36.33203125" bestFit="1" customWidth="1"/>
    <col min="11" max="11" width="17.6640625" bestFit="1" customWidth="1"/>
  </cols>
  <sheetData>
    <row r="1" spans="1:38" ht="14.4" customHeight="1" thickBot="1" x14ac:dyDescent="0.35">
      <c r="A1" s="24" t="s">
        <v>32</v>
      </c>
      <c r="B1" s="25"/>
      <c r="C1" s="2"/>
      <c r="D1" s="2"/>
    </row>
    <row r="2" spans="1:38" ht="15" customHeight="1" thickBot="1" x14ac:dyDescent="0.35">
      <c r="A2" s="26"/>
      <c r="B2" s="27"/>
      <c r="C2" s="2"/>
      <c r="D2" s="2"/>
      <c r="N2" s="10" t="s">
        <v>5</v>
      </c>
      <c r="AL2" s="11" t="s">
        <v>12</v>
      </c>
    </row>
    <row r="3" spans="1:38" ht="21.6" thickBot="1" x14ac:dyDescent="0.35">
      <c r="A3" s="15"/>
      <c r="B3" s="28" t="s">
        <v>1</v>
      </c>
      <c r="C3" s="29"/>
      <c r="D3" s="29"/>
      <c r="E3" s="29"/>
      <c r="F3" s="30"/>
      <c r="G3" s="28" t="s">
        <v>2</v>
      </c>
      <c r="H3" s="30"/>
      <c r="I3" s="28" t="s">
        <v>3</v>
      </c>
      <c r="J3" s="30"/>
    </row>
    <row r="4" spans="1:38" thickBot="1" x14ac:dyDescent="0.35">
      <c r="B4" s="9" t="s">
        <v>4</v>
      </c>
      <c r="C4" s="10" t="s">
        <v>5</v>
      </c>
      <c r="D4" s="10" t="s">
        <v>0</v>
      </c>
      <c r="E4" s="10" t="s">
        <v>6</v>
      </c>
      <c r="F4" s="11" t="s">
        <v>7</v>
      </c>
      <c r="G4" s="9" t="s">
        <v>8</v>
      </c>
      <c r="H4" s="11" t="s">
        <v>9</v>
      </c>
      <c r="I4" s="9" t="s">
        <v>10</v>
      </c>
      <c r="J4" s="11" t="s">
        <v>11</v>
      </c>
      <c r="K4" s="11" t="s">
        <v>12</v>
      </c>
    </row>
    <row r="5" spans="1:38" s="1" customFormat="1" ht="14.4" x14ac:dyDescent="0.3">
      <c r="A5" s="3" t="s">
        <v>13</v>
      </c>
      <c r="B5" s="3">
        <v>193553.571734475</v>
      </c>
      <c r="C5" s="4">
        <v>117888.205567451</v>
      </c>
      <c r="D5" s="4">
        <v>34254882.1713062</v>
      </c>
      <c r="E5" s="4">
        <v>1538620.3854389701</v>
      </c>
      <c r="F5" s="5">
        <v>1282549.3104925</v>
      </c>
      <c r="G5" s="3">
        <v>500511.07922912203</v>
      </c>
      <c r="H5" s="5">
        <v>769145.70663811499</v>
      </c>
      <c r="I5" s="3">
        <v>2629267.4603854301</v>
      </c>
      <c r="J5" s="5">
        <v>517399.91434689501</v>
      </c>
      <c r="K5" s="5">
        <v>332031802.58672303</v>
      </c>
    </row>
    <row r="6" spans="1:38" s="1" customFormat="1" ht="14.4" x14ac:dyDescent="0.3">
      <c r="A6" s="6" t="s">
        <v>14</v>
      </c>
      <c r="B6" s="6">
        <v>225534.18537243499</v>
      </c>
      <c r="C6" s="7">
        <v>77994.807354121804</v>
      </c>
      <c r="D6" s="7">
        <v>6888999.1101156101</v>
      </c>
      <c r="E6" s="7">
        <v>607760.99216682999</v>
      </c>
      <c r="F6" s="8">
        <v>1113500.58268855</v>
      </c>
      <c r="G6" s="6">
        <v>230149.71852030201</v>
      </c>
      <c r="H6" s="8">
        <v>425938.71072871698</v>
      </c>
      <c r="I6" s="6">
        <v>853795.92496536695</v>
      </c>
      <c r="J6" s="8">
        <v>134896.71163046799</v>
      </c>
      <c r="K6" s="8">
        <v>70340225.685955703</v>
      </c>
    </row>
    <row r="7" spans="1:38" s="1" customFormat="1" ht="14.4" x14ac:dyDescent="0.3">
      <c r="A7" s="3" t="s">
        <v>15</v>
      </c>
      <c r="B7" s="3">
        <f>B5/1000000</f>
        <v>0.19355357173447499</v>
      </c>
      <c r="C7" s="4">
        <f t="shared" ref="C7:K8" si="0">C5/1000000</f>
        <v>0.117888205567451</v>
      </c>
      <c r="D7" s="4">
        <f t="shared" ref="D7" si="1">D5/1000000</f>
        <v>34.2548821713062</v>
      </c>
      <c r="E7" s="4">
        <f t="shared" si="0"/>
        <v>1.53862038543897</v>
      </c>
      <c r="F7" s="5">
        <f t="shared" si="0"/>
        <v>1.2825493104924999</v>
      </c>
      <c r="G7" s="3">
        <f>G5/1000000</f>
        <v>0.50051107922912208</v>
      </c>
      <c r="H7" s="5">
        <f>H5/1000000</f>
        <v>0.76914570663811499</v>
      </c>
      <c r="I7" s="3">
        <f t="shared" si="0"/>
        <v>2.6292674603854302</v>
      </c>
      <c r="J7" s="5">
        <f t="shared" si="0"/>
        <v>0.51739991434689503</v>
      </c>
      <c r="K7" s="5">
        <f t="shared" si="0"/>
        <v>332.03180258672302</v>
      </c>
    </row>
    <row r="8" spans="1:38" s="1" customFormat="1" ht="14.4" x14ac:dyDescent="0.3">
      <c r="A8" s="6" t="s">
        <v>16</v>
      </c>
      <c r="B8" s="6">
        <f>B6/1000000</f>
        <v>0.225534185372435</v>
      </c>
      <c r="C8" s="7">
        <f t="shared" si="0"/>
        <v>7.7994807354121801E-2</v>
      </c>
      <c r="D8" s="7">
        <f t="shared" ref="D8" si="2">D6/1000000</f>
        <v>6.8889991101156101</v>
      </c>
      <c r="E8" s="7">
        <f t="shared" si="0"/>
        <v>0.60776099216682999</v>
      </c>
      <c r="F8" s="8">
        <f t="shared" si="0"/>
        <v>1.11350058268855</v>
      </c>
      <c r="G8" s="6">
        <f>G6/1000000</f>
        <v>0.230149718520302</v>
      </c>
      <c r="H8" s="8">
        <f>H6/1000000</f>
        <v>0.42593871072871697</v>
      </c>
      <c r="I8" s="6">
        <f t="shared" si="0"/>
        <v>0.85379592496536694</v>
      </c>
      <c r="J8" s="8">
        <f t="shared" si="0"/>
        <v>0.13489671163046799</v>
      </c>
      <c r="K8" s="8">
        <f t="shared" si="0"/>
        <v>70.340225685955701</v>
      </c>
    </row>
    <row r="10" spans="1:38" ht="15" customHeight="1" thickBot="1" x14ac:dyDescent="0.35"/>
    <row r="11" spans="1:38" ht="15" customHeight="1" x14ac:dyDescent="0.3">
      <c r="A11" s="24" t="s">
        <v>33</v>
      </c>
      <c r="B11" s="25"/>
      <c r="C11" s="2"/>
      <c r="D11" s="2"/>
    </row>
    <row r="12" spans="1:38" ht="21.6" thickBot="1" x14ac:dyDescent="0.35">
      <c r="A12" s="26"/>
      <c r="B12" s="27"/>
      <c r="C12" s="2"/>
      <c r="D12" s="2"/>
    </row>
    <row r="13" spans="1:38" ht="21.6" thickBot="1" x14ac:dyDescent="0.35">
      <c r="A13" s="15"/>
      <c r="B13" s="28" t="s">
        <v>1</v>
      </c>
      <c r="C13" s="29"/>
      <c r="D13" s="29"/>
      <c r="E13" s="29"/>
      <c r="F13" s="30"/>
      <c r="G13" s="28" t="s">
        <v>2</v>
      </c>
      <c r="H13" s="30"/>
      <c r="I13" s="28" t="s">
        <v>3</v>
      </c>
      <c r="J13" s="30"/>
    </row>
    <row r="14" spans="1:38" thickBot="1" x14ac:dyDescent="0.35">
      <c r="B14" s="9" t="s">
        <v>4</v>
      </c>
      <c r="C14" s="10" t="s">
        <v>5</v>
      </c>
      <c r="D14" s="10" t="s">
        <v>0</v>
      </c>
      <c r="E14" s="10" t="s">
        <v>6</v>
      </c>
      <c r="F14" s="11" t="s">
        <v>7</v>
      </c>
      <c r="G14" s="9" t="s">
        <v>8</v>
      </c>
      <c r="H14" s="11" t="s">
        <v>9</v>
      </c>
      <c r="I14" s="9" t="s">
        <v>10</v>
      </c>
      <c r="J14" s="11" t="s">
        <v>11</v>
      </c>
      <c r="K14" s="11" t="s">
        <v>12</v>
      </c>
    </row>
    <row r="15" spans="1:38" ht="14.4" x14ac:dyDescent="0.3">
      <c r="A15" s="3" t="s">
        <v>13</v>
      </c>
      <c r="B15" s="3"/>
      <c r="C15" s="4"/>
      <c r="D15" s="4"/>
      <c r="E15" s="4"/>
      <c r="F15" s="5"/>
      <c r="G15" s="3"/>
      <c r="H15" s="5"/>
      <c r="I15" s="3"/>
      <c r="J15" s="5"/>
      <c r="K15" s="5"/>
    </row>
    <row r="16" spans="1:38" thickBot="1" x14ac:dyDescent="0.35">
      <c r="A16" s="6" t="s">
        <v>14</v>
      </c>
      <c r="B16" s="6"/>
      <c r="C16" s="7"/>
      <c r="D16" s="7"/>
      <c r="E16" s="7"/>
      <c r="F16" s="8"/>
      <c r="G16" s="6"/>
      <c r="H16" s="8"/>
      <c r="I16" s="6"/>
      <c r="J16" s="8"/>
      <c r="K16" s="8"/>
    </row>
    <row r="17" spans="1:14" thickBot="1" x14ac:dyDescent="0.35">
      <c r="A17" s="3" t="s">
        <v>15</v>
      </c>
      <c r="B17" s="3">
        <f>B15/1000000</f>
        <v>0</v>
      </c>
      <c r="C17" s="4">
        <f t="shared" ref="C17:F18" si="3">C15/1000000</f>
        <v>0</v>
      </c>
      <c r="D17" s="4">
        <f t="shared" si="3"/>
        <v>0</v>
      </c>
      <c r="E17" s="4">
        <f t="shared" si="3"/>
        <v>0</v>
      </c>
      <c r="F17" s="5">
        <f t="shared" si="3"/>
        <v>0</v>
      </c>
      <c r="G17" s="3">
        <f>G15/1000000</f>
        <v>0</v>
      </c>
      <c r="H17" s="5">
        <f>H15/1000000</f>
        <v>0</v>
      </c>
      <c r="I17" s="3">
        <f t="shared" ref="I17:K17" si="4">I15/1000000</f>
        <v>0</v>
      </c>
      <c r="J17" s="5">
        <f t="shared" si="4"/>
        <v>0</v>
      </c>
      <c r="K17" s="5">
        <f t="shared" si="4"/>
        <v>0</v>
      </c>
    </row>
    <row r="18" spans="1:14" thickBot="1" x14ac:dyDescent="0.35">
      <c r="A18" s="6" t="s">
        <v>16</v>
      </c>
      <c r="B18" s="6">
        <f>B16/1000000</f>
        <v>0</v>
      </c>
      <c r="C18" s="7">
        <f t="shared" ref="C18" si="5">C16/1000000</f>
        <v>0</v>
      </c>
      <c r="D18" s="7">
        <f t="shared" si="3"/>
        <v>0</v>
      </c>
      <c r="E18" s="7">
        <f t="shared" si="3"/>
        <v>0</v>
      </c>
      <c r="F18" s="8">
        <f t="shared" si="3"/>
        <v>0</v>
      </c>
      <c r="G18" s="6">
        <f>G16/1000000</f>
        <v>0</v>
      </c>
      <c r="H18" s="8">
        <f>H16/1000000</f>
        <v>0</v>
      </c>
      <c r="I18" s="6">
        <f t="shared" ref="I18:K18" si="6">I16/1000000</f>
        <v>0</v>
      </c>
      <c r="J18" s="8">
        <f t="shared" si="6"/>
        <v>0</v>
      </c>
      <c r="K18" s="8">
        <f t="shared" si="6"/>
        <v>0</v>
      </c>
      <c r="N18" s="10" t="s">
        <v>0</v>
      </c>
    </row>
    <row r="19" spans="1:14" ht="14.4" x14ac:dyDescent="0.3"/>
    <row r="20" spans="1:14" thickBot="1" x14ac:dyDescent="0.35"/>
    <row r="21" spans="1:14" ht="15" customHeight="1" x14ac:dyDescent="0.3">
      <c r="A21" s="24" t="s">
        <v>17</v>
      </c>
      <c r="B21" s="25"/>
      <c r="C21" s="2"/>
      <c r="D21" s="2"/>
    </row>
    <row r="22" spans="1:14" ht="21.6" thickBot="1" x14ac:dyDescent="0.35">
      <c r="A22" s="26"/>
      <c r="B22" s="27"/>
      <c r="C22" s="2"/>
      <c r="D22" s="2"/>
    </row>
    <row r="23" spans="1:14" ht="21.6" thickBot="1" x14ac:dyDescent="0.35">
      <c r="A23" s="15"/>
      <c r="B23" s="28" t="s">
        <v>1</v>
      </c>
      <c r="C23" s="29"/>
      <c r="D23" s="29"/>
      <c r="E23" s="29"/>
      <c r="F23" s="30"/>
      <c r="G23" s="28" t="s">
        <v>2</v>
      </c>
      <c r="H23" s="30"/>
      <c r="I23" s="28" t="s">
        <v>3</v>
      </c>
      <c r="J23" s="30"/>
    </row>
    <row r="24" spans="1:14" thickBot="1" x14ac:dyDescent="0.35">
      <c r="B24" s="9" t="s">
        <v>4</v>
      </c>
      <c r="C24" s="10" t="s">
        <v>5</v>
      </c>
      <c r="D24" s="10" t="s">
        <v>0</v>
      </c>
      <c r="E24" s="10" t="s">
        <v>6</v>
      </c>
      <c r="F24" s="11" t="s">
        <v>7</v>
      </c>
      <c r="G24" s="9" t="s">
        <v>8</v>
      </c>
      <c r="H24" s="11" t="s">
        <v>9</v>
      </c>
      <c r="I24" s="9" t="s">
        <v>10</v>
      </c>
      <c r="J24" s="11" t="s">
        <v>11</v>
      </c>
      <c r="K24" s="11" t="s">
        <v>12</v>
      </c>
    </row>
    <row r="25" spans="1:14" ht="14.4" x14ac:dyDescent="0.3">
      <c r="A25" s="3" t="s">
        <v>13</v>
      </c>
      <c r="B25" s="3">
        <v>179862.74348697299</v>
      </c>
      <c r="C25" s="4">
        <v>151886.346693386</v>
      </c>
      <c r="D25" s="4">
        <v>435128.07615230401</v>
      </c>
      <c r="E25" s="4">
        <v>1883654.66132264</v>
      </c>
      <c r="F25" s="5">
        <v>1565526.50901803</v>
      </c>
      <c r="G25" s="3">
        <v>570556.25651302596</v>
      </c>
      <c r="H25" s="5">
        <v>903194.13226452901</v>
      </c>
      <c r="I25" s="3">
        <v>3874295.1503006001</v>
      </c>
      <c r="J25" s="5">
        <v>741745.63527054095</v>
      </c>
      <c r="K25" s="5">
        <v>324707181.78757501</v>
      </c>
    </row>
    <row r="26" spans="1:14" thickBot="1" x14ac:dyDescent="0.35">
      <c r="A26" s="6" t="s">
        <v>14</v>
      </c>
      <c r="B26" s="6">
        <v>14414.6108327687</v>
      </c>
      <c r="C26" s="7">
        <v>13661.189088777001</v>
      </c>
      <c r="D26" s="7">
        <v>24073.857245671101</v>
      </c>
      <c r="E26" s="7">
        <v>210712.46227130701</v>
      </c>
      <c r="F26" s="8">
        <v>341303.20349983597</v>
      </c>
      <c r="G26" s="6">
        <v>49971.676886831199</v>
      </c>
      <c r="H26" s="8">
        <v>79289.738178076499</v>
      </c>
      <c r="I26" s="6">
        <v>382110.31659731898</v>
      </c>
      <c r="J26" s="8">
        <v>54964.904658479099</v>
      </c>
      <c r="K26" s="8">
        <v>13025429.5398058</v>
      </c>
    </row>
    <row r="27" spans="1:14" ht="14.4" x14ac:dyDescent="0.3">
      <c r="A27" s="3" t="s">
        <v>15</v>
      </c>
      <c r="B27" s="3">
        <f>B25/1000000</f>
        <v>0.17986274348697298</v>
      </c>
      <c r="C27" s="4">
        <f t="shared" ref="C27:F28" si="7">C25/1000000</f>
        <v>0.15188634669338599</v>
      </c>
      <c r="D27" s="4">
        <f t="shared" si="7"/>
        <v>0.43512807615230403</v>
      </c>
      <c r="E27" s="4">
        <f t="shared" si="7"/>
        <v>1.8836546613226399</v>
      </c>
      <c r="F27" s="5">
        <f t="shared" si="7"/>
        <v>1.5655265090180299</v>
      </c>
      <c r="G27" s="3">
        <f>G25/1000000</f>
        <v>0.57055625651302599</v>
      </c>
      <c r="H27" s="5">
        <f>H25/1000000</f>
        <v>0.90319413226452905</v>
      </c>
      <c r="I27" s="3">
        <f t="shared" ref="I27:K27" si="8">I25/1000000</f>
        <v>3.8742951503006</v>
      </c>
      <c r="J27" s="5">
        <f t="shared" si="8"/>
        <v>0.74174563527054094</v>
      </c>
      <c r="K27" s="5">
        <f t="shared" si="8"/>
        <v>324.707181787575</v>
      </c>
    </row>
    <row r="28" spans="1:14" thickBot="1" x14ac:dyDescent="0.35">
      <c r="A28" s="6" t="s">
        <v>16</v>
      </c>
      <c r="B28" s="6">
        <f>B26/1000000</f>
        <v>1.4414610832768699E-2</v>
      </c>
      <c r="C28" s="7">
        <f t="shared" ref="C28" si="9">C26/1000000</f>
        <v>1.3661189088777E-2</v>
      </c>
      <c r="D28" s="7">
        <f t="shared" si="7"/>
        <v>2.4073857245671102E-2</v>
      </c>
      <c r="E28" s="7">
        <f t="shared" si="7"/>
        <v>0.21071246227130702</v>
      </c>
      <c r="F28" s="8">
        <f t="shared" si="7"/>
        <v>0.34130320349983595</v>
      </c>
      <c r="G28" s="6">
        <f>G26/1000000</f>
        <v>4.9971676886831198E-2</v>
      </c>
      <c r="H28" s="8">
        <f>H26/1000000</f>
        <v>7.9289738178076496E-2</v>
      </c>
      <c r="I28" s="6">
        <f t="shared" ref="I28:K28" si="10">I26/1000000</f>
        <v>0.38211031659731898</v>
      </c>
      <c r="J28" s="8">
        <f t="shared" si="10"/>
        <v>5.49649046584791E-2</v>
      </c>
      <c r="K28" s="8">
        <f t="shared" si="10"/>
        <v>13.025429539805799</v>
      </c>
    </row>
    <row r="29" spans="1:14" ht="14.4" x14ac:dyDescent="0.3"/>
    <row r="30" spans="1:14" thickBot="1" x14ac:dyDescent="0.35"/>
    <row r="31" spans="1:14" ht="15" customHeight="1" x14ac:dyDescent="0.3">
      <c r="A31" s="24" t="s">
        <v>18</v>
      </c>
      <c r="B31" s="25"/>
      <c r="C31" s="2"/>
      <c r="D31" s="2"/>
    </row>
    <row r="32" spans="1:14" ht="21.6" thickBot="1" x14ac:dyDescent="0.35">
      <c r="A32" s="26"/>
      <c r="B32" s="27"/>
      <c r="C32" s="2"/>
      <c r="D32" s="2"/>
    </row>
    <row r="33" spans="1:14" ht="21.6" thickBot="1" x14ac:dyDescent="0.35">
      <c r="A33" s="15"/>
      <c r="B33" s="28" t="s">
        <v>1</v>
      </c>
      <c r="C33" s="29"/>
      <c r="D33" s="29"/>
      <c r="E33" s="29"/>
      <c r="F33" s="30"/>
      <c r="G33" s="28" t="s">
        <v>2</v>
      </c>
      <c r="H33" s="30"/>
      <c r="I33" s="28" t="s">
        <v>3</v>
      </c>
      <c r="J33" s="30"/>
      <c r="N33" s="10" t="s">
        <v>6</v>
      </c>
    </row>
    <row r="34" spans="1:14" thickBot="1" x14ac:dyDescent="0.35">
      <c r="B34" s="9" t="s">
        <v>4</v>
      </c>
      <c r="C34" s="10" t="s">
        <v>5</v>
      </c>
      <c r="D34" s="10" t="s">
        <v>19</v>
      </c>
      <c r="E34" s="10" t="s">
        <v>6</v>
      </c>
      <c r="F34" s="11" t="s">
        <v>7</v>
      </c>
      <c r="G34" s="9" t="s">
        <v>8</v>
      </c>
      <c r="H34" s="11" t="s">
        <v>9</v>
      </c>
      <c r="I34" s="9" t="s">
        <v>10</v>
      </c>
      <c r="J34" s="11" t="s">
        <v>11</v>
      </c>
      <c r="K34" s="11" t="s">
        <v>12</v>
      </c>
    </row>
    <row r="35" spans="1:14" ht="14.4" x14ac:dyDescent="0.3">
      <c r="A35" s="3" t="s">
        <v>13</v>
      </c>
      <c r="B35" s="3"/>
      <c r="C35" s="4">
        <v>78234.724137931</v>
      </c>
      <c r="D35" s="4">
        <v>3039878.7586206798</v>
      </c>
      <c r="E35" s="4">
        <v>1790751.6293103399</v>
      </c>
      <c r="F35" s="5">
        <v>1266439.0344827501</v>
      </c>
      <c r="G35" s="3"/>
      <c r="H35" s="5"/>
      <c r="I35" s="3">
        <v>2719776.5517241298</v>
      </c>
      <c r="J35" s="5">
        <v>569217.72413793101</v>
      </c>
      <c r="K35" s="5">
        <v>306517110.89655101</v>
      </c>
    </row>
    <row r="36" spans="1:14" thickBot="1" x14ac:dyDescent="0.35">
      <c r="A36" s="6" t="s">
        <v>14</v>
      </c>
      <c r="B36" s="6"/>
      <c r="C36" s="7">
        <v>65482.9264735088</v>
      </c>
      <c r="D36" s="7">
        <v>1571929.56095746</v>
      </c>
      <c r="E36" s="7">
        <v>718443.284485796</v>
      </c>
      <c r="F36" s="8">
        <v>861988.59600714804</v>
      </c>
      <c r="G36" s="6"/>
      <c r="H36" s="8"/>
      <c r="I36" s="6">
        <v>931814.99685424496</v>
      </c>
      <c r="J36" s="8">
        <v>153320.791413395</v>
      </c>
      <c r="K36" s="8">
        <v>53158472.343873203</v>
      </c>
    </row>
    <row r="37" spans="1:14" ht="14.4" x14ac:dyDescent="0.3">
      <c r="A37" s="3" t="s">
        <v>15</v>
      </c>
      <c r="B37" s="3">
        <f>B35/1000000</f>
        <v>0</v>
      </c>
      <c r="C37" s="4">
        <f t="shared" ref="C37:F38" si="11">C35/1000000</f>
        <v>7.8234724137931005E-2</v>
      </c>
      <c r="D37" s="4">
        <f>D35/1000000</f>
        <v>3.0398787586206799</v>
      </c>
      <c r="E37" s="4">
        <f t="shared" si="11"/>
        <v>1.7907516293103398</v>
      </c>
      <c r="F37" s="5">
        <f t="shared" si="11"/>
        <v>1.2664390344827501</v>
      </c>
      <c r="G37" s="3">
        <f>G35/1000000</f>
        <v>0</v>
      </c>
      <c r="H37" s="5">
        <f>H35/1000000</f>
        <v>0</v>
      </c>
      <c r="I37" s="3">
        <f t="shared" ref="I37:K37" si="12">I35/1000000</f>
        <v>2.7197765517241299</v>
      </c>
      <c r="J37" s="5">
        <f t="shared" si="12"/>
        <v>0.56921772413793104</v>
      </c>
      <c r="K37" s="5">
        <f t="shared" si="12"/>
        <v>306.517110896551</v>
      </c>
    </row>
    <row r="38" spans="1:14" thickBot="1" x14ac:dyDescent="0.35">
      <c r="A38" s="6" t="s">
        <v>16</v>
      </c>
      <c r="B38" s="6">
        <f>B36/1000000</f>
        <v>0</v>
      </c>
      <c r="C38" s="7">
        <f t="shared" ref="C38" si="13">C36/1000000</f>
        <v>6.5482926473508798E-2</v>
      </c>
      <c r="D38" s="7">
        <f>D36/1000000</f>
        <v>1.5719295609574599</v>
      </c>
      <c r="E38" s="7">
        <f t="shared" si="11"/>
        <v>0.71844328448579597</v>
      </c>
      <c r="F38" s="8">
        <f t="shared" si="11"/>
        <v>0.86198859600714806</v>
      </c>
      <c r="G38" s="6">
        <f>G36/1000000</f>
        <v>0</v>
      </c>
      <c r="H38" s="8">
        <f>H36/1000000</f>
        <v>0</v>
      </c>
      <c r="I38" s="6">
        <f t="shared" ref="I38:K38" si="14">I36/1000000</f>
        <v>0.93181499685424496</v>
      </c>
      <c r="J38" s="8">
        <f t="shared" si="14"/>
        <v>0.153320791413395</v>
      </c>
      <c r="K38" s="8">
        <f t="shared" si="14"/>
        <v>53.1584723438732</v>
      </c>
    </row>
    <row r="39" spans="1:14" ht="14.4" x14ac:dyDescent="0.3"/>
    <row r="40" spans="1:14" thickBot="1" x14ac:dyDescent="0.35"/>
    <row r="41" spans="1:14" ht="15" customHeight="1" x14ac:dyDescent="0.3">
      <c r="A41" s="24" t="s">
        <v>20</v>
      </c>
      <c r="B41" s="25"/>
      <c r="C41" s="2"/>
      <c r="D41" s="2"/>
    </row>
    <row r="42" spans="1:14" ht="15" customHeight="1" thickBot="1" x14ac:dyDescent="0.35">
      <c r="A42" s="26"/>
      <c r="B42" s="27"/>
      <c r="C42" s="2"/>
      <c r="D42" s="2"/>
    </row>
    <row r="43" spans="1:14" ht="15" customHeight="1" thickBot="1" x14ac:dyDescent="0.35">
      <c r="A43" s="15"/>
      <c r="B43" s="28" t="s">
        <v>1</v>
      </c>
      <c r="C43" s="29"/>
      <c r="D43" s="29"/>
      <c r="E43" s="29"/>
      <c r="F43" s="30"/>
      <c r="G43" s="28" t="s">
        <v>2</v>
      </c>
      <c r="H43" s="30"/>
      <c r="I43" s="28" t="s">
        <v>3</v>
      </c>
      <c r="J43" s="30"/>
    </row>
    <row r="44" spans="1:14" ht="15" customHeight="1" thickBot="1" x14ac:dyDescent="0.35">
      <c r="B44" s="9" t="s">
        <v>4</v>
      </c>
      <c r="C44" s="10" t="s">
        <v>5</v>
      </c>
      <c r="D44" s="10" t="s">
        <v>21</v>
      </c>
      <c r="E44" s="10" t="s">
        <v>6</v>
      </c>
      <c r="F44" s="11" t="s">
        <v>7</v>
      </c>
      <c r="G44" s="9" t="s">
        <v>8</v>
      </c>
      <c r="H44" s="11" t="s">
        <v>9</v>
      </c>
      <c r="I44" s="9" t="s">
        <v>10</v>
      </c>
      <c r="J44" s="11" t="s">
        <v>11</v>
      </c>
      <c r="K44" s="11" t="s">
        <v>12</v>
      </c>
    </row>
    <row r="45" spans="1:14" ht="15" customHeight="1" x14ac:dyDescent="0.3">
      <c r="A45" s="3" t="s">
        <v>13</v>
      </c>
      <c r="B45" s="3"/>
      <c r="C45" s="4">
        <v>138457.06666666601</v>
      </c>
      <c r="D45" s="4">
        <v>2769937.8666666602</v>
      </c>
      <c r="E45" s="4">
        <v>2347263.44583333</v>
      </c>
      <c r="F45" s="5">
        <v>1328545.8666666599</v>
      </c>
      <c r="G45" s="3"/>
      <c r="H45" s="5"/>
      <c r="I45" s="3">
        <v>2643294.9333333299</v>
      </c>
      <c r="J45" s="5">
        <v>516454.13333333301</v>
      </c>
      <c r="K45" s="5">
        <v>295257840.86666602</v>
      </c>
    </row>
    <row r="46" spans="1:14" ht="15" customHeight="1" thickBot="1" x14ac:dyDescent="0.35">
      <c r="A46" s="6" t="s">
        <v>14</v>
      </c>
      <c r="B46" s="6"/>
      <c r="C46" s="7">
        <v>117565.787003415</v>
      </c>
      <c r="D46" s="7">
        <v>1872146.1792551</v>
      </c>
      <c r="E46" s="7">
        <v>1111940.2685340201</v>
      </c>
      <c r="F46" s="8">
        <v>575163.99834486202</v>
      </c>
      <c r="G46" s="6"/>
      <c r="H46" s="8"/>
      <c r="I46" s="6">
        <v>970507.43794391502</v>
      </c>
      <c r="J46" s="8">
        <v>131357.29411053099</v>
      </c>
      <c r="K46" s="8">
        <v>57537633.012485899</v>
      </c>
    </row>
    <row r="47" spans="1:14" ht="15" customHeight="1" x14ac:dyDescent="0.3">
      <c r="A47" s="3" t="s">
        <v>15</v>
      </c>
      <c r="B47" s="3">
        <f>B45/1000000</f>
        <v>0</v>
      </c>
      <c r="C47" s="4">
        <f t="shared" ref="C47:F48" si="15">C45/1000000</f>
        <v>0.13845706666666602</v>
      </c>
      <c r="D47" s="4">
        <f t="shared" si="15"/>
        <v>2.7699378666666603</v>
      </c>
      <c r="E47" s="4">
        <f t="shared" si="15"/>
        <v>2.3472634458333301</v>
      </c>
      <c r="F47" s="5">
        <f t="shared" si="15"/>
        <v>1.3285458666666599</v>
      </c>
      <c r="G47" s="3">
        <f>G45/1000000</f>
        <v>0</v>
      </c>
      <c r="H47" s="5">
        <f>H45/1000000</f>
        <v>0</v>
      </c>
      <c r="I47" s="3">
        <f t="shared" ref="I47:K47" si="16">I45/1000000</f>
        <v>2.6432949333333298</v>
      </c>
      <c r="J47" s="5">
        <f t="shared" si="16"/>
        <v>0.51645413333333301</v>
      </c>
      <c r="K47" s="5">
        <f t="shared" si="16"/>
        <v>295.25784086666602</v>
      </c>
    </row>
    <row r="48" spans="1:14" ht="15" customHeight="1" thickBot="1" x14ac:dyDescent="0.35">
      <c r="A48" s="6" t="s">
        <v>16</v>
      </c>
      <c r="B48" s="6">
        <f>B46/1000000</f>
        <v>0</v>
      </c>
      <c r="C48" s="7">
        <f t="shared" ref="C48" si="17">C46/1000000</f>
        <v>0.117565787003415</v>
      </c>
      <c r="D48" s="7">
        <f t="shared" si="15"/>
        <v>1.8721461792551</v>
      </c>
      <c r="E48" s="7">
        <f t="shared" si="15"/>
        <v>1.1119402685340201</v>
      </c>
      <c r="F48" s="8">
        <f t="shared" si="15"/>
        <v>0.57516399834486198</v>
      </c>
      <c r="G48" s="6">
        <f>G46/1000000</f>
        <v>0</v>
      </c>
      <c r="H48" s="8">
        <f>H46/1000000</f>
        <v>0</v>
      </c>
      <c r="I48" s="6">
        <f t="shared" ref="I48:K48" si="18">I46/1000000</f>
        <v>0.97050743794391503</v>
      </c>
      <c r="J48" s="8">
        <f t="shared" si="18"/>
        <v>0.13135729411053099</v>
      </c>
      <c r="K48" s="8">
        <f t="shared" si="18"/>
        <v>57.537633012485898</v>
      </c>
    </row>
    <row r="49" spans="14:14" ht="15" customHeight="1" thickBot="1" x14ac:dyDescent="0.35">
      <c r="N49" s="11" t="s">
        <v>7</v>
      </c>
    </row>
  </sheetData>
  <mergeCells count="20">
    <mergeCell ref="A41:B42"/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1:B2"/>
    <mergeCell ref="B3:F3"/>
    <mergeCell ref="G3:H3"/>
    <mergeCell ref="I3:J3"/>
    <mergeCell ref="A21:B22"/>
    <mergeCell ref="A11:B12"/>
    <mergeCell ref="B13:F13"/>
    <mergeCell ref="G13:H13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422-C6A0-47A0-B8CF-ED978CAD108C}">
  <dimension ref="A1:Q18"/>
  <sheetViews>
    <sheetView topLeftCell="D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17455869.552000001</v>
      </c>
      <c r="C5" s="4">
        <v>122489.155</v>
      </c>
      <c r="D5" s="4">
        <v>1135993.8940000001</v>
      </c>
      <c r="E5" s="4">
        <v>341618.033</v>
      </c>
      <c r="F5" s="4">
        <v>39262874.68</v>
      </c>
      <c r="G5" s="4">
        <v>58988.351999999999</v>
      </c>
      <c r="H5" s="5">
        <v>61741784.351999998</v>
      </c>
      <c r="I5" s="3">
        <v>21430.175999999999</v>
      </c>
      <c r="J5" s="4">
        <v>176390.01199999999</v>
      </c>
      <c r="K5" s="4">
        <v>55986.832000000002</v>
      </c>
      <c r="L5" s="5">
        <v>121159.67999999999</v>
      </c>
      <c r="M5" s="12">
        <v>308153.01</v>
      </c>
      <c r="N5" s="12">
        <v>44164.936999999998</v>
      </c>
      <c r="O5" s="12">
        <v>62660.885999999999</v>
      </c>
      <c r="P5" s="13">
        <v>75190.323999999993</v>
      </c>
      <c r="Q5" s="22">
        <v>6429.8371999999999</v>
      </c>
    </row>
    <row r="6" spans="1:17" ht="14.4" x14ac:dyDescent="0.3">
      <c r="A6" s="6" t="s">
        <v>14</v>
      </c>
      <c r="B6" s="6">
        <v>10499831.500800001</v>
      </c>
      <c r="C6" s="7">
        <v>4477.2619000000004</v>
      </c>
      <c r="D6" s="7">
        <v>28968.4067</v>
      </c>
      <c r="E6" s="7">
        <v>12395.617899999999</v>
      </c>
      <c r="F6" s="7">
        <v>5220080.7686999999</v>
      </c>
      <c r="G6" s="7">
        <v>14560.4249</v>
      </c>
      <c r="H6" s="8">
        <v>463180.35139999999</v>
      </c>
      <c r="I6" s="6">
        <v>1131.6466</v>
      </c>
      <c r="J6" s="7">
        <v>4829.5191000000004</v>
      </c>
      <c r="K6" s="7">
        <v>2838.5349000000001</v>
      </c>
      <c r="L6" s="8">
        <v>746.57360000000006</v>
      </c>
      <c r="M6">
        <v>9843.8909000000003</v>
      </c>
      <c r="N6">
        <v>1752.5145</v>
      </c>
      <c r="O6">
        <v>1840.6288999999999</v>
      </c>
      <c r="P6" s="14">
        <v>3520.6170999999999</v>
      </c>
      <c r="Q6" s="23">
        <v>644.68290000000002</v>
      </c>
    </row>
    <row r="7" spans="1:17" ht="14.4" x14ac:dyDescent="0.3">
      <c r="A7" s="3" t="s">
        <v>15</v>
      </c>
      <c r="B7" s="3">
        <f>B5/1000000</f>
        <v>17.455869551999999</v>
      </c>
      <c r="C7" s="4">
        <f t="shared" ref="C7:L8" si="0">C5/1000000</f>
        <v>0.122489155</v>
      </c>
      <c r="D7" s="4">
        <f t="shared" ref="D7" si="1">D5/1000000</f>
        <v>1.1359938940000001</v>
      </c>
      <c r="E7" s="4">
        <f t="shared" si="0"/>
        <v>0.34161803299999999</v>
      </c>
      <c r="F7" s="4">
        <f t="shared" si="0"/>
        <v>39.262874680000003</v>
      </c>
      <c r="G7" s="4">
        <f t="shared" si="0"/>
        <v>5.8988352000000001E-2</v>
      </c>
      <c r="H7" s="5">
        <f t="shared" si="0"/>
        <v>61.741784351999996</v>
      </c>
      <c r="I7" s="3">
        <f t="shared" si="0"/>
        <v>2.1430175999999999E-2</v>
      </c>
      <c r="J7" s="4">
        <f t="shared" si="0"/>
        <v>0.17639001199999998</v>
      </c>
      <c r="K7" s="4">
        <f t="shared" si="0"/>
        <v>5.5986832E-2</v>
      </c>
      <c r="L7" s="5">
        <f t="shared" si="0"/>
        <v>0.12115967999999999</v>
      </c>
      <c r="M7" s="4">
        <f t="shared" ref="M7:P7" si="2">M5/1000000</f>
        <v>0.30815301</v>
      </c>
      <c r="N7" s="4">
        <f t="shared" si="2"/>
        <v>4.4164937000000001E-2</v>
      </c>
      <c r="O7" s="4">
        <f t="shared" si="2"/>
        <v>6.2660885999999999E-2</v>
      </c>
      <c r="P7" s="5">
        <f t="shared" si="2"/>
        <v>7.5190323999999989E-2</v>
      </c>
      <c r="Q7" s="22">
        <f>Q5</f>
        <v>6429.8371999999999</v>
      </c>
    </row>
    <row r="8" spans="1:17" ht="14.4" x14ac:dyDescent="0.3">
      <c r="A8" s="6" t="s">
        <v>16</v>
      </c>
      <c r="B8" s="6">
        <f>B6/1000000</f>
        <v>10.499831500800001</v>
      </c>
      <c r="C8" s="7">
        <f t="shared" si="0"/>
        <v>4.4772619000000005E-3</v>
      </c>
      <c r="D8" s="7">
        <f t="shared" ref="D8" si="3">D6/1000000</f>
        <v>2.8968406700000001E-2</v>
      </c>
      <c r="E8" s="7">
        <f t="shared" si="0"/>
        <v>1.2395617899999999E-2</v>
      </c>
      <c r="F8" s="7">
        <f t="shared" si="0"/>
        <v>5.2200807686999999</v>
      </c>
      <c r="G8" s="7">
        <f t="shared" si="0"/>
        <v>1.4560424900000001E-2</v>
      </c>
      <c r="H8" s="8">
        <f t="shared" si="0"/>
        <v>0.46318035139999997</v>
      </c>
      <c r="I8" s="6">
        <f t="shared" si="0"/>
        <v>1.1316466E-3</v>
      </c>
      <c r="J8" s="7">
        <f t="shared" si="0"/>
        <v>4.8295191000000005E-3</v>
      </c>
      <c r="K8" s="7">
        <f t="shared" si="0"/>
        <v>2.8385349000000001E-3</v>
      </c>
      <c r="L8" s="8">
        <f t="shared" si="0"/>
        <v>7.4657360000000004E-4</v>
      </c>
      <c r="M8" s="7">
        <f t="shared" ref="M8:P8" si="4">M6/1000000</f>
        <v>9.8438909000000008E-3</v>
      </c>
      <c r="N8" s="7">
        <f t="shared" si="4"/>
        <v>1.7525144999999999E-3</v>
      </c>
      <c r="O8" s="7">
        <f t="shared" si="4"/>
        <v>1.8406288999999998E-3</v>
      </c>
      <c r="P8" s="8">
        <f t="shared" si="4"/>
        <v>3.5206170999999998E-3</v>
      </c>
      <c r="Q8" s="23">
        <f>Q6</f>
        <v>644.68290000000002</v>
      </c>
    </row>
    <row r="10" spans="1:17" ht="14.4" x14ac:dyDescent="0.3"/>
    <row r="11" spans="1:17" ht="21" x14ac:dyDescent="0.3">
      <c r="A11" s="24" t="s">
        <v>17</v>
      </c>
      <c r="B11" s="25"/>
      <c r="C11" s="2"/>
      <c r="D11" s="2"/>
    </row>
    <row r="12" spans="1:17" ht="21" x14ac:dyDescent="0.3">
      <c r="A12" s="26"/>
      <c r="B12" s="27"/>
      <c r="C12" s="2"/>
      <c r="D12" s="2"/>
    </row>
    <row r="13" spans="1:17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5">C15/1000000</f>
        <v>0</v>
      </c>
      <c r="D17" s="4">
        <f t="shared" si="5"/>
        <v>0</v>
      </c>
      <c r="E17" s="4">
        <f t="shared" si="5"/>
        <v>0</v>
      </c>
      <c r="F17" s="4">
        <f t="shared" si="5"/>
        <v>0</v>
      </c>
      <c r="G17" s="4">
        <f t="shared" si="5"/>
        <v>0</v>
      </c>
      <c r="H17" s="5">
        <f t="shared" si="5"/>
        <v>0</v>
      </c>
      <c r="I17" s="3">
        <f t="shared" si="5"/>
        <v>0</v>
      </c>
      <c r="J17" s="4">
        <f t="shared" si="5"/>
        <v>0</v>
      </c>
      <c r="K17" s="4">
        <f t="shared" si="5"/>
        <v>0</v>
      </c>
      <c r="L17" s="5">
        <f t="shared" si="5"/>
        <v>0</v>
      </c>
      <c r="M17" s="4">
        <f t="shared" si="5"/>
        <v>0</v>
      </c>
      <c r="N17" s="4">
        <f t="shared" si="5"/>
        <v>0</v>
      </c>
      <c r="O17" s="4">
        <f t="shared" si="5"/>
        <v>0</v>
      </c>
      <c r="P17" s="5">
        <f t="shared" si="5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ref="C18" si="6">C16/1000000</f>
        <v>0</v>
      </c>
      <c r="D18" s="7">
        <f t="shared" si="5"/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8">
        <f t="shared" si="5"/>
        <v>0</v>
      </c>
      <c r="I18" s="6">
        <f t="shared" si="5"/>
        <v>0</v>
      </c>
      <c r="J18" s="7">
        <f t="shared" si="5"/>
        <v>0</v>
      </c>
      <c r="K18" s="7">
        <f t="shared" si="5"/>
        <v>0</v>
      </c>
      <c r="L18" s="8">
        <f t="shared" si="5"/>
        <v>0</v>
      </c>
      <c r="M18" s="7">
        <f t="shared" si="5"/>
        <v>0</v>
      </c>
      <c r="N18" s="7">
        <f t="shared" si="5"/>
        <v>0</v>
      </c>
      <c r="O18" s="7">
        <f t="shared" si="5"/>
        <v>0</v>
      </c>
      <c r="P18" s="8">
        <f t="shared" si="5"/>
        <v>0</v>
      </c>
      <c r="Q18" s="23">
        <f>Q16</f>
        <v>0</v>
      </c>
    </row>
  </sheetData>
  <mergeCells count="8">
    <mergeCell ref="A11:B12"/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5D5E-7DCE-4051-88B1-048165BF0DAB}">
  <dimension ref="A1:Q18"/>
  <sheetViews>
    <sheetView topLeftCell="B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15978618.790999999</v>
      </c>
      <c r="C5" s="4"/>
      <c r="D5" s="4">
        <v>1028437.338</v>
      </c>
      <c r="E5" s="4">
        <v>147552.497</v>
      </c>
      <c r="F5" s="4">
        <v>36759598.851000004</v>
      </c>
      <c r="G5" s="4">
        <v>61317.152000000002</v>
      </c>
      <c r="H5" s="5">
        <v>135971637.792</v>
      </c>
      <c r="I5" s="3">
        <v>31742.720000000001</v>
      </c>
      <c r="J5" s="4">
        <v>404940.20799999998</v>
      </c>
      <c r="K5" s="4">
        <v>103369.141</v>
      </c>
      <c r="L5" s="5">
        <v>1561968.5120000001</v>
      </c>
      <c r="M5" s="12">
        <v>598058.61399999994</v>
      </c>
      <c r="N5" s="12">
        <v>83542.665999999997</v>
      </c>
      <c r="O5" s="12">
        <v>111327.71799999999</v>
      </c>
      <c r="P5" s="13">
        <v>133681.89300000001</v>
      </c>
      <c r="Q5" s="22">
        <v>13230.695900000001</v>
      </c>
    </row>
    <row r="6" spans="1:17" ht="14.4" x14ac:dyDescent="0.3">
      <c r="A6" s="6" t="s">
        <v>14</v>
      </c>
      <c r="B6" s="6">
        <v>3137494.0772000002</v>
      </c>
      <c r="C6" s="7"/>
      <c r="D6" s="7">
        <v>516286.27309999999</v>
      </c>
      <c r="E6" s="7">
        <v>1470.3373999999999</v>
      </c>
      <c r="F6" s="7">
        <v>1931604.8607000001</v>
      </c>
      <c r="G6" s="7">
        <v>14777.996450000001</v>
      </c>
      <c r="H6" s="8">
        <v>347882.43670000002</v>
      </c>
      <c r="I6" s="6">
        <v>2082.5672</v>
      </c>
      <c r="J6" s="7">
        <v>24315.3217</v>
      </c>
      <c r="K6" s="7">
        <v>1327.7017000000001</v>
      </c>
      <c r="L6" s="8">
        <v>119628.0324</v>
      </c>
      <c r="M6">
        <v>5906.1884</v>
      </c>
      <c r="N6">
        <v>954.59029999999996</v>
      </c>
      <c r="O6">
        <v>7624.8081000000002</v>
      </c>
      <c r="P6" s="14">
        <v>1604.7886000000001</v>
      </c>
      <c r="Q6" s="23">
        <v>1234.4758999999999</v>
      </c>
    </row>
    <row r="7" spans="1:17" ht="14.4" x14ac:dyDescent="0.3">
      <c r="A7" s="3" t="s">
        <v>15</v>
      </c>
      <c r="B7" s="3">
        <f>B5/1000000</f>
        <v>15.978618790999999</v>
      </c>
      <c r="C7" s="4">
        <f t="shared" ref="C7:L8" si="0">C5/1000000</f>
        <v>0</v>
      </c>
      <c r="D7" s="4">
        <f t="shared" si="0"/>
        <v>1.028437338</v>
      </c>
      <c r="E7" s="4">
        <f t="shared" si="0"/>
        <v>0.147552497</v>
      </c>
      <c r="F7" s="4">
        <f t="shared" si="0"/>
        <v>36.759598851000007</v>
      </c>
      <c r="G7" s="4">
        <f t="shared" si="0"/>
        <v>6.1317152E-2</v>
      </c>
      <c r="H7" s="5">
        <f t="shared" si="0"/>
        <v>135.971637792</v>
      </c>
      <c r="I7" s="3">
        <f t="shared" si="0"/>
        <v>3.1742720000000002E-2</v>
      </c>
      <c r="J7" s="4">
        <f t="shared" si="0"/>
        <v>0.40494020799999997</v>
      </c>
      <c r="K7" s="4">
        <f t="shared" si="0"/>
        <v>0.103369141</v>
      </c>
      <c r="L7" s="5">
        <f t="shared" si="0"/>
        <v>1.5619685120000002</v>
      </c>
      <c r="M7" s="4">
        <f t="shared" ref="M7:P8" si="1">M5/1000000</f>
        <v>0.59805861399999993</v>
      </c>
      <c r="N7" s="4">
        <f t="shared" si="1"/>
        <v>8.3542666000000002E-2</v>
      </c>
      <c r="O7" s="4">
        <f t="shared" si="1"/>
        <v>0.11132771799999999</v>
      </c>
      <c r="P7" s="5">
        <f t="shared" si="1"/>
        <v>0.13368189300000002</v>
      </c>
      <c r="Q7" s="22">
        <f>Q5</f>
        <v>13230.695900000001</v>
      </c>
    </row>
    <row r="8" spans="1:17" ht="14.4" x14ac:dyDescent="0.3">
      <c r="A8" s="6" t="s">
        <v>16</v>
      </c>
      <c r="B8" s="6">
        <f>B6/1000000</f>
        <v>3.1374940772</v>
      </c>
      <c r="C8" s="7">
        <f t="shared" si="0"/>
        <v>0</v>
      </c>
      <c r="D8" s="7">
        <f t="shared" si="0"/>
        <v>0.51628627309999997</v>
      </c>
      <c r="E8" s="7">
        <f t="shared" si="0"/>
        <v>1.4703373999999999E-3</v>
      </c>
      <c r="F8" s="7">
        <f t="shared" si="0"/>
        <v>1.9316048607</v>
      </c>
      <c r="G8" s="7">
        <f t="shared" si="0"/>
        <v>1.4777996450000001E-2</v>
      </c>
      <c r="H8" s="8">
        <f t="shared" si="0"/>
        <v>0.34788243670000002</v>
      </c>
      <c r="I8" s="6">
        <f t="shared" si="0"/>
        <v>2.0825672000000001E-3</v>
      </c>
      <c r="J8" s="7">
        <f t="shared" si="0"/>
        <v>2.43153217E-2</v>
      </c>
      <c r="K8" s="7">
        <f t="shared" si="0"/>
        <v>1.3277017000000002E-3</v>
      </c>
      <c r="L8" s="8">
        <f t="shared" si="0"/>
        <v>0.1196280324</v>
      </c>
      <c r="M8" s="7">
        <f t="shared" si="1"/>
        <v>5.9061883999999999E-3</v>
      </c>
      <c r="N8" s="7">
        <f t="shared" si="1"/>
        <v>9.5459029999999995E-4</v>
      </c>
      <c r="O8" s="7">
        <f t="shared" si="1"/>
        <v>7.6248080999999999E-3</v>
      </c>
      <c r="P8" s="8">
        <f t="shared" si="1"/>
        <v>1.6047886E-3</v>
      </c>
      <c r="Q8" s="23">
        <f>Q6</f>
        <v>1234.4758999999999</v>
      </c>
    </row>
    <row r="10" spans="1:17" ht="14.4" x14ac:dyDescent="0.3"/>
    <row r="11" spans="1:17" ht="21" x14ac:dyDescent="0.3">
      <c r="A11" s="24" t="s">
        <v>17</v>
      </c>
      <c r="B11" s="25"/>
      <c r="C11" s="2"/>
      <c r="D11" s="2"/>
    </row>
    <row r="12" spans="1:17" ht="21" x14ac:dyDescent="0.3">
      <c r="A12" s="26"/>
      <c r="B12" s="27"/>
      <c r="C12" s="2"/>
      <c r="D12" s="2"/>
    </row>
    <row r="13" spans="1:17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8">
    <mergeCell ref="B13:H13"/>
    <mergeCell ref="I13:L13"/>
    <mergeCell ref="M13:P13"/>
    <mergeCell ref="A1:B2"/>
    <mergeCell ref="B3:H3"/>
    <mergeCell ref="I3:L3"/>
    <mergeCell ref="M3:P3"/>
    <mergeCell ref="A11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8B25-F408-48F6-A2CB-9D4F6CC83A43}">
  <dimension ref="A1:Q18"/>
  <sheetViews>
    <sheetView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17144253.749000002</v>
      </c>
      <c r="C5" s="4">
        <v>17740463.460000001</v>
      </c>
      <c r="D5" s="4">
        <v>1715269.79</v>
      </c>
      <c r="E5" s="4">
        <v>4855060.3210000005</v>
      </c>
      <c r="F5" s="4">
        <v>41591949.662</v>
      </c>
      <c r="G5" s="4">
        <v>65770.335999999996</v>
      </c>
      <c r="H5" s="5">
        <v>919277860.28799999</v>
      </c>
      <c r="I5" s="3">
        <v>19810.432000000001</v>
      </c>
      <c r="J5" s="4">
        <v>159338.32</v>
      </c>
      <c r="K5" s="4">
        <v>58417.163999999997</v>
      </c>
      <c r="L5" s="5">
        <v>122693.632</v>
      </c>
      <c r="M5" s="12">
        <v>5558396.8909999998</v>
      </c>
      <c r="N5" s="12">
        <v>716851.36</v>
      </c>
      <c r="O5" s="12">
        <v>114112.466</v>
      </c>
      <c r="P5" s="13">
        <v>146216.76199999999</v>
      </c>
      <c r="Q5" s="22">
        <v>8396.4469000000008</v>
      </c>
    </row>
    <row r="6" spans="1:17" ht="14.4" x14ac:dyDescent="0.3">
      <c r="A6" s="6" t="s">
        <v>14</v>
      </c>
      <c r="B6" s="6">
        <v>3852330.4523</v>
      </c>
      <c r="C6" s="7">
        <v>16984.1685</v>
      </c>
      <c r="D6" s="7">
        <v>85274.477199999994</v>
      </c>
      <c r="E6" s="7">
        <v>46505.250699999997</v>
      </c>
      <c r="F6" s="7">
        <v>944951.99540000001</v>
      </c>
      <c r="G6" s="7">
        <v>15272.732099999999</v>
      </c>
      <c r="H6" s="8">
        <v>21251644.168400001</v>
      </c>
      <c r="I6" s="6">
        <v>2972.1554000000001</v>
      </c>
      <c r="J6" s="7">
        <v>22643.014299999999</v>
      </c>
      <c r="K6" s="7">
        <v>2646.1098000000002</v>
      </c>
      <c r="L6" s="8">
        <v>1360.4373000000001</v>
      </c>
      <c r="M6">
        <v>55712.4061</v>
      </c>
      <c r="N6">
        <v>7284.6072999999997</v>
      </c>
      <c r="O6">
        <v>9868.1977999999999</v>
      </c>
      <c r="P6" s="14">
        <v>1532.5990999999999</v>
      </c>
      <c r="Q6" s="23">
        <v>997.36540000000002</v>
      </c>
    </row>
    <row r="7" spans="1:17" ht="14.4" x14ac:dyDescent="0.3">
      <c r="A7" s="3" t="s">
        <v>15</v>
      </c>
      <c r="B7" s="3">
        <f>B5/1000000</f>
        <v>17.144253749000001</v>
      </c>
      <c r="C7" s="4">
        <f t="shared" ref="C7:L8" si="0">C5/1000000</f>
        <v>17.740463460000001</v>
      </c>
      <c r="D7" s="4">
        <f t="shared" si="0"/>
        <v>1.71526979</v>
      </c>
      <c r="E7" s="4">
        <f t="shared" si="0"/>
        <v>4.8550603210000007</v>
      </c>
      <c r="F7" s="4">
        <f t="shared" si="0"/>
        <v>41.591949661999998</v>
      </c>
      <c r="G7" s="4">
        <f t="shared" si="0"/>
        <v>6.5770335999999999E-2</v>
      </c>
      <c r="H7" s="5">
        <f t="shared" si="0"/>
        <v>919.27786028799994</v>
      </c>
      <c r="I7" s="3">
        <f t="shared" si="0"/>
        <v>1.9810431999999999E-2</v>
      </c>
      <c r="J7" s="4">
        <f t="shared" si="0"/>
        <v>0.15933832000000001</v>
      </c>
      <c r="K7" s="4">
        <f t="shared" si="0"/>
        <v>5.8417163999999994E-2</v>
      </c>
      <c r="L7" s="5">
        <f t="shared" si="0"/>
        <v>0.122693632</v>
      </c>
      <c r="M7" s="4">
        <f t="shared" ref="M7:P8" si="1">M5/1000000</f>
        <v>5.5583968910000001</v>
      </c>
      <c r="N7" s="4">
        <f t="shared" si="1"/>
        <v>0.71685135999999994</v>
      </c>
      <c r="O7" s="4">
        <f t="shared" si="1"/>
        <v>0.114112466</v>
      </c>
      <c r="P7" s="5">
        <f t="shared" si="1"/>
        <v>0.146216762</v>
      </c>
      <c r="Q7" s="22">
        <f>Q5</f>
        <v>8396.4469000000008</v>
      </c>
    </row>
    <row r="8" spans="1:17" ht="14.4" x14ac:dyDescent="0.3">
      <c r="A8" s="6" t="s">
        <v>16</v>
      </c>
      <c r="B8" s="6">
        <f>B6/1000000</f>
        <v>3.8523304522999999</v>
      </c>
      <c r="C8" s="7">
        <f t="shared" si="0"/>
        <v>1.6984168500000001E-2</v>
      </c>
      <c r="D8" s="7">
        <f t="shared" si="0"/>
        <v>8.527447719999999E-2</v>
      </c>
      <c r="E8" s="7">
        <f t="shared" si="0"/>
        <v>4.6505250699999993E-2</v>
      </c>
      <c r="F8" s="7">
        <f t="shared" si="0"/>
        <v>0.94495199539999997</v>
      </c>
      <c r="G8" s="7">
        <f t="shared" si="0"/>
        <v>1.5272732099999999E-2</v>
      </c>
      <c r="H8" s="8">
        <f t="shared" si="0"/>
        <v>21.251644168400002</v>
      </c>
      <c r="I8" s="6">
        <f t="shared" si="0"/>
        <v>2.9721553999999999E-3</v>
      </c>
      <c r="J8" s="7">
        <f t="shared" si="0"/>
        <v>2.26430143E-2</v>
      </c>
      <c r="K8" s="7">
        <f t="shared" si="0"/>
        <v>2.6461098000000001E-3</v>
      </c>
      <c r="L8" s="8">
        <f t="shared" si="0"/>
        <v>1.3604373E-3</v>
      </c>
      <c r="M8" s="7">
        <f t="shared" si="1"/>
        <v>5.57124061E-2</v>
      </c>
      <c r="N8" s="7">
        <f t="shared" si="1"/>
        <v>7.2846072999999999E-3</v>
      </c>
      <c r="O8" s="7">
        <f t="shared" si="1"/>
        <v>9.8681978000000007E-3</v>
      </c>
      <c r="P8" s="8">
        <f t="shared" si="1"/>
        <v>1.5325991E-3</v>
      </c>
      <c r="Q8" s="23">
        <f>Q6</f>
        <v>997.36540000000002</v>
      </c>
    </row>
    <row r="10" spans="1:17" ht="14.4" x14ac:dyDescent="0.3"/>
    <row r="11" spans="1:17" ht="21" x14ac:dyDescent="0.3">
      <c r="A11" s="16" t="s">
        <v>17</v>
      </c>
      <c r="B11" s="17"/>
      <c r="C11" s="2"/>
      <c r="D11" s="2"/>
    </row>
    <row r="12" spans="1:17" ht="21" x14ac:dyDescent="0.3">
      <c r="A12" s="18"/>
      <c r="B12" s="19"/>
      <c r="C12" s="2"/>
      <c r="D12" s="2"/>
    </row>
    <row r="13" spans="1:17" ht="21" x14ac:dyDescent="0.3">
      <c r="A13" s="15"/>
      <c r="B13" s="28" t="s">
        <v>1</v>
      </c>
      <c r="C13" s="29"/>
      <c r="D13" s="29"/>
      <c r="E13" s="29"/>
      <c r="F13" s="29"/>
      <c r="G13" s="29"/>
      <c r="H13" s="30"/>
      <c r="I13" s="28" t="s">
        <v>2</v>
      </c>
      <c r="J13" s="29"/>
      <c r="K13" s="29"/>
      <c r="L13" s="30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7"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0AA8-31FA-415B-92A1-861A9E4C2D17}">
  <dimension ref="A1:Q18"/>
  <sheetViews>
    <sheetView topLeftCell="F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48618215.559</v>
      </c>
      <c r="C5" s="4">
        <v>4673636.7929999996</v>
      </c>
      <c r="D5" s="4">
        <v>3248905.199</v>
      </c>
      <c r="E5" s="4">
        <v>731495.03899999999</v>
      </c>
      <c r="F5" s="4">
        <v>39432098.104000002</v>
      </c>
      <c r="G5" s="4">
        <v>66928</v>
      </c>
      <c r="H5" s="5">
        <v>2038951884.336</v>
      </c>
      <c r="I5" s="3">
        <v>56856.192000000003</v>
      </c>
      <c r="J5" s="4">
        <v>761833.12800000003</v>
      </c>
      <c r="K5" s="4">
        <v>233936.31200000001</v>
      </c>
      <c r="L5" s="5">
        <v>3647868</v>
      </c>
      <c r="M5" s="12"/>
      <c r="N5" s="12">
        <v>1408509.5190000001</v>
      </c>
      <c r="O5" s="12">
        <v>216153.28400000001</v>
      </c>
      <c r="P5" s="13">
        <v>278396.82900000003</v>
      </c>
      <c r="Q5" s="22">
        <v>78798.459600000002</v>
      </c>
    </row>
    <row r="6" spans="1:17" ht="14.4" x14ac:dyDescent="0.3">
      <c r="A6" s="6" t="s">
        <v>14</v>
      </c>
      <c r="B6" s="6">
        <v>14377851.077199999</v>
      </c>
      <c r="C6" s="7">
        <v>28343.7549</v>
      </c>
      <c r="D6" s="7">
        <v>52922.894999999997</v>
      </c>
      <c r="E6" s="7">
        <v>6153.8774999999996</v>
      </c>
      <c r="F6" s="7">
        <v>582602.1226</v>
      </c>
      <c r="G6" s="7">
        <v>14328.5762</v>
      </c>
      <c r="H6" s="8">
        <v>12407879.284600001</v>
      </c>
      <c r="I6" s="6">
        <v>1591.3441</v>
      </c>
      <c r="J6" s="7">
        <v>17318.3285</v>
      </c>
      <c r="K6" s="7">
        <v>1072.9789000000001</v>
      </c>
      <c r="L6" s="8">
        <v>670346.11780000001</v>
      </c>
      <c r="N6">
        <v>8463.8199000000004</v>
      </c>
      <c r="O6">
        <v>5273.4157999999998</v>
      </c>
      <c r="P6" s="14">
        <v>1736.5151000000001</v>
      </c>
      <c r="Q6" s="23">
        <v>2392.6934999999999</v>
      </c>
    </row>
    <row r="7" spans="1:17" ht="14.4" x14ac:dyDescent="0.3">
      <c r="A7" s="3" t="s">
        <v>15</v>
      </c>
      <c r="B7" s="3">
        <f>B5/1000000</f>
        <v>48.618215558999999</v>
      </c>
      <c r="C7" s="4">
        <f t="shared" ref="C7:L8" si="0">C5/1000000</f>
        <v>4.673636793</v>
      </c>
      <c r="D7" s="4">
        <f t="shared" si="0"/>
        <v>3.2489051990000002</v>
      </c>
      <c r="E7" s="4">
        <f t="shared" si="0"/>
        <v>0.73149503900000001</v>
      </c>
      <c r="F7" s="4">
        <f t="shared" si="0"/>
        <v>39.432098104000005</v>
      </c>
      <c r="G7" s="4">
        <f t="shared" si="0"/>
        <v>6.6928000000000001E-2</v>
      </c>
      <c r="H7" s="5">
        <f t="shared" si="0"/>
        <v>2038.9518843359999</v>
      </c>
      <c r="I7" s="3">
        <f t="shared" si="0"/>
        <v>5.6856192E-2</v>
      </c>
      <c r="J7" s="4">
        <f t="shared" si="0"/>
        <v>0.76183312800000003</v>
      </c>
      <c r="K7" s="4">
        <f t="shared" si="0"/>
        <v>0.23393631200000001</v>
      </c>
      <c r="L7" s="5">
        <f t="shared" si="0"/>
        <v>3.6478679999999999</v>
      </c>
      <c r="M7" s="4">
        <f t="shared" ref="M7:P8" si="1">M5/1000000</f>
        <v>0</v>
      </c>
      <c r="N7" s="4">
        <f t="shared" si="1"/>
        <v>1.4085095190000001</v>
      </c>
      <c r="O7" s="4">
        <f t="shared" si="1"/>
        <v>0.216153284</v>
      </c>
      <c r="P7" s="5">
        <f t="shared" si="1"/>
        <v>0.27839682900000001</v>
      </c>
      <c r="Q7" s="22">
        <f>Q5</f>
        <v>78798.459600000002</v>
      </c>
    </row>
    <row r="8" spans="1:17" ht="14.4" x14ac:dyDescent="0.3">
      <c r="A8" s="6" t="s">
        <v>16</v>
      </c>
      <c r="B8" s="6">
        <f>B6/1000000</f>
        <v>14.377851077199999</v>
      </c>
      <c r="C8" s="7">
        <f t="shared" si="0"/>
        <v>2.83437549E-2</v>
      </c>
      <c r="D8" s="7">
        <f t="shared" si="0"/>
        <v>5.2922894999999998E-2</v>
      </c>
      <c r="E8" s="7">
        <f t="shared" si="0"/>
        <v>6.1538774999999992E-3</v>
      </c>
      <c r="F8" s="7">
        <f t="shared" si="0"/>
        <v>0.58260212259999999</v>
      </c>
      <c r="G8" s="7">
        <f t="shared" si="0"/>
        <v>1.43285762E-2</v>
      </c>
      <c r="H8" s="8">
        <f t="shared" si="0"/>
        <v>12.407879284600002</v>
      </c>
      <c r="I8" s="6">
        <f t="shared" si="0"/>
        <v>1.5913441E-3</v>
      </c>
      <c r="J8" s="7">
        <f t="shared" si="0"/>
        <v>1.7318328500000001E-2</v>
      </c>
      <c r="K8" s="7">
        <f t="shared" si="0"/>
        <v>1.0729789000000001E-3</v>
      </c>
      <c r="L8" s="8">
        <f t="shared" si="0"/>
        <v>0.67034611779999997</v>
      </c>
      <c r="M8" s="7">
        <f t="shared" si="1"/>
        <v>0</v>
      </c>
      <c r="N8" s="7">
        <f t="shared" si="1"/>
        <v>8.4638199000000008E-3</v>
      </c>
      <c r="O8" s="7">
        <f t="shared" si="1"/>
        <v>5.2734157999999995E-3</v>
      </c>
      <c r="P8" s="8">
        <f t="shared" si="1"/>
        <v>1.7365151000000001E-3</v>
      </c>
      <c r="Q8" s="23">
        <f>Q6</f>
        <v>2392.6934999999999</v>
      </c>
    </row>
    <row r="10" spans="1:17" ht="14.4" x14ac:dyDescent="0.3"/>
    <row r="11" spans="1:17" ht="21" x14ac:dyDescent="0.3">
      <c r="A11" s="16" t="s">
        <v>17</v>
      </c>
      <c r="B11" s="17"/>
      <c r="C11" s="2"/>
      <c r="D11" s="2"/>
    </row>
    <row r="12" spans="1:17" ht="21" x14ac:dyDescent="0.3">
      <c r="A12" s="18"/>
      <c r="B12" s="19"/>
      <c r="C12" s="2"/>
      <c r="D12" s="2"/>
    </row>
    <row r="13" spans="1:17" ht="21" x14ac:dyDescent="0.3">
      <c r="A13" s="15"/>
      <c r="B13" s="28" t="s">
        <v>1</v>
      </c>
      <c r="C13" s="29"/>
      <c r="D13" s="29"/>
      <c r="E13" s="29"/>
      <c r="F13" s="29"/>
      <c r="G13" s="29"/>
      <c r="H13" s="30"/>
      <c r="I13" s="28" t="s">
        <v>2</v>
      </c>
      <c r="J13" s="29"/>
      <c r="K13" s="29"/>
      <c r="L13" s="30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7"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B679-5EA1-4E7A-B8E2-D279B0D4AE85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2798660.216</v>
      </c>
      <c r="C5" s="4">
        <v>209490.89</v>
      </c>
      <c r="D5" s="4">
        <v>433001.44799999997</v>
      </c>
      <c r="E5" s="4">
        <v>56806.805999999997</v>
      </c>
      <c r="F5" s="4">
        <v>35488622.316</v>
      </c>
      <c r="G5" s="4">
        <v>55568.063999999998</v>
      </c>
      <c r="H5" s="5">
        <v>83985318.079999998</v>
      </c>
      <c r="I5" s="3">
        <v>19810.432000000001</v>
      </c>
      <c r="J5" s="4">
        <v>159338.32</v>
      </c>
      <c r="K5" s="4">
        <v>58417.163999999997</v>
      </c>
      <c r="L5" s="5">
        <v>122693.632</v>
      </c>
      <c r="M5" s="12">
        <v>60520.205999999998</v>
      </c>
      <c r="N5" s="12">
        <v>566949.02</v>
      </c>
      <c r="O5" s="12">
        <v>44349.46</v>
      </c>
      <c r="P5" s="12">
        <v>58298.887999999999</v>
      </c>
      <c r="Q5" s="13">
        <v>77973.941999999995</v>
      </c>
      <c r="R5" s="22">
        <v>83933.446899999995</v>
      </c>
    </row>
    <row r="6" spans="1:18" ht="14.4" x14ac:dyDescent="0.3">
      <c r="A6" s="6" t="s">
        <v>14</v>
      </c>
      <c r="B6" s="6">
        <v>3818463.4986</v>
      </c>
      <c r="C6" s="7">
        <v>7850.5303000000004</v>
      </c>
      <c r="D6" s="7">
        <v>126933.6725</v>
      </c>
      <c r="E6" s="7">
        <v>2566.5839000000001</v>
      </c>
      <c r="F6" s="7">
        <v>1979188.1105</v>
      </c>
      <c r="G6" s="7">
        <v>15787.187260000001</v>
      </c>
      <c r="H6" s="8">
        <v>4236166.7973999996</v>
      </c>
      <c r="I6" s="6">
        <v>2972.1554000000001</v>
      </c>
      <c r="J6" s="7">
        <v>22643.014299999999</v>
      </c>
      <c r="K6" s="7">
        <v>2646.1098000000002</v>
      </c>
      <c r="L6" s="8">
        <v>1360.4373000000001</v>
      </c>
      <c r="M6" s="1">
        <v>1542.2968000000001</v>
      </c>
      <c r="N6" s="1">
        <v>19797.9051</v>
      </c>
      <c r="O6" s="1">
        <v>1645.4069</v>
      </c>
      <c r="P6" s="1">
        <v>10020.800999999999</v>
      </c>
      <c r="Q6" s="14">
        <v>2977.4122000000002</v>
      </c>
      <c r="R6" s="23">
        <v>997.36540000000002</v>
      </c>
    </row>
    <row r="7" spans="1:18" ht="14.4" x14ac:dyDescent="0.3">
      <c r="A7" s="3" t="s">
        <v>15</v>
      </c>
      <c r="B7" s="3">
        <f>B5/1000000</f>
        <v>2.798660216</v>
      </c>
      <c r="C7" s="4">
        <f t="shared" ref="C7:L8" si="0">C5/1000000</f>
        <v>0.20949089000000001</v>
      </c>
      <c r="D7" s="4">
        <f t="shared" si="0"/>
        <v>0.43300144799999996</v>
      </c>
      <c r="E7" s="4">
        <f t="shared" si="0"/>
        <v>5.6806805999999994E-2</v>
      </c>
      <c r="F7" s="4">
        <f t="shared" si="0"/>
        <v>35.488622315999997</v>
      </c>
      <c r="G7" s="4">
        <f t="shared" si="0"/>
        <v>5.5568064E-2</v>
      </c>
      <c r="H7" s="5">
        <f t="shared" si="0"/>
        <v>83.985318079999999</v>
      </c>
      <c r="I7" s="3">
        <f t="shared" si="0"/>
        <v>1.9810431999999999E-2</v>
      </c>
      <c r="J7" s="4">
        <f t="shared" si="0"/>
        <v>0.15933832000000001</v>
      </c>
      <c r="K7" s="4">
        <f t="shared" si="0"/>
        <v>5.8417163999999994E-2</v>
      </c>
      <c r="L7" s="5">
        <f t="shared" si="0"/>
        <v>0.122693632</v>
      </c>
      <c r="M7" s="4">
        <f>M5/1000000</f>
        <v>6.0520206E-2</v>
      </c>
      <c r="N7" s="4">
        <f>N5/1000000</f>
        <v>0.56694902000000003</v>
      </c>
      <c r="O7" s="4">
        <f t="shared" ref="O7:Q8" si="1">O5/1000000</f>
        <v>4.434946E-2</v>
      </c>
      <c r="P7" s="4">
        <f t="shared" si="1"/>
        <v>5.8298888E-2</v>
      </c>
      <c r="Q7" s="5">
        <f t="shared" si="1"/>
        <v>7.7973941999999991E-2</v>
      </c>
      <c r="R7" s="22">
        <f>R5</f>
        <v>83933.446899999995</v>
      </c>
    </row>
    <row r="8" spans="1:18" ht="14.4" x14ac:dyDescent="0.3">
      <c r="A8" s="6" t="s">
        <v>16</v>
      </c>
      <c r="B8" s="6">
        <f>B6/1000000</f>
        <v>3.8184634985999999</v>
      </c>
      <c r="C8" s="7">
        <f t="shared" si="0"/>
        <v>7.8505303000000002E-3</v>
      </c>
      <c r="D8" s="7">
        <f t="shared" si="0"/>
        <v>0.12693367250000001</v>
      </c>
      <c r="E8" s="7">
        <f t="shared" si="0"/>
        <v>2.5665839000000002E-3</v>
      </c>
      <c r="F8" s="7">
        <f t="shared" si="0"/>
        <v>1.9791881105</v>
      </c>
      <c r="G8" s="7">
        <f t="shared" si="0"/>
        <v>1.5787187260000002E-2</v>
      </c>
      <c r="H8" s="8">
        <f t="shared" si="0"/>
        <v>4.2361667973999992</v>
      </c>
      <c r="I8" s="6">
        <f t="shared" si="0"/>
        <v>2.9721553999999999E-3</v>
      </c>
      <c r="J8" s="7">
        <f t="shared" si="0"/>
        <v>2.26430143E-2</v>
      </c>
      <c r="K8" s="7">
        <f t="shared" si="0"/>
        <v>2.6461098000000001E-3</v>
      </c>
      <c r="L8" s="8">
        <f t="shared" si="0"/>
        <v>1.3604373E-3</v>
      </c>
      <c r="M8" s="7">
        <f>M6/1000000</f>
        <v>1.5422968000000001E-3</v>
      </c>
      <c r="N8" s="7">
        <f>N6/1000000</f>
        <v>1.9797905099999999E-2</v>
      </c>
      <c r="O8" s="7">
        <f t="shared" si="1"/>
        <v>1.6454069E-3</v>
      </c>
      <c r="P8" s="7">
        <f t="shared" si="1"/>
        <v>1.0020800999999999E-2</v>
      </c>
      <c r="Q8" s="8">
        <f t="shared" si="1"/>
        <v>2.9774122000000001E-3</v>
      </c>
      <c r="R8" s="23">
        <f>R6</f>
        <v>997.36540000000002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7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7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ref="C18:L18" si="4">C16/1000000</f>
        <v>0</v>
      </c>
      <c r="D18" s="7">
        <f t="shared" si="4"/>
        <v>0</v>
      </c>
      <c r="E18" s="7">
        <f t="shared" si="4"/>
        <v>0</v>
      </c>
      <c r="F18" s="7">
        <f t="shared" si="4"/>
        <v>0</v>
      </c>
      <c r="G18" s="7">
        <f t="shared" si="4"/>
        <v>0</v>
      </c>
      <c r="H18" s="8">
        <f t="shared" si="4"/>
        <v>0</v>
      </c>
      <c r="I18" s="6">
        <f t="shared" si="4"/>
        <v>0</v>
      </c>
      <c r="J18" s="7">
        <f t="shared" si="4"/>
        <v>0</v>
      </c>
      <c r="K18" s="7">
        <f t="shared" si="4"/>
        <v>0</v>
      </c>
      <c r="L18" s="8">
        <f t="shared" si="4"/>
        <v>0</v>
      </c>
      <c r="M18" s="7">
        <f>M16/1000000</f>
        <v>0</v>
      </c>
      <c r="N18" s="7">
        <f>N16/1000000</f>
        <v>0</v>
      </c>
      <c r="O18" s="7">
        <f t="shared" ref="O18:Q18" si="5">O16/1000000</f>
        <v>0</v>
      </c>
      <c r="P18" s="7">
        <f t="shared" si="5"/>
        <v>0</v>
      </c>
      <c r="Q18" s="8">
        <f t="shared" si="5"/>
        <v>0</v>
      </c>
      <c r="R18" s="23">
        <f>R16</f>
        <v>0</v>
      </c>
    </row>
  </sheetData>
  <mergeCells count="8">
    <mergeCell ref="A1:B2"/>
    <mergeCell ref="B3:H3"/>
    <mergeCell ref="I3:L3"/>
    <mergeCell ref="M13:P13"/>
    <mergeCell ref="M3:P3"/>
    <mergeCell ref="A11:B12"/>
    <mergeCell ref="B13:H13"/>
    <mergeCell ref="I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BF53-0844-4D2F-8E96-876D0B2A2BFF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48318616.751000002</v>
      </c>
      <c r="C5" s="4">
        <v>411090.935</v>
      </c>
      <c r="D5" s="4">
        <v>1354377.422</v>
      </c>
      <c r="E5" s="4">
        <v>145496.283</v>
      </c>
      <c r="F5" s="4">
        <v>37561933.626000002</v>
      </c>
      <c r="G5" s="4">
        <v>50608.800000000003</v>
      </c>
      <c r="H5" s="5">
        <v>179116980.56</v>
      </c>
      <c r="I5" s="3">
        <v>32453.887999999999</v>
      </c>
      <c r="J5" s="4">
        <v>367788.89199999999</v>
      </c>
      <c r="K5" s="4">
        <v>105733.719</v>
      </c>
      <c r="L5" s="5">
        <v>1455887.7120000001</v>
      </c>
      <c r="M5" s="12">
        <v>114375.379</v>
      </c>
      <c r="N5" s="12">
        <v>1158177.9509999999</v>
      </c>
      <c r="O5" s="12">
        <v>84471.982999999993</v>
      </c>
      <c r="P5" s="12">
        <v>111798.667</v>
      </c>
      <c r="Q5" s="13">
        <v>136617.774</v>
      </c>
      <c r="R5" s="22">
        <v>1422.0925999999999</v>
      </c>
    </row>
    <row r="6" spans="1:18" ht="14.4" x14ac:dyDescent="0.3">
      <c r="A6" s="6" t="s">
        <v>14</v>
      </c>
      <c r="B6" s="6">
        <v>8271659.2170000002</v>
      </c>
      <c r="C6" s="7">
        <v>9780.9627999999993</v>
      </c>
      <c r="D6" s="7">
        <v>23758.067200000001</v>
      </c>
      <c r="E6" s="7">
        <v>2955.4277999999999</v>
      </c>
      <c r="F6" s="7">
        <v>3290157.1091</v>
      </c>
      <c r="G6" s="7">
        <v>3953.1343000000002</v>
      </c>
      <c r="H6" s="8">
        <v>2304576.2925999998</v>
      </c>
      <c r="I6" s="6">
        <v>1422.0344</v>
      </c>
      <c r="J6" s="7">
        <v>3007.5050999999999</v>
      </c>
      <c r="K6" s="7">
        <v>4517.8487999999998</v>
      </c>
      <c r="L6" s="8">
        <v>141913.89110000001</v>
      </c>
      <c r="M6" s="1">
        <v>2617.6794</v>
      </c>
      <c r="N6" s="1">
        <v>23451.408299999999</v>
      </c>
      <c r="O6" s="1">
        <v>2558.1921000000002</v>
      </c>
      <c r="P6" s="1">
        <v>1280.9358999999999</v>
      </c>
      <c r="Q6" s="14">
        <v>5979.6427999999996</v>
      </c>
      <c r="R6" s="23">
        <v>350.23680000000002</v>
      </c>
    </row>
    <row r="7" spans="1:18" ht="14.4" x14ac:dyDescent="0.3">
      <c r="A7" s="3" t="s">
        <v>15</v>
      </c>
      <c r="B7" s="3">
        <f>B5/1000000</f>
        <v>48.318616751</v>
      </c>
      <c r="C7" s="4">
        <f t="shared" ref="C7:L8" si="0">C5/1000000</f>
        <v>0.41109093499999999</v>
      </c>
      <c r="D7" s="4">
        <f t="shared" si="0"/>
        <v>1.354377422</v>
      </c>
      <c r="E7" s="4">
        <f t="shared" si="0"/>
        <v>0.145496283</v>
      </c>
      <c r="F7" s="4">
        <f t="shared" si="0"/>
        <v>37.561933626000005</v>
      </c>
      <c r="G7" s="4">
        <f t="shared" si="0"/>
        <v>5.0608800000000002E-2</v>
      </c>
      <c r="H7" s="5">
        <f t="shared" si="0"/>
        <v>179.11698056</v>
      </c>
      <c r="I7" s="3">
        <f t="shared" si="0"/>
        <v>3.2453888E-2</v>
      </c>
      <c r="J7" s="4">
        <f t="shared" si="0"/>
        <v>0.36778889199999998</v>
      </c>
      <c r="K7" s="4">
        <f t="shared" si="0"/>
        <v>0.105733719</v>
      </c>
      <c r="L7" s="5">
        <f t="shared" si="0"/>
        <v>1.455887712</v>
      </c>
      <c r="M7" s="4">
        <f>M5/1000000</f>
        <v>0.114375379</v>
      </c>
      <c r="N7" s="4">
        <f>N5/1000000</f>
        <v>1.1581779509999999</v>
      </c>
      <c r="O7" s="4">
        <f t="shared" ref="O7:Q8" si="1">O5/1000000</f>
        <v>8.4471982999999987E-2</v>
      </c>
      <c r="P7" s="4">
        <f t="shared" si="1"/>
        <v>0.111798667</v>
      </c>
      <c r="Q7" s="5">
        <f t="shared" si="1"/>
        <v>0.136617774</v>
      </c>
      <c r="R7" s="22">
        <f>R5</f>
        <v>1422.0925999999999</v>
      </c>
    </row>
    <row r="8" spans="1:18" ht="14.4" x14ac:dyDescent="0.3">
      <c r="A8" s="6" t="s">
        <v>16</v>
      </c>
      <c r="B8" s="6">
        <f>B6/1000000</f>
        <v>8.2716592169999998</v>
      </c>
      <c r="C8" s="7">
        <f t="shared" si="0"/>
        <v>9.7809627999999992E-3</v>
      </c>
      <c r="D8" s="7">
        <f t="shared" si="0"/>
        <v>2.37580672E-2</v>
      </c>
      <c r="E8" s="7">
        <f t="shared" si="0"/>
        <v>2.9554277999999999E-3</v>
      </c>
      <c r="F8" s="7">
        <f t="shared" si="0"/>
        <v>3.2901571090999999</v>
      </c>
      <c r="G8" s="7">
        <f t="shared" si="0"/>
        <v>3.9531343000000002E-3</v>
      </c>
      <c r="H8" s="8">
        <f t="shared" si="0"/>
        <v>2.3045762925999997</v>
      </c>
      <c r="I8" s="6">
        <f t="shared" si="0"/>
        <v>1.4220344000000001E-3</v>
      </c>
      <c r="J8" s="7">
        <f t="shared" si="0"/>
        <v>3.0075050999999998E-3</v>
      </c>
      <c r="K8" s="7">
        <f t="shared" si="0"/>
        <v>4.5178487999999999E-3</v>
      </c>
      <c r="L8" s="8">
        <f t="shared" si="0"/>
        <v>0.14191389109999999</v>
      </c>
      <c r="M8" s="7">
        <f>M6/1000000</f>
        <v>2.6176794000000001E-3</v>
      </c>
      <c r="N8" s="7">
        <f>N6/1000000</f>
        <v>2.3451408300000001E-2</v>
      </c>
      <c r="O8" s="7">
        <f t="shared" si="1"/>
        <v>2.5581921000000004E-3</v>
      </c>
      <c r="P8" s="7">
        <f t="shared" si="1"/>
        <v>1.2809358999999998E-3</v>
      </c>
      <c r="Q8" s="8">
        <f t="shared" si="1"/>
        <v>5.9796427999999997E-3</v>
      </c>
      <c r="R8" s="23">
        <f>R6</f>
        <v>350.23680000000002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M13:P13"/>
    <mergeCell ref="M3:P3"/>
    <mergeCell ref="B13:H13"/>
    <mergeCell ref="I13:L13"/>
    <mergeCell ref="A1:B2"/>
    <mergeCell ref="B3:H3"/>
    <mergeCell ref="I3:L3"/>
    <mergeCell ref="A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4304-7AA4-4B7A-B615-64E1F9E97173}">
  <dimension ref="A1:R18"/>
  <sheetViews>
    <sheetView workbookViewId="0">
      <selection activeCell="M13" sqref="M13:Q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27794536.261</v>
      </c>
      <c r="C5" s="4">
        <v>1730314.2875999999</v>
      </c>
      <c r="D5" s="4">
        <v>1483509.4236999999</v>
      </c>
      <c r="E5" s="4">
        <v>648648.46990000003</v>
      </c>
      <c r="F5" s="4">
        <v>41271420.369499996</v>
      </c>
      <c r="G5" s="4">
        <v>67116.080300000001</v>
      </c>
      <c r="H5" s="5">
        <v>707963748.46589994</v>
      </c>
      <c r="I5" s="3">
        <v>31512.8675</v>
      </c>
      <c r="J5" s="4">
        <v>356122.61849999998</v>
      </c>
      <c r="K5" s="4">
        <v>127184.70480000001</v>
      </c>
      <c r="L5" s="5">
        <v>2094612.9478</v>
      </c>
      <c r="M5" s="12">
        <v>392143.19880000001</v>
      </c>
      <c r="N5" s="12">
        <v>5396270.6566000003</v>
      </c>
      <c r="O5" s="12">
        <v>714938.5943</v>
      </c>
      <c r="P5" s="12">
        <v>113406.64659999999</v>
      </c>
      <c r="Q5" s="13">
        <v>145677.21890000001</v>
      </c>
      <c r="R5" s="22">
        <v>40709.645400000001</v>
      </c>
    </row>
    <row r="6" spans="1:18" ht="14.4" x14ac:dyDescent="0.3">
      <c r="A6" s="6" t="s">
        <v>14</v>
      </c>
      <c r="B6" s="6">
        <v>14867941.3671</v>
      </c>
      <c r="C6" s="7">
        <v>11247.649299999999</v>
      </c>
      <c r="D6" s="7">
        <v>24223.7791</v>
      </c>
      <c r="E6" s="7">
        <v>4847.3590000000004</v>
      </c>
      <c r="F6" s="7">
        <v>454176.56640000001</v>
      </c>
      <c r="G6" s="7">
        <v>14469.5496</v>
      </c>
      <c r="H6" s="8">
        <v>4234861.0543</v>
      </c>
      <c r="I6" s="6">
        <v>1151.5110099999999</v>
      </c>
      <c r="J6" s="7">
        <v>4123.8168999999998</v>
      </c>
      <c r="K6" s="7">
        <v>763.62009999999998</v>
      </c>
      <c r="L6" s="8">
        <v>273152.87469999999</v>
      </c>
      <c r="M6" s="1">
        <v>2536.4014999999999</v>
      </c>
      <c r="N6" s="1">
        <v>34405.650600000001</v>
      </c>
      <c r="O6" s="1">
        <v>4575.9638999999997</v>
      </c>
      <c r="P6" s="1">
        <v>1131.8314</v>
      </c>
      <c r="Q6" s="14">
        <v>997.29729999999995</v>
      </c>
      <c r="R6" s="23">
        <v>574.76959999999997</v>
      </c>
    </row>
    <row r="7" spans="1:18" ht="14.4" x14ac:dyDescent="0.3">
      <c r="A7" s="3" t="s">
        <v>15</v>
      </c>
      <c r="B7" s="3">
        <f>B5/1000000</f>
        <v>27.794536261000001</v>
      </c>
      <c r="C7" s="4">
        <f t="shared" ref="C7:L8" si="0">C5/1000000</f>
        <v>1.7303142875999999</v>
      </c>
      <c r="D7" s="4">
        <f t="shared" si="0"/>
        <v>1.4835094236999999</v>
      </c>
      <c r="E7" s="4">
        <f t="shared" si="0"/>
        <v>0.64864846990000002</v>
      </c>
      <c r="F7" s="4">
        <f t="shared" si="0"/>
        <v>41.271420369499999</v>
      </c>
      <c r="G7" s="4">
        <f t="shared" si="0"/>
        <v>6.7116080300000006E-2</v>
      </c>
      <c r="H7" s="5">
        <f t="shared" si="0"/>
        <v>707.96374846589993</v>
      </c>
      <c r="I7" s="3">
        <f t="shared" si="0"/>
        <v>3.15128675E-2</v>
      </c>
      <c r="J7" s="4">
        <f t="shared" si="0"/>
        <v>0.35612261849999999</v>
      </c>
      <c r="K7" s="4">
        <f t="shared" si="0"/>
        <v>0.12718470480000002</v>
      </c>
      <c r="L7" s="5">
        <f t="shared" si="0"/>
        <v>2.0946129478</v>
      </c>
      <c r="M7" s="4">
        <f>M5/1000000</f>
        <v>0.39214319880000004</v>
      </c>
      <c r="N7" s="4">
        <f>N5/1000000</f>
        <v>5.3962706566000005</v>
      </c>
      <c r="O7" s="4">
        <f t="shared" ref="O7:Q8" si="1">O5/1000000</f>
        <v>0.71493859429999995</v>
      </c>
      <c r="P7" s="4">
        <f t="shared" si="1"/>
        <v>0.11340664659999999</v>
      </c>
      <c r="Q7" s="5">
        <f t="shared" si="1"/>
        <v>0.14567721890000002</v>
      </c>
      <c r="R7" s="22">
        <f>R5</f>
        <v>40709.645400000001</v>
      </c>
    </row>
    <row r="8" spans="1:18" ht="14.4" x14ac:dyDescent="0.3">
      <c r="A8" s="6" t="s">
        <v>16</v>
      </c>
      <c r="B8" s="6">
        <f>B6/1000000</f>
        <v>14.8679413671</v>
      </c>
      <c r="C8" s="7">
        <f t="shared" si="0"/>
        <v>1.1247649299999999E-2</v>
      </c>
      <c r="D8" s="7">
        <f t="shared" si="0"/>
        <v>2.4223779099999999E-2</v>
      </c>
      <c r="E8" s="7">
        <f t="shared" si="0"/>
        <v>4.8473590000000007E-3</v>
      </c>
      <c r="F8" s="7">
        <f t="shared" si="0"/>
        <v>0.45417656640000004</v>
      </c>
      <c r="G8" s="7">
        <f t="shared" si="0"/>
        <v>1.4469549600000001E-2</v>
      </c>
      <c r="H8" s="8">
        <f t="shared" si="0"/>
        <v>4.2348610542999996</v>
      </c>
      <c r="I8" s="6">
        <f t="shared" si="0"/>
        <v>1.15151101E-3</v>
      </c>
      <c r="J8" s="7">
        <f t="shared" si="0"/>
        <v>4.1238168999999996E-3</v>
      </c>
      <c r="K8" s="7">
        <f t="shared" si="0"/>
        <v>7.6362009999999994E-4</v>
      </c>
      <c r="L8" s="8">
        <f t="shared" si="0"/>
        <v>0.27315287469999999</v>
      </c>
      <c r="M8" s="7">
        <f>M6/1000000</f>
        <v>2.5364014999999999E-3</v>
      </c>
      <c r="N8" s="7">
        <f>N6/1000000</f>
        <v>3.4405650600000004E-2</v>
      </c>
      <c r="O8" s="7">
        <f t="shared" si="1"/>
        <v>4.5759638999999996E-3</v>
      </c>
      <c r="P8" s="7">
        <f t="shared" si="1"/>
        <v>1.1318313999999999E-3</v>
      </c>
      <c r="Q8" s="8">
        <f t="shared" si="1"/>
        <v>9.9729729999999996E-4</v>
      </c>
      <c r="R8" s="23">
        <f>R6</f>
        <v>574.76959999999997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29"/>
      <c r="Q13" s="3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B13:H13"/>
    <mergeCell ref="I13:L13"/>
    <mergeCell ref="M13:Q13"/>
    <mergeCell ref="A1:B2"/>
    <mergeCell ref="B3:H3"/>
    <mergeCell ref="I3:L3"/>
    <mergeCell ref="A11:B12"/>
    <mergeCell ref="M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5737-CE29-4322-9D51-CA35B36823DD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23490424.377999999</v>
      </c>
      <c r="C5" s="4">
        <v>3441515.844</v>
      </c>
      <c r="D5" s="4">
        <v>2773143.622</v>
      </c>
      <c r="E5" s="4">
        <v>1016544.0159999999</v>
      </c>
      <c r="F5" s="4">
        <v>41272355.530000001</v>
      </c>
      <c r="G5" s="4">
        <v>67033.343999999997</v>
      </c>
      <c r="H5" s="5">
        <v>1527014310.016</v>
      </c>
      <c r="I5" s="3">
        <v>54217.472000000002</v>
      </c>
      <c r="J5" s="4">
        <v>762047.33600000001</v>
      </c>
      <c r="K5" s="4">
        <v>233903.87599999999</v>
      </c>
      <c r="L5" s="5">
        <v>3708653.2480000001</v>
      </c>
      <c r="M5" s="12">
        <v>768640.42200000002</v>
      </c>
      <c r="N5" s="12">
        <v>10720267.418</v>
      </c>
      <c r="O5" s="12">
        <v>1410524.47</v>
      </c>
      <c r="P5" s="12">
        <v>212869.56</v>
      </c>
      <c r="Q5" s="13">
        <v>278398.51</v>
      </c>
      <c r="R5" s="22">
        <v>83111.414799999999</v>
      </c>
    </row>
    <row r="6" spans="1:18" ht="14.4" x14ac:dyDescent="0.3">
      <c r="A6" s="6" t="s">
        <v>14</v>
      </c>
      <c r="B6" s="6">
        <v>5880776.8300000001</v>
      </c>
      <c r="C6" s="7">
        <v>18151.555799999998</v>
      </c>
      <c r="D6" s="7">
        <v>69554.558999999994</v>
      </c>
      <c r="E6" s="7">
        <v>5249.3527000000004</v>
      </c>
      <c r="F6" s="7">
        <v>473730.65669999999</v>
      </c>
      <c r="G6" s="7">
        <v>15307.8172</v>
      </c>
      <c r="H6" s="8">
        <v>8045669.0164000001</v>
      </c>
      <c r="I6" s="6">
        <v>2602.8195000000001</v>
      </c>
      <c r="J6" s="7">
        <v>29842.031800000001</v>
      </c>
      <c r="K6" s="7">
        <v>847.55370000000005</v>
      </c>
      <c r="L6" s="8">
        <v>761577.81889999995</v>
      </c>
      <c r="M6" s="1">
        <v>4108.5315000000001</v>
      </c>
      <c r="N6" s="1">
        <v>56496.4925</v>
      </c>
      <c r="O6" s="1">
        <v>7488.8494000000001</v>
      </c>
      <c r="P6" s="1">
        <v>10127.317800000001</v>
      </c>
      <c r="Q6" s="14">
        <v>1515.7419</v>
      </c>
      <c r="R6" s="23">
        <v>2367.6520999999998</v>
      </c>
    </row>
    <row r="7" spans="1:18" ht="14.4" x14ac:dyDescent="0.3">
      <c r="A7" s="3" t="s">
        <v>15</v>
      </c>
      <c r="B7" s="3">
        <f>B5/1000000</f>
        <v>23.490424378</v>
      </c>
      <c r="C7" s="4">
        <f t="shared" ref="C7:L8" si="0">C5/1000000</f>
        <v>3.441515844</v>
      </c>
      <c r="D7" s="4">
        <f t="shared" si="0"/>
        <v>2.7731436220000001</v>
      </c>
      <c r="E7" s="4">
        <f t="shared" si="0"/>
        <v>1.0165440159999999</v>
      </c>
      <c r="F7" s="4">
        <f t="shared" si="0"/>
        <v>41.272355529999999</v>
      </c>
      <c r="G7" s="4">
        <f t="shared" si="0"/>
        <v>6.7033343999999995E-2</v>
      </c>
      <c r="H7" s="5">
        <f t="shared" si="0"/>
        <v>1527.0143100160001</v>
      </c>
      <c r="I7" s="3">
        <f t="shared" si="0"/>
        <v>5.4217472000000003E-2</v>
      </c>
      <c r="J7" s="4">
        <f t="shared" si="0"/>
        <v>0.76204733599999996</v>
      </c>
      <c r="K7" s="4">
        <f t="shared" si="0"/>
        <v>0.23390387599999998</v>
      </c>
      <c r="L7" s="5">
        <f t="shared" si="0"/>
        <v>3.7086532480000001</v>
      </c>
      <c r="M7" s="4">
        <f>M5/1000000</f>
        <v>0.76864042200000005</v>
      </c>
      <c r="N7" s="4">
        <f>N5/1000000</f>
        <v>10.720267417999999</v>
      </c>
      <c r="O7" s="4">
        <f t="shared" ref="O7:Q8" si="1">O5/1000000</f>
        <v>1.4105244699999999</v>
      </c>
      <c r="P7" s="4">
        <f t="shared" si="1"/>
        <v>0.21286955999999999</v>
      </c>
      <c r="Q7" s="5">
        <f t="shared" si="1"/>
        <v>0.27839850999999999</v>
      </c>
      <c r="R7" s="22">
        <f>R5</f>
        <v>83111.414799999999</v>
      </c>
    </row>
    <row r="8" spans="1:18" ht="14.4" x14ac:dyDescent="0.3">
      <c r="A8" s="6" t="s">
        <v>16</v>
      </c>
      <c r="B8" s="6">
        <f>B6/1000000</f>
        <v>5.8807768300000003</v>
      </c>
      <c r="C8" s="7">
        <f t="shared" si="0"/>
        <v>1.8151555799999997E-2</v>
      </c>
      <c r="D8" s="7">
        <f t="shared" si="0"/>
        <v>6.9554558999999988E-2</v>
      </c>
      <c r="E8" s="7">
        <f t="shared" si="0"/>
        <v>5.2493527000000003E-3</v>
      </c>
      <c r="F8" s="7">
        <f t="shared" si="0"/>
        <v>0.47373065669999997</v>
      </c>
      <c r="G8" s="7">
        <f t="shared" si="0"/>
        <v>1.5307817199999999E-2</v>
      </c>
      <c r="H8" s="8">
        <f t="shared" si="0"/>
        <v>8.0456690163999998</v>
      </c>
      <c r="I8" s="6">
        <f t="shared" si="0"/>
        <v>2.6028194999999999E-3</v>
      </c>
      <c r="J8" s="7">
        <f t="shared" si="0"/>
        <v>2.9842031800000002E-2</v>
      </c>
      <c r="K8" s="7">
        <f t="shared" si="0"/>
        <v>8.4755370000000004E-4</v>
      </c>
      <c r="L8" s="8">
        <f t="shared" si="0"/>
        <v>0.76157781889999998</v>
      </c>
      <c r="M8" s="7">
        <f>M6/1000000</f>
        <v>4.1085315000000001E-3</v>
      </c>
      <c r="N8" s="7">
        <f>N6/1000000</f>
        <v>5.6496492500000002E-2</v>
      </c>
      <c r="O8" s="7">
        <f t="shared" si="1"/>
        <v>7.4888493999999998E-3</v>
      </c>
      <c r="P8" s="7">
        <f t="shared" si="1"/>
        <v>1.0127317800000001E-2</v>
      </c>
      <c r="Q8" s="8">
        <f t="shared" si="1"/>
        <v>1.5157419E-3</v>
      </c>
      <c r="R8" s="23">
        <f>R6</f>
        <v>2367.6520999999998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M13:P13"/>
    <mergeCell ref="M3:P3"/>
    <mergeCell ref="B13:H13"/>
    <mergeCell ref="I13:L13"/>
    <mergeCell ref="A1:B2"/>
    <mergeCell ref="B3:H3"/>
    <mergeCell ref="I3:L3"/>
    <mergeCell ref="A11:B1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Backprop</vt:lpstr>
      <vt:lpstr>CFD_97k</vt:lpstr>
      <vt:lpstr>CFD_193K</vt:lpstr>
      <vt:lpstr>CFD_double97k</vt:lpstr>
      <vt:lpstr>CFD_double193k</vt:lpstr>
      <vt:lpstr>CFD_pre_97k</vt:lpstr>
      <vt:lpstr>CFD_pre_193k</vt:lpstr>
      <vt:lpstr>CFD_predouble_97k</vt:lpstr>
      <vt:lpstr>CFD_predouble_193k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2023-11-14T16:11:59Z</dcterms:modified>
  <cp:category/>
  <cp:contentStatus/>
</cp:coreProperties>
</file>