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 Rigel\OneDrive\Área de Trabalho\projeto-Recibo de pagamento Autônomo\"/>
    </mc:Choice>
  </mc:AlternateContent>
  <xr:revisionPtr revIDLastSave="0" documentId="13_ncr:1_{F5DFE2B7-BAEF-427A-B3CD-EE584398FE58}" xr6:coauthVersionLast="47" xr6:coauthVersionMax="47" xr10:uidLastSave="{00000000-0000-0000-0000-000000000000}"/>
  <bookViews>
    <workbookView xWindow="28680" yWindow="-120" windowWidth="20730" windowHeight="11160" activeTab="4" xr2:uid="{66409243-D8B2-44B5-85FD-1B10A955F3C4}"/>
  </bookViews>
  <sheets>
    <sheet name="RPA-Set2018" sheetId="1" r:id="rId1"/>
    <sheet name="RPA-Out2018" sheetId="3" r:id="rId2"/>
    <sheet name="RPA-Nov2018" sheetId="4" r:id="rId3"/>
    <sheet name="RPA-Dez2018" sheetId="5" r:id="rId4"/>
    <sheet name="RPA-Ano2018" sheetId="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E9" i="2"/>
  <c r="F9" i="2"/>
  <c r="C9" i="2"/>
  <c r="F16" i="5"/>
  <c r="H16" i="5" s="1"/>
  <c r="G16" i="5"/>
  <c r="F15" i="5"/>
  <c r="H15" i="5" s="1"/>
  <c r="G15" i="5"/>
  <c r="F14" i="5"/>
  <c r="H14" i="5" s="1"/>
  <c r="G14" i="5"/>
  <c r="F13" i="5"/>
  <c r="H13" i="5" s="1"/>
  <c r="G13" i="5"/>
  <c r="F12" i="5"/>
  <c r="H12" i="5" s="1"/>
  <c r="G12" i="5"/>
  <c r="F11" i="5"/>
  <c r="H11" i="5" s="1"/>
  <c r="G11" i="5"/>
  <c r="F10" i="5"/>
  <c r="H10" i="5" s="1"/>
  <c r="G10" i="5"/>
  <c r="F9" i="5"/>
  <c r="H9" i="5" s="1"/>
  <c r="G9" i="5"/>
  <c r="D8" i="2"/>
  <c r="E8" i="2"/>
  <c r="F8" i="2"/>
  <c r="C8" i="2"/>
  <c r="E18" i="5"/>
  <c r="G17" i="5"/>
  <c r="F17" i="5"/>
  <c r="H17" i="5" s="1"/>
  <c r="G8" i="5"/>
  <c r="F8" i="5"/>
  <c r="H8" i="5" s="1"/>
  <c r="G7" i="5"/>
  <c r="F7" i="5"/>
  <c r="H7" i="5" s="1"/>
  <c r="G6" i="5"/>
  <c r="F6" i="5"/>
  <c r="H6" i="5" s="1"/>
  <c r="G5" i="5"/>
  <c r="F5" i="5"/>
  <c r="H5" i="5" s="1"/>
  <c r="E10" i="4"/>
  <c r="G9" i="4"/>
  <c r="F9" i="4"/>
  <c r="H9" i="4" s="1"/>
  <c r="H8" i="4"/>
  <c r="G8" i="4"/>
  <c r="F8" i="4"/>
  <c r="G7" i="4"/>
  <c r="F7" i="4"/>
  <c r="H7" i="4" s="1"/>
  <c r="G6" i="4"/>
  <c r="F6" i="4"/>
  <c r="H6" i="4" s="1"/>
  <c r="G5" i="4"/>
  <c r="F5" i="4"/>
  <c r="H5" i="4" s="1"/>
  <c r="D7" i="2"/>
  <c r="E7" i="2"/>
  <c r="F7" i="2"/>
  <c r="C7" i="2"/>
  <c r="E10" i="3"/>
  <c r="G9" i="3"/>
  <c r="F9" i="3"/>
  <c r="H9" i="3" s="1"/>
  <c r="G8" i="3"/>
  <c r="F8" i="3"/>
  <c r="H8" i="3" s="1"/>
  <c r="G7" i="3"/>
  <c r="F7" i="3"/>
  <c r="H7" i="3" s="1"/>
  <c r="G6" i="3"/>
  <c r="F6" i="3"/>
  <c r="H6" i="3" s="1"/>
  <c r="G5" i="3"/>
  <c r="F5" i="3"/>
  <c r="D6" i="2"/>
  <c r="E6" i="2"/>
  <c r="F6" i="2"/>
  <c r="C6" i="2"/>
  <c r="H6" i="1"/>
  <c r="H7" i="1"/>
  <c r="H8" i="1"/>
  <c r="H9" i="1"/>
  <c r="H5" i="1"/>
  <c r="G6" i="1"/>
  <c r="G7" i="1"/>
  <c r="G8" i="1"/>
  <c r="G9" i="1"/>
  <c r="G5" i="1"/>
  <c r="F6" i="1"/>
  <c r="F7" i="1"/>
  <c r="F8" i="1"/>
  <c r="F9" i="1"/>
  <c r="F5" i="1"/>
  <c r="F10" i="1" s="1"/>
  <c r="H10" i="1"/>
  <c r="E10" i="1"/>
  <c r="G18" i="5" l="1"/>
  <c r="D11" i="2"/>
  <c r="E11" i="2"/>
  <c r="H18" i="5"/>
  <c r="F18" i="5"/>
  <c r="G10" i="4"/>
  <c r="H10" i="4"/>
  <c r="F10" i="4"/>
  <c r="C11" i="2"/>
  <c r="F11" i="2"/>
  <c r="F10" i="3"/>
  <c r="G10" i="3"/>
  <c r="H5" i="3"/>
  <c r="H10" i="3" s="1"/>
  <c r="G10" i="1"/>
</calcChain>
</file>

<file path=xl/sharedStrings.xml><?xml version="1.0" encoding="utf-8"?>
<sst xmlns="http://schemas.openxmlformats.org/spreadsheetml/2006/main" count="98" uniqueCount="49">
  <si>
    <t>RELATÓRIO DE PAGAMENTO DE RPA</t>
  </si>
  <si>
    <t>DATA</t>
  </si>
  <si>
    <t>NOME</t>
  </si>
  <si>
    <t>CPF</t>
  </si>
  <si>
    <t>VALOR DO
SERVIÇO</t>
  </si>
  <si>
    <t>VALOR LÍQUIDO
A PAGAR</t>
  </si>
  <si>
    <t>Setembro</t>
  </si>
  <si>
    <t>ANO</t>
  </si>
  <si>
    <t>Mês</t>
  </si>
  <si>
    <t>Alber Einstein</t>
  </si>
  <si>
    <t>George Lucas</t>
  </si>
  <si>
    <t>Thomas Edison</t>
  </si>
  <si>
    <t>TOTAL DO PERÍODO</t>
  </si>
  <si>
    <t>Tabela de Alíquotas do INSS</t>
  </si>
  <si>
    <t>Contribuição da empresa</t>
  </si>
  <si>
    <t>INSS 
DESCONTADO</t>
  </si>
  <si>
    <t>INSS DA EMPRESA</t>
  </si>
  <si>
    <t>Descontado do autônomo</t>
  </si>
  <si>
    <t>MÊS</t>
  </si>
  <si>
    <t>...</t>
  </si>
  <si>
    <t>TOTAL</t>
  </si>
  <si>
    <t>INSS DESCONTADO</t>
  </si>
  <si>
    <t>RESUMO ANUAL DO PAGAMENTO DE RPA</t>
  </si>
  <si>
    <t>VALOR DOS 
SERVIÇOS</t>
  </si>
  <si>
    <t>VALOR LÍQUIDO 
PAGO</t>
  </si>
  <si>
    <t>Outubro</t>
  </si>
  <si>
    <t>Galileu Galilei</t>
  </si>
  <si>
    <t>098.765.432-12</t>
  </si>
  <si>
    <t>Francis Bacon</t>
  </si>
  <si>
    <t>Isaac Newton</t>
  </si>
  <si>
    <t>Novembro</t>
  </si>
  <si>
    <t>Maria Curie</t>
  </si>
  <si>
    <t>Ada Lovelace</t>
  </si>
  <si>
    <t>Florence Nightingale</t>
  </si>
  <si>
    <t>Jane Austen</t>
  </si>
  <si>
    <t>Dezembro</t>
  </si>
  <si>
    <t>Albert Camus</t>
  </si>
  <si>
    <t xml:space="preserve">Rosa Parks </t>
  </si>
  <si>
    <t>Aristóteles</t>
  </si>
  <si>
    <t>Confúcio</t>
  </si>
  <si>
    <t>Mahatma Gandhi</t>
  </si>
  <si>
    <t>Michelangelo</t>
  </si>
  <si>
    <t>Amelia Earhart</t>
  </si>
  <si>
    <t>Emily Dickinson</t>
  </si>
  <si>
    <t>Sigmund Freud</t>
  </si>
  <si>
    <t>Marie Antoinette</t>
  </si>
  <si>
    <t>Carl Sagan</t>
  </si>
  <si>
    <t>Neil Armstrong</t>
  </si>
  <si>
    <t>Andy Warhol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</si>
</sst>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00&quot;.&quot;000&quot;.&quot;000&quot;-&quot;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sz val="16"/>
      <color theme="9" tint="-0.499984740745262"/>
      <name val="Arial Black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9" tint="-0.499984740745262"/>
      <name val="Arial Black"/>
      <family val="2"/>
    </font>
    <font>
      <b/>
      <sz val="12"/>
      <color theme="5" tint="-0.499984740745262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1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/>
    </xf>
    <xf numFmtId="4" fontId="3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9" fontId="3" fillId="0" borderId="1" xfId="0" applyNumberFormat="1" applyFont="1" applyBorder="1" applyAlignment="1">
      <alignment vertical="center"/>
    </xf>
    <xf numFmtId="166" fontId="3" fillId="0" borderId="1" xfId="0" applyNumberFormat="1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4" fontId="10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14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19C63-67B7-4506-ADFA-B341C994E290}">
  <sheetPr>
    <pageSetUpPr autoPageBreaks="0"/>
  </sheetPr>
  <dimension ref="B2:H14"/>
  <sheetViews>
    <sheetView showGridLines="0" workbookViewId="0">
      <selection activeCell="B20" sqref="B20"/>
    </sheetView>
  </sheetViews>
  <sheetFormatPr defaultRowHeight="18.75" customHeight="1" x14ac:dyDescent="0.25"/>
  <cols>
    <col min="1" max="1" width="4.28515625" style="7" customWidth="1"/>
    <col min="2" max="2" width="11.85546875" style="7" customWidth="1"/>
    <col min="3" max="3" width="30" style="7" customWidth="1"/>
    <col min="4" max="4" width="18" style="7" customWidth="1"/>
    <col min="5" max="5" width="16" style="7" customWidth="1"/>
    <col min="6" max="6" width="19.85546875" style="7" customWidth="1"/>
    <col min="7" max="7" width="17.28515625" style="7" customWidth="1"/>
    <col min="8" max="8" width="22.28515625" style="7" customWidth="1"/>
    <col min="9" max="16384" width="9.140625" style="7"/>
  </cols>
  <sheetData>
    <row r="2" spans="2:8" ht="18.75" customHeight="1" x14ac:dyDescent="0.25">
      <c r="B2" s="3" t="s">
        <v>0</v>
      </c>
      <c r="C2" s="3"/>
      <c r="D2" s="3"/>
      <c r="E2" s="3"/>
      <c r="F2" s="3"/>
      <c r="G2" s="1" t="s">
        <v>8</v>
      </c>
      <c r="H2" s="1" t="s">
        <v>7</v>
      </c>
    </row>
    <row r="3" spans="2:8" ht="18.75" customHeight="1" x14ac:dyDescent="0.25">
      <c r="B3" s="3"/>
      <c r="C3" s="3"/>
      <c r="D3" s="3"/>
      <c r="E3" s="3"/>
      <c r="F3" s="3"/>
      <c r="G3" s="2" t="s">
        <v>6</v>
      </c>
      <c r="H3" s="2">
        <v>2018</v>
      </c>
    </row>
    <row r="4" spans="2:8" ht="27.75" customHeight="1" x14ac:dyDescent="0.25">
      <c r="B4" s="4" t="s">
        <v>1</v>
      </c>
      <c r="C4" s="5" t="s">
        <v>2</v>
      </c>
      <c r="D4" s="5" t="s">
        <v>3</v>
      </c>
      <c r="E4" s="6" t="s">
        <v>4</v>
      </c>
      <c r="F4" s="6" t="s">
        <v>15</v>
      </c>
      <c r="G4" s="6" t="s">
        <v>16</v>
      </c>
      <c r="H4" s="6" t="s">
        <v>5</v>
      </c>
    </row>
    <row r="5" spans="2:8" ht="18.75" customHeight="1" x14ac:dyDescent="0.25">
      <c r="B5" s="8">
        <v>43344</v>
      </c>
      <c r="C5" s="9" t="s">
        <v>9</v>
      </c>
      <c r="D5" s="16">
        <v>12357689000</v>
      </c>
      <c r="E5" s="10">
        <v>1200</v>
      </c>
      <c r="F5" s="10">
        <f>E5*$D$13</f>
        <v>132</v>
      </c>
      <c r="G5" s="10">
        <f>E5*$D$14</f>
        <v>240</v>
      </c>
      <c r="H5" s="10">
        <f>E5-F5</f>
        <v>1068</v>
      </c>
    </row>
    <row r="6" spans="2:8" ht="18.75" customHeight="1" x14ac:dyDescent="0.25">
      <c r="B6" s="8">
        <v>43344</v>
      </c>
      <c r="C6" s="9" t="s">
        <v>11</v>
      </c>
      <c r="D6" s="16">
        <v>89012346956</v>
      </c>
      <c r="E6" s="10">
        <v>955</v>
      </c>
      <c r="F6" s="10">
        <f t="shared" ref="F6:F9" si="0">E6*$D$13</f>
        <v>105.05</v>
      </c>
      <c r="G6" s="10">
        <f t="shared" ref="G6:G9" si="1">E6*$D$14</f>
        <v>191</v>
      </c>
      <c r="H6" s="10">
        <f t="shared" ref="H6:H9" si="2">E6-F6</f>
        <v>849.95</v>
      </c>
    </row>
    <row r="7" spans="2:8" ht="18.75" customHeight="1" x14ac:dyDescent="0.25">
      <c r="B7" s="8">
        <v>43348</v>
      </c>
      <c r="C7" s="9" t="s">
        <v>10</v>
      </c>
      <c r="D7" s="16">
        <v>34567812389</v>
      </c>
      <c r="E7" s="10">
        <v>345</v>
      </c>
      <c r="F7" s="10">
        <f t="shared" si="0"/>
        <v>37.950000000000003</v>
      </c>
      <c r="G7" s="10">
        <f t="shared" si="1"/>
        <v>69</v>
      </c>
      <c r="H7" s="10">
        <f t="shared" si="2"/>
        <v>307.05</v>
      </c>
    </row>
    <row r="8" spans="2:8" ht="18.75" customHeight="1" x14ac:dyDescent="0.25">
      <c r="B8" s="8"/>
      <c r="C8" s="9"/>
      <c r="D8" s="16"/>
      <c r="E8" s="10"/>
      <c r="F8" s="10">
        <f t="shared" si="0"/>
        <v>0</v>
      </c>
      <c r="G8" s="10">
        <f t="shared" si="1"/>
        <v>0</v>
      </c>
      <c r="H8" s="10">
        <f t="shared" si="2"/>
        <v>0</v>
      </c>
    </row>
    <row r="9" spans="2:8" ht="18.75" customHeight="1" x14ac:dyDescent="0.25">
      <c r="B9" s="8"/>
      <c r="C9" s="9"/>
      <c r="D9" s="16"/>
      <c r="E9" s="10"/>
      <c r="F9" s="10">
        <f t="shared" si="0"/>
        <v>0</v>
      </c>
      <c r="G9" s="10">
        <f t="shared" si="1"/>
        <v>0</v>
      </c>
      <c r="H9" s="10">
        <f t="shared" si="2"/>
        <v>0</v>
      </c>
    </row>
    <row r="10" spans="2:8" ht="18.75" customHeight="1" x14ac:dyDescent="0.25">
      <c r="B10" s="11" t="s">
        <v>12</v>
      </c>
      <c r="C10" s="11"/>
      <c r="D10" s="11"/>
      <c r="E10" s="12">
        <f>SUM(E5:E9)</f>
        <v>2500</v>
      </c>
      <c r="F10" s="12">
        <f t="shared" ref="F10:H10" si="3">SUM(F5:F9)</f>
        <v>275</v>
      </c>
      <c r="G10" s="12">
        <f t="shared" si="3"/>
        <v>500</v>
      </c>
      <c r="H10" s="12">
        <f t="shared" si="3"/>
        <v>2225</v>
      </c>
    </row>
    <row r="12" spans="2:8" ht="30" customHeight="1" x14ac:dyDescent="0.25">
      <c r="B12" s="13" t="s">
        <v>13</v>
      </c>
      <c r="C12" s="13"/>
      <c r="D12" s="13"/>
    </row>
    <row r="13" spans="2:8" ht="30" customHeight="1" x14ac:dyDescent="0.25">
      <c r="B13" s="14" t="s">
        <v>17</v>
      </c>
      <c r="C13" s="14"/>
      <c r="D13" s="15">
        <v>0.11</v>
      </c>
    </row>
    <row r="14" spans="2:8" ht="30" customHeight="1" x14ac:dyDescent="0.25">
      <c r="B14" s="14" t="s">
        <v>14</v>
      </c>
      <c r="C14" s="14"/>
      <c r="D14" s="15">
        <v>0.2</v>
      </c>
    </row>
  </sheetData>
  <mergeCells count="3">
    <mergeCell ref="B2:F3"/>
    <mergeCell ref="B10:D10"/>
    <mergeCell ref="B12:D12"/>
  </mergeCells>
  <pageMargins left="0.511811024" right="0.511811024" top="0.78740157499999996" bottom="0.78740157499999996" header="0.31496062000000002" footer="0.31496062000000002"/>
  <pageSetup paperSize="13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DE93B-F9DC-4B2E-8A59-212DA64A88B2}">
  <sheetPr>
    <pageSetUpPr autoPageBreaks="0"/>
  </sheetPr>
  <dimension ref="B2:M14"/>
  <sheetViews>
    <sheetView showGridLines="0" workbookViewId="0">
      <selection activeCell="C7" sqref="C7"/>
    </sheetView>
  </sheetViews>
  <sheetFormatPr defaultRowHeight="18.75" customHeight="1" x14ac:dyDescent="0.25"/>
  <cols>
    <col min="1" max="1" width="4.28515625" style="7" customWidth="1"/>
    <col min="2" max="2" width="11.85546875" style="7" customWidth="1"/>
    <col min="3" max="3" width="30" style="7" customWidth="1"/>
    <col min="4" max="4" width="18" style="7" customWidth="1"/>
    <col min="5" max="5" width="16" style="7" customWidth="1"/>
    <col min="6" max="6" width="19.85546875" style="7" customWidth="1"/>
    <col min="7" max="7" width="17.28515625" style="7" customWidth="1"/>
    <col min="8" max="8" width="22.28515625" style="7" customWidth="1"/>
    <col min="9" max="12" width="9.140625" style="7"/>
    <col min="13" max="13" width="11.28515625" style="7" bestFit="1" customWidth="1"/>
    <col min="14" max="16384" width="9.140625" style="7"/>
  </cols>
  <sheetData>
    <row r="2" spans="2:13" ht="18.75" customHeight="1" x14ac:dyDescent="0.25">
      <c r="B2" s="3" t="s">
        <v>0</v>
      </c>
      <c r="C2" s="3"/>
      <c r="D2" s="3"/>
      <c r="E2" s="3"/>
      <c r="F2" s="3"/>
      <c r="G2" s="1" t="s">
        <v>8</v>
      </c>
      <c r="H2" s="1" t="s">
        <v>7</v>
      </c>
    </row>
    <row r="3" spans="2:13" ht="18.75" customHeight="1" x14ac:dyDescent="0.25">
      <c r="B3" s="3"/>
      <c r="C3" s="3"/>
      <c r="D3" s="3"/>
      <c r="E3" s="3"/>
      <c r="F3" s="3"/>
      <c r="G3" s="2" t="s">
        <v>25</v>
      </c>
      <c r="H3" s="2">
        <v>2018</v>
      </c>
    </row>
    <row r="4" spans="2:13" ht="27.75" customHeight="1" x14ac:dyDescent="0.25">
      <c r="B4" s="4" t="s">
        <v>1</v>
      </c>
      <c r="C4" s="5" t="s">
        <v>2</v>
      </c>
      <c r="D4" s="5" t="s">
        <v>3</v>
      </c>
      <c r="E4" s="6" t="s">
        <v>4</v>
      </c>
      <c r="F4" s="6" t="s">
        <v>15</v>
      </c>
      <c r="G4" s="6" t="s">
        <v>16</v>
      </c>
      <c r="H4" s="6" t="s">
        <v>5</v>
      </c>
    </row>
    <row r="5" spans="2:13" ht="18.75" customHeight="1" x14ac:dyDescent="0.25">
      <c r="B5" s="8">
        <v>43378</v>
      </c>
      <c r="C5" s="9" t="s">
        <v>26</v>
      </c>
      <c r="D5" s="16" t="s">
        <v>27</v>
      </c>
      <c r="E5" s="10">
        <v>800</v>
      </c>
      <c r="F5" s="10">
        <f>E5*$D$13</f>
        <v>88</v>
      </c>
      <c r="G5" s="10">
        <f>E5*$D$14</f>
        <v>160</v>
      </c>
      <c r="H5" s="10">
        <f>E5-F5</f>
        <v>712</v>
      </c>
    </row>
    <row r="6" spans="2:13" ht="18.75" customHeight="1" x14ac:dyDescent="0.25">
      <c r="B6" s="8">
        <v>43384</v>
      </c>
      <c r="C6" s="9" t="s">
        <v>28</v>
      </c>
      <c r="D6" s="16">
        <v>13579134689</v>
      </c>
      <c r="E6" s="10">
        <v>250</v>
      </c>
      <c r="F6" s="10">
        <f t="shared" ref="F6:F9" si="0">E6*$D$13</f>
        <v>27.5</v>
      </c>
      <c r="G6" s="10">
        <f t="shared" ref="G6:G9" si="1">E6*$D$14</f>
        <v>50</v>
      </c>
      <c r="H6" s="10">
        <f t="shared" ref="H6:H9" si="2">E6-F6</f>
        <v>222.5</v>
      </c>
    </row>
    <row r="7" spans="2:13" ht="18.75" customHeight="1" x14ac:dyDescent="0.25">
      <c r="B7" s="8">
        <v>43390</v>
      </c>
      <c r="C7" s="9" t="s">
        <v>29</v>
      </c>
      <c r="D7" s="16">
        <v>34215675623</v>
      </c>
      <c r="E7" s="10">
        <v>1345</v>
      </c>
      <c r="F7" s="10">
        <f t="shared" si="0"/>
        <v>147.94999999999999</v>
      </c>
      <c r="G7" s="10">
        <f t="shared" si="1"/>
        <v>269</v>
      </c>
      <c r="H7" s="10">
        <f t="shared" si="2"/>
        <v>1197.05</v>
      </c>
    </row>
    <row r="8" spans="2:13" ht="18.75" customHeight="1" x14ac:dyDescent="0.25">
      <c r="B8" s="8"/>
      <c r="C8" s="9"/>
      <c r="D8" s="16"/>
      <c r="E8" s="10"/>
      <c r="F8" s="10">
        <f t="shared" si="0"/>
        <v>0</v>
      </c>
      <c r="G8" s="10">
        <f t="shared" si="1"/>
        <v>0</v>
      </c>
      <c r="H8" s="10">
        <f t="shared" si="2"/>
        <v>0</v>
      </c>
    </row>
    <row r="9" spans="2:13" ht="18.75" customHeight="1" x14ac:dyDescent="0.25">
      <c r="B9" s="8"/>
      <c r="C9" s="9"/>
      <c r="D9" s="16"/>
      <c r="E9" s="10"/>
      <c r="F9" s="10">
        <f t="shared" si="0"/>
        <v>0</v>
      </c>
      <c r="G9" s="10">
        <f t="shared" si="1"/>
        <v>0</v>
      </c>
      <c r="H9" s="10">
        <f t="shared" si="2"/>
        <v>0</v>
      </c>
    </row>
    <row r="10" spans="2:13" ht="18.75" customHeight="1" x14ac:dyDescent="0.25">
      <c r="B10" s="11" t="s">
        <v>12</v>
      </c>
      <c r="C10" s="11"/>
      <c r="D10" s="11"/>
      <c r="E10" s="12">
        <f>SUM(E5:E9)</f>
        <v>2395</v>
      </c>
      <c r="F10" s="12">
        <f t="shared" ref="F10:H10" si="3">SUM(F5:F9)</f>
        <v>263.45</v>
      </c>
      <c r="G10" s="12">
        <f t="shared" si="3"/>
        <v>479</v>
      </c>
      <c r="H10" s="12">
        <f t="shared" si="3"/>
        <v>2131.5500000000002</v>
      </c>
      <c r="M10" s="31"/>
    </row>
    <row r="12" spans="2:13" ht="30" customHeight="1" x14ac:dyDescent="0.25">
      <c r="B12" s="13" t="s">
        <v>13</v>
      </c>
      <c r="C12" s="13"/>
      <c r="D12" s="13"/>
    </row>
    <row r="13" spans="2:13" ht="30" customHeight="1" x14ac:dyDescent="0.25">
      <c r="B13" s="14" t="s">
        <v>17</v>
      </c>
      <c r="C13" s="14"/>
      <c r="D13" s="15">
        <v>0.11</v>
      </c>
    </row>
    <row r="14" spans="2:13" ht="30" customHeight="1" x14ac:dyDescent="0.25">
      <c r="B14" s="14" t="s">
        <v>14</v>
      </c>
      <c r="C14" s="14"/>
      <c r="D14" s="15">
        <v>0.2</v>
      </c>
    </row>
  </sheetData>
  <mergeCells count="3">
    <mergeCell ref="B2:F3"/>
    <mergeCell ref="B10:D10"/>
    <mergeCell ref="B12:D12"/>
  </mergeCells>
  <pageMargins left="0.511811024" right="0.511811024" top="0.78740157499999996" bottom="0.78740157499999996" header="0.31496062000000002" footer="0.31496062000000002"/>
  <pageSetup paperSize="134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B29C-C558-432D-BC20-1C829AC08ABC}">
  <sheetPr>
    <pageSetUpPr autoPageBreaks="0"/>
  </sheetPr>
  <dimension ref="B2:M14"/>
  <sheetViews>
    <sheetView showGridLines="0" workbookViewId="0">
      <selection activeCell="C20" sqref="C20"/>
    </sheetView>
  </sheetViews>
  <sheetFormatPr defaultRowHeight="18.75" customHeight="1" x14ac:dyDescent="0.25"/>
  <cols>
    <col min="1" max="1" width="4.28515625" style="7" customWidth="1"/>
    <col min="2" max="2" width="11.85546875" style="7" customWidth="1"/>
    <col min="3" max="3" width="30" style="7" customWidth="1"/>
    <col min="4" max="4" width="18" style="7" customWidth="1"/>
    <col min="5" max="5" width="16" style="7" customWidth="1"/>
    <col min="6" max="6" width="19.85546875" style="7" customWidth="1"/>
    <col min="7" max="7" width="17.28515625" style="7" customWidth="1"/>
    <col min="8" max="8" width="22.28515625" style="7" customWidth="1"/>
    <col min="9" max="12" width="9.140625" style="7"/>
    <col min="13" max="13" width="11.28515625" style="7" bestFit="1" customWidth="1"/>
    <col min="14" max="16384" width="9.140625" style="7"/>
  </cols>
  <sheetData>
    <row r="2" spans="2:13" ht="18.75" customHeight="1" x14ac:dyDescent="0.25">
      <c r="B2" s="3" t="s">
        <v>0</v>
      </c>
      <c r="C2" s="3"/>
      <c r="D2" s="3"/>
      <c r="E2" s="3"/>
      <c r="F2" s="3"/>
      <c r="G2" s="1" t="s">
        <v>8</v>
      </c>
      <c r="H2" s="1" t="s">
        <v>7</v>
      </c>
    </row>
    <row r="3" spans="2:13" ht="18.75" customHeight="1" x14ac:dyDescent="0.25">
      <c r="B3" s="3"/>
      <c r="C3" s="3"/>
      <c r="D3" s="3"/>
      <c r="E3" s="3"/>
      <c r="F3" s="3"/>
      <c r="G3" s="2" t="s">
        <v>30</v>
      </c>
      <c r="H3" s="2">
        <v>2018</v>
      </c>
    </row>
    <row r="4" spans="2:13" ht="27.75" customHeight="1" x14ac:dyDescent="0.25">
      <c r="B4" s="4" t="s">
        <v>1</v>
      </c>
      <c r="C4" s="5" t="s">
        <v>2</v>
      </c>
      <c r="D4" s="5" t="s">
        <v>3</v>
      </c>
      <c r="E4" s="6" t="s">
        <v>4</v>
      </c>
      <c r="F4" s="6" t="s">
        <v>15</v>
      </c>
      <c r="G4" s="6" t="s">
        <v>16</v>
      </c>
      <c r="H4" s="6" t="s">
        <v>5</v>
      </c>
    </row>
    <row r="5" spans="2:13" ht="18.75" customHeight="1" x14ac:dyDescent="0.25">
      <c r="B5" s="8">
        <v>43406</v>
      </c>
      <c r="C5" s="9" t="s">
        <v>31</v>
      </c>
      <c r="D5" s="16">
        <v>23456789012</v>
      </c>
      <c r="E5" s="10">
        <v>780</v>
      </c>
      <c r="F5" s="10">
        <f>E5*$D$13</f>
        <v>85.8</v>
      </c>
      <c r="G5" s="10">
        <f>E5*$D$14</f>
        <v>156</v>
      </c>
      <c r="H5" s="10">
        <f>E5-F5</f>
        <v>694.2</v>
      </c>
    </row>
    <row r="6" spans="2:13" ht="18.75" customHeight="1" x14ac:dyDescent="0.25">
      <c r="B6" s="8">
        <v>43418</v>
      </c>
      <c r="C6" s="9" t="s">
        <v>33</v>
      </c>
      <c r="D6" s="16">
        <v>90123456789</v>
      </c>
      <c r="E6" s="10">
        <v>740</v>
      </c>
      <c r="F6" s="10">
        <f t="shared" ref="F6:F9" si="0">E6*$D$13</f>
        <v>81.400000000000006</v>
      </c>
      <c r="G6" s="10">
        <f t="shared" ref="G6:G9" si="1">E6*$D$14</f>
        <v>148</v>
      </c>
      <c r="H6" s="10">
        <f t="shared" ref="H6:H9" si="2">E6-F6</f>
        <v>658.6</v>
      </c>
    </row>
    <row r="7" spans="2:13" ht="18.75" customHeight="1" x14ac:dyDescent="0.25">
      <c r="B7" s="8">
        <v>43412</v>
      </c>
      <c r="C7" s="9" t="s">
        <v>32</v>
      </c>
      <c r="D7" s="16">
        <v>67890123456</v>
      </c>
      <c r="E7" s="10">
        <v>990</v>
      </c>
      <c r="F7" s="10">
        <f t="shared" si="0"/>
        <v>108.9</v>
      </c>
      <c r="G7" s="10">
        <f t="shared" si="1"/>
        <v>198</v>
      </c>
      <c r="H7" s="10">
        <f t="shared" si="2"/>
        <v>881.1</v>
      </c>
    </row>
    <row r="8" spans="2:13" ht="18.75" customHeight="1" x14ac:dyDescent="0.25">
      <c r="B8" s="8">
        <v>43432</v>
      </c>
      <c r="C8" s="9" t="s">
        <v>34</v>
      </c>
      <c r="D8" s="16">
        <v>55667788990</v>
      </c>
      <c r="E8" s="10">
        <v>435</v>
      </c>
      <c r="F8" s="10">
        <f t="shared" si="0"/>
        <v>47.85</v>
      </c>
      <c r="G8" s="10">
        <f t="shared" si="1"/>
        <v>87</v>
      </c>
      <c r="H8" s="10">
        <f t="shared" si="2"/>
        <v>387.15</v>
      </c>
    </row>
    <row r="9" spans="2:13" ht="18.75" customHeight="1" x14ac:dyDescent="0.25">
      <c r="B9" s="8"/>
      <c r="C9" s="9"/>
      <c r="D9" s="16"/>
      <c r="E9" s="10"/>
      <c r="F9" s="10">
        <f t="shared" si="0"/>
        <v>0</v>
      </c>
      <c r="G9" s="10">
        <f t="shared" si="1"/>
        <v>0</v>
      </c>
      <c r="H9" s="10">
        <f t="shared" si="2"/>
        <v>0</v>
      </c>
    </row>
    <row r="10" spans="2:13" ht="18.75" customHeight="1" x14ac:dyDescent="0.25">
      <c r="B10" s="11" t="s">
        <v>12</v>
      </c>
      <c r="C10" s="11"/>
      <c r="D10" s="11"/>
      <c r="E10" s="12">
        <f>SUM(E5:E9)</f>
        <v>2945</v>
      </c>
      <c r="F10" s="12">
        <f t="shared" ref="F10:H10" si="3">SUM(F5:F9)</f>
        <v>323.95000000000005</v>
      </c>
      <c r="G10" s="12">
        <f t="shared" si="3"/>
        <v>589</v>
      </c>
      <c r="H10" s="12">
        <f t="shared" si="3"/>
        <v>2621.0500000000002</v>
      </c>
      <c r="M10" s="31"/>
    </row>
    <row r="12" spans="2:13" ht="30" customHeight="1" x14ac:dyDescent="0.25">
      <c r="B12" s="13" t="s">
        <v>13</v>
      </c>
      <c r="C12" s="13"/>
      <c r="D12" s="13"/>
    </row>
    <row r="13" spans="2:13" ht="30" customHeight="1" x14ac:dyDescent="0.25">
      <c r="B13" s="14" t="s">
        <v>17</v>
      </c>
      <c r="C13" s="14"/>
      <c r="D13" s="15">
        <v>0.11</v>
      </c>
    </row>
    <row r="14" spans="2:13" ht="30" customHeight="1" x14ac:dyDescent="0.25">
      <c r="B14" s="14" t="s">
        <v>14</v>
      </c>
      <c r="C14" s="14"/>
      <c r="D14" s="15">
        <v>0.2</v>
      </c>
    </row>
  </sheetData>
  <mergeCells count="3">
    <mergeCell ref="B2:F3"/>
    <mergeCell ref="B10:D10"/>
    <mergeCell ref="B12:D12"/>
  </mergeCells>
  <pageMargins left="0.511811024" right="0.511811024" top="0.78740157499999996" bottom="0.78740157499999996" header="0.31496062000000002" footer="0.31496062000000002"/>
  <pageSetup paperSize="134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AF0B0-0E57-4249-A115-D870DF2F02B2}">
  <sheetPr>
    <pageSetUpPr autoPageBreaks="0"/>
  </sheetPr>
  <dimension ref="B2:M22"/>
  <sheetViews>
    <sheetView showGridLines="0" workbookViewId="0">
      <selection activeCell="K16" sqref="K16"/>
    </sheetView>
  </sheetViews>
  <sheetFormatPr defaultRowHeight="18.75" customHeight="1" x14ac:dyDescent="0.25"/>
  <cols>
    <col min="1" max="1" width="4.28515625" style="7" customWidth="1"/>
    <col min="2" max="2" width="11.85546875" style="7" customWidth="1"/>
    <col min="3" max="3" width="30" style="7" customWidth="1"/>
    <col min="4" max="4" width="18" style="7" customWidth="1"/>
    <col min="5" max="5" width="16" style="7" customWidth="1"/>
    <col min="6" max="6" width="19.85546875" style="7" customWidth="1"/>
    <col min="7" max="7" width="17.28515625" style="7" customWidth="1"/>
    <col min="8" max="8" width="22.28515625" style="7" customWidth="1"/>
    <col min="9" max="12" width="9.140625" style="7"/>
    <col min="13" max="13" width="11.28515625" style="7" bestFit="1" customWidth="1"/>
    <col min="14" max="16384" width="9.140625" style="7"/>
  </cols>
  <sheetData>
    <row r="2" spans="2:8" ht="18.75" customHeight="1" x14ac:dyDescent="0.25">
      <c r="B2" s="3" t="s">
        <v>0</v>
      </c>
      <c r="C2" s="3"/>
      <c r="D2" s="3"/>
      <c r="E2" s="3"/>
      <c r="F2" s="3"/>
      <c r="G2" s="1" t="s">
        <v>8</v>
      </c>
      <c r="H2" s="1" t="s">
        <v>7</v>
      </c>
    </row>
    <row r="3" spans="2:8" ht="18.75" customHeight="1" x14ac:dyDescent="0.25">
      <c r="B3" s="3"/>
      <c r="C3" s="3"/>
      <c r="D3" s="3"/>
      <c r="E3" s="3"/>
      <c r="F3" s="3"/>
      <c r="G3" s="2" t="s">
        <v>35</v>
      </c>
      <c r="H3" s="2">
        <v>2018</v>
      </c>
    </row>
    <row r="4" spans="2:8" ht="27.75" customHeight="1" x14ac:dyDescent="0.25">
      <c r="B4" s="4" t="s">
        <v>1</v>
      </c>
      <c r="C4" s="5" t="s">
        <v>2</v>
      </c>
      <c r="D4" s="5" t="s">
        <v>3</v>
      </c>
      <c r="E4" s="6" t="s">
        <v>4</v>
      </c>
      <c r="F4" s="6" t="s">
        <v>15</v>
      </c>
      <c r="G4" s="6" t="s">
        <v>16</v>
      </c>
      <c r="H4" s="6" t="s">
        <v>5</v>
      </c>
    </row>
    <row r="5" spans="2:8" ht="18.75" customHeight="1" x14ac:dyDescent="0.25">
      <c r="B5" s="8">
        <v>43435</v>
      </c>
      <c r="C5" s="9" t="s">
        <v>36</v>
      </c>
      <c r="D5" s="16">
        <v>11122233344</v>
      </c>
      <c r="E5" s="10">
        <v>950</v>
      </c>
      <c r="F5" s="10">
        <f>E5*$D$21</f>
        <v>104.5</v>
      </c>
      <c r="G5" s="10">
        <f>E5*$D$22</f>
        <v>190</v>
      </c>
      <c r="H5" s="10">
        <f>E5-F5</f>
        <v>845.5</v>
      </c>
    </row>
    <row r="6" spans="2:8" ht="18.75" customHeight="1" x14ac:dyDescent="0.25">
      <c r="B6" s="8">
        <v>43442</v>
      </c>
      <c r="C6" s="9" t="s">
        <v>37</v>
      </c>
      <c r="D6" s="16">
        <v>77788899900</v>
      </c>
      <c r="E6" s="10">
        <v>1125</v>
      </c>
      <c r="F6" s="10">
        <f>E6*$D$21</f>
        <v>123.75</v>
      </c>
      <c r="G6" s="10">
        <f>E6*$D$22</f>
        <v>225</v>
      </c>
      <c r="H6" s="10">
        <f t="shared" ref="H6:H17" si="0">E6-F6</f>
        <v>1001.25</v>
      </c>
    </row>
    <row r="7" spans="2:8" ht="18.75" customHeight="1" x14ac:dyDescent="0.25">
      <c r="B7" s="8">
        <v>43444</v>
      </c>
      <c r="C7" s="9" t="s">
        <v>38</v>
      </c>
      <c r="D7" s="16">
        <v>88899900011</v>
      </c>
      <c r="E7" s="10">
        <v>1190</v>
      </c>
      <c r="F7" s="10">
        <f>E7*$D$21</f>
        <v>130.9</v>
      </c>
      <c r="G7" s="10">
        <f>E7*$D$22</f>
        <v>238</v>
      </c>
      <c r="H7" s="10">
        <f t="shared" si="0"/>
        <v>1059.0999999999999</v>
      </c>
    </row>
    <row r="8" spans="2:8" ht="18.75" customHeight="1" x14ac:dyDescent="0.25">
      <c r="B8" s="8">
        <v>43446</v>
      </c>
      <c r="C8" s="9" t="s">
        <v>39</v>
      </c>
      <c r="D8" s="16">
        <v>99900011122</v>
      </c>
      <c r="E8" s="10">
        <v>960</v>
      </c>
      <c r="F8" s="10">
        <f>E8*$D$21</f>
        <v>105.6</v>
      </c>
      <c r="G8" s="10">
        <f>E8*$D$22</f>
        <v>192</v>
      </c>
      <c r="H8" s="10">
        <f t="shared" si="0"/>
        <v>854.4</v>
      </c>
    </row>
    <row r="9" spans="2:8" ht="18.75" customHeight="1" x14ac:dyDescent="0.25">
      <c r="B9" s="8">
        <v>43448</v>
      </c>
      <c r="C9" s="9" t="s">
        <v>40</v>
      </c>
      <c r="D9" s="16">
        <v>12312312300</v>
      </c>
      <c r="E9" s="10">
        <v>880</v>
      </c>
      <c r="F9" s="10">
        <f>E9*$D$21</f>
        <v>96.8</v>
      </c>
      <c r="G9" s="10">
        <f>E9*$D$22</f>
        <v>176</v>
      </c>
      <c r="H9" s="10">
        <f t="shared" si="0"/>
        <v>783.2</v>
      </c>
    </row>
    <row r="10" spans="2:8" ht="18.75" customHeight="1" x14ac:dyDescent="0.25">
      <c r="B10" s="8">
        <v>43449</v>
      </c>
      <c r="C10" s="9" t="s">
        <v>41</v>
      </c>
      <c r="D10" s="16">
        <v>32132132100</v>
      </c>
      <c r="E10" s="10">
        <v>1350</v>
      </c>
      <c r="F10" s="10">
        <f>E10*$D$21</f>
        <v>148.5</v>
      </c>
      <c r="G10" s="10">
        <f>E10*$D$22</f>
        <v>270</v>
      </c>
      <c r="H10" s="10">
        <f t="shared" si="0"/>
        <v>1201.5</v>
      </c>
    </row>
    <row r="11" spans="2:8" ht="18.75" customHeight="1" x14ac:dyDescent="0.25">
      <c r="B11" s="8">
        <v>43451</v>
      </c>
      <c r="C11" s="9" t="s">
        <v>42</v>
      </c>
      <c r="D11" s="16">
        <v>45645645600</v>
      </c>
      <c r="E11" s="10">
        <v>720</v>
      </c>
      <c r="F11" s="10">
        <f>E11*$D$21</f>
        <v>79.2</v>
      </c>
      <c r="G11" s="10">
        <f>E11*$D$22</f>
        <v>144</v>
      </c>
      <c r="H11" s="10">
        <f t="shared" si="0"/>
        <v>640.79999999999995</v>
      </c>
    </row>
    <row r="12" spans="2:8" ht="18.75" customHeight="1" x14ac:dyDescent="0.25">
      <c r="B12" s="8">
        <v>43454</v>
      </c>
      <c r="C12" s="9" t="s">
        <v>43</v>
      </c>
      <c r="D12" s="16">
        <v>65465465400</v>
      </c>
      <c r="E12" s="10">
        <v>890</v>
      </c>
      <c r="F12" s="10">
        <f>E12*$D$21</f>
        <v>97.9</v>
      </c>
      <c r="G12" s="10">
        <f>E12*$D$22</f>
        <v>178</v>
      </c>
      <c r="H12" s="10">
        <f t="shared" si="0"/>
        <v>792.1</v>
      </c>
    </row>
    <row r="13" spans="2:8" ht="18.75" customHeight="1" x14ac:dyDescent="0.25">
      <c r="B13" s="8">
        <v>43456</v>
      </c>
      <c r="C13" s="9" t="s">
        <v>44</v>
      </c>
      <c r="D13" s="16">
        <v>78978978900</v>
      </c>
      <c r="E13" s="10">
        <v>1085</v>
      </c>
      <c r="F13" s="10">
        <f>E13*$D$21</f>
        <v>119.35</v>
      </c>
      <c r="G13" s="10">
        <f>E13*$D$22</f>
        <v>217</v>
      </c>
      <c r="H13" s="10">
        <f t="shared" si="0"/>
        <v>965.65</v>
      </c>
    </row>
    <row r="14" spans="2:8" ht="18.75" customHeight="1" x14ac:dyDescent="0.25">
      <c r="B14" s="8">
        <v>43458</v>
      </c>
      <c r="C14" s="9" t="s">
        <v>45</v>
      </c>
      <c r="D14" s="16">
        <v>98798798700</v>
      </c>
      <c r="E14" s="10">
        <v>640</v>
      </c>
      <c r="F14" s="10">
        <f>E14*$D$21</f>
        <v>70.400000000000006</v>
      </c>
      <c r="G14" s="10">
        <f>E14*$D$22</f>
        <v>128</v>
      </c>
      <c r="H14" s="10">
        <f t="shared" si="0"/>
        <v>569.6</v>
      </c>
    </row>
    <row r="15" spans="2:8" ht="18.75" customHeight="1" x14ac:dyDescent="0.25">
      <c r="B15" s="8">
        <v>43461</v>
      </c>
      <c r="C15" s="9" t="s">
        <v>46</v>
      </c>
      <c r="D15" s="16">
        <v>11133355577</v>
      </c>
      <c r="E15" s="10">
        <v>1015</v>
      </c>
      <c r="F15" s="10">
        <f>E15*$D$21</f>
        <v>111.65</v>
      </c>
      <c r="G15" s="10">
        <f>E15*$D$22</f>
        <v>203</v>
      </c>
      <c r="H15" s="10">
        <f t="shared" si="0"/>
        <v>903.35</v>
      </c>
    </row>
    <row r="16" spans="2:8" ht="18.75" customHeight="1" x14ac:dyDescent="0.25">
      <c r="B16" s="8">
        <v>43463</v>
      </c>
      <c r="C16" s="9" t="s">
        <v>47</v>
      </c>
      <c r="D16" s="16">
        <v>44466688800</v>
      </c>
      <c r="E16" s="10">
        <v>1320</v>
      </c>
      <c r="F16" s="10">
        <f>E16*$D$21</f>
        <v>145.19999999999999</v>
      </c>
      <c r="G16" s="10">
        <f>E16*$D$22</f>
        <v>264</v>
      </c>
      <c r="H16" s="10">
        <f t="shared" si="0"/>
        <v>1174.8</v>
      </c>
    </row>
    <row r="17" spans="2:13" ht="18.75" customHeight="1" x14ac:dyDescent="0.25">
      <c r="B17" s="8">
        <v>43464</v>
      </c>
      <c r="C17" s="9" t="s">
        <v>48</v>
      </c>
      <c r="D17" s="16">
        <v>55577799911</v>
      </c>
      <c r="E17" s="10">
        <v>740</v>
      </c>
      <c r="F17" s="10">
        <f>E17*$D$21</f>
        <v>81.400000000000006</v>
      </c>
      <c r="G17" s="10">
        <f>E17*$D$22</f>
        <v>148</v>
      </c>
      <c r="H17" s="10">
        <f t="shared" si="0"/>
        <v>658.6</v>
      </c>
    </row>
    <row r="18" spans="2:13" ht="18.75" customHeight="1" x14ac:dyDescent="0.25">
      <c r="B18" s="11" t="s">
        <v>12</v>
      </c>
      <c r="C18" s="11"/>
      <c r="D18" s="11"/>
      <c r="E18" s="12">
        <f>SUM(E5:E17)</f>
        <v>12865</v>
      </c>
      <c r="F18" s="12">
        <f t="shared" ref="F18:H18" si="1">SUM(F5:F17)</f>
        <v>1415.1500000000003</v>
      </c>
      <c r="G18" s="12">
        <f t="shared" si="1"/>
        <v>2573</v>
      </c>
      <c r="H18" s="12">
        <f t="shared" si="1"/>
        <v>11449.85</v>
      </c>
      <c r="M18" s="31"/>
    </row>
    <row r="20" spans="2:13" ht="30" customHeight="1" x14ac:dyDescent="0.25">
      <c r="B20" s="13" t="s">
        <v>13</v>
      </c>
      <c r="C20" s="13"/>
      <c r="D20" s="13"/>
    </row>
    <row r="21" spans="2:13" ht="30" customHeight="1" x14ac:dyDescent="0.25">
      <c r="B21" s="14" t="s">
        <v>17</v>
      </c>
      <c r="C21" s="14"/>
      <c r="D21" s="15">
        <v>0.11</v>
      </c>
    </row>
    <row r="22" spans="2:13" ht="30" customHeight="1" x14ac:dyDescent="0.25">
      <c r="B22" s="14" t="s">
        <v>14</v>
      </c>
      <c r="C22" s="14"/>
      <c r="D22" s="15">
        <v>0.2</v>
      </c>
    </row>
  </sheetData>
  <mergeCells count="3">
    <mergeCell ref="B2:F3"/>
    <mergeCell ref="B18:D18"/>
    <mergeCell ref="B20:D20"/>
  </mergeCells>
  <pageMargins left="0.511811024" right="0.511811024" top="0.78740157499999996" bottom="0.78740157499999996" header="0.31496062000000002" footer="0.31496062000000002"/>
  <pageSetup paperSize="134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D9AB9-D413-44DE-A6E9-D96A46B8C0C2}">
  <dimension ref="B2:F11"/>
  <sheetViews>
    <sheetView showGridLines="0" tabSelected="1" zoomScale="90" zoomScaleNormal="90" workbookViewId="0">
      <selection activeCell="K6" sqref="K6"/>
    </sheetView>
  </sheetViews>
  <sheetFormatPr defaultRowHeight="30.75" customHeight="1" x14ac:dyDescent="0.25"/>
  <cols>
    <col min="2" max="2" width="13" customWidth="1"/>
    <col min="3" max="3" width="22.42578125" customWidth="1"/>
    <col min="4" max="4" width="21.7109375" customWidth="1"/>
    <col min="5" max="5" width="22" customWidth="1"/>
    <col min="6" max="6" width="25" customWidth="1"/>
  </cols>
  <sheetData>
    <row r="2" spans="2:6" ht="30.75" customHeight="1" x14ac:dyDescent="0.25">
      <c r="B2" s="18" t="s">
        <v>22</v>
      </c>
      <c r="C2" s="19"/>
      <c r="D2" s="19"/>
      <c r="E2" s="20"/>
      <c r="F2" s="17" t="s">
        <v>7</v>
      </c>
    </row>
    <row r="3" spans="2:6" ht="30.75" customHeight="1" x14ac:dyDescent="0.25">
      <c r="B3" s="21"/>
      <c r="C3" s="22"/>
      <c r="D3" s="22"/>
      <c r="E3" s="23"/>
      <c r="F3" s="24">
        <v>2018</v>
      </c>
    </row>
    <row r="4" spans="2:6" ht="42.75" customHeight="1" x14ac:dyDescent="0.25">
      <c r="B4" s="25" t="s">
        <v>18</v>
      </c>
      <c r="C4" s="27" t="s">
        <v>23</v>
      </c>
      <c r="D4" s="26" t="s">
        <v>21</v>
      </c>
      <c r="E4" s="26" t="s">
        <v>16</v>
      </c>
      <c r="F4" s="27" t="s">
        <v>24</v>
      </c>
    </row>
    <row r="5" spans="2:6" ht="30.75" customHeight="1" x14ac:dyDescent="0.25">
      <c r="B5" s="28" t="s">
        <v>19</v>
      </c>
      <c r="C5" s="29"/>
      <c r="D5" s="29"/>
      <c r="E5" s="29"/>
      <c r="F5" s="29"/>
    </row>
    <row r="6" spans="2:6" ht="30.75" customHeight="1" x14ac:dyDescent="0.25">
      <c r="B6" s="28" t="s">
        <v>6</v>
      </c>
      <c r="C6" s="29">
        <f>'RPA-Set2018'!E10</f>
        <v>2500</v>
      </c>
      <c r="D6" s="29">
        <f>'RPA-Set2018'!F10</f>
        <v>275</v>
      </c>
      <c r="E6" s="29">
        <f>'RPA-Set2018'!G10</f>
        <v>500</v>
      </c>
      <c r="F6" s="29">
        <f>'RPA-Set2018'!H10</f>
        <v>2225</v>
      </c>
    </row>
    <row r="7" spans="2:6" ht="30.75" customHeight="1" x14ac:dyDescent="0.25">
      <c r="B7" s="28" t="s">
        <v>25</v>
      </c>
      <c r="C7" s="29">
        <f>'RPA-Out2018'!E10</f>
        <v>2395</v>
      </c>
      <c r="D7" s="29">
        <f>'RPA-Out2018'!F10</f>
        <v>263.45</v>
      </c>
      <c r="E7" s="29">
        <f>'RPA-Out2018'!G10</f>
        <v>479</v>
      </c>
      <c r="F7" s="29">
        <f>'RPA-Out2018'!H10</f>
        <v>2131.5500000000002</v>
      </c>
    </row>
    <row r="8" spans="2:6" ht="30.75" customHeight="1" x14ac:dyDescent="0.25">
      <c r="B8" s="28" t="s">
        <v>30</v>
      </c>
      <c r="C8" s="29">
        <f>'RPA-Nov2018'!E10</f>
        <v>2945</v>
      </c>
      <c r="D8" s="29">
        <f>'RPA-Nov2018'!F10</f>
        <v>323.95000000000005</v>
      </c>
      <c r="E8" s="29">
        <f>'RPA-Nov2018'!G10</f>
        <v>589</v>
      </c>
      <c r="F8" s="29">
        <f>'RPA-Nov2018'!H10</f>
        <v>2621.0500000000002</v>
      </c>
    </row>
    <row r="9" spans="2:6" ht="30.75" customHeight="1" x14ac:dyDescent="0.25">
      <c r="B9" s="28" t="s">
        <v>35</v>
      </c>
      <c r="C9" s="29">
        <f>'RPA-Dez2018'!E18</f>
        <v>12865</v>
      </c>
      <c r="D9" s="29">
        <f>'RPA-Dez2018'!F18</f>
        <v>1415.1500000000003</v>
      </c>
      <c r="E9" s="29">
        <f>'RPA-Dez2018'!G18</f>
        <v>2573</v>
      </c>
      <c r="F9" s="29">
        <f>'RPA-Dez2018'!H18</f>
        <v>11449.85</v>
      </c>
    </row>
    <row r="10" spans="2:6" ht="30.75" customHeight="1" x14ac:dyDescent="0.25">
      <c r="B10" s="28" t="s">
        <v>19</v>
      </c>
      <c r="C10" s="29"/>
      <c r="D10" s="29"/>
      <c r="E10" s="29"/>
      <c r="F10" s="29"/>
    </row>
    <row r="11" spans="2:6" ht="30.75" customHeight="1" x14ac:dyDescent="0.25">
      <c r="B11" s="25" t="s">
        <v>20</v>
      </c>
      <c r="C11" s="30">
        <f>SUM(C5:C10)</f>
        <v>20705</v>
      </c>
      <c r="D11" s="30">
        <f>SUM(D5:D10)</f>
        <v>2277.5500000000002</v>
      </c>
      <c r="E11" s="30">
        <f>SUM(E5:E10)</f>
        <v>4141</v>
      </c>
      <c r="F11" s="30">
        <f>SUM(F5:F10)</f>
        <v>18427.45</v>
      </c>
    </row>
  </sheetData>
  <mergeCells count="1">
    <mergeCell ref="B2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RPA-Set2018</vt:lpstr>
      <vt:lpstr>RPA-Out2018</vt:lpstr>
      <vt:lpstr>RPA-Nov2018</vt:lpstr>
      <vt:lpstr>RPA-Dez2018</vt:lpstr>
      <vt:lpstr>RPA-Ano2018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RIGEL SILVESTRE DA SILVA</dc:creator>
  <cp:lastModifiedBy>MARCOS RIGEL SILVESTRE DA SILVA</cp:lastModifiedBy>
  <cp:lastPrinted>2025-01-18T16:13:38Z</cp:lastPrinted>
  <dcterms:created xsi:type="dcterms:W3CDTF">2025-01-18T15:49:20Z</dcterms:created>
  <dcterms:modified xsi:type="dcterms:W3CDTF">2025-01-18T18:56:59Z</dcterms:modified>
</cp:coreProperties>
</file>