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jeto\Desktop\area de trabalho\LUF800R00\Programas\"/>
    </mc:Choice>
  </mc:AlternateContent>
  <bookViews>
    <workbookView xWindow="0" yWindow="0" windowWidth="13470" windowHeight="474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9" i="1" l="1"/>
  <c r="K39" i="1" s="1"/>
  <c r="J38" i="1"/>
  <c r="K38" i="1" s="1"/>
  <c r="J30" i="1"/>
  <c r="K30" i="1" s="1"/>
  <c r="J31" i="1"/>
  <c r="K31" i="1" s="1"/>
  <c r="J29" i="1"/>
  <c r="K29" i="1" s="1"/>
  <c r="K32" i="1"/>
  <c r="K33" i="1"/>
  <c r="K34" i="1"/>
  <c r="K35" i="1"/>
  <c r="K36" i="1"/>
  <c r="K37" i="1"/>
  <c r="J32" i="1"/>
  <c r="J33" i="1"/>
  <c r="J34" i="1"/>
  <c r="J35" i="1"/>
  <c r="J36" i="1"/>
  <c r="J37" i="1"/>
  <c r="H30" i="1"/>
  <c r="H31" i="1"/>
  <c r="H32" i="1"/>
  <c r="H33" i="1"/>
  <c r="H34" i="1"/>
  <c r="H35" i="1"/>
  <c r="H36" i="1"/>
  <c r="H37" i="1"/>
  <c r="H38" i="1"/>
  <c r="H39" i="1"/>
  <c r="H29" i="1"/>
  <c r="K16" i="1"/>
  <c r="K17" i="1"/>
  <c r="K18" i="1"/>
  <c r="K19" i="1"/>
  <c r="K20" i="1"/>
  <c r="K21" i="1"/>
  <c r="K22" i="1"/>
  <c r="K23" i="1"/>
  <c r="L23" i="1" s="1"/>
  <c r="K24" i="1"/>
  <c r="K25" i="1"/>
  <c r="K15" i="1"/>
  <c r="L15" i="1" s="1"/>
  <c r="L19" i="1"/>
  <c r="L25" i="1"/>
  <c r="L16" i="1"/>
  <c r="L17" i="1"/>
  <c r="L18" i="1"/>
  <c r="L20" i="1"/>
  <c r="L21" i="1"/>
  <c r="L22" i="1"/>
  <c r="L24" i="1"/>
  <c r="J16" i="1" l="1"/>
  <c r="J17" i="1"/>
  <c r="J18" i="1"/>
  <c r="J19" i="1"/>
  <c r="J20" i="1"/>
  <c r="J21" i="1"/>
  <c r="J22" i="1"/>
  <c r="J23" i="1"/>
  <c r="J24" i="1"/>
  <c r="J25" i="1"/>
  <c r="J15" i="1"/>
  <c r="I18" i="1"/>
  <c r="I19" i="1"/>
  <c r="I20" i="1"/>
  <c r="I21" i="1"/>
  <c r="I22" i="1"/>
  <c r="I23" i="1"/>
  <c r="I24" i="1"/>
  <c r="I25" i="1"/>
  <c r="G25" i="1"/>
  <c r="G24" i="1"/>
  <c r="G23" i="1"/>
  <c r="G22" i="1"/>
  <c r="G21" i="1"/>
  <c r="G20" i="1"/>
  <c r="G19" i="1"/>
  <c r="G18" i="1"/>
  <c r="G17" i="1"/>
  <c r="I17" i="1" s="1"/>
  <c r="G16" i="1"/>
  <c r="I16" i="1" s="1"/>
  <c r="G15" i="1"/>
  <c r="I15" i="1" s="1"/>
  <c r="C8" i="1" l="1"/>
  <c r="D8" i="1" s="1"/>
  <c r="E8" i="1" s="1"/>
  <c r="C11" i="1"/>
  <c r="D11" i="1" s="1"/>
  <c r="E11" i="1" s="1"/>
  <c r="C10" i="1"/>
  <c r="D10" i="1" s="1"/>
  <c r="E10" i="1" s="1"/>
  <c r="C9" i="1"/>
  <c r="D9" i="1" s="1"/>
  <c r="E9" i="1" s="1"/>
  <c r="C5" i="1"/>
  <c r="C6" i="1"/>
  <c r="C4" i="1"/>
  <c r="C3" i="1"/>
  <c r="C2" i="1"/>
</calcChain>
</file>

<file path=xl/sharedStrings.xml><?xml version="1.0" encoding="utf-8"?>
<sst xmlns="http://schemas.openxmlformats.org/spreadsheetml/2006/main" count="29" uniqueCount="19">
  <si>
    <t>Vbat</t>
  </si>
  <si>
    <t>Vout</t>
  </si>
  <si>
    <t>Vcalc</t>
  </si>
  <si>
    <t>R1</t>
  </si>
  <si>
    <t>R2</t>
  </si>
  <si>
    <t>Calibrado aqui</t>
  </si>
  <si>
    <t>Sem cal</t>
  </si>
  <si>
    <t>Vref</t>
  </si>
  <si>
    <t>Vconst</t>
  </si>
  <si>
    <t>Vfluke</t>
  </si>
  <si>
    <t>Vadc</t>
  </si>
  <si>
    <t>Vdispl</t>
  </si>
  <si>
    <t>diff calc - displ</t>
  </si>
  <si>
    <t>diff fluke - displ</t>
  </si>
  <si>
    <t>Cal = 0,002%</t>
  </si>
  <si>
    <t>vdispl</t>
  </si>
  <si>
    <t>diff fluke - displ + cal</t>
  </si>
  <si>
    <t>diff fluke - displ - 0,002 %(calc)</t>
  </si>
  <si>
    <t>cal +  0,001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</si>
</sst>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1" workbookViewId="0">
      <selection activeCell="F15" sqref="F15"/>
    </sheetView>
  </sheetViews>
  <sheetFormatPr defaultRowHeight="15" x14ac:dyDescent="0.25"/>
  <cols>
    <col min="7" max="7" width="9.140625" customWidth="1"/>
    <col min="9" max="9" width="13.7109375" customWidth="1"/>
    <col min="10" max="10" width="16.85546875" customWidth="1"/>
    <col min="11" max="11" width="28" customWidth="1"/>
    <col min="12" max="12" width="19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>
        <v>9.25</v>
      </c>
      <c r="B2">
        <v>0.47199999999999998</v>
      </c>
      <c r="C2">
        <f>A2*(E2/(D2+E2))</f>
        <v>0.41910837295042203</v>
      </c>
      <c r="D2">
        <v>98400</v>
      </c>
      <c r="E2">
        <v>4670</v>
      </c>
    </row>
    <row r="3" spans="1:12" x14ac:dyDescent="0.25">
      <c r="A3">
        <v>10.199999999999999</v>
      </c>
      <c r="B3">
        <v>0.52</v>
      </c>
      <c r="C3">
        <f>A3*(E2/(D2+E2))</f>
        <v>0.46215193557776263</v>
      </c>
    </row>
    <row r="4" spans="1:12" x14ac:dyDescent="0.25">
      <c r="A4">
        <v>11.22</v>
      </c>
      <c r="B4">
        <v>0.57199999999999995</v>
      </c>
      <c r="C4">
        <f>A4*(E2/(D2+E2))</f>
        <v>0.50836712913553894</v>
      </c>
    </row>
    <row r="5" spans="1:12" x14ac:dyDescent="0.25">
      <c r="A5">
        <v>12.2</v>
      </c>
      <c r="B5">
        <v>0.621</v>
      </c>
      <c r="C5">
        <f>A5*(E2/(D2+E2))</f>
        <v>0.55276996216163765</v>
      </c>
      <c r="F5" t="s">
        <v>5</v>
      </c>
    </row>
    <row r="6" spans="1:12" x14ac:dyDescent="0.25">
      <c r="A6">
        <v>13.17</v>
      </c>
      <c r="B6">
        <v>0.67</v>
      </c>
      <c r="C6">
        <f>A6*(E2/(D2+E2))</f>
        <v>0.59671970505481708</v>
      </c>
    </row>
    <row r="8" spans="1:12" x14ac:dyDescent="0.25">
      <c r="A8">
        <v>11.04</v>
      </c>
      <c r="B8">
        <v>0.49299999999999999</v>
      </c>
      <c r="C8">
        <f>A8*(E2/(D2+E2))</f>
        <v>0.5002115067429902</v>
      </c>
      <c r="D8">
        <f>B8-C8</f>
        <v>-7.2115067429902036E-3</v>
      </c>
      <c r="E8">
        <f>D8/0.0048</f>
        <v>-1.5023972381229591</v>
      </c>
    </row>
    <row r="9" spans="1:12" x14ac:dyDescent="0.25">
      <c r="A9">
        <v>12.03</v>
      </c>
      <c r="B9">
        <v>0.53600000000000003</v>
      </c>
      <c r="C9">
        <f>A9*(E2/(D2+E2))</f>
        <v>0.54506742990200829</v>
      </c>
      <c r="D9">
        <f>B9-C9</f>
        <v>-9.0674299020082616E-3</v>
      </c>
      <c r="E9">
        <f>D9/0.0048</f>
        <v>-1.8890478962517214</v>
      </c>
    </row>
    <row r="10" spans="1:12" x14ac:dyDescent="0.25">
      <c r="A10">
        <v>13.08</v>
      </c>
      <c r="B10">
        <v>0.58299999999999996</v>
      </c>
      <c r="C10">
        <f>A10*(E2/(D2+E2))</f>
        <v>0.59264189385854271</v>
      </c>
      <c r="D10">
        <f>B10-C10</f>
        <v>-9.6418938585427494E-3</v>
      </c>
      <c r="E10">
        <f>D10/0.0048</f>
        <v>-2.0087278871964065</v>
      </c>
    </row>
    <row r="11" spans="1:12" x14ac:dyDescent="0.25">
      <c r="A11">
        <v>14.06</v>
      </c>
      <c r="B11">
        <v>0.626</v>
      </c>
      <c r="C11">
        <f>A11*(E2/(D2+E2))</f>
        <v>0.63704472688464153</v>
      </c>
      <c r="D11">
        <f>B11-C11</f>
        <v>-1.1044726884641531E-2</v>
      </c>
      <c r="E11">
        <f>D11/0.0048</f>
        <v>-2.3009847676336528</v>
      </c>
    </row>
    <row r="13" spans="1:12" x14ac:dyDescent="0.25">
      <c r="A13" t="s">
        <v>6</v>
      </c>
      <c r="C13" s="5" t="s">
        <v>3</v>
      </c>
      <c r="D13" s="5" t="s">
        <v>4</v>
      </c>
      <c r="E13" s="5" t="s">
        <v>7</v>
      </c>
      <c r="F13" s="5" t="s">
        <v>8</v>
      </c>
    </row>
    <row r="14" spans="1:12" x14ac:dyDescent="0.25">
      <c r="A14" s="7" t="s">
        <v>9</v>
      </c>
      <c r="B14" s="7" t="s">
        <v>10</v>
      </c>
      <c r="C14" s="2">
        <v>98400</v>
      </c>
      <c r="D14" s="2">
        <v>4550</v>
      </c>
      <c r="E14" s="2">
        <v>3.4199999999999999E-3</v>
      </c>
      <c r="F14" s="2">
        <v>4.419E-2</v>
      </c>
      <c r="G14" s="7" t="s">
        <v>2</v>
      </c>
      <c r="H14" s="7" t="s">
        <v>11</v>
      </c>
      <c r="I14" s="6" t="s">
        <v>12</v>
      </c>
      <c r="J14" s="7" t="s">
        <v>13</v>
      </c>
      <c r="K14" s="8" t="s">
        <v>17</v>
      </c>
      <c r="L14" s="8" t="s">
        <v>16</v>
      </c>
    </row>
    <row r="15" spans="1:12" x14ac:dyDescent="0.25">
      <c r="A15" s="2">
        <v>8.99</v>
      </c>
      <c r="B15" s="2">
        <v>0.40300000000000002</v>
      </c>
      <c r="C15" s="2"/>
      <c r="D15" s="2"/>
      <c r="E15" s="2"/>
      <c r="F15" s="2"/>
      <c r="G15" s="4">
        <f>B15/(D14/(C14+D14))</f>
        <v>9.1184285714285718</v>
      </c>
      <c r="H15" s="3">
        <v>9.01</v>
      </c>
      <c r="I15" s="1">
        <f>G15-H15</f>
        <v>0.10842857142857198</v>
      </c>
      <c r="J15" s="1">
        <f>A15-H15</f>
        <v>-1.9999999999999574E-2</v>
      </c>
      <c r="K15">
        <f>H15-H15*0.002</f>
        <v>8.9919799999999999</v>
      </c>
      <c r="L15" s="1">
        <f>A15-K15</f>
        <v>-1.9799999999996487E-3</v>
      </c>
    </row>
    <row r="16" spans="1:12" x14ac:dyDescent="0.25">
      <c r="A16" s="2">
        <v>10</v>
      </c>
      <c r="B16" s="2">
        <v>0.44900000000000001</v>
      </c>
      <c r="C16" s="2"/>
      <c r="D16" s="2"/>
      <c r="E16" s="2"/>
      <c r="F16" s="2"/>
      <c r="G16" s="4">
        <f>B16/(D14/(C14+D14))</f>
        <v>10.159241758241757</v>
      </c>
      <c r="H16" s="2">
        <v>10.02</v>
      </c>
      <c r="I16" s="1">
        <f t="shared" ref="I16:I25" si="0">G16-H16</f>
        <v>0.13924175824175755</v>
      </c>
      <c r="J16" s="1">
        <f>A16-H16</f>
        <v>-1.9999999999999574E-2</v>
      </c>
      <c r="K16">
        <f>H16-H16*0.002</f>
        <v>9.9999599999999997</v>
      </c>
      <c r="L16" s="1">
        <f>A16-K16</f>
        <v>4.0000000000262048E-5</v>
      </c>
    </row>
    <row r="17" spans="1:12" x14ac:dyDescent="0.25">
      <c r="A17" s="2">
        <v>11.05</v>
      </c>
      <c r="B17" s="2">
        <v>0.496</v>
      </c>
      <c r="C17" s="2"/>
      <c r="D17" s="2"/>
      <c r="E17" s="2"/>
      <c r="F17" s="2"/>
      <c r="G17" s="4">
        <f>B17/(D14/(C14+D14))</f>
        <v>11.222681318681317</v>
      </c>
      <c r="H17" s="2">
        <v>11.02</v>
      </c>
      <c r="I17" s="1">
        <f t="shared" si="0"/>
        <v>0.20268131868131789</v>
      </c>
      <c r="J17" s="1">
        <f>A17-H17</f>
        <v>3.0000000000001137E-2</v>
      </c>
      <c r="K17">
        <f>H17-H17*0.002</f>
        <v>10.997959999999999</v>
      </c>
      <c r="L17" s="1">
        <f>A17-K17</f>
        <v>5.2040000000001641E-2</v>
      </c>
    </row>
    <row r="18" spans="1:12" x14ac:dyDescent="0.25">
      <c r="A18" s="2">
        <v>12.04</v>
      </c>
      <c r="B18" s="2">
        <v>0.54100000000000004</v>
      </c>
      <c r="G18" s="4">
        <f>B18/(D14/(C14+D14))</f>
        <v>12.240868131868131</v>
      </c>
      <c r="H18" s="2">
        <v>12.02</v>
      </c>
      <c r="I18" s="1">
        <f t="shared" si="0"/>
        <v>0.22086813186813181</v>
      </c>
      <c r="J18" s="1">
        <f>A18-H18</f>
        <v>1.9999999999999574E-2</v>
      </c>
      <c r="K18">
        <f>H18-H18*0.002</f>
        <v>11.99596</v>
      </c>
      <c r="L18" s="1">
        <f>A18-K18</f>
        <v>4.4039999999998969E-2</v>
      </c>
    </row>
    <row r="19" spans="1:12" x14ac:dyDescent="0.25">
      <c r="A19" s="2">
        <v>12.98</v>
      </c>
      <c r="B19" s="2">
        <v>0.58199999999999996</v>
      </c>
      <c r="G19" s="4">
        <f>B19/(D14/(C14+D14))</f>
        <v>13.168549450549449</v>
      </c>
      <c r="H19" s="2">
        <v>12.98</v>
      </c>
      <c r="I19" s="1">
        <f t="shared" si="0"/>
        <v>0.18854945054944849</v>
      </c>
      <c r="J19" s="1">
        <f>A19-H19</f>
        <v>0</v>
      </c>
      <c r="K19">
        <f>H19-H19*0.002</f>
        <v>12.954040000000001</v>
      </c>
      <c r="L19" s="1">
        <f>A19-K19</f>
        <v>2.5959999999999539E-2</v>
      </c>
    </row>
    <row r="20" spans="1:12" x14ac:dyDescent="0.25">
      <c r="A20" s="2">
        <v>14.02</v>
      </c>
      <c r="B20" s="2">
        <v>0.628</v>
      </c>
      <c r="G20" s="4">
        <f>B20/(D14/(C14+D14))</f>
        <v>14.209362637362636</v>
      </c>
      <c r="H20" s="2">
        <v>14.03</v>
      </c>
      <c r="I20" s="1">
        <f t="shared" si="0"/>
        <v>0.17936263736263669</v>
      </c>
      <c r="J20" s="1">
        <f>A20-H20</f>
        <v>-9.9999999999997868E-3</v>
      </c>
      <c r="K20">
        <f>H20-H20*0.002</f>
        <v>14.001939999999999</v>
      </c>
      <c r="L20" s="1">
        <f>A20-K20</f>
        <v>1.8060000000000187E-2</v>
      </c>
    </row>
    <row r="21" spans="1:12" x14ac:dyDescent="0.25">
      <c r="A21" s="2">
        <v>15</v>
      </c>
      <c r="B21" s="2">
        <v>0.67300000000000004</v>
      </c>
      <c r="G21" s="4">
        <f>B21/(D14/(C14+D14))</f>
        <v>15.22754945054945</v>
      </c>
      <c r="H21" s="2">
        <v>15.03</v>
      </c>
      <c r="I21" s="1">
        <f t="shared" si="0"/>
        <v>0.19754945054945061</v>
      </c>
      <c r="J21" s="1">
        <f>A21-H21</f>
        <v>-2.9999999999999361E-2</v>
      </c>
      <c r="K21">
        <f>H21-H21*0.002</f>
        <v>14.999939999999999</v>
      </c>
      <c r="L21" s="1">
        <f>A21-K21</f>
        <v>6.0000000001281251E-5</v>
      </c>
    </row>
    <row r="22" spans="1:12" x14ac:dyDescent="0.25">
      <c r="A22" s="2">
        <v>16</v>
      </c>
      <c r="B22" s="2">
        <v>0.71699999999999997</v>
      </c>
      <c r="G22" s="4">
        <f>B22/(D14/(C14+D14))</f>
        <v>16.223109890109889</v>
      </c>
      <c r="H22" s="2">
        <v>16.05</v>
      </c>
      <c r="I22" s="1">
        <f t="shared" si="0"/>
        <v>0.1731098901098882</v>
      </c>
      <c r="J22" s="1">
        <f>A22-H22</f>
        <v>-5.0000000000000711E-2</v>
      </c>
      <c r="K22">
        <f>H22-H22*0.002</f>
        <v>16.017900000000001</v>
      </c>
      <c r="L22" s="1">
        <f>A22-K22</f>
        <v>-1.7900000000000915E-2</v>
      </c>
    </row>
    <row r="23" spans="1:12" x14ac:dyDescent="0.25">
      <c r="A23" s="2">
        <v>17.03</v>
      </c>
      <c r="B23" s="2">
        <v>0.76300000000000001</v>
      </c>
      <c r="G23" s="4">
        <f>B23/(D14/(C14+D14))</f>
        <v>17.263923076923078</v>
      </c>
      <c r="H23" s="2">
        <v>17.07</v>
      </c>
      <c r="I23" s="1">
        <f t="shared" si="0"/>
        <v>0.19392307692307753</v>
      </c>
      <c r="J23" s="1">
        <f>A23-H23</f>
        <v>-3.9999999999999147E-2</v>
      </c>
      <c r="K23">
        <f>H23-H23*0.002</f>
        <v>17.03586</v>
      </c>
      <c r="L23" s="1">
        <f>A23-K23</f>
        <v>-5.859999999998422E-3</v>
      </c>
    </row>
    <row r="24" spans="1:12" x14ac:dyDescent="0.25">
      <c r="A24" s="2">
        <v>18.03</v>
      </c>
      <c r="B24" s="2">
        <v>0.80800000000000005</v>
      </c>
      <c r="G24" s="4">
        <f>B24/(D14/(C14+D14))</f>
        <v>18.28210989010989</v>
      </c>
      <c r="H24" s="2">
        <v>18.059999999999999</v>
      </c>
      <c r="I24" s="1">
        <f t="shared" si="0"/>
        <v>0.22210989010989124</v>
      </c>
      <c r="J24" s="1">
        <f>A24-H24</f>
        <v>-2.9999999999997584E-2</v>
      </c>
      <c r="K24">
        <f>H24-H24*0.002</f>
        <v>18.023879999999998</v>
      </c>
      <c r="L24" s="1">
        <f>A24-K24</f>
        <v>6.1200000000027899E-3</v>
      </c>
    </row>
    <row r="25" spans="1:12" x14ac:dyDescent="0.25">
      <c r="A25" s="2">
        <v>19.010000000000002</v>
      </c>
      <c r="B25" s="2">
        <v>0.85199999999999998</v>
      </c>
      <c r="G25" s="4">
        <f>B25/(D14/(C14+D14))</f>
        <v>19.277670329670329</v>
      </c>
      <c r="H25" s="2">
        <v>19.100000000000001</v>
      </c>
      <c r="I25" s="1">
        <f t="shared" si="0"/>
        <v>0.17767032967032748</v>
      </c>
      <c r="J25" s="1">
        <f>A25-H25</f>
        <v>-8.9999999999999858E-2</v>
      </c>
      <c r="K25">
        <f>H25-H25*0.002</f>
        <v>19.061800000000002</v>
      </c>
      <c r="L25" s="1">
        <f>A25-K25</f>
        <v>-5.1800000000000068E-2</v>
      </c>
    </row>
    <row r="27" spans="1:12" x14ac:dyDescent="0.25">
      <c r="A27" t="s">
        <v>14</v>
      </c>
      <c r="C27" s="5" t="s">
        <v>3</v>
      </c>
      <c r="D27" s="5" t="s">
        <v>4</v>
      </c>
      <c r="E27" s="5" t="s">
        <v>7</v>
      </c>
      <c r="F27" s="5" t="s">
        <v>8</v>
      </c>
    </row>
    <row r="28" spans="1:12" x14ac:dyDescent="0.25">
      <c r="A28" s="7" t="s">
        <v>9</v>
      </c>
      <c r="B28" s="7" t="s">
        <v>10</v>
      </c>
      <c r="C28" s="2">
        <v>98400</v>
      </c>
      <c r="D28" s="2">
        <v>4550</v>
      </c>
      <c r="E28" s="2">
        <v>3.4199999999999999E-3</v>
      </c>
      <c r="F28" s="2">
        <v>4.5400000000000003E-2</v>
      </c>
      <c r="G28" s="6" t="s">
        <v>15</v>
      </c>
      <c r="H28" s="9" t="s">
        <v>13</v>
      </c>
      <c r="I28" s="9"/>
      <c r="J28" t="s">
        <v>18</v>
      </c>
    </row>
    <row r="29" spans="1:12" x14ac:dyDescent="0.25">
      <c r="A29" s="2">
        <v>8.98</v>
      </c>
      <c r="B29" s="2">
        <v>0.40500000000000003</v>
      </c>
      <c r="G29">
        <v>8.91</v>
      </c>
      <c r="H29" s="10">
        <f>A29-G29</f>
        <v>7.0000000000000284E-2</v>
      </c>
      <c r="I29" s="10"/>
      <c r="J29">
        <f>G29+(G29*0.005)</f>
        <v>8.9545499999999993</v>
      </c>
      <c r="K29" s="11">
        <f>A29-J29</f>
        <v>2.5450000000001083E-2</v>
      </c>
    </row>
    <row r="30" spans="1:12" x14ac:dyDescent="0.25">
      <c r="A30" s="2">
        <v>10.01</v>
      </c>
      <c r="B30" s="2">
        <v>0.45100000000000001</v>
      </c>
      <c r="G30">
        <v>9.9499999999999993</v>
      </c>
      <c r="H30" s="10">
        <f t="shared" ref="H30:H39" si="1">A30-G30</f>
        <v>6.0000000000000497E-2</v>
      </c>
      <c r="I30" s="10"/>
      <c r="J30">
        <f t="shared" ref="J30:J31" si="2">G30+(G30*0.005)</f>
        <v>9.9997499999999988</v>
      </c>
      <c r="K30" s="11">
        <f t="shared" ref="K30:K39" si="3">A30-J30</f>
        <v>1.0250000000000981E-2</v>
      </c>
    </row>
    <row r="31" spans="1:12" x14ac:dyDescent="0.25">
      <c r="A31" s="2">
        <v>10.97</v>
      </c>
      <c r="B31" s="2">
        <v>0.49299999999999999</v>
      </c>
      <c r="G31">
        <v>10.93</v>
      </c>
      <c r="H31" s="10">
        <f t="shared" si="1"/>
        <v>4.0000000000000924E-2</v>
      </c>
      <c r="I31" s="10"/>
      <c r="J31">
        <f t="shared" si="2"/>
        <v>10.98465</v>
      </c>
      <c r="K31" s="11">
        <f t="shared" si="3"/>
        <v>-1.4649999999999608E-2</v>
      </c>
    </row>
    <row r="32" spans="1:12" x14ac:dyDescent="0.25">
      <c r="A32" s="2">
        <v>12.01</v>
      </c>
      <c r="B32" s="2">
        <v>0.54</v>
      </c>
      <c r="G32">
        <v>12.01</v>
      </c>
      <c r="H32" s="10">
        <f t="shared" si="1"/>
        <v>0</v>
      </c>
      <c r="I32" s="10"/>
      <c r="J32">
        <f t="shared" ref="J30:J39" si="4">G32-(G32*0.001)</f>
        <v>11.99799</v>
      </c>
      <c r="K32" s="11">
        <f t="shared" si="3"/>
        <v>1.2010000000000076E-2</v>
      </c>
    </row>
    <row r="33" spans="1:11" x14ac:dyDescent="0.25">
      <c r="A33" s="2">
        <v>13.04</v>
      </c>
      <c r="B33" s="2">
        <v>0.58599999999999997</v>
      </c>
      <c r="G33">
        <v>13.04</v>
      </c>
      <c r="H33" s="10">
        <f t="shared" si="1"/>
        <v>0</v>
      </c>
      <c r="I33" s="10"/>
      <c r="J33">
        <f t="shared" si="4"/>
        <v>13.026959999999999</v>
      </c>
      <c r="K33" s="11">
        <f t="shared" si="3"/>
        <v>1.3040000000000163E-2</v>
      </c>
    </row>
    <row r="34" spans="1:11" x14ac:dyDescent="0.25">
      <c r="A34" s="2">
        <v>14.05</v>
      </c>
      <c r="B34" s="2">
        <v>0.63</v>
      </c>
      <c r="G34">
        <v>14.07</v>
      </c>
      <c r="H34" s="10">
        <f t="shared" si="1"/>
        <v>-1.9999999999999574E-2</v>
      </c>
      <c r="I34" s="10"/>
      <c r="J34">
        <f t="shared" si="4"/>
        <v>14.05593</v>
      </c>
      <c r="K34" s="11">
        <f t="shared" si="3"/>
        <v>-5.9299999999993247E-3</v>
      </c>
    </row>
    <row r="35" spans="1:11" x14ac:dyDescent="0.25">
      <c r="A35" s="2">
        <v>14.99</v>
      </c>
      <c r="B35" s="2">
        <v>0.67300000000000004</v>
      </c>
      <c r="G35">
        <v>15.03</v>
      </c>
      <c r="H35" s="10">
        <f t="shared" si="1"/>
        <v>-3.9999999999999147E-2</v>
      </c>
      <c r="I35" s="10"/>
      <c r="J35">
        <f t="shared" si="4"/>
        <v>15.01497</v>
      </c>
      <c r="K35" s="11">
        <f t="shared" si="3"/>
        <v>-2.4969999999999715E-2</v>
      </c>
    </row>
    <row r="36" spans="1:11" x14ac:dyDescent="0.25">
      <c r="A36" s="2">
        <v>15.98</v>
      </c>
      <c r="B36" s="2">
        <v>0.71599999999999997</v>
      </c>
      <c r="G36">
        <v>16</v>
      </c>
      <c r="H36" s="10">
        <f t="shared" si="1"/>
        <v>-1.9999999999999574E-2</v>
      </c>
      <c r="I36" s="10"/>
      <c r="J36">
        <f t="shared" si="4"/>
        <v>15.984</v>
      </c>
      <c r="K36" s="11">
        <f t="shared" si="3"/>
        <v>-3.9999999999995595E-3</v>
      </c>
    </row>
    <row r="37" spans="1:11" x14ac:dyDescent="0.25">
      <c r="A37" s="2">
        <v>16.97</v>
      </c>
      <c r="B37" s="2">
        <v>0.76100000000000001</v>
      </c>
      <c r="G37">
        <v>17</v>
      </c>
      <c r="H37" s="10">
        <f t="shared" si="1"/>
        <v>-3.0000000000001137E-2</v>
      </c>
      <c r="I37" s="10"/>
      <c r="J37">
        <f t="shared" si="4"/>
        <v>16.983000000000001</v>
      </c>
      <c r="K37" s="11">
        <f t="shared" si="3"/>
        <v>-1.3000000000001677E-2</v>
      </c>
    </row>
    <row r="38" spans="1:11" x14ac:dyDescent="0.25">
      <c r="A38" s="2">
        <v>17.97</v>
      </c>
      <c r="B38" s="2">
        <v>0.80600000000000005</v>
      </c>
      <c r="G38">
        <v>18.059999999999999</v>
      </c>
      <c r="H38" s="10">
        <f t="shared" si="1"/>
        <v>-8.9999999999999858E-2</v>
      </c>
      <c r="I38" s="10"/>
      <c r="J38">
        <f>G38-(G38*0.004)</f>
        <v>17.987759999999998</v>
      </c>
      <c r="K38" s="11">
        <f t="shared" si="3"/>
        <v>-1.775999999999911E-2</v>
      </c>
    </row>
    <row r="39" spans="1:11" x14ac:dyDescent="0.25">
      <c r="A39" s="2">
        <v>19.010000000000002</v>
      </c>
      <c r="B39" s="2">
        <v>0.85199999999999998</v>
      </c>
      <c r="G39">
        <v>19.09</v>
      </c>
      <c r="H39" s="10">
        <f t="shared" si="1"/>
        <v>-7.9999999999998295E-2</v>
      </c>
      <c r="I39" s="10"/>
      <c r="J39">
        <f>G39-(G39*0.004)</f>
        <v>19.013639999999999</v>
      </c>
      <c r="K39" s="11">
        <f t="shared" si="3"/>
        <v>-3.639999999997201E-3</v>
      </c>
    </row>
  </sheetData>
  <mergeCells count="12">
    <mergeCell ref="H34:I34"/>
    <mergeCell ref="H35:I35"/>
    <mergeCell ref="H36:I36"/>
    <mergeCell ref="H37:I37"/>
    <mergeCell ref="H38:I38"/>
    <mergeCell ref="H39:I39"/>
    <mergeCell ref="H28:I28"/>
    <mergeCell ref="H29:I29"/>
    <mergeCell ref="H30:I30"/>
    <mergeCell ref="H31:I31"/>
    <mergeCell ref="H32:I32"/>
    <mergeCell ref="H33:I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</dc:creator>
  <cp:lastModifiedBy>projeto</cp:lastModifiedBy>
  <dcterms:created xsi:type="dcterms:W3CDTF">2022-09-02T12:11:49Z</dcterms:created>
  <dcterms:modified xsi:type="dcterms:W3CDTF">2022-09-06T20:39:26Z</dcterms:modified>
</cp:coreProperties>
</file>